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ml.chartshapes+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10.xml" ContentType="application/vnd.openxmlformats-officedocument.drawingml.chart+xml"/>
  <Override PartName="/xl/drawings/drawing15.xml" ContentType="application/vnd.openxmlformats-officedocument.drawingml.chartshapes+xml"/>
  <Override PartName="/xl/charts/chart11.xml" ContentType="application/vnd.openxmlformats-officedocument.drawingml.chart+xml"/>
  <Override PartName="/xl/drawings/drawing16.xml" ContentType="application/vnd.openxmlformats-officedocument.drawingml.chartshapes+xml"/>
  <Override PartName="/xl/charts/chart12.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3.xml" ContentType="application/vnd.openxmlformats-officedocument.drawingml.chart+xml"/>
  <Override PartName="/xl/drawings/drawing19.xml" ContentType="application/vnd.openxmlformats-officedocument.drawingml.chartshapes+xml"/>
  <Override PartName="/xl/charts/chart14.xml" ContentType="application/vnd.openxmlformats-officedocument.drawingml.chart+xml"/>
  <Override PartName="/xl/drawings/drawing20.xml" ContentType="application/vnd.openxmlformats-officedocument.drawingml.chartshapes+xml"/>
  <Override PartName="/xl/charts/chart15.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16.xml" ContentType="application/vnd.openxmlformats-officedocument.drawingml.chart+xml"/>
  <Override PartName="/xl/drawings/drawing23.xml" ContentType="application/vnd.openxmlformats-officedocument.drawingml.chartshapes+xml"/>
  <Override PartName="/xl/charts/chart17.xml" ContentType="application/vnd.openxmlformats-officedocument.drawingml.chart+xml"/>
  <Override PartName="/xl/drawings/drawing2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mc:AlternateContent xmlns:mc="http://schemas.openxmlformats.org/markup-compatibility/2006">
    <mc:Choice Requires="x15">
      <x15ac:absPath xmlns:x15ac="http://schemas.microsoft.com/office/spreadsheetml/2010/11/ac" url="D:\Users\JIselin\Box Sync\Illinois Alcohol Taxes and Drunk Driving\Results\Synth Run 06.12.2017\"/>
    </mc:Choice>
  </mc:AlternateContent>
  <bookViews>
    <workbookView xWindow="240" yWindow="465" windowWidth="21660" windowHeight="13965" firstSheet="9" activeTab="10"/>
  </bookViews>
  <sheets>
    <sheet name="READ ME" sheetId="2" r:id="rId1"/>
    <sheet name="All Lags - Data" sheetId="14" r:id="rId2"/>
    <sheet name="Original - Data" sheetId="15" r:id="rId3"/>
    <sheet name="Variable Weights - Data" sheetId="17" r:id="rId4"/>
    <sheet name="Placebo - Data" sheetId="1" r:id="rId5"/>
    <sheet name="Placebo Lags - Data" sheetId="23" r:id="rId6"/>
    <sheet name="Lag Test - Data" sheetId="18" r:id="rId7"/>
    <sheet name="Pre-Treatment Test - Data" sheetId="19" r:id="rId8"/>
    <sheet name="Leave-One-Out - Data" sheetId="22" r:id="rId9"/>
    <sheet name="All Lags Figure" sheetId="12" r:id="rId10"/>
    <sheet name="Original Figures" sheetId="16" r:id="rId11"/>
    <sheet name="Placebo Figure" sheetId="3" r:id="rId12"/>
    <sheet name="Placebo Lags Figure" sheetId="24" r:id="rId13"/>
    <sheet name="Lag Test" sheetId="9" r:id="rId14"/>
    <sheet name="Pre-Treatment Test" sheetId="20" r:id="rId15"/>
    <sheet name="Leave-One_Out Test" sheetId="21" r:id="rId16"/>
    <sheet name="States" sheetId="8" r:id="rId17"/>
  </sheets>
  <calcPr calcId="171027"/>
</workbook>
</file>

<file path=xl/calcChain.xml><?xml version="1.0" encoding="utf-8"?>
<calcChain xmlns="http://schemas.openxmlformats.org/spreadsheetml/2006/main">
  <c r="D52" i="8" l="1"/>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Z16" i="12" s="1"/>
  <c r="D22" i="8"/>
  <c r="D21" i="8"/>
  <c r="D20" i="8"/>
  <c r="D19" i="8"/>
  <c r="D18" i="8"/>
  <c r="D17" i="8"/>
  <c r="D16" i="8"/>
  <c r="D15" i="8"/>
  <c r="D14" i="8"/>
  <c r="D13" i="8"/>
  <c r="D12" i="8"/>
  <c r="D11" i="8"/>
  <c r="D10" i="8"/>
  <c r="D9" i="8"/>
  <c r="D8" i="8"/>
  <c r="D7" i="8"/>
  <c r="AA10" i="16" s="1"/>
  <c r="D6" i="8"/>
  <c r="D5" i="8"/>
  <c r="D4" i="8"/>
  <c r="D3" i="8"/>
  <c r="D2" i="8"/>
  <c r="BM36" i="21"/>
  <c r="BG36" i="21"/>
  <c r="AW36" i="21"/>
  <c r="AQ36" i="21"/>
  <c r="AG36" i="21"/>
  <c r="AA36" i="21"/>
  <c r="Q36" i="21"/>
  <c r="P36" i="21"/>
  <c r="BB35" i="21"/>
  <c r="AV35" i="21"/>
  <c r="AL35" i="21"/>
  <c r="AF35" i="21"/>
  <c r="P35" i="21"/>
  <c r="BL35" i="21" s="1"/>
  <c r="BP34" i="21"/>
  <c r="BO34" i="21"/>
  <c r="BN34" i="21"/>
  <c r="BI34" i="21"/>
  <c r="BH34" i="21"/>
  <c r="BG34" i="21"/>
  <c r="BF34" i="21"/>
  <c r="BA34" i="21"/>
  <c r="AZ34" i="21"/>
  <c r="AY34" i="21"/>
  <c r="AX34" i="21"/>
  <c r="AS34" i="21"/>
  <c r="AR34" i="21"/>
  <c r="AQ34" i="21"/>
  <c r="AP34" i="21"/>
  <c r="AK34" i="21"/>
  <c r="AJ34" i="21"/>
  <c r="AI34" i="21"/>
  <c r="AH34" i="21"/>
  <c r="AC34" i="21"/>
  <c r="AB34" i="21"/>
  <c r="AA34" i="21"/>
  <c r="Z34" i="21"/>
  <c r="U34" i="21"/>
  <c r="T34" i="21"/>
  <c r="S34" i="21"/>
  <c r="R34" i="21"/>
  <c r="P34" i="21"/>
  <c r="BM34" i="21" s="1"/>
  <c r="BM33" i="21"/>
  <c r="BK33" i="21"/>
  <c r="AW33" i="21"/>
  <c r="AU33" i="21"/>
  <c r="AG33" i="21"/>
  <c r="AE33" i="21"/>
  <c r="Q33" i="21"/>
  <c r="P33" i="21"/>
  <c r="BP32" i="21"/>
  <c r="BK32" i="21"/>
  <c r="BJ32" i="21"/>
  <c r="BI32" i="21"/>
  <c r="BH32" i="21"/>
  <c r="BC32" i="21"/>
  <c r="BB32" i="21"/>
  <c r="BA32" i="21"/>
  <c r="AZ32" i="21"/>
  <c r="AX32" i="21"/>
  <c r="AU32" i="21"/>
  <c r="AT32" i="21"/>
  <c r="AS32" i="21"/>
  <c r="AR32" i="21"/>
  <c r="AP32" i="21"/>
  <c r="AO32" i="21"/>
  <c r="AM32" i="21"/>
  <c r="AL32" i="21"/>
  <c r="AK32" i="21"/>
  <c r="AJ32" i="21"/>
  <c r="AH32" i="21"/>
  <c r="AG32" i="21"/>
  <c r="AE32" i="21"/>
  <c r="AD32" i="21"/>
  <c r="AC32" i="21"/>
  <c r="AB32" i="21"/>
  <c r="Z32" i="21"/>
  <c r="Y32" i="21"/>
  <c r="W32" i="21"/>
  <c r="V32" i="21"/>
  <c r="U32" i="21"/>
  <c r="T32" i="21"/>
  <c r="R32" i="21"/>
  <c r="Q32" i="21"/>
  <c r="P32" i="21"/>
  <c r="BO32" i="21" s="1"/>
  <c r="BP31" i="21"/>
  <c r="BO31" i="21"/>
  <c r="BN31" i="21"/>
  <c r="BM31" i="21"/>
  <c r="BK31" i="21"/>
  <c r="BJ31" i="21"/>
  <c r="BH31" i="21"/>
  <c r="BG31" i="21"/>
  <c r="BF31" i="21"/>
  <c r="BE31" i="21"/>
  <c r="BC31" i="21"/>
  <c r="BB31" i="21"/>
  <c r="AZ31" i="21"/>
  <c r="AY31" i="21"/>
  <c r="AX31" i="21"/>
  <c r="AW31" i="21"/>
  <c r="AU31" i="21"/>
  <c r="AT31" i="21"/>
  <c r="AR31" i="21"/>
  <c r="AQ31" i="21"/>
  <c r="AP31" i="21"/>
  <c r="AO31" i="21"/>
  <c r="AM31" i="21"/>
  <c r="AL31" i="21"/>
  <c r="AJ31" i="21"/>
  <c r="AI31" i="21"/>
  <c r="AH31" i="21"/>
  <c r="AG31" i="21"/>
  <c r="AE31" i="21"/>
  <c r="AD31" i="21"/>
  <c r="AB31" i="21"/>
  <c r="AA31" i="21"/>
  <c r="Z31" i="21"/>
  <c r="Y31" i="21"/>
  <c r="W31" i="21"/>
  <c r="V31" i="21"/>
  <c r="T31" i="21"/>
  <c r="S31" i="21"/>
  <c r="R31" i="21"/>
  <c r="Q31" i="21"/>
  <c r="P31" i="21"/>
  <c r="BL31" i="21" s="1"/>
  <c r="BO30" i="21"/>
  <c r="BM30" i="21"/>
  <c r="BL30" i="21"/>
  <c r="BK30" i="21"/>
  <c r="BD30" i="21"/>
  <c r="BC30" i="21"/>
  <c r="BB30" i="21"/>
  <c r="AZ30" i="21"/>
  <c r="AT30" i="21"/>
  <c r="AR30" i="21"/>
  <c r="AQ30" i="21"/>
  <c r="AO30" i="21"/>
  <c r="AI30" i="21"/>
  <c r="AG30" i="21"/>
  <c r="AF30" i="21"/>
  <c r="AE30" i="21"/>
  <c r="Y30" i="21"/>
  <c r="X30" i="21"/>
  <c r="W30" i="21"/>
  <c r="V30" i="21"/>
  <c r="T30" i="21"/>
  <c r="P30" i="21"/>
  <c r="BP30" i="21" s="1"/>
  <c r="BJ29" i="21"/>
  <c r="BE29" i="21"/>
  <c r="BD29" i="21"/>
  <c r="BB29" i="21"/>
  <c r="AR29" i="21"/>
  <c r="AQ29" i="21"/>
  <c r="AO29" i="21"/>
  <c r="AJ29" i="21"/>
  <c r="Y29" i="21"/>
  <c r="X29" i="21"/>
  <c r="V29" i="21"/>
  <c r="U29" i="21"/>
  <c r="P29" i="21"/>
  <c r="BM29" i="21" s="1"/>
  <c r="BM28" i="21"/>
  <c r="BL28" i="21"/>
  <c r="BJ28" i="21"/>
  <c r="AY28" i="21"/>
  <c r="AV28" i="21"/>
  <c r="AT28" i="21"/>
  <c r="AI28" i="21"/>
  <c r="AH28" i="21"/>
  <c r="AG28" i="21"/>
  <c r="V28" i="21"/>
  <c r="U28" i="21"/>
  <c r="S28" i="21"/>
  <c r="P28" i="21"/>
  <c r="BO27" i="21"/>
  <c r="BN27" i="21"/>
  <c r="BL27" i="21"/>
  <c r="BK27" i="21"/>
  <c r="BJ27" i="21"/>
  <c r="BF27" i="21"/>
  <c r="BD27" i="21"/>
  <c r="BC27" i="21"/>
  <c r="BB27" i="21"/>
  <c r="BA27" i="21"/>
  <c r="AY27" i="21"/>
  <c r="AU27" i="21"/>
  <c r="AT27" i="21"/>
  <c r="AS27" i="21"/>
  <c r="AQ27" i="21"/>
  <c r="AP27" i="21"/>
  <c r="AN27" i="21"/>
  <c r="AK27" i="21"/>
  <c r="AI27" i="21"/>
  <c r="AH27" i="21"/>
  <c r="AF27" i="21"/>
  <c r="AE27" i="21"/>
  <c r="AD27" i="21"/>
  <c r="Z27" i="21"/>
  <c r="X27" i="21"/>
  <c r="W27" i="21"/>
  <c r="V27" i="21"/>
  <c r="U27" i="21"/>
  <c r="S27" i="21"/>
  <c r="P27" i="21"/>
  <c r="BP26" i="21"/>
  <c r="BO26" i="21"/>
  <c r="BN26" i="21"/>
  <c r="BL26" i="21"/>
  <c r="BK26" i="21"/>
  <c r="BI26" i="21"/>
  <c r="BF26" i="21"/>
  <c r="BD26" i="21"/>
  <c r="BC26" i="21"/>
  <c r="BA26" i="21"/>
  <c r="AZ26" i="21"/>
  <c r="AY26" i="21"/>
  <c r="AU26" i="21"/>
  <c r="AS26" i="21"/>
  <c r="AR26" i="21"/>
  <c r="AQ26" i="21"/>
  <c r="AP26" i="21"/>
  <c r="AN26" i="21"/>
  <c r="AJ26" i="21"/>
  <c r="AI26" i="21"/>
  <c r="AH26" i="21"/>
  <c r="AF26" i="21"/>
  <c r="AE26" i="21"/>
  <c r="AC26" i="21"/>
  <c r="Z26" i="21"/>
  <c r="X26" i="21"/>
  <c r="W26" i="21"/>
  <c r="U26" i="21"/>
  <c r="T26" i="21"/>
  <c r="S26" i="21"/>
  <c r="P26" i="21"/>
  <c r="BP25" i="21"/>
  <c r="BN25" i="21"/>
  <c r="BM25" i="21"/>
  <c r="BL25" i="21"/>
  <c r="BK25" i="21"/>
  <c r="BI25" i="21"/>
  <c r="BE25" i="21"/>
  <c r="BD25" i="21"/>
  <c r="BC25" i="21"/>
  <c r="BA25" i="21"/>
  <c r="AZ25" i="21"/>
  <c r="AX25" i="21"/>
  <c r="AU25" i="21"/>
  <c r="AS25" i="21"/>
  <c r="AR25" i="21"/>
  <c r="AP25" i="21"/>
  <c r="AO25" i="21"/>
  <c r="AN25" i="21"/>
  <c r="AJ25" i="21"/>
  <c r="AH25" i="21"/>
  <c r="AG25" i="21"/>
  <c r="AF25" i="21"/>
  <c r="AE25" i="21"/>
  <c r="AC25" i="21"/>
  <c r="Y25" i="21"/>
  <c r="X25" i="21"/>
  <c r="W25" i="21"/>
  <c r="U25" i="21"/>
  <c r="T25" i="21"/>
  <c r="R25" i="21"/>
  <c r="P25" i="21"/>
  <c r="BP24" i="21"/>
  <c r="BN24" i="21"/>
  <c r="BM24" i="21"/>
  <c r="BK24" i="21"/>
  <c r="BI24" i="21"/>
  <c r="BB24" i="21"/>
  <c r="BA24" i="21"/>
  <c r="AZ24" i="21"/>
  <c r="AX24" i="21"/>
  <c r="AS24" i="21"/>
  <c r="AO24" i="21"/>
  <c r="AM24" i="21"/>
  <c r="AJ24" i="21"/>
  <c r="AH24" i="21"/>
  <c r="AE24" i="21"/>
  <c r="Y24" i="21"/>
  <c r="W24" i="21"/>
  <c r="V24" i="21"/>
  <c r="U24" i="21"/>
  <c r="T24" i="21"/>
  <c r="S24" i="21"/>
  <c r="P24" i="21"/>
  <c r="BC24" i="21" s="1"/>
  <c r="BO23" i="21"/>
  <c r="BN23" i="21"/>
  <c r="BM23" i="21"/>
  <c r="BL23" i="21"/>
  <c r="BI23" i="21"/>
  <c r="BH23" i="21"/>
  <c r="BG23" i="21"/>
  <c r="BE23" i="21"/>
  <c r="BD23" i="21"/>
  <c r="BA23" i="21"/>
  <c r="AZ23" i="21"/>
  <c r="AY23" i="21"/>
  <c r="AX23" i="21"/>
  <c r="AW23" i="21"/>
  <c r="AS23" i="21"/>
  <c r="AR23" i="21"/>
  <c r="AQ23" i="21"/>
  <c r="AP23" i="21"/>
  <c r="AO23" i="21"/>
  <c r="AN23" i="21"/>
  <c r="AK23" i="21"/>
  <c r="AI23" i="21"/>
  <c r="AH23" i="21"/>
  <c r="AG23" i="21"/>
  <c r="AF23" i="21"/>
  <c r="AC23" i="21"/>
  <c r="AB23" i="21"/>
  <c r="AA23" i="21"/>
  <c r="Y23" i="21"/>
  <c r="X23" i="21"/>
  <c r="U23" i="21"/>
  <c r="T23" i="21"/>
  <c r="S23" i="21"/>
  <c r="R23" i="21"/>
  <c r="Q23" i="21"/>
  <c r="P23" i="21"/>
  <c r="BN22" i="21"/>
  <c r="BM22" i="21"/>
  <c r="BL22" i="21"/>
  <c r="BK22" i="21"/>
  <c r="BJ22" i="21"/>
  <c r="BI22" i="21"/>
  <c r="BD22" i="21"/>
  <c r="BC22" i="21"/>
  <c r="BB22" i="21"/>
  <c r="BA22" i="21"/>
  <c r="AX22" i="21"/>
  <c r="AW22" i="21"/>
  <c r="AT22" i="21"/>
  <c r="AS22" i="21"/>
  <c r="AP22" i="21"/>
  <c r="AO22" i="21"/>
  <c r="AN22" i="21"/>
  <c r="AM22" i="21"/>
  <c r="AH22" i="21"/>
  <c r="AG22" i="21"/>
  <c r="AF22" i="21"/>
  <c r="AE22" i="21"/>
  <c r="AD22" i="21"/>
  <c r="AC22" i="21"/>
  <c r="X22" i="21"/>
  <c r="W22" i="21"/>
  <c r="V22" i="21"/>
  <c r="U22" i="21"/>
  <c r="R22" i="21"/>
  <c r="Q22" i="21"/>
  <c r="P22" i="21"/>
  <c r="BE22" i="21" s="1"/>
  <c r="BP21" i="21"/>
  <c r="BO21" i="21"/>
  <c r="BN21" i="21"/>
  <c r="BK21" i="21"/>
  <c r="BJ21" i="21"/>
  <c r="BI21" i="21"/>
  <c r="BH21" i="21"/>
  <c r="BG21" i="21"/>
  <c r="BF21" i="21"/>
  <c r="BC21" i="21"/>
  <c r="BB21" i="21"/>
  <c r="BA21" i="21"/>
  <c r="AZ21" i="21"/>
  <c r="AY21" i="21"/>
  <c r="AX21" i="21"/>
  <c r="AU21" i="21"/>
  <c r="AT21" i="21"/>
  <c r="AS21" i="21"/>
  <c r="AR21" i="21"/>
  <c r="AQ21" i="21"/>
  <c r="AP21" i="21"/>
  <c r="AM21" i="21"/>
  <c r="AL21" i="21"/>
  <c r="AK21" i="21"/>
  <c r="AJ21" i="21"/>
  <c r="AI21" i="21"/>
  <c r="AH21" i="21"/>
  <c r="AE21" i="21"/>
  <c r="AD21" i="21"/>
  <c r="AC21" i="21"/>
  <c r="AB21" i="21"/>
  <c r="AA21" i="21"/>
  <c r="Z21" i="21"/>
  <c r="W21" i="21"/>
  <c r="V21" i="21"/>
  <c r="U21" i="21"/>
  <c r="T21" i="21"/>
  <c r="S21" i="21"/>
  <c r="R21" i="21"/>
  <c r="P21" i="21"/>
  <c r="BM21" i="21" s="1"/>
  <c r="BO20" i="21"/>
  <c r="BN20" i="21"/>
  <c r="BM20" i="21"/>
  <c r="BL20" i="21"/>
  <c r="BK20" i="21"/>
  <c r="BH20" i="21"/>
  <c r="BG20" i="21"/>
  <c r="BE20" i="21"/>
  <c r="BD20" i="21"/>
  <c r="BC20" i="21"/>
  <c r="AZ20" i="21"/>
  <c r="AY20" i="21"/>
  <c r="AX20" i="21"/>
  <c r="AW20" i="21"/>
  <c r="AU20" i="21"/>
  <c r="AR20" i="21"/>
  <c r="AQ20" i="21"/>
  <c r="AP20" i="21"/>
  <c r="AO20" i="21"/>
  <c r="AN20" i="21"/>
  <c r="AM20" i="21"/>
  <c r="AI20" i="21"/>
  <c r="AH20" i="21"/>
  <c r="AG20" i="21"/>
  <c r="AF20" i="21"/>
  <c r="AE20" i="21"/>
  <c r="AB20" i="21"/>
  <c r="AA20" i="21"/>
  <c r="Y20" i="21"/>
  <c r="X20" i="21"/>
  <c r="W20" i="21"/>
  <c r="T20" i="21"/>
  <c r="S20" i="21"/>
  <c r="R20" i="21"/>
  <c r="Q20" i="21"/>
  <c r="P20" i="21"/>
  <c r="BP19" i="21"/>
  <c r="BM19" i="21"/>
  <c r="BL19" i="21"/>
  <c r="BK19" i="21"/>
  <c r="BJ19" i="21"/>
  <c r="BI19" i="21"/>
  <c r="BD19" i="21"/>
  <c r="BC19" i="21"/>
  <c r="BB19" i="21"/>
  <c r="BA19" i="21"/>
  <c r="AZ19" i="21"/>
  <c r="AW19" i="21"/>
  <c r="AT19" i="21"/>
  <c r="AS19" i="21"/>
  <c r="AR19" i="21"/>
  <c r="AO19" i="21"/>
  <c r="AN19" i="21"/>
  <c r="AM19" i="21"/>
  <c r="AJ19" i="21"/>
  <c r="AG19" i="21"/>
  <c r="AF19" i="21"/>
  <c r="AE19" i="21"/>
  <c r="AD19" i="21"/>
  <c r="AC19" i="21"/>
  <c r="X19" i="21"/>
  <c r="W19" i="21"/>
  <c r="V19" i="21"/>
  <c r="U19" i="21"/>
  <c r="T19" i="21"/>
  <c r="Q19" i="21"/>
  <c r="P19" i="21"/>
  <c r="BE19" i="21" s="1"/>
  <c r="BP18" i="21"/>
  <c r="BO18" i="21"/>
  <c r="BN18" i="21"/>
  <c r="BM18" i="21"/>
  <c r="BJ18" i="21"/>
  <c r="BI18" i="21"/>
  <c r="BH18" i="21"/>
  <c r="BG18" i="21"/>
  <c r="BF18" i="21"/>
  <c r="BE18" i="21"/>
  <c r="BB18" i="21"/>
  <c r="BA18" i="21"/>
  <c r="AZ18" i="21"/>
  <c r="AY18" i="21"/>
  <c r="AX18" i="21"/>
  <c r="AW18" i="21"/>
  <c r="AT18" i="21"/>
  <c r="AS18" i="21"/>
  <c r="AR18" i="21"/>
  <c r="AQ18" i="21"/>
  <c r="AP18" i="21"/>
  <c r="AO18" i="21"/>
  <c r="AL18" i="21"/>
  <c r="AK18" i="21"/>
  <c r="AJ18" i="21"/>
  <c r="AI18" i="21"/>
  <c r="AH18" i="21"/>
  <c r="AG18" i="21"/>
  <c r="AD18" i="21"/>
  <c r="AC18" i="21"/>
  <c r="AB18" i="21"/>
  <c r="AA18" i="21"/>
  <c r="Z18" i="21"/>
  <c r="Y18" i="21"/>
  <c r="V18" i="21"/>
  <c r="U18" i="21"/>
  <c r="T18" i="21"/>
  <c r="S18" i="21"/>
  <c r="R18" i="21"/>
  <c r="Q18" i="21"/>
  <c r="P18" i="21"/>
  <c r="BL18" i="21" s="1"/>
  <c r="BO17" i="21"/>
  <c r="BN17" i="21"/>
  <c r="BM17" i="21"/>
  <c r="BL17" i="21"/>
  <c r="BK17" i="21"/>
  <c r="BJ17" i="21"/>
  <c r="BE17" i="21"/>
  <c r="BD17" i="21"/>
  <c r="BC17" i="21"/>
  <c r="BB17" i="21"/>
  <c r="AY17" i="21"/>
  <c r="AX17" i="21"/>
  <c r="AU17" i="21"/>
  <c r="AT17" i="21"/>
  <c r="AS17" i="21"/>
  <c r="AQ17" i="21"/>
  <c r="AP17" i="21"/>
  <c r="AO17" i="21"/>
  <c r="AL17" i="21"/>
  <c r="AK17" i="21"/>
  <c r="AJ17" i="21"/>
  <c r="AI17" i="21"/>
  <c r="AH17" i="21"/>
  <c r="AG17" i="21"/>
  <c r="AD17" i="21"/>
  <c r="AC17" i="21"/>
  <c r="AB17" i="21"/>
  <c r="AA17" i="21"/>
  <c r="Z17" i="21"/>
  <c r="Y17" i="21"/>
  <c r="V17" i="21"/>
  <c r="U17" i="21"/>
  <c r="T17" i="21"/>
  <c r="S17" i="21"/>
  <c r="R17" i="21"/>
  <c r="Q17" i="21"/>
  <c r="P17" i="21"/>
  <c r="BF17" i="21" s="1"/>
  <c r="BO16" i="21"/>
  <c r="BN16" i="21"/>
  <c r="BM16" i="21"/>
  <c r="BK16" i="21"/>
  <c r="BJ16" i="21"/>
  <c r="BG16" i="21"/>
  <c r="BF16" i="21"/>
  <c r="BE16" i="21"/>
  <c r="BC16" i="21"/>
  <c r="BB16" i="21"/>
  <c r="AY16" i="21"/>
  <c r="AX16" i="21"/>
  <c r="AW16" i="21"/>
  <c r="AU16" i="21"/>
  <c r="AT16" i="21"/>
  <c r="AQ16" i="21"/>
  <c r="AP16" i="21"/>
  <c r="AO16" i="21"/>
  <c r="AM16" i="21"/>
  <c r="AL16" i="21"/>
  <c r="AI16" i="21"/>
  <c r="AH16" i="21"/>
  <c r="AG16" i="21"/>
  <c r="AE16" i="21"/>
  <c r="AD16" i="21"/>
  <c r="AA16" i="21"/>
  <c r="Z16" i="21"/>
  <c r="Y16" i="21"/>
  <c r="W16" i="21"/>
  <c r="V16" i="21"/>
  <c r="S16" i="21"/>
  <c r="R16" i="21"/>
  <c r="Q16" i="21"/>
  <c r="P16" i="21"/>
  <c r="BI16" i="21" s="1"/>
  <c r="BO15" i="21"/>
  <c r="BL15" i="21"/>
  <c r="BK15" i="21"/>
  <c r="BJ15" i="21"/>
  <c r="BH15" i="21"/>
  <c r="BG15" i="21"/>
  <c r="BD15" i="21"/>
  <c r="BB15" i="21"/>
  <c r="AZ15" i="21"/>
  <c r="AY15" i="21"/>
  <c r="AV15" i="21"/>
  <c r="AU15" i="21"/>
  <c r="AT15" i="21"/>
  <c r="AR15" i="21"/>
  <c r="AN15" i="21"/>
  <c r="AM15" i="21"/>
  <c r="AL15" i="21"/>
  <c r="AJ15" i="21"/>
  <c r="AI15" i="21"/>
  <c r="AF15" i="21"/>
  <c r="AE15" i="21"/>
  <c r="AB15" i="21"/>
  <c r="AA15" i="21"/>
  <c r="X15" i="21"/>
  <c r="W15" i="21"/>
  <c r="V15" i="21"/>
  <c r="T15" i="21"/>
  <c r="S15" i="21"/>
  <c r="P15" i="21"/>
  <c r="BL14" i="21"/>
  <c r="BI14" i="21"/>
  <c r="AY14" i="21"/>
  <c r="AW14" i="21"/>
  <c r="AK14" i="21"/>
  <c r="AJ14" i="21"/>
  <c r="Y14" i="21"/>
  <c r="X14" i="21"/>
  <c r="P14" i="21"/>
  <c r="BM14" i="21" s="1"/>
  <c r="BM13" i="21"/>
  <c r="BL13" i="21"/>
  <c r="BJ13" i="21"/>
  <c r="BI13" i="21"/>
  <c r="BE13" i="21"/>
  <c r="BD13" i="21"/>
  <c r="BA13" i="21"/>
  <c r="AX13" i="21"/>
  <c r="AW13" i="21"/>
  <c r="AV13" i="21"/>
  <c r="AS13" i="21"/>
  <c r="AP13" i="21"/>
  <c r="AN13" i="21"/>
  <c r="AL13" i="21"/>
  <c r="AK13" i="21"/>
  <c r="AH13" i="21"/>
  <c r="AF13" i="21"/>
  <c r="AD13" i="21"/>
  <c r="Z13" i="21"/>
  <c r="Y13" i="21"/>
  <c r="X13" i="21"/>
  <c r="V13" i="21"/>
  <c r="R13" i="21"/>
  <c r="Q13" i="21"/>
  <c r="P13" i="21"/>
  <c r="BP12" i="21"/>
  <c r="BO12" i="21"/>
  <c r="BN12" i="21"/>
  <c r="BM12" i="21"/>
  <c r="BK12" i="21"/>
  <c r="BJ12" i="21"/>
  <c r="BI12" i="21"/>
  <c r="BH12" i="21"/>
  <c r="BG12" i="21"/>
  <c r="BF12" i="21"/>
  <c r="BE12" i="21"/>
  <c r="BC12" i="21"/>
  <c r="BB12" i="21"/>
  <c r="BA12" i="21"/>
  <c r="AZ12" i="21"/>
  <c r="AY12" i="21"/>
  <c r="AX12" i="21"/>
  <c r="AW12" i="21"/>
  <c r="AU12" i="21"/>
  <c r="AT12" i="21"/>
  <c r="AS12" i="21"/>
  <c r="AR12" i="21"/>
  <c r="AQ12" i="21"/>
  <c r="AP12" i="21"/>
  <c r="AO12" i="21"/>
  <c r="AM12" i="21"/>
  <c r="AL12" i="21"/>
  <c r="AK12" i="21"/>
  <c r="AJ12" i="21"/>
  <c r="AI12" i="21"/>
  <c r="AH12" i="21"/>
  <c r="AG12" i="21"/>
  <c r="AE12" i="21"/>
  <c r="AD12" i="21"/>
  <c r="AC12" i="21"/>
  <c r="AB12" i="21"/>
  <c r="AA12" i="21"/>
  <c r="Z12" i="21"/>
  <c r="Y12" i="21"/>
  <c r="W12" i="21"/>
  <c r="V12" i="21"/>
  <c r="U12" i="21"/>
  <c r="T12" i="21"/>
  <c r="S12" i="21"/>
  <c r="R12" i="21"/>
  <c r="Q12" i="21"/>
  <c r="P12" i="21"/>
  <c r="BL12" i="21" s="1"/>
  <c r="BO11" i="21"/>
  <c r="BN11" i="21"/>
  <c r="BM11" i="21"/>
  <c r="BL11" i="21"/>
  <c r="BH11" i="21"/>
  <c r="BG11" i="21"/>
  <c r="BE11" i="21"/>
  <c r="BD11" i="21"/>
  <c r="BC11" i="21"/>
  <c r="AZ11" i="21"/>
  <c r="AX11" i="21"/>
  <c r="AW11" i="21"/>
  <c r="AU11" i="21"/>
  <c r="AR11" i="21"/>
  <c r="AQ11" i="21"/>
  <c r="AP11" i="21"/>
  <c r="AN11" i="21"/>
  <c r="AM11" i="21"/>
  <c r="AI11" i="21"/>
  <c r="AH11" i="21"/>
  <c r="AG11" i="21"/>
  <c r="AF11" i="21"/>
  <c r="AB11" i="21"/>
  <c r="AA11" i="21"/>
  <c r="Y11" i="21"/>
  <c r="X11" i="21"/>
  <c r="W11" i="21"/>
  <c r="T11" i="21"/>
  <c r="R11" i="21"/>
  <c r="Q11" i="21"/>
  <c r="P11" i="21"/>
  <c r="BP10" i="21"/>
  <c r="BM10" i="21"/>
  <c r="BD10" i="21"/>
  <c r="BC10" i="21"/>
  <c r="AT10" i="21"/>
  <c r="AS10" i="21"/>
  <c r="AJ10" i="21"/>
  <c r="AG10" i="21"/>
  <c r="X10" i="21"/>
  <c r="W10" i="21"/>
  <c r="P10" i="21"/>
  <c r="BE10" i="21" s="1"/>
  <c r="BP9" i="21"/>
  <c r="BO9" i="21"/>
  <c r="BN9" i="21"/>
  <c r="BM9" i="21"/>
  <c r="BJ9" i="21"/>
  <c r="BI9" i="21"/>
  <c r="BH9" i="21"/>
  <c r="BG9" i="21"/>
  <c r="BF9" i="21"/>
  <c r="BE9" i="21"/>
  <c r="BB9" i="21"/>
  <c r="BA9" i="21"/>
  <c r="AZ9" i="21"/>
  <c r="AY9" i="21"/>
  <c r="AX9" i="21"/>
  <c r="AW9" i="21"/>
  <c r="AT9" i="21"/>
  <c r="AS9" i="21"/>
  <c r="AR9" i="21"/>
  <c r="AQ9" i="21"/>
  <c r="AP9" i="21"/>
  <c r="AO9" i="21"/>
  <c r="AL9" i="21"/>
  <c r="AK9" i="21"/>
  <c r="AJ9" i="21"/>
  <c r="AI9" i="21"/>
  <c r="AH9" i="21"/>
  <c r="AG9" i="21"/>
  <c r="AD9" i="21"/>
  <c r="AC9" i="21"/>
  <c r="AB9" i="21"/>
  <c r="AA9" i="21"/>
  <c r="Z9" i="21"/>
  <c r="Y9" i="21"/>
  <c r="V9" i="21"/>
  <c r="U9" i="21"/>
  <c r="T9" i="21"/>
  <c r="S9" i="21"/>
  <c r="R9" i="21"/>
  <c r="Q9" i="21"/>
  <c r="P9" i="21"/>
  <c r="BL9" i="21" s="1"/>
  <c r="BO8" i="21"/>
  <c r="BN8" i="21"/>
  <c r="BM8" i="21"/>
  <c r="BL8" i="21"/>
  <c r="BJ8" i="21"/>
  <c r="BG8" i="21"/>
  <c r="BE8" i="21"/>
  <c r="BD8" i="21"/>
  <c r="BC8" i="21"/>
  <c r="BB8" i="21"/>
  <c r="AX8" i="21"/>
  <c r="AW8" i="21"/>
  <c r="AU8" i="21"/>
  <c r="AT8" i="21"/>
  <c r="AQ8" i="21"/>
  <c r="AP8" i="21"/>
  <c r="AN8" i="21"/>
  <c r="AM8" i="21"/>
  <c r="AI8" i="21"/>
  <c r="AH8" i="21"/>
  <c r="AG8" i="21"/>
  <c r="AF8" i="21"/>
  <c r="AD8" i="21"/>
  <c r="AA8" i="21"/>
  <c r="Y8" i="21"/>
  <c r="X8" i="21"/>
  <c r="W8" i="21"/>
  <c r="V8" i="21"/>
  <c r="R8" i="21"/>
  <c r="Q8" i="21"/>
  <c r="P8" i="21"/>
  <c r="BD7" i="21"/>
  <c r="BC7" i="21"/>
  <c r="AV7" i="21"/>
  <c r="AJ7" i="21"/>
  <c r="AI7" i="21"/>
  <c r="AB7" i="21"/>
  <c r="P7" i="21"/>
  <c r="BB7" i="21" s="1"/>
  <c r="BO6" i="21"/>
  <c r="BN6" i="21"/>
  <c r="BG6" i="21"/>
  <c r="AW6" i="21"/>
  <c r="AS6" i="21"/>
  <c r="AR6" i="21"/>
  <c r="AM6" i="21"/>
  <c r="AC6" i="21"/>
  <c r="AA6" i="21"/>
  <c r="Z6" i="21"/>
  <c r="T6" i="21"/>
  <c r="P6" i="21"/>
  <c r="BM6" i="21" s="1"/>
  <c r="BL5" i="21"/>
  <c r="BJ5" i="21"/>
  <c r="BI5" i="21"/>
  <c r="BH5" i="21"/>
  <c r="BC5" i="21"/>
  <c r="AZ5" i="21"/>
  <c r="AX5" i="21"/>
  <c r="AT5" i="21"/>
  <c r="AR5" i="21"/>
  <c r="AP5" i="21"/>
  <c r="AO5" i="21"/>
  <c r="AK5" i="21"/>
  <c r="AG5" i="21"/>
  <c r="AF5" i="21"/>
  <c r="AB5" i="21"/>
  <c r="Y5" i="21"/>
  <c r="X5" i="21"/>
  <c r="W5" i="21"/>
  <c r="R5" i="21"/>
  <c r="P5" i="21"/>
  <c r="BP4" i="21"/>
  <c r="BO4" i="21"/>
  <c r="BN4" i="21"/>
  <c r="BM4" i="21"/>
  <c r="BK4" i="21"/>
  <c r="BJ4" i="21"/>
  <c r="BI4" i="21"/>
  <c r="BH4" i="21"/>
  <c r="BG4" i="21"/>
  <c r="BF4" i="21"/>
  <c r="BE4" i="21"/>
  <c r="BC4" i="21"/>
  <c r="BB4" i="21"/>
  <c r="BA4" i="21"/>
  <c r="AZ4" i="21"/>
  <c r="AY4" i="21"/>
  <c r="AX4" i="21"/>
  <c r="AW4" i="21"/>
  <c r="AU4" i="21"/>
  <c r="AT4" i="21"/>
  <c r="AS4" i="21"/>
  <c r="AR4" i="21"/>
  <c r="AQ4" i="21"/>
  <c r="AP4" i="21"/>
  <c r="AO4" i="21"/>
  <c r="AM4" i="21"/>
  <c r="AL4" i="21"/>
  <c r="AK4" i="21"/>
  <c r="AJ4" i="21"/>
  <c r="AI4" i="21"/>
  <c r="AH4" i="21"/>
  <c r="AG4" i="21"/>
  <c r="AE4" i="21"/>
  <c r="AD4" i="21"/>
  <c r="AC4" i="21"/>
  <c r="AB4" i="21"/>
  <c r="AA4" i="21"/>
  <c r="Z4" i="21"/>
  <c r="Y4" i="21"/>
  <c r="W4" i="21"/>
  <c r="V4" i="21"/>
  <c r="U4" i="21"/>
  <c r="T4" i="21"/>
  <c r="S4" i="21"/>
  <c r="R4" i="21"/>
  <c r="Q4" i="21"/>
  <c r="P4" i="21"/>
  <c r="BL4" i="21" s="1"/>
  <c r="BF3" i="21"/>
  <c r="AO3" i="21"/>
  <c r="AN3" i="21"/>
  <c r="AH3" i="21"/>
  <c r="W3" i="21"/>
  <c r="V3" i="21"/>
  <c r="P3" i="21"/>
  <c r="BP2" i="21"/>
  <c r="BO2" i="21"/>
  <c r="BN2" i="21"/>
  <c r="BM2" i="21"/>
  <c r="BL2" i="21"/>
  <c r="BK2" i="21"/>
  <c r="BJ2" i="21"/>
  <c r="BI2" i="21"/>
  <c r="BH2" i="21"/>
  <c r="BG2" i="21"/>
  <c r="BF2" i="21"/>
  <c r="BE2" i="21"/>
  <c r="BD2" i="21"/>
  <c r="BC2" i="21"/>
  <c r="BB2" i="21"/>
  <c r="BA2" i="21"/>
  <c r="AZ2" i="21"/>
  <c r="AY2" i="21"/>
  <c r="AX2" i="21"/>
  <c r="AW2" i="21"/>
  <c r="AV2" i="21"/>
  <c r="AU2" i="21"/>
  <c r="AT2" i="21"/>
  <c r="AS2" i="21"/>
  <c r="AR2" i="21"/>
  <c r="AQ2" i="21"/>
  <c r="AP2" i="21"/>
  <c r="AO2" i="21"/>
  <c r="AN2" i="21"/>
  <c r="AM2" i="21"/>
  <c r="AL2" i="21"/>
  <c r="AK2" i="21"/>
  <c r="AJ2" i="21"/>
  <c r="AI2" i="21"/>
  <c r="AH2" i="21"/>
  <c r="AG2" i="21"/>
  <c r="AF2" i="21"/>
  <c r="AE2" i="21"/>
  <c r="AD2" i="21"/>
  <c r="AC2" i="21"/>
  <c r="AB2" i="21"/>
  <c r="AA2" i="21"/>
  <c r="Z2" i="21"/>
  <c r="Y2" i="21"/>
  <c r="X2" i="21"/>
  <c r="W2" i="21"/>
  <c r="V2" i="21"/>
  <c r="U2" i="21"/>
  <c r="T2" i="21"/>
  <c r="S2" i="21"/>
  <c r="R2" i="21"/>
  <c r="Q2" i="21"/>
  <c r="P1" i="21"/>
  <c r="D71" i="20"/>
  <c r="E70" i="20"/>
  <c r="B70" i="20"/>
  <c r="C69" i="20"/>
  <c r="B69" i="20"/>
  <c r="E67" i="20"/>
  <c r="D67" i="20"/>
  <c r="E66" i="20"/>
  <c r="B66" i="20"/>
  <c r="E65" i="20"/>
  <c r="D65" i="20"/>
  <c r="C62" i="20"/>
  <c r="B62" i="20"/>
  <c r="B61" i="20"/>
  <c r="C59" i="20"/>
  <c r="E58" i="20"/>
  <c r="B57" i="20"/>
  <c r="C56" i="20"/>
  <c r="E54" i="20"/>
  <c r="B54" i="20"/>
  <c r="C53" i="20"/>
  <c r="B53" i="20"/>
  <c r="D51" i="20"/>
  <c r="E50" i="20"/>
  <c r="E47" i="20"/>
  <c r="C46" i="20"/>
  <c r="B46" i="20"/>
  <c r="B45" i="20"/>
  <c r="C43" i="20"/>
  <c r="E42" i="20"/>
  <c r="E41" i="20"/>
  <c r="D41" i="20"/>
  <c r="C40" i="20"/>
  <c r="E38" i="20"/>
  <c r="B38" i="20"/>
  <c r="E37" i="20"/>
  <c r="D37" i="20"/>
  <c r="C37" i="20"/>
  <c r="B37" i="20"/>
  <c r="F35" i="20"/>
  <c r="E35" i="20"/>
  <c r="D35" i="20"/>
  <c r="C71" i="20" s="1"/>
  <c r="C35" i="20"/>
  <c r="B71" i="20" s="1"/>
  <c r="B35" i="20"/>
  <c r="F34" i="20"/>
  <c r="E34" i="20"/>
  <c r="D70" i="20" s="1"/>
  <c r="D34" i="20"/>
  <c r="C70" i="20" s="1"/>
  <c r="C34" i="20"/>
  <c r="B34" i="20"/>
  <c r="F33" i="20"/>
  <c r="E69" i="20" s="1"/>
  <c r="E33" i="20"/>
  <c r="D69" i="20" s="1"/>
  <c r="D33" i="20"/>
  <c r="C33" i="20"/>
  <c r="B33" i="20"/>
  <c r="F32" i="20"/>
  <c r="E32" i="20"/>
  <c r="D32" i="20"/>
  <c r="C32" i="20"/>
  <c r="B32" i="20"/>
  <c r="C68" i="20" s="1"/>
  <c r="F31" i="20"/>
  <c r="E31" i="20"/>
  <c r="D31" i="20"/>
  <c r="C67" i="20" s="1"/>
  <c r="C31" i="20"/>
  <c r="B67" i="20" s="1"/>
  <c r="B31" i="20"/>
  <c r="F30" i="20"/>
  <c r="E30" i="20"/>
  <c r="D66" i="20" s="1"/>
  <c r="D30" i="20"/>
  <c r="C66" i="20" s="1"/>
  <c r="C30" i="20"/>
  <c r="B30" i="20"/>
  <c r="F29" i="20"/>
  <c r="E29" i="20"/>
  <c r="D29" i="20"/>
  <c r="C29" i="20"/>
  <c r="B29" i="20"/>
  <c r="F28" i="20"/>
  <c r="E64" i="20" s="1"/>
  <c r="E28" i="20"/>
  <c r="D28" i="20"/>
  <c r="C28" i="20"/>
  <c r="B28" i="20"/>
  <c r="C64" i="20" s="1"/>
  <c r="F27" i="20"/>
  <c r="E27" i="20"/>
  <c r="D27" i="20"/>
  <c r="C63" i="20" s="1"/>
  <c r="C27" i="20"/>
  <c r="B63" i="20" s="1"/>
  <c r="B27" i="20"/>
  <c r="E63" i="20" s="1"/>
  <c r="F26" i="20"/>
  <c r="E62" i="20" s="1"/>
  <c r="E26" i="20"/>
  <c r="D62" i="20" s="1"/>
  <c r="D26" i="20"/>
  <c r="C26" i="20"/>
  <c r="B26" i="20"/>
  <c r="F25" i="20"/>
  <c r="E61" i="20" s="1"/>
  <c r="E25" i="20"/>
  <c r="D61" i="20" s="1"/>
  <c r="D25" i="20"/>
  <c r="C61" i="20" s="1"/>
  <c r="C25" i="20"/>
  <c r="B25" i="20"/>
  <c r="F24" i="20"/>
  <c r="E24" i="20"/>
  <c r="D24" i="20"/>
  <c r="C24" i="20"/>
  <c r="B24" i="20"/>
  <c r="F23" i="20"/>
  <c r="E59" i="20" s="1"/>
  <c r="E23" i="20"/>
  <c r="D59" i="20" s="1"/>
  <c r="D23" i="20"/>
  <c r="C23" i="20"/>
  <c r="B59" i="20" s="1"/>
  <c r="B23" i="20"/>
  <c r="F22" i="20"/>
  <c r="E22" i="20"/>
  <c r="D58" i="20" s="1"/>
  <c r="D22" i="20"/>
  <c r="C58" i="20" s="1"/>
  <c r="C22" i="20"/>
  <c r="B58" i="20" s="1"/>
  <c r="B22" i="20"/>
  <c r="F21" i="20"/>
  <c r="E21" i="20"/>
  <c r="D57" i="20" s="1"/>
  <c r="D21" i="20"/>
  <c r="C21" i="20"/>
  <c r="B21" i="20"/>
  <c r="E57" i="20" s="1"/>
  <c r="F20" i="20"/>
  <c r="E56" i="20" s="1"/>
  <c r="E20" i="20"/>
  <c r="D56" i="20" s="1"/>
  <c r="D20" i="20"/>
  <c r="C20" i="20"/>
  <c r="B20" i="20"/>
  <c r="B56" i="20" s="1"/>
  <c r="F19" i="20"/>
  <c r="E19" i="20"/>
  <c r="D19" i="20"/>
  <c r="C19" i="20"/>
  <c r="B55" i="20" s="1"/>
  <c r="B19" i="20"/>
  <c r="D55" i="20" s="1"/>
  <c r="F18" i="20"/>
  <c r="E18" i="20"/>
  <c r="D54" i="20" s="1"/>
  <c r="D18" i="20"/>
  <c r="C54" i="20" s="1"/>
  <c r="C18" i="20"/>
  <c r="B18" i="20"/>
  <c r="F17" i="20"/>
  <c r="E53" i="20" s="1"/>
  <c r="E17" i="20"/>
  <c r="D53" i="20" s="1"/>
  <c r="D17" i="20"/>
  <c r="C17" i="20"/>
  <c r="B17" i="20"/>
  <c r="F16" i="20"/>
  <c r="E16" i="20"/>
  <c r="D16" i="20"/>
  <c r="C16" i="20"/>
  <c r="B16" i="20"/>
  <c r="C52" i="20" s="1"/>
  <c r="F15" i="20"/>
  <c r="E51" i="20" s="1"/>
  <c r="E15" i="20"/>
  <c r="D15" i="20"/>
  <c r="C51" i="20" s="1"/>
  <c r="C15" i="20"/>
  <c r="B51" i="20" s="1"/>
  <c r="B15" i="20"/>
  <c r="F14" i="20"/>
  <c r="E14" i="20"/>
  <c r="D50" i="20" s="1"/>
  <c r="D14" i="20"/>
  <c r="C50" i="20" s="1"/>
  <c r="C14" i="20"/>
  <c r="B50" i="20" s="1"/>
  <c r="B14" i="20"/>
  <c r="F13" i="20"/>
  <c r="E13" i="20"/>
  <c r="D49" i="20" s="1"/>
  <c r="D13" i="20"/>
  <c r="C13" i="20"/>
  <c r="B13" i="20"/>
  <c r="F12" i="20"/>
  <c r="E48" i="20" s="1"/>
  <c r="E12" i="20"/>
  <c r="D48" i="20" s="1"/>
  <c r="D12" i="20"/>
  <c r="C12" i="20"/>
  <c r="B12" i="20"/>
  <c r="C48" i="20" s="1"/>
  <c r="F11" i="20"/>
  <c r="E11" i="20"/>
  <c r="D11" i="20"/>
  <c r="C11" i="20"/>
  <c r="B47" i="20" s="1"/>
  <c r="B11" i="20"/>
  <c r="D47" i="20" s="1"/>
  <c r="F10" i="20"/>
  <c r="E46" i="20" s="1"/>
  <c r="E10" i="20"/>
  <c r="D46" i="20" s="1"/>
  <c r="D10" i="20"/>
  <c r="C10" i="20"/>
  <c r="B10" i="20"/>
  <c r="F9" i="20"/>
  <c r="E45" i="20" s="1"/>
  <c r="E9" i="20"/>
  <c r="D45" i="20" s="1"/>
  <c r="D9" i="20"/>
  <c r="C45" i="20" s="1"/>
  <c r="C9" i="20"/>
  <c r="B9" i="20"/>
  <c r="F8" i="20"/>
  <c r="E8" i="20"/>
  <c r="D8" i="20"/>
  <c r="C8" i="20"/>
  <c r="B8" i="20"/>
  <c r="C44" i="20" s="1"/>
  <c r="F7" i="20"/>
  <c r="E43" i="20" s="1"/>
  <c r="E7" i="20"/>
  <c r="D43" i="20" s="1"/>
  <c r="D7" i="20"/>
  <c r="C7" i="20"/>
  <c r="B43" i="20" s="1"/>
  <c r="B7" i="20"/>
  <c r="F6" i="20"/>
  <c r="E6" i="20"/>
  <c r="D42" i="20" s="1"/>
  <c r="D6" i="20"/>
  <c r="C42" i="20" s="1"/>
  <c r="C6" i="20"/>
  <c r="B42" i="20" s="1"/>
  <c r="B6" i="20"/>
  <c r="F5" i="20"/>
  <c r="E5" i="20"/>
  <c r="D5" i="20"/>
  <c r="C5" i="20"/>
  <c r="B5" i="20"/>
  <c r="B41" i="20" s="1"/>
  <c r="F4" i="20"/>
  <c r="E40" i="20" s="1"/>
  <c r="E4" i="20"/>
  <c r="D40" i="20" s="1"/>
  <c r="D4" i="20"/>
  <c r="C4" i="20"/>
  <c r="B40" i="20" s="1"/>
  <c r="B4" i="20"/>
  <c r="F3" i="20"/>
  <c r="E3" i="20"/>
  <c r="D3" i="20"/>
  <c r="C3" i="20"/>
  <c r="B39" i="20" s="1"/>
  <c r="B3" i="20"/>
  <c r="D39" i="20" s="1"/>
  <c r="F2" i="20"/>
  <c r="E2" i="20"/>
  <c r="D38" i="20" s="1"/>
  <c r="D2" i="20"/>
  <c r="C38" i="20" s="1"/>
  <c r="C2" i="20"/>
  <c r="B2" i="20"/>
  <c r="D71" i="9"/>
  <c r="E69" i="9"/>
  <c r="D69" i="9"/>
  <c r="C69" i="9"/>
  <c r="C68" i="9"/>
  <c r="E63" i="9"/>
  <c r="B63" i="9"/>
  <c r="D62" i="9"/>
  <c r="D61" i="9"/>
  <c r="B54" i="9"/>
  <c r="D53" i="9"/>
  <c r="C53" i="9"/>
  <c r="D48" i="9"/>
  <c r="B48" i="9"/>
  <c r="D47" i="9"/>
  <c r="B46" i="9"/>
  <c r="D45" i="9"/>
  <c r="C45" i="9"/>
  <c r="E44" i="9"/>
  <c r="E40" i="9"/>
  <c r="D40" i="9"/>
  <c r="B40" i="9"/>
  <c r="F35" i="9"/>
  <c r="E71" i="9" s="1"/>
  <c r="E35" i="9"/>
  <c r="D35" i="9"/>
  <c r="C71" i="9" s="1"/>
  <c r="C35" i="9"/>
  <c r="B71" i="9" s="1"/>
  <c r="B35" i="9"/>
  <c r="F34" i="9"/>
  <c r="E70" i="9" s="1"/>
  <c r="E34" i="9"/>
  <c r="D34" i="9"/>
  <c r="C34" i="9"/>
  <c r="B70" i="9" s="1"/>
  <c r="B34" i="9"/>
  <c r="D70" i="9" s="1"/>
  <c r="F33" i="9"/>
  <c r="E33" i="9"/>
  <c r="D33" i="9"/>
  <c r="C33" i="9"/>
  <c r="B69" i="9" s="1"/>
  <c r="B33" i="9"/>
  <c r="F32" i="9"/>
  <c r="E68" i="9" s="1"/>
  <c r="E32" i="9"/>
  <c r="D68" i="9" s="1"/>
  <c r="D32" i="9"/>
  <c r="C32" i="9"/>
  <c r="B68" i="9" s="1"/>
  <c r="B32" i="9"/>
  <c r="F31" i="9"/>
  <c r="E31" i="9"/>
  <c r="D67" i="9" s="1"/>
  <c r="D31" i="9"/>
  <c r="C31" i="9"/>
  <c r="B31" i="9"/>
  <c r="F30" i="9"/>
  <c r="E30" i="9"/>
  <c r="D30" i="9"/>
  <c r="C30" i="9"/>
  <c r="B30" i="9"/>
  <c r="C66" i="9" s="1"/>
  <c r="F29" i="9"/>
  <c r="E29" i="9"/>
  <c r="D29" i="9"/>
  <c r="C65" i="9" s="1"/>
  <c r="C29" i="9"/>
  <c r="B65" i="9" s="1"/>
  <c r="B29" i="9"/>
  <c r="E65" i="9" s="1"/>
  <c r="F28" i="9"/>
  <c r="E28" i="9"/>
  <c r="D64" i="9" s="1"/>
  <c r="D28" i="9"/>
  <c r="C64" i="9" s="1"/>
  <c r="C28" i="9"/>
  <c r="B28" i="9"/>
  <c r="E64" i="9" s="1"/>
  <c r="F27" i="9"/>
  <c r="E27" i="9"/>
  <c r="D63" i="9" s="1"/>
  <c r="D27" i="9"/>
  <c r="C63" i="9" s="1"/>
  <c r="C27" i="9"/>
  <c r="B27" i="9"/>
  <c r="F26" i="9"/>
  <c r="E62" i="9" s="1"/>
  <c r="E26" i="9"/>
  <c r="D26" i="9"/>
  <c r="C26" i="9"/>
  <c r="B62" i="9" s="1"/>
  <c r="B26" i="9"/>
  <c r="C62" i="9" s="1"/>
  <c r="F25" i="9"/>
  <c r="E61" i="9" s="1"/>
  <c r="E25" i="9"/>
  <c r="D25" i="9"/>
  <c r="C61" i="9" s="1"/>
  <c r="C25" i="9"/>
  <c r="B61" i="9" s="1"/>
  <c r="B25" i="9"/>
  <c r="F24" i="9"/>
  <c r="E60" i="9" s="1"/>
  <c r="E24" i="9"/>
  <c r="D60" i="9" s="1"/>
  <c r="D24" i="9"/>
  <c r="C60" i="9" s="1"/>
  <c r="C24" i="9"/>
  <c r="B60" i="9" s="1"/>
  <c r="B24" i="9"/>
  <c r="F23" i="9"/>
  <c r="E23" i="9"/>
  <c r="D59" i="9" s="1"/>
  <c r="D23" i="9"/>
  <c r="C23" i="9"/>
  <c r="B23" i="9"/>
  <c r="F22" i="9"/>
  <c r="E22" i="9"/>
  <c r="D58" i="9" s="1"/>
  <c r="D22" i="9"/>
  <c r="C22" i="9"/>
  <c r="B22" i="9"/>
  <c r="C58" i="9" s="1"/>
  <c r="F21" i="9"/>
  <c r="E21" i="9"/>
  <c r="D21" i="9"/>
  <c r="C57" i="9" s="1"/>
  <c r="C21" i="9"/>
  <c r="B21" i="9"/>
  <c r="E57" i="9" s="1"/>
  <c r="F20" i="9"/>
  <c r="E20" i="9"/>
  <c r="D20" i="9"/>
  <c r="C56" i="9" s="1"/>
  <c r="C20" i="9"/>
  <c r="B20" i="9"/>
  <c r="E56" i="9" s="1"/>
  <c r="F19" i="9"/>
  <c r="E55" i="9" s="1"/>
  <c r="E19" i="9"/>
  <c r="D55" i="9" s="1"/>
  <c r="D19" i="9"/>
  <c r="C55" i="9" s="1"/>
  <c r="C19" i="9"/>
  <c r="B55" i="9" s="1"/>
  <c r="B19" i="9"/>
  <c r="F18" i="9"/>
  <c r="E54" i="9" s="1"/>
  <c r="E18" i="9"/>
  <c r="D18" i="9"/>
  <c r="C18" i="9"/>
  <c r="B18" i="9"/>
  <c r="D54" i="9" s="1"/>
  <c r="F17" i="9"/>
  <c r="E53" i="9" s="1"/>
  <c r="E17" i="9"/>
  <c r="D17" i="9"/>
  <c r="C17" i="9"/>
  <c r="B53" i="9" s="1"/>
  <c r="B17" i="9"/>
  <c r="F16" i="9"/>
  <c r="E52" i="9" s="1"/>
  <c r="E16" i="9"/>
  <c r="D52" i="9" s="1"/>
  <c r="D16" i="9"/>
  <c r="C52" i="9" s="1"/>
  <c r="C16" i="9"/>
  <c r="B52" i="9" s="1"/>
  <c r="B16" i="9"/>
  <c r="F15" i="9"/>
  <c r="E15" i="9"/>
  <c r="D51" i="9" s="1"/>
  <c r="D15" i="9"/>
  <c r="C15" i="9"/>
  <c r="B15" i="9"/>
  <c r="F14" i="9"/>
  <c r="E14" i="9"/>
  <c r="D14" i="9"/>
  <c r="C14" i="9"/>
  <c r="B14" i="9"/>
  <c r="B50" i="9" s="1"/>
  <c r="F13" i="9"/>
  <c r="E13" i="9"/>
  <c r="D13" i="9"/>
  <c r="C49" i="9" s="1"/>
  <c r="C13" i="9"/>
  <c r="B13" i="9"/>
  <c r="E49" i="9" s="1"/>
  <c r="F12" i="9"/>
  <c r="E12" i="9"/>
  <c r="D12" i="9"/>
  <c r="C48" i="9" s="1"/>
  <c r="C12" i="9"/>
  <c r="B12" i="9"/>
  <c r="E48" i="9" s="1"/>
  <c r="F11" i="9"/>
  <c r="E47" i="9" s="1"/>
  <c r="E11" i="9"/>
  <c r="D11" i="9"/>
  <c r="C47" i="9" s="1"/>
  <c r="C11" i="9"/>
  <c r="B47" i="9" s="1"/>
  <c r="B11" i="9"/>
  <c r="F10" i="9"/>
  <c r="E46" i="9" s="1"/>
  <c r="E10" i="9"/>
  <c r="D10" i="9"/>
  <c r="C10" i="9"/>
  <c r="B10" i="9"/>
  <c r="D46" i="9" s="1"/>
  <c r="F9" i="9"/>
  <c r="E45" i="9" s="1"/>
  <c r="E9" i="9"/>
  <c r="D9" i="9"/>
  <c r="C9" i="9"/>
  <c r="B45" i="9" s="1"/>
  <c r="B9" i="9"/>
  <c r="F8" i="9"/>
  <c r="E8" i="9"/>
  <c r="D44" i="9" s="1"/>
  <c r="D8" i="9"/>
  <c r="C44" i="9" s="1"/>
  <c r="C8" i="9"/>
  <c r="B44" i="9" s="1"/>
  <c r="B8" i="9"/>
  <c r="F7" i="9"/>
  <c r="E7" i="9"/>
  <c r="D43" i="9" s="1"/>
  <c r="D7" i="9"/>
  <c r="C7" i="9"/>
  <c r="B7" i="9"/>
  <c r="F6" i="9"/>
  <c r="E6" i="9"/>
  <c r="D6" i="9"/>
  <c r="C6" i="9"/>
  <c r="B6" i="9"/>
  <c r="B42" i="9" s="1"/>
  <c r="F5" i="9"/>
  <c r="E5" i="9"/>
  <c r="D5" i="9"/>
  <c r="C41" i="9" s="1"/>
  <c r="C5" i="9"/>
  <c r="B5" i="9"/>
  <c r="E41" i="9" s="1"/>
  <c r="F4" i="9"/>
  <c r="E4" i="9"/>
  <c r="D4" i="9"/>
  <c r="C40" i="9" s="1"/>
  <c r="C4" i="9"/>
  <c r="B4" i="9"/>
  <c r="F3" i="9"/>
  <c r="E39" i="9" s="1"/>
  <c r="E3" i="9"/>
  <c r="D39" i="9" s="1"/>
  <c r="D3" i="9"/>
  <c r="C39" i="9" s="1"/>
  <c r="C3" i="9"/>
  <c r="B39" i="9" s="1"/>
  <c r="B3" i="9"/>
  <c r="F2" i="9"/>
  <c r="E38" i="9" s="1"/>
  <c r="E2" i="9"/>
  <c r="D2" i="9"/>
  <c r="C2" i="9"/>
  <c r="B38" i="9" s="1"/>
  <c r="B2" i="9"/>
  <c r="D38" i="9" s="1"/>
  <c r="B45" i="24"/>
  <c r="B41" i="24"/>
  <c r="Q40" i="24"/>
  <c r="Q39" i="24"/>
  <c r="AP38" i="24"/>
  <c r="Q38" i="24"/>
  <c r="Z37" i="24"/>
  <c r="Q37" i="24"/>
  <c r="Q36" i="24"/>
  <c r="Q35" i="24"/>
  <c r="Y34" i="24"/>
  <c r="Q34" i="24"/>
  <c r="Q33" i="24"/>
  <c r="Y32" i="24"/>
  <c r="Q32" i="24"/>
  <c r="Q31" i="24"/>
  <c r="Q30" i="24"/>
  <c r="B30" i="24"/>
  <c r="Q29" i="24"/>
  <c r="W28" i="24"/>
  <c r="Q28" i="24"/>
  <c r="Q27" i="24"/>
  <c r="Q26" i="24"/>
  <c r="Q25" i="24"/>
  <c r="Q24" i="24"/>
  <c r="AH23" i="24"/>
  <c r="Q23" i="24"/>
  <c r="Q22" i="24"/>
  <c r="AZ21" i="24"/>
  <c r="AP21" i="24"/>
  <c r="Q21" i="24"/>
  <c r="AX20" i="24"/>
  <c r="Z20" i="24"/>
  <c r="Q20" i="24"/>
  <c r="BM19" i="24"/>
  <c r="Q19" i="24"/>
  <c r="AO19" i="24" s="1"/>
  <c r="Q18" i="24"/>
  <c r="AZ17" i="24"/>
  <c r="AG17" i="24"/>
  <c r="Q17" i="24"/>
  <c r="BM16" i="24"/>
  <c r="Q16" i="24"/>
  <c r="AU15" i="24"/>
  <c r="AH15" i="24"/>
  <c r="Q15" i="24"/>
  <c r="AZ14" i="24"/>
  <c r="Z14" i="24"/>
  <c r="Q14" i="24"/>
  <c r="AX13" i="24"/>
  <c r="AG13" i="24"/>
  <c r="Z13" i="24"/>
  <c r="Y13" i="24"/>
  <c r="Q13" i="24"/>
  <c r="AP12" i="24"/>
  <c r="AO12" i="24"/>
  <c r="Q12" i="24"/>
  <c r="AU11" i="24"/>
  <c r="AO11" i="24"/>
  <c r="Q11" i="24"/>
  <c r="Z10" i="24"/>
  <c r="Q10" i="24"/>
  <c r="Y9" i="24"/>
  <c r="Q9" i="24"/>
  <c r="AP8" i="24"/>
  <c r="AO8" i="24"/>
  <c r="Z8" i="24"/>
  <c r="Y8" i="24"/>
  <c r="Q8" i="24"/>
  <c r="AP7" i="24"/>
  <c r="AO7" i="24"/>
  <c r="Q7"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AA6" i="24"/>
  <c r="Z6" i="24"/>
  <c r="Y6" i="24"/>
  <c r="X6" i="24"/>
  <c r="W6" i="24"/>
  <c r="V6" i="24"/>
  <c r="B25" i="24" s="1"/>
  <c r="U6" i="24"/>
  <c r="T6" i="24"/>
  <c r="S6" i="24"/>
  <c r="R6" i="24"/>
  <c r="BP5" i="24"/>
  <c r="BM5" i="24"/>
  <c r="BK5" i="24"/>
  <c r="BK14" i="24" s="1"/>
  <c r="AZ5" i="24"/>
  <c r="AX5" i="24"/>
  <c r="AU5" i="24"/>
  <c r="AP5" i="24"/>
  <c r="AP30" i="24" s="1"/>
  <c r="AO5" i="24"/>
  <c r="AO13" i="24" s="1"/>
  <c r="AL5" i="24"/>
  <c r="AH5" i="24"/>
  <c r="AH35" i="24" s="1"/>
  <c r="AG5" i="24"/>
  <c r="Z5" i="24"/>
  <c r="Z15" i="24" s="1"/>
  <c r="Y5" i="24"/>
  <c r="Y15" i="24" s="1"/>
  <c r="W5" i="24"/>
  <c r="S5" i="24"/>
  <c r="S32" i="24" s="1"/>
  <c r="BN4" i="24"/>
  <c r="BF4" i="24"/>
  <c r="BD4" i="24"/>
  <c r="AX4" i="24"/>
  <c r="AU4" i="24"/>
  <c r="AR4" i="24"/>
  <c r="AP4" i="24"/>
  <c r="AE4" i="24"/>
  <c r="AD4" i="24"/>
  <c r="AC4" i="24"/>
  <c r="Z4" i="24"/>
  <c r="W4" i="24"/>
  <c r="BP3" i="24"/>
  <c r="BO3" i="24"/>
  <c r="BN3" i="24"/>
  <c r="BM3" i="24"/>
  <c r="BL3" i="24"/>
  <c r="BK3" i="24"/>
  <c r="BJ3" i="24"/>
  <c r="BI3" i="24"/>
  <c r="BH3" i="24"/>
  <c r="BH4" i="24" s="1"/>
  <c r="BG3" i="24"/>
  <c r="BF3" i="24"/>
  <c r="BE3" i="24"/>
  <c r="BD3" i="24"/>
  <c r="BC3" i="24"/>
  <c r="BB3" i="24"/>
  <c r="BA3" i="24"/>
  <c r="AZ3" i="24"/>
  <c r="AY3" i="24"/>
  <c r="AX3" i="24"/>
  <c r="AW3" i="24"/>
  <c r="AV3" i="24"/>
  <c r="AU3" i="24"/>
  <c r="AT3" i="24"/>
  <c r="AS3" i="24"/>
  <c r="AR3" i="24"/>
  <c r="AQ3" i="24"/>
  <c r="AP3" i="24"/>
  <c r="AO3" i="24"/>
  <c r="AN3" i="24"/>
  <c r="AM3" i="24"/>
  <c r="AM4" i="24" s="1"/>
  <c r="AL3" i="24"/>
  <c r="AK3" i="24"/>
  <c r="AJ3" i="24"/>
  <c r="AI3" i="24"/>
  <c r="AH3" i="24"/>
  <c r="AG3" i="24"/>
  <c r="AF3" i="24"/>
  <c r="AE3" i="24"/>
  <c r="AD3" i="24"/>
  <c r="AC3" i="24"/>
  <c r="AB3" i="24"/>
  <c r="AA3" i="24"/>
  <c r="Z3" i="24"/>
  <c r="Y3" i="24"/>
  <c r="X3" i="24"/>
  <c r="W3" i="24"/>
  <c r="V3" i="24"/>
  <c r="U3" i="24"/>
  <c r="T3" i="24"/>
  <c r="S3" i="24"/>
  <c r="R3" i="24"/>
  <c r="B3" i="24"/>
  <c r="BP2" i="24"/>
  <c r="BO2" i="24"/>
  <c r="BN2" i="24"/>
  <c r="BM2" i="24"/>
  <c r="BL2" i="24"/>
  <c r="BK2" i="24"/>
  <c r="BJ2" i="24"/>
  <c r="BI2" i="24"/>
  <c r="BH2" i="24"/>
  <c r="BG2" i="24"/>
  <c r="BF2" i="24"/>
  <c r="BE2" i="24"/>
  <c r="BD2" i="24"/>
  <c r="BC2" i="24"/>
  <c r="BB2" i="24"/>
  <c r="BA2" i="24"/>
  <c r="AZ2" i="24"/>
  <c r="AZ19" i="24" s="1"/>
  <c r="AY2" i="24"/>
  <c r="AX2" i="24"/>
  <c r="AW2" i="24"/>
  <c r="AV2" i="24"/>
  <c r="AU2" i="24"/>
  <c r="AT2" i="24"/>
  <c r="AS2" i="24"/>
  <c r="AR2" i="24"/>
  <c r="AQ2" i="24"/>
  <c r="AP2" i="24"/>
  <c r="AP22" i="24" s="1"/>
  <c r="AO2" i="24"/>
  <c r="AO22" i="24" s="1"/>
  <c r="AN2" i="24"/>
  <c r="AN4" i="24" s="1"/>
  <c r="AM2" i="24"/>
  <c r="AL2" i="24"/>
  <c r="AK2" i="24"/>
  <c r="AJ2" i="24"/>
  <c r="AI2" i="24"/>
  <c r="AH2" i="24"/>
  <c r="AG2" i="24"/>
  <c r="AF2" i="24"/>
  <c r="AE2" i="24"/>
  <c r="AD2" i="24"/>
  <c r="AC2" i="24"/>
  <c r="AB2" i="24"/>
  <c r="AB5" i="24" s="1"/>
  <c r="AA2" i="24"/>
  <c r="Z2" i="24"/>
  <c r="Z36" i="24" s="1"/>
  <c r="Y2" i="24"/>
  <c r="Y23" i="24" s="1"/>
  <c r="X2" i="24"/>
  <c r="X5" i="24" s="1"/>
  <c r="X7" i="24" s="1"/>
  <c r="W2" i="24"/>
  <c r="V2" i="24"/>
  <c r="U2" i="24"/>
  <c r="T2" i="24"/>
  <c r="S2" i="24"/>
  <c r="R2" i="24"/>
  <c r="Q1" i="24"/>
  <c r="Q40" i="3"/>
  <c r="Q39" i="3"/>
  <c r="Q38" i="3"/>
  <c r="Q37" i="3"/>
  <c r="Q36" i="3"/>
  <c r="Q35" i="3"/>
  <c r="Q34" i="3"/>
  <c r="Q33" i="3"/>
  <c r="Q32" i="3"/>
  <c r="Q31" i="3"/>
  <c r="Q30" i="3"/>
  <c r="Q29" i="3"/>
  <c r="Q28" i="3"/>
  <c r="Q27" i="3"/>
  <c r="Q26" i="3"/>
  <c r="Q25" i="3"/>
  <c r="Q24" i="3"/>
  <c r="Q23" i="3"/>
  <c r="Q22" i="3"/>
  <c r="Q21" i="3"/>
  <c r="Q20" i="3"/>
  <c r="Q19" i="3"/>
  <c r="Q18" i="3"/>
  <c r="Q17" i="3"/>
  <c r="Q16" i="3"/>
  <c r="C16" i="3"/>
  <c r="Q15" i="3"/>
  <c r="Q14" i="3"/>
  <c r="Q13" i="3"/>
  <c r="Q12" i="3"/>
  <c r="Q11" i="3"/>
  <c r="Q10" i="3"/>
  <c r="C10" i="3"/>
  <c r="Q9" i="3"/>
  <c r="Q8" i="3"/>
  <c r="Q7"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BF5" i="3"/>
  <c r="AP5" i="3"/>
  <c r="Z5" i="3"/>
  <c r="Z12" i="3" s="1"/>
  <c r="BL4" i="3"/>
  <c r="BK4" i="3"/>
  <c r="BD4" i="3"/>
  <c r="BC4" i="3"/>
  <c r="BA4" i="3"/>
  <c r="AV4" i="3"/>
  <c r="AU4" i="3"/>
  <c r="AN4" i="3"/>
  <c r="AK4" i="3"/>
  <c r="AF4" i="3"/>
  <c r="X4" i="3"/>
  <c r="W4" i="3"/>
  <c r="C4" i="3"/>
  <c r="BP3" i="3"/>
  <c r="BO3" i="3"/>
  <c r="BN3" i="3"/>
  <c r="BM3" i="3"/>
  <c r="BL3" i="3"/>
  <c r="BK3" i="3"/>
  <c r="BJ3" i="3"/>
  <c r="BI3" i="3"/>
  <c r="BI4" i="3" s="1"/>
  <c r="BH3" i="3"/>
  <c r="BG3" i="3"/>
  <c r="BF3" i="3"/>
  <c r="BE3" i="3"/>
  <c r="BD3" i="3"/>
  <c r="BC3" i="3"/>
  <c r="BB3" i="3"/>
  <c r="BA3" i="3"/>
  <c r="AZ3" i="3"/>
  <c r="AY3" i="3"/>
  <c r="AX3" i="3"/>
  <c r="AW3" i="3"/>
  <c r="AV3" i="3"/>
  <c r="AU3" i="3"/>
  <c r="AT3" i="3"/>
  <c r="AS3" i="3"/>
  <c r="AS4" i="3" s="1"/>
  <c r="AR3" i="3"/>
  <c r="AQ3" i="3"/>
  <c r="AP3" i="3"/>
  <c r="AO3" i="3"/>
  <c r="AN3" i="3"/>
  <c r="AM3" i="3"/>
  <c r="AM4" i="3" s="1"/>
  <c r="AL3" i="3"/>
  <c r="AK3" i="3"/>
  <c r="AJ3" i="3"/>
  <c r="AI3" i="3"/>
  <c r="AH3" i="3"/>
  <c r="AG3" i="3"/>
  <c r="AF3" i="3"/>
  <c r="AE3" i="3"/>
  <c r="AE4" i="3" s="1"/>
  <c r="AD3" i="3"/>
  <c r="AC3" i="3"/>
  <c r="AC4" i="3" s="1"/>
  <c r="AB3" i="3"/>
  <c r="AA3" i="3"/>
  <c r="Z3" i="3"/>
  <c r="Y3" i="3"/>
  <c r="X3" i="3"/>
  <c r="W3" i="3"/>
  <c r="V3" i="3"/>
  <c r="U3" i="3"/>
  <c r="T3" i="3"/>
  <c r="S3" i="3"/>
  <c r="R3" i="3"/>
  <c r="BP2" i="3"/>
  <c r="BO2" i="3"/>
  <c r="BN2" i="3"/>
  <c r="BM2" i="3"/>
  <c r="BL2" i="3"/>
  <c r="BK2" i="3"/>
  <c r="BJ2" i="3"/>
  <c r="BI2" i="3"/>
  <c r="BH2" i="3"/>
  <c r="BG2" i="3"/>
  <c r="BF2" i="3"/>
  <c r="BE2" i="3"/>
  <c r="BD2" i="3"/>
  <c r="BC2" i="3"/>
  <c r="BB2" i="3"/>
  <c r="BA2" i="3"/>
  <c r="AZ2" i="3"/>
  <c r="AY2" i="3"/>
  <c r="AX2" i="3"/>
  <c r="AW2" i="3"/>
  <c r="AV2" i="3"/>
  <c r="AU2" i="3"/>
  <c r="AT2" i="3"/>
  <c r="AS2" i="3"/>
  <c r="AR2" i="3"/>
  <c r="AQ2" i="3"/>
  <c r="AP2" i="3"/>
  <c r="AP12" i="3" s="1"/>
  <c r="AO2" i="3"/>
  <c r="AN2" i="3"/>
  <c r="AM2" i="3"/>
  <c r="AL2" i="3"/>
  <c r="AK2" i="3"/>
  <c r="AJ2" i="3"/>
  <c r="AI2" i="3"/>
  <c r="AH2" i="3"/>
  <c r="AG2" i="3"/>
  <c r="AF2" i="3"/>
  <c r="AE2" i="3"/>
  <c r="AD2" i="3"/>
  <c r="AC2" i="3"/>
  <c r="AB2" i="3"/>
  <c r="AA2" i="3"/>
  <c r="Z2" i="3"/>
  <c r="Z40" i="3" s="1"/>
  <c r="Y2" i="3"/>
  <c r="X2" i="3"/>
  <c r="W2" i="3"/>
  <c r="V2" i="3"/>
  <c r="U2" i="3"/>
  <c r="T2" i="3"/>
  <c r="S2" i="3"/>
  <c r="R2" i="3"/>
  <c r="C2" i="3"/>
  <c r="Q1" i="3"/>
  <c r="H52" i="16"/>
  <c r="H51" i="16"/>
  <c r="H50" i="16"/>
  <c r="H49" i="16"/>
  <c r="H48" i="16"/>
  <c r="H47" i="16"/>
  <c r="H46" i="16"/>
  <c r="H45" i="16"/>
  <c r="H44" i="16"/>
  <c r="H43" i="16"/>
  <c r="H42" i="16"/>
  <c r="H41" i="16"/>
  <c r="H40" i="16"/>
  <c r="H39" i="16"/>
  <c r="H38" i="16"/>
  <c r="H37" i="16"/>
  <c r="H36" i="16"/>
  <c r="H35" i="16"/>
  <c r="C35" i="16"/>
  <c r="B35" i="16"/>
  <c r="D35" i="16" s="1"/>
  <c r="H34" i="16"/>
  <c r="C34" i="16"/>
  <c r="D34" i="16" s="1"/>
  <c r="B34" i="16"/>
  <c r="H33" i="16"/>
  <c r="D33" i="16"/>
  <c r="C33" i="16"/>
  <c r="B33" i="16"/>
  <c r="H32" i="16"/>
  <c r="C32" i="16"/>
  <c r="D32" i="16" s="1"/>
  <c r="B32" i="16"/>
  <c r="H31" i="16"/>
  <c r="C31" i="16"/>
  <c r="D31" i="16" s="1"/>
  <c r="B31" i="16"/>
  <c r="AA30" i="16"/>
  <c r="H30" i="16"/>
  <c r="C30" i="16"/>
  <c r="B30" i="16"/>
  <c r="D30" i="16" s="1"/>
  <c r="AA29" i="16"/>
  <c r="H29" i="16"/>
  <c r="C29" i="16"/>
  <c r="D29" i="16" s="1"/>
  <c r="B29" i="16"/>
  <c r="AA28" i="16"/>
  <c r="H28" i="16"/>
  <c r="D28" i="16"/>
  <c r="C28" i="16"/>
  <c r="B28" i="16"/>
  <c r="AA27" i="16"/>
  <c r="H27" i="16"/>
  <c r="C27" i="16"/>
  <c r="D27" i="16" s="1"/>
  <c r="B27" i="16"/>
  <c r="AA26" i="16"/>
  <c r="H26" i="16"/>
  <c r="C26" i="16"/>
  <c r="B26" i="16"/>
  <c r="D26" i="16" s="1"/>
  <c r="AB25" i="16"/>
  <c r="AA25" i="16"/>
  <c r="H25" i="16"/>
  <c r="C25" i="16"/>
  <c r="D25" i="16" s="1"/>
  <c r="B25" i="16"/>
  <c r="AA24" i="16"/>
  <c r="H24" i="16"/>
  <c r="C24" i="16"/>
  <c r="D24" i="16" s="1"/>
  <c r="B24" i="16"/>
  <c r="AA23" i="16"/>
  <c r="H23" i="16"/>
  <c r="C23" i="16"/>
  <c r="D23" i="16" s="1"/>
  <c r="B23" i="16"/>
  <c r="H22" i="16"/>
  <c r="C22" i="16"/>
  <c r="D22" i="16" s="1"/>
  <c r="B22" i="16"/>
  <c r="H21" i="16"/>
  <c r="D21" i="16"/>
  <c r="C21" i="16"/>
  <c r="B21" i="16"/>
  <c r="H20" i="16"/>
  <c r="C20" i="16"/>
  <c r="D20" i="16" s="1"/>
  <c r="B20" i="16"/>
  <c r="H19" i="16"/>
  <c r="D19" i="16"/>
  <c r="C19" i="16"/>
  <c r="B19" i="16"/>
  <c r="H18" i="16"/>
  <c r="C18" i="16"/>
  <c r="D18" i="16" s="1"/>
  <c r="B18" i="16"/>
  <c r="H17" i="16"/>
  <c r="C17" i="16"/>
  <c r="D17" i="16" s="1"/>
  <c r="B17" i="16"/>
  <c r="H16" i="16"/>
  <c r="C16" i="16"/>
  <c r="D16" i="16" s="1"/>
  <c r="B16" i="16"/>
  <c r="H15" i="16"/>
  <c r="C15" i="16"/>
  <c r="D15" i="16" s="1"/>
  <c r="B15" i="16"/>
  <c r="AB14" i="16"/>
  <c r="AA14" i="16"/>
  <c r="H14" i="16"/>
  <c r="C14" i="16"/>
  <c r="B14" i="16"/>
  <c r="D14" i="16" s="1"/>
  <c r="AB13" i="16"/>
  <c r="AA13" i="16"/>
  <c r="H13" i="16"/>
  <c r="C13" i="16"/>
  <c r="D13" i="16" s="1"/>
  <c r="B13" i="16"/>
  <c r="AA12" i="16"/>
  <c r="H12" i="16"/>
  <c r="C12" i="16"/>
  <c r="D12" i="16" s="1"/>
  <c r="B12" i="16"/>
  <c r="AB11" i="16"/>
  <c r="AA11" i="16"/>
  <c r="H11" i="16"/>
  <c r="D11" i="16"/>
  <c r="C11" i="16"/>
  <c r="B11" i="16"/>
  <c r="AB10" i="16"/>
  <c r="H10" i="16"/>
  <c r="C10" i="16"/>
  <c r="B10" i="16"/>
  <c r="D10" i="16" s="1"/>
  <c r="AA9" i="16"/>
  <c r="K9" i="16"/>
  <c r="AB30" i="16" s="1"/>
  <c r="H9" i="16"/>
  <c r="C9" i="16"/>
  <c r="D9" i="16" s="1"/>
  <c r="B9" i="16"/>
  <c r="AB8" i="16"/>
  <c r="AA8" i="16"/>
  <c r="K8" i="16"/>
  <c r="AB29" i="16" s="1"/>
  <c r="H8" i="16"/>
  <c r="C8" i="16"/>
  <c r="D8" i="16" s="1"/>
  <c r="B8" i="16"/>
  <c r="AA7" i="16"/>
  <c r="K7" i="16"/>
  <c r="AB28" i="16" s="1"/>
  <c r="H7" i="16"/>
  <c r="AB12" i="16" s="1"/>
  <c r="D7" i="16"/>
  <c r="C7" i="16"/>
  <c r="B7" i="16"/>
  <c r="K6" i="16"/>
  <c r="AB27" i="16" s="1"/>
  <c r="H6" i="16"/>
  <c r="C6" i="16"/>
  <c r="D6" i="16" s="1"/>
  <c r="B6" i="16"/>
  <c r="K5" i="16"/>
  <c r="AB26" i="16" s="1"/>
  <c r="H5" i="16"/>
  <c r="C5" i="16"/>
  <c r="D5" i="16" s="1"/>
  <c r="B5" i="16"/>
  <c r="K4" i="16"/>
  <c r="H4" i="16"/>
  <c r="AB9" i="16" s="1"/>
  <c r="C4" i="16"/>
  <c r="D4" i="16" s="1"/>
  <c r="B4" i="16"/>
  <c r="K3" i="16"/>
  <c r="AB24" i="16" s="1"/>
  <c r="H3" i="16"/>
  <c r="C3" i="16"/>
  <c r="D3" i="16" s="1"/>
  <c r="B3" i="16"/>
  <c r="K2" i="16"/>
  <c r="AB23" i="16" s="1"/>
  <c r="H2" i="16"/>
  <c r="AB7" i="16" s="1"/>
  <c r="C2" i="16"/>
  <c r="D2" i="16" s="1"/>
  <c r="B2" i="16"/>
  <c r="H52" i="12"/>
  <c r="H51" i="12"/>
  <c r="H50" i="12"/>
  <c r="H49" i="12"/>
  <c r="H48" i="12"/>
  <c r="H47" i="12"/>
  <c r="H46" i="12"/>
  <c r="H45" i="12"/>
  <c r="H44" i="12"/>
  <c r="H43" i="12"/>
  <c r="H42" i="12"/>
  <c r="H41" i="12"/>
  <c r="H40" i="12"/>
  <c r="H39" i="12"/>
  <c r="H38" i="12"/>
  <c r="H37" i="12"/>
  <c r="H36" i="12"/>
  <c r="H35" i="12"/>
  <c r="C35" i="12"/>
  <c r="B35" i="12"/>
  <c r="D35" i="12" s="1"/>
  <c r="H34" i="12"/>
  <c r="C34" i="12"/>
  <c r="D34" i="12" s="1"/>
  <c r="B34" i="12"/>
  <c r="H33" i="12"/>
  <c r="D33" i="12"/>
  <c r="C33" i="12"/>
  <c r="B33" i="12"/>
  <c r="H32" i="12"/>
  <c r="C32" i="12"/>
  <c r="D32" i="12" s="1"/>
  <c r="B32" i="12"/>
  <c r="H31" i="12"/>
  <c r="C31" i="12"/>
  <c r="D31" i="12" s="1"/>
  <c r="B31" i="12"/>
  <c r="H30" i="12"/>
  <c r="C30" i="12"/>
  <c r="D30" i="12" s="1"/>
  <c r="B30" i="12"/>
  <c r="H29" i="12"/>
  <c r="D29" i="12"/>
  <c r="C29" i="12"/>
  <c r="B29" i="12"/>
  <c r="H28" i="12"/>
  <c r="C28" i="12"/>
  <c r="D28" i="12" s="1"/>
  <c r="B28" i="12"/>
  <c r="H27" i="12"/>
  <c r="D27" i="12"/>
  <c r="C27" i="12"/>
  <c r="B27" i="12"/>
  <c r="H26" i="12"/>
  <c r="C26" i="12"/>
  <c r="D26" i="12" s="1"/>
  <c r="B26" i="12"/>
  <c r="H25" i="12"/>
  <c r="C25" i="12"/>
  <c r="D25" i="12" s="1"/>
  <c r="B25" i="12"/>
  <c r="H24" i="12"/>
  <c r="C24" i="12"/>
  <c r="D24" i="12" s="1"/>
  <c r="B24" i="12"/>
  <c r="H23" i="12"/>
  <c r="C23" i="12"/>
  <c r="D23" i="12" s="1"/>
  <c r="B23" i="12"/>
  <c r="H22" i="12"/>
  <c r="C22" i="12"/>
  <c r="D22" i="12" s="1"/>
  <c r="B22" i="12"/>
  <c r="H21" i="12"/>
  <c r="C21" i="12"/>
  <c r="D21" i="12" s="1"/>
  <c r="B21" i="12"/>
  <c r="H20" i="12"/>
  <c r="C20" i="12"/>
  <c r="D20" i="12" s="1"/>
  <c r="B20" i="12"/>
  <c r="H19" i="12"/>
  <c r="C19" i="12"/>
  <c r="B19" i="12"/>
  <c r="D19" i="12" s="1"/>
  <c r="H18" i="12"/>
  <c r="C18" i="12"/>
  <c r="D18" i="12" s="1"/>
  <c r="B18" i="12"/>
  <c r="H17" i="12"/>
  <c r="C17" i="12"/>
  <c r="D17" i="12" s="1"/>
  <c r="B17" i="12"/>
  <c r="H16" i="12"/>
  <c r="C16" i="12"/>
  <c r="B16" i="12"/>
  <c r="AA15" i="12"/>
  <c r="Z15" i="12"/>
  <c r="H15" i="12"/>
  <c r="C15" i="12"/>
  <c r="D15" i="12" s="1"/>
  <c r="B15" i="12"/>
  <c r="AA14" i="12"/>
  <c r="Z14" i="12"/>
  <c r="H14" i="12"/>
  <c r="D14" i="12"/>
  <c r="C14" i="12"/>
  <c r="B14" i="12"/>
  <c r="Z13" i="12"/>
  <c r="H13" i="12"/>
  <c r="C13" i="12"/>
  <c r="D13" i="12" s="1"/>
  <c r="B13" i="12"/>
  <c r="Z12" i="12"/>
  <c r="H12" i="12"/>
  <c r="C12" i="12"/>
  <c r="D12" i="12" s="1"/>
  <c r="B12" i="12"/>
  <c r="Z11" i="12"/>
  <c r="H11" i="12"/>
  <c r="AA16" i="12" s="1"/>
  <c r="C11" i="12"/>
  <c r="D11" i="12" s="1"/>
  <c r="B11" i="12"/>
  <c r="AA10" i="12"/>
  <c r="Z10" i="12"/>
  <c r="H10" i="12"/>
  <c r="D10" i="12"/>
  <c r="C10" i="12"/>
  <c r="B10" i="12"/>
  <c r="Z9" i="12"/>
  <c r="H9" i="12"/>
  <c r="C9" i="12"/>
  <c r="B9" i="12"/>
  <c r="D9" i="12" s="1"/>
  <c r="Z8" i="12"/>
  <c r="H8" i="12"/>
  <c r="AA13" i="12" s="1"/>
  <c r="C8" i="12"/>
  <c r="D8" i="12" s="1"/>
  <c r="B8" i="12"/>
  <c r="Z7" i="12"/>
  <c r="H7" i="12"/>
  <c r="AA12" i="12" s="1"/>
  <c r="C7" i="12"/>
  <c r="D7" i="12" s="1"/>
  <c r="B7" i="12"/>
  <c r="H6" i="12"/>
  <c r="AA11" i="12" s="1"/>
  <c r="D6" i="12"/>
  <c r="C6" i="12"/>
  <c r="B6" i="12"/>
  <c r="H5" i="12"/>
  <c r="C5" i="12"/>
  <c r="D5" i="12" s="1"/>
  <c r="B5" i="12"/>
  <c r="H4" i="12"/>
  <c r="AA9" i="12" s="1"/>
  <c r="D4" i="12"/>
  <c r="C4" i="12"/>
  <c r="B4" i="12"/>
  <c r="H3" i="12"/>
  <c r="AA8" i="12" s="1"/>
  <c r="C3" i="12"/>
  <c r="D3" i="12" s="1"/>
  <c r="B3" i="12"/>
  <c r="H2" i="12"/>
  <c r="AA7" i="12" s="1"/>
  <c r="C2" i="12"/>
  <c r="D2" i="12" s="1"/>
  <c r="B2" i="12"/>
  <c r="AI28" i="3" l="1"/>
  <c r="AY13" i="3"/>
  <c r="BN25" i="3"/>
  <c r="Y33" i="3"/>
  <c r="Y35" i="3"/>
  <c r="Y5" i="3"/>
  <c r="Y29" i="3" s="1"/>
  <c r="Y27" i="3"/>
  <c r="Y34" i="3"/>
  <c r="Y32" i="3"/>
  <c r="BF38" i="3"/>
  <c r="BF39" i="3"/>
  <c r="BF35" i="3"/>
  <c r="BF31" i="3"/>
  <c r="BF27" i="3"/>
  <c r="BF23" i="3"/>
  <c r="BF19" i="3"/>
  <c r="BF15" i="3"/>
  <c r="BF11" i="3"/>
  <c r="BF36" i="3"/>
  <c r="BF25" i="3"/>
  <c r="BF34" i="3"/>
  <c r="BF24" i="3"/>
  <c r="BF13" i="3"/>
  <c r="BF10" i="3"/>
  <c r="BF40" i="3"/>
  <c r="BF30" i="3"/>
  <c r="BF9" i="3"/>
  <c r="BF22" i="3"/>
  <c r="BF21" i="3"/>
  <c r="BF16" i="3"/>
  <c r="BF26" i="3"/>
  <c r="BF18" i="3"/>
  <c r="BF8" i="3"/>
  <c r="BF32" i="3"/>
  <c r="BF12" i="3"/>
  <c r="BF37" i="3"/>
  <c r="BF28" i="3"/>
  <c r="BF20" i="3"/>
  <c r="R4" i="3"/>
  <c r="AQ5" i="3"/>
  <c r="AQ26" i="3" s="1"/>
  <c r="BF7" i="3"/>
  <c r="AP17" i="3"/>
  <c r="AV17" i="3"/>
  <c r="BD35" i="3"/>
  <c r="BL40" i="3"/>
  <c r="B4" i="3"/>
  <c r="BF4" i="3"/>
  <c r="U5" i="3"/>
  <c r="AK5" i="3"/>
  <c r="BA5" i="3"/>
  <c r="B50" i="3"/>
  <c r="B46" i="3"/>
  <c r="B42" i="3"/>
  <c r="B40" i="3"/>
  <c r="B36" i="3"/>
  <c r="B32" i="3"/>
  <c r="B28" i="3"/>
  <c r="B24" i="3"/>
  <c r="B20" i="3"/>
  <c r="B16" i="3"/>
  <c r="C49" i="3"/>
  <c r="C45" i="3"/>
  <c r="C41" i="3"/>
  <c r="C37" i="3"/>
  <c r="C52" i="3"/>
  <c r="C48" i="3"/>
  <c r="C44" i="3"/>
  <c r="C38" i="3"/>
  <c r="C34" i="3"/>
  <c r="C30" i="3"/>
  <c r="C26" i="3"/>
  <c r="C22" i="3"/>
  <c r="C18" i="3"/>
  <c r="C14" i="3"/>
  <c r="C47" i="3"/>
  <c r="B41" i="3"/>
  <c r="B37" i="3"/>
  <c r="C36" i="3"/>
  <c r="C35" i="3"/>
  <c r="C25" i="3"/>
  <c r="B47" i="3"/>
  <c r="B35" i="3"/>
  <c r="B34" i="3"/>
  <c r="B25" i="3"/>
  <c r="C24" i="3"/>
  <c r="C23" i="3"/>
  <c r="C13" i="3"/>
  <c r="C9" i="3"/>
  <c r="C51" i="3"/>
  <c r="C43" i="3"/>
  <c r="B30" i="3"/>
  <c r="B29" i="3"/>
  <c r="B23" i="3"/>
  <c r="B19" i="3"/>
  <c r="B17" i="3"/>
  <c r="C6" i="3"/>
  <c r="B51" i="3"/>
  <c r="B43" i="3"/>
  <c r="C50" i="3"/>
  <c r="C42" i="3"/>
  <c r="B31" i="3"/>
  <c r="B14" i="3"/>
  <c r="C40" i="3"/>
  <c r="C39" i="3"/>
  <c r="C31" i="3"/>
  <c r="C15" i="3"/>
  <c r="C7" i="3"/>
  <c r="C5" i="3"/>
  <c r="B2" i="3"/>
  <c r="B39" i="3"/>
  <c r="B38" i="3"/>
  <c r="C20" i="3"/>
  <c r="B15" i="3"/>
  <c r="B9" i="3"/>
  <c r="B7" i="3"/>
  <c r="B5" i="3"/>
  <c r="B52" i="3"/>
  <c r="C32" i="3"/>
  <c r="C21" i="3"/>
  <c r="C17" i="3"/>
  <c r="C11" i="3"/>
  <c r="C3" i="3"/>
  <c r="B49" i="3"/>
  <c r="B22" i="3"/>
  <c r="B21" i="3"/>
  <c r="C19" i="3"/>
  <c r="C12" i="3"/>
  <c r="B11" i="3"/>
  <c r="B3" i="3"/>
  <c r="B48" i="3"/>
  <c r="C27" i="3"/>
  <c r="B44" i="3"/>
  <c r="B33" i="3"/>
  <c r="C29" i="3"/>
  <c r="AW16" i="3"/>
  <c r="BM18" i="3"/>
  <c r="AQ20" i="3"/>
  <c r="BF29" i="3"/>
  <c r="Z32" i="3"/>
  <c r="BF33" i="3"/>
  <c r="BE37" i="3"/>
  <c r="BE33" i="3"/>
  <c r="BE29" i="3"/>
  <c r="BE17" i="3"/>
  <c r="BE13" i="3"/>
  <c r="BE40" i="3"/>
  <c r="BE26" i="3"/>
  <c r="BE39" i="3"/>
  <c r="BE36" i="3"/>
  <c r="BE11" i="3"/>
  <c r="BE24" i="3"/>
  <c r="BE18" i="3"/>
  <c r="BE16" i="3"/>
  <c r="BE8" i="3"/>
  <c r="BE31" i="3"/>
  <c r="BE5" i="3"/>
  <c r="BE25" i="3" s="1"/>
  <c r="BE23" i="3"/>
  <c r="BE22" i="3"/>
  <c r="BE10" i="3"/>
  <c r="BE38" i="3"/>
  <c r="BE34" i="3"/>
  <c r="BE32" i="3"/>
  <c r="BE15" i="3"/>
  <c r="AG4" i="3"/>
  <c r="R35" i="3"/>
  <c r="R31" i="3"/>
  <c r="R33" i="3"/>
  <c r="R22" i="3"/>
  <c r="R8" i="3"/>
  <c r="R17" i="3"/>
  <c r="BL5" i="3"/>
  <c r="R36" i="3"/>
  <c r="R28" i="3"/>
  <c r="AW4" i="3"/>
  <c r="BG5" i="3"/>
  <c r="BG19" i="3" s="1"/>
  <c r="AG7" i="3"/>
  <c r="BN13" i="3"/>
  <c r="R30" i="3"/>
  <c r="BP23" i="24"/>
  <c r="BP13" i="24"/>
  <c r="BP21" i="24"/>
  <c r="BP30" i="24"/>
  <c r="BP12" i="24"/>
  <c r="BP34" i="24"/>
  <c r="C60" i="20"/>
  <c r="B60" i="20"/>
  <c r="S26" i="3"/>
  <c r="S22" i="3"/>
  <c r="S18" i="3"/>
  <c r="S14" i="3"/>
  <c r="S20" i="3"/>
  <c r="S16" i="3"/>
  <c r="S7" i="3"/>
  <c r="S40" i="3"/>
  <c r="S37" i="3"/>
  <c r="S11" i="3"/>
  <c r="S24" i="3"/>
  <c r="S19" i="3"/>
  <c r="S28" i="3"/>
  <c r="S13" i="3"/>
  <c r="S10" i="3"/>
  <c r="S4" i="3"/>
  <c r="AI30" i="3"/>
  <c r="AI26" i="3"/>
  <c r="AI22" i="3"/>
  <c r="AI18" i="3"/>
  <c r="AI15" i="3"/>
  <c r="AI33" i="3"/>
  <c r="AI32" i="3"/>
  <c r="AI13" i="3"/>
  <c r="AI17" i="3"/>
  <c r="AI7" i="3"/>
  <c r="AI31" i="3"/>
  <c r="AI12" i="3"/>
  <c r="AI23" i="3"/>
  <c r="AI39" i="3"/>
  <c r="AI37" i="3"/>
  <c r="AI16" i="3"/>
  <c r="AI4" i="3"/>
  <c r="BO38" i="3"/>
  <c r="BO34" i="3"/>
  <c r="BO30" i="3"/>
  <c r="BO26" i="3"/>
  <c r="BO22" i="3"/>
  <c r="BO18" i="3"/>
  <c r="BO14" i="3"/>
  <c r="BO40" i="3"/>
  <c r="BO36" i="3"/>
  <c r="BO25" i="3"/>
  <c r="BO15" i="3"/>
  <c r="BO11" i="3"/>
  <c r="BO35" i="3"/>
  <c r="BO20" i="3"/>
  <c r="BO37" i="3"/>
  <c r="BO29" i="3"/>
  <c r="BO24" i="3"/>
  <c r="BO23" i="3"/>
  <c r="BO32" i="3"/>
  <c r="BO28" i="3"/>
  <c r="BO17" i="3"/>
  <c r="BO19" i="3"/>
  <c r="BO16" i="3"/>
  <c r="BO13" i="3"/>
  <c r="BO8" i="3"/>
  <c r="BO4" i="3"/>
  <c r="BO33" i="3"/>
  <c r="BO31" i="3"/>
  <c r="BM4" i="3"/>
  <c r="AR5" i="3"/>
  <c r="BF14" i="3"/>
  <c r="AB33" i="24"/>
  <c r="AB29" i="24"/>
  <c r="AB11" i="24"/>
  <c r="AB9" i="24"/>
  <c r="AB25" i="24"/>
  <c r="AB16" i="24"/>
  <c r="AB10" i="24"/>
  <c r="BP25" i="24"/>
  <c r="T39" i="3"/>
  <c r="T40" i="3"/>
  <c r="T20" i="3"/>
  <c r="T16" i="3"/>
  <c r="T12" i="3"/>
  <c r="T31" i="3"/>
  <c r="T26" i="3"/>
  <c r="T18" i="3"/>
  <c r="T8" i="3"/>
  <c r="T33" i="3"/>
  <c r="T25" i="3"/>
  <c r="T23" i="3"/>
  <c r="T22" i="3"/>
  <c r="T14" i="3"/>
  <c r="T4" i="3"/>
  <c r="AB40" i="3"/>
  <c r="AB36" i="3"/>
  <c r="AB32" i="3"/>
  <c r="AB34" i="3"/>
  <c r="AB33" i="3"/>
  <c r="AB23" i="3"/>
  <c r="AB25" i="3"/>
  <c r="AB14" i="3"/>
  <c r="AB9" i="3"/>
  <c r="AB4" i="3"/>
  <c r="AB11" i="3"/>
  <c r="AB37" i="3"/>
  <c r="AB35" i="3"/>
  <c r="AJ36" i="3"/>
  <c r="AJ32" i="3"/>
  <c r="AJ28" i="3"/>
  <c r="AJ24" i="3"/>
  <c r="AJ25" i="3"/>
  <c r="AJ38" i="3"/>
  <c r="AJ35" i="3"/>
  <c r="AJ14" i="3"/>
  <c r="AJ19" i="3"/>
  <c r="AJ8" i="3"/>
  <c r="AJ10" i="3"/>
  <c r="AJ23" i="3"/>
  <c r="AJ4" i="3"/>
  <c r="AJ27" i="3"/>
  <c r="AJ33" i="3"/>
  <c r="AJ31" i="3"/>
  <c r="AJ30" i="3"/>
  <c r="AR39" i="3"/>
  <c r="AR40" i="3"/>
  <c r="AR36" i="3"/>
  <c r="AR32" i="3"/>
  <c r="AR28" i="3"/>
  <c r="AR24" i="3"/>
  <c r="AR20" i="3"/>
  <c r="AR12" i="3"/>
  <c r="AR27" i="3"/>
  <c r="AR7" i="3"/>
  <c r="AR25" i="3"/>
  <c r="AR38" i="3"/>
  <c r="AR31" i="3"/>
  <c r="AR26" i="3"/>
  <c r="AR34" i="3"/>
  <c r="AR18" i="3"/>
  <c r="AR15" i="3"/>
  <c r="AR8" i="3"/>
  <c r="AR11" i="3"/>
  <c r="AR4" i="3"/>
  <c r="AR33" i="3"/>
  <c r="AR17" i="3"/>
  <c r="AR10" i="3"/>
  <c r="AR30" i="3"/>
  <c r="AR37" i="3"/>
  <c r="AR23" i="3"/>
  <c r="AR22" i="3"/>
  <c r="AZ39" i="3"/>
  <c r="AZ24" i="3"/>
  <c r="AZ20" i="3"/>
  <c r="AZ16" i="3"/>
  <c r="AZ12" i="3"/>
  <c r="AZ19" i="3"/>
  <c r="AZ7" i="3"/>
  <c r="AZ34" i="3"/>
  <c r="AZ35" i="3"/>
  <c r="AZ4" i="3"/>
  <c r="AZ25" i="3"/>
  <c r="AZ23" i="3"/>
  <c r="AZ22" i="3"/>
  <c r="AZ17" i="3"/>
  <c r="BH39" i="3"/>
  <c r="BH40" i="3"/>
  <c r="BH36" i="3"/>
  <c r="BH28" i="3"/>
  <c r="BH24" i="3"/>
  <c r="BH20" i="3"/>
  <c r="BH16" i="3"/>
  <c r="BH12" i="3"/>
  <c r="BH34" i="3"/>
  <c r="BH33" i="3"/>
  <c r="BH22" i="3"/>
  <c r="BH21" i="3"/>
  <c r="BH7" i="3"/>
  <c r="BH31" i="3"/>
  <c r="BH25" i="3"/>
  <c r="BH13" i="3"/>
  <c r="BH38" i="3"/>
  <c r="BH19" i="3"/>
  <c r="BH35" i="3"/>
  <c r="BH18" i="3"/>
  <c r="BH27" i="3"/>
  <c r="BH11" i="3"/>
  <c r="BH10" i="3"/>
  <c r="BH37" i="3"/>
  <c r="BH4" i="3"/>
  <c r="BH29" i="3"/>
  <c r="BH17" i="3"/>
  <c r="BP36" i="3"/>
  <c r="BP32" i="3"/>
  <c r="BP25" i="3"/>
  <c r="BP35" i="3"/>
  <c r="BP34" i="3"/>
  <c r="BP29" i="3"/>
  <c r="BP4" i="3"/>
  <c r="BP31" i="3"/>
  <c r="BP27" i="3"/>
  <c r="BN4" i="3"/>
  <c r="AC5" i="3"/>
  <c r="AS5" i="3"/>
  <c r="BI5" i="3"/>
  <c r="AP7" i="3"/>
  <c r="BO7" i="3"/>
  <c r="BH8" i="3"/>
  <c r="BO10" i="3"/>
  <c r="B13" i="3"/>
  <c r="BH14" i="3"/>
  <c r="AB19" i="3"/>
  <c r="AZ27" i="3"/>
  <c r="C33" i="3"/>
  <c r="AW37" i="3"/>
  <c r="AW33" i="3"/>
  <c r="AW29" i="3"/>
  <c r="AW21" i="3"/>
  <c r="AW17" i="3"/>
  <c r="AW13" i="3"/>
  <c r="AW38" i="3"/>
  <c r="AW34" i="3"/>
  <c r="AW24" i="3"/>
  <c r="AW23" i="3"/>
  <c r="AW12" i="3"/>
  <c r="AW32" i="3"/>
  <c r="AW26" i="3"/>
  <c r="AW15" i="3"/>
  <c r="AW10" i="3"/>
  <c r="AW9" i="3"/>
  <c r="AW20" i="3"/>
  <c r="AW5" i="3"/>
  <c r="AW8" i="3" s="1"/>
  <c r="AW36" i="3"/>
  <c r="AW30" i="3"/>
  <c r="AW31" i="3"/>
  <c r="AW19" i="3"/>
  <c r="AW14" i="3"/>
  <c r="AW7" i="3"/>
  <c r="AW35" i="3"/>
  <c r="AW39" i="3"/>
  <c r="AW28" i="3"/>
  <c r="BE7" i="3"/>
  <c r="AH31" i="3"/>
  <c r="AH16" i="3"/>
  <c r="AH8" i="3"/>
  <c r="AH25" i="3"/>
  <c r="B10" i="3"/>
  <c r="BM23" i="3"/>
  <c r="AL36" i="24"/>
  <c r="AL24" i="24"/>
  <c r="BG22" i="3"/>
  <c r="BG18" i="3"/>
  <c r="BG14" i="3"/>
  <c r="BG39" i="3"/>
  <c r="BG12" i="3"/>
  <c r="BG10" i="3"/>
  <c r="BG31" i="3"/>
  <c r="BG32" i="3"/>
  <c r="BG25" i="3"/>
  <c r="BG27" i="3"/>
  <c r="BG11" i="3"/>
  <c r="BG37" i="3"/>
  <c r="BG4" i="3"/>
  <c r="BG29" i="3"/>
  <c r="BG21" i="3"/>
  <c r="BG16" i="3"/>
  <c r="AX4" i="3"/>
  <c r="BH5" i="3"/>
  <c r="BH9" i="3" s="1"/>
  <c r="BN7" i="3"/>
  <c r="Y4" i="3"/>
  <c r="R5" i="3"/>
  <c r="R9" i="3" s="1"/>
  <c r="AH5" i="3"/>
  <c r="AH27" i="3" s="1"/>
  <c r="AX5" i="3"/>
  <c r="AX8" i="3" s="1"/>
  <c r="BO5" i="3"/>
  <c r="BO27" i="3" s="1"/>
  <c r="B8" i="3"/>
  <c r="B12" i="3"/>
  <c r="AZ15" i="3"/>
  <c r="AG16" i="3"/>
  <c r="BF17" i="3"/>
  <c r="AW18" i="3"/>
  <c r="BN20" i="3"/>
  <c r="BN24" i="3"/>
  <c r="C28" i="3"/>
  <c r="AI29" i="3"/>
  <c r="AO5" i="3"/>
  <c r="AO14" i="3" s="1"/>
  <c r="AO35" i="3"/>
  <c r="BE19" i="3"/>
  <c r="Z38" i="3"/>
  <c r="Z39" i="3"/>
  <c r="Z35" i="3"/>
  <c r="Z31" i="3"/>
  <c r="Z27" i="3"/>
  <c r="Z23" i="3"/>
  <c r="Z19" i="3"/>
  <c r="Z15" i="3"/>
  <c r="Z11" i="3"/>
  <c r="Z36" i="3"/>
  <c r="Z25" i="3"/>
  <c r="Z37" i="3"/>
  <c r="Z34" i="3"/>
  <c r="Z24" i="3"/>
  <c r="Z13" i="3"/>
  <c r="Z10" i="3"/>
  <c r="Z28" i="3"/>
  <c r="Z22" i="3"/>
  <c r="Z21" i="3"/>
  <c r="Z17" i="3"/>
  <c r="Z30" i="3"/>
  <c r="Z7" i="3"/>
  <c r="Z18" i="3"/>
  <c r="Z33" i="3"/>
  <c r="Z29" i="3"/>
  <c r="Z9" i="3"/>
  <c r="Z26" i="3"/>
  <c r="Z16" i="3"/>
  <c r="Z8" i="3"/>
  <c r="BE12" i="3"/>
  <c r="AL22" i="24"/>
  <c r="AQ14" i="3"/>
  <c r="AQ40" i="3"/>
  <c r="AQ16" i="3"/>
  <c r="AQ12" i="3"/>
  <c r="AQ36" i="3"/>
  <c r="AQ4" i="3"/>
  <c r="AB5" i="3"/>
  <c r="BO12" i="3"/>
  <c r="V18" i="3"/>
  <c r="AL16" i="3"/>
  <c r="AT30" i="3"/>
  <c r="BB5" i="3"/>
  <c r="BB29" i="3" s="1"/>
  <c r="BJ14" i="3"/>
  <c r="Z4" i="3"/>
  <c r="AO4" i="3"/>
  <c r="S5" i="3"/>
  <c r="S32" i="3" s="1"/>
  <c r="AI5" i="3"/>
  <c r="AI14" i="3" s="1"/>
  <c r="AY5" i="3"/>
  <c r="BP5" i="3"/>
  <c r="BP24" i="3" s="1"/>
  <c r="C8" i="3"/>
  <c r="AG9" i="3"/>
  <c r="BE9" i="3"/>
  <c r="AZ10" i="3"/>
  <c r="AW11" i="3"/>
  <c r="Z14" i="3"/>
  <c r="B18" i="3"/>
  <c r="AX18" i="3"/>
  <c r="Z20" i="3"/>
  <c r="BM26" i="3"/>
  <c r="BE30" i="3"/>
  <c r="B45" i="3"/>
  <c r="AG37" i="3"/>
  <c r="AG33" i="3"/>
  <c r="AG21" i="3"/>
  <c r="AG13" i="3"/>
  <c r="AG39" i="3"/>
  <c r="AG28" i="3"/>
  <c r="AG27" i="3"/>
  <c r="AG18" i="3"/>
  <c r="AG34" i="3"/>
  <c r="AG32" i="3"/>
  <c r="AG15" i="3"/>
  <c r="AG35" i="3"/>
  <c r="AG5" i="3"/>
  <c r="AG29" i="3" s="1"/>
  <c r="AG30" i="3"/>
  <c r="AG20" i="3"/>
  <c r="AG19" i="3"/>
  <c r="AG14" i="3"/>
  <c r="AG10" i="3"/>
  <c r="AG38" i="3"/>
  <c r="AG24" i="3"/>
  <c r="AG22" i="3"/>
  <c r="BM37" i="3"/>
  <c r="BM33" i="3"/>
  <c r="BM29" i="3"/>
  <c r="BM21" i="3"/>
  <c r="BM17" i="3"/>
  <c r="BM28" i="3"/>
  <c r="BM27" i="3"/>
  <c r="BM38" i="3"/>
  <c r="BM34" i="3"/>
  <c r="BM19" i="3"/>
  <c r="BM11" i="3"/>
  <c r="BM35" i="3"/>
  <c r="BM20" i="3"/>
  <c r="BM16" i="3"/>
  <c r="BM10" i="3"/>
  <c r="BM12" i="3"/>
  <c r="BM40" i="3"/>
  <c r="BM5" i="3"/>
  <c r="BM22" i="3" s="1"/>
  <c r="BM39" i="3"/>
  <c r="BM36" i="3"/>
  <c r="BM14" i="3"/>
  <c r="BM30" i="3"/>
  <c r="D16" i="12"/>
  <c r="AP38" i="3"/>
  <c r="AP39" i="3"/>
  <c r="AP35" i="3"/>
  <c r="AP31" i="3"/>
  <c r="AP27" i="3"/>
  <c r="AP23" i="3"/>
  <c r="AP19" i="3"/>
  <c r="AP15" i="3"/>
  <c r="AP11" i="3"/>
  <c r="AP30" i="3"/>
  <c r="AP20" i="3"/>
  <c r="AP40" i="3"/>
  <c r="AP29" i="3"/>
  <c r="AP18" i="3"/>
  <c r="AP10" i="3"/>
  <c r="AP36" i="3"/>
  <c r="AP22" i="3"/>
  <c r="AP21" i="3"/>
  <c r="AP14" i="3"/>
  <c r="AP25" i="3"/>
  <c r="AP13" i="3"/>
  <c r="AP9" i="3"/>
  <c r="AP37" i="3"/>
  <c r="AP34" i="3"/>
  <c r="AP32" i="3"/>
  <c r="AP28" i="3"/>
  <c r="AP8" i="3"/>
  <c r="AP26" i="3"/>
  <c r="AP24" i="3"/>
  <c r="AP16" i="3"/>
  <c r="BN38" i="3"/>
  <c r="BN39" i="3"/>
  <c r="BN35" i="3"/>
  <c r="BN31" i="3"/>
  <c r="BN27" i="3"/>
  <c r="BN23" i="3"/>
  <c r="BN19" i="3"/>
  <c r="BN11" i="3"/>
  <c r="BN37" i="3"/>
  <c r="BN28" i="3"/>
  <c r="BN26" i="3"/>
  <c r="BN16" i="3"/>
  <c r="BN10" i="3"/>
  <c r="BN14" i="3"/>
  <c r="BN8" i="3"/>
  <c r="BN36" i="3"/>
  <c r="BN22" i="3"/>
  <c r="BN21" i="3"/>
  <c r="BN18" i="3"/>
  <c r="BN40" i="3"/>
  <c r="BN9" i="3"/>
  <c r="BN5" i="3"/>
  <c r="BN33" i="3" s="1"/>
  <c r="BN34" i="3"/>
  <c r="BN32" i="3"/>
  <c r="BN29" i="3"/>
  <c r="BN17" i="3"/>
  <c r="BN30" i="3"/>
  <c r="AH4" i="3"/>
  <c r="AA5" i="3"/>
  <c r="AA34" i="3" s="1"/>
  <c r="AA37" i="3"/>
  <c r="AA36" i="3"/>
  <c r="AA15" i="3"/>
  <c r="AA4" i="3"/>
  <c r="AY30" i="3"/>
  <c r="AY26" i="3"/>
  <c r="AY22" i="3"/>
  <c r="AY18" i="3"/>
  <c r="AY31" i="3"/>
  <c r="AY20" i="3"/>
  <c r="AY33" i="3"/>
  <c r="AY27" i="3"/>
  <c r="AY12" i="3"/>
  <c r="AY17" i="3"/>
  <c r="AY7" i="3"/>
  <c r="AY16" i="3"/>
  <c r="AY4" i="3"/>
  <c r="AY15" i="3"/>
  <c r="BG20" i="3"/>
  <c r="AW27" i="3"/>
  <c r="W10" i="3"/>
  <c r="AU29" i="3"/>
  <c r="BC35" i="3"/>
  <c r="BK17" i="3"/>
  <c r="AP4" i="3"/>
  <c r="BE4" i="3"/>
  <c r="T5" i="3"/>
  <c r="T28" i="3" s="1"/>
  <c r="AJ5" i="3"/>
  <c r="AJ40" i="3" s="1"/>
  <c r="AZ5" i="3"/>
  <c r="B6" i="3"/>
  <c r="BM8" i="3"/>
  <c r="AH9" i="3"/>
  <c r="AB13" i="3"/>
  <c r="S15" i="3"/>
  <c r="AR19" i="3"/>
  <c r="BO21" i="3"/>
  <c r="B26" i="3"/>
  <c r="B27" i="3"/>
  <c r="BH30" i="3"/>
  <c r="AP33" i="3"/>
  <c r="AH36" i="3"/>
  <c r="C46" i="3"/>
  <c r="V24" i="3"/>
  <c r="S36" i="24"/>
  <c r="S28" i="24"/>
  <c r="S37" i="24"/>
  <c r="S29" i="24"/>
  <c r="S27" i="24"/>
  <c r="S19" i="24"/>
  <c r="S25" i="24"/>
  <c r="S33" i="24"/>
  <c r="S26" i="24"/>
  <c r="S24" i="24"/>
  <c r="S21" i="24"/>
  <c r="S12" i="24"/>
  <c r="S40" i="24"/>
  <c r="S39" i="24"/>
  <c r="S38" i="24"/>
  <c r="S34" i="24"/>
  <c r="S22" i="24"/>
  <c r="S18" i="24"/>
  <c r="S17" i="24"/>
  <c r="S7" i="24"/>
  <c r="S4" i="24"/>
  <c r="S30" i="24"/>
  <c r="S20" i="24"/>
  <c r="S35" i="24"/>
  <c r="S13" i="24"/>
  <c r="S8" i="24"/>
  <c r="S31" i="24"/>
  <c r="S14" i="24"/>
  <c r="S9" i="24"/>
  <c r="S10" i="24"/>
  <c r="S23" i="24"/>
  <c r="S15" i="24"/>
  <c r="S11" i="24"/>
  <c r="S16" i="24"/>
  <c r="AA36" i="24"/>
  <c r="AA28" i="24"/>
  <c r="AA25" i="24"/>
  <c r="AA35" i="24"/>
  <c r="AA20" i="24"/>
  <c r="AA12" i="24"/>
  <c r="AA30" i="24"/>
  <c r="AA39" i="24"/>
  <c r="AA26" i="24"/>
  <c r="AA18" i="24"/>
  <c r="AA4" i="24"/>
  <c r="AA24" i="24"/>
  <c r="AA17" i="24"/>
  <c r="AA22" i="24"/>
  <c r="AA5" i="24"/>
  <c r="AA19" i="24" s="1"/>
  <c r="AA10" i="24"/>
  <c r="AA21" i="24"/>
  <c r="AA15" i="24"/>
  <c r="AA33" i="24"/>
  <c r="AI33" i="24"/>
  <c r="AI39" i="24"/>
  <c r="AI8" i="24"/>
  <c r="AI40" i="24"/>
  <c r="AI4" i="24"/>
  <c r="AI5" i="24"/>
  <c r="AI38" i="24" s="1"/>
  <c r="AQ36" i="24"/>
  <c r="AQ34" i="24"/>
  <c r="AQ33" i="24"/>
  <c r="AQ39" i="24"/>
  <c r="AQ31" i="24"/>
  <c r="AQ16" i="24"/>
  <c r="AQ24" i="24"/>
  <c r="AQ4" i="24"/>
  <c r="AQ5" i="24"/>
  <c r="AQ28" i="24" s="1"/>
  <c r="AQ17" i="24"/>
  <c r="AQ9" i="24"/>
  <c r="AY28" i="24"/>
  <c r="AY37" i="24"/>
  <c r="AY29" i="24"/>
  <c r="AY19" i="24"/>
  <c r="AY25" i="24"/>
  <c r="AY38" i="24"/>
  <c r="AY34" i="24"/>
  <c r="AY26" i="24"/>
  <c r="AY24" i="24"/>
  <c r="AY18" i="24"/>
  <c r="AY12" i="24"/>
  <c r="AY39" i="24"/>
  <c r="AY31" i="24"/>
  <c r="AY33" i="24"/>
  <c r="AY27" i="24"/>
  <c r="AY23" i="24"/>
  <c r="AY17" i="24"/>
  <c r="AY15" i="24"/>
  <c r="AY9" i="24"/>
  <c r="AY35" i="24"/>
  <c r="AY10" i="24"/>
  <c r="AY22" i="24"/>
  <c r="AY20" i="24"/>
  <c r="AY11" i="24"/>
  <c r="AY32" i="24"/>
  <c r="AY7" i="24"/>
  <c r="AY4" i="24"/>
  <c r="AY8" i="24"/>
  <c r="AY5" i="24"/>
  <c r="AY14" i="24" s="1"/>
  <c r="AY13" i="24"/>
  <c r="BG25" i="24"/>
  <c r="BG14" i="24"/>
  <c r="BG32" i="24"/>
  <c r="BG5" i="24"/>
  <c r="BG20" i="24" s="1"/>
  <c r="B5" i="24"/>
  <c r="BG4" i="24"/>
  <c r="BO36" i="24"/>
  <c r="BO28" i="24"/>
  <c r="BO37" i="24"/>
  <c r="BO29" i="24"/>
  <c r="BO38" i="24"/>
  <c r="BO34" i="24"/>
  <c r="BO33" i="24"/>
  <c r="BO30" i="24"/>
  <c r="BO27" i="24"/>
  <c r="BO19" i="24"/>
  <c r="BO25" i="24"/>
  <c r="BO17" i="24"/>
  <c r="BO39" i="24"/>
  <c r="BO31" i="24"/>
  <c r="BO32" i="24"/>
  <c r="BO20" i="24"/>
  <c r="BO23" i="24"/>
  <c r="BO13" i="24"/>
  <c r="BO8" i="24"/>
  <c r="BO5" i="24"/>
  <c r="BO40" i="24" s="1"/>
  <c r="BO22" i="24"/>
  <c r="BO14" i="24"/>
  <c r="BO26" i="24"/>
  <c r="BO15" i="24"/>
  <c r="BO9" i="24"/>
  <c r="BO10" i="24"/>
  <c r="BO4" i="24"/>
  <c r="BO7" i="24"/>
  <c r="BO18" i="24"/>
  <c r="BO11" i="24"/>
  <c r="BO24" i="24"/>
  <c r="BO21" i="24"/>
  <c r="BO16" i="24"/>
  <c r="BM24" i="24"/>
  <c r="BM17" i="24"/>
  <c r="BM15" i="24"/>
  <c r="BM11" i="24"/>
  <c r="AD16" i="24"/>
  <c r="BB17" i="24"/>
  <c r="W20" i="24"/>
  <c r="W17" i="24"/>
  <c r="W14" i="24"/>
  <c r="W13" i="24"/>
  <c r="B44" i="20"/>
  <c r="U39" i="3"/>
  <c r="U35" i="3"/>
  <c r="U31" i="3"/>
  <c r="U27" i="3"/>
  <c r="U23" i="3"/>
  <c r="U19" i="3"/>
  <c r="U15" i="3"/>
  <c r="U30" i="3"/>
  <c r="U29" i="3"/>
  <c r="U20" i="3"/>
  <c r="U18" i="3"/>
  <c r="U17" i="3"/>
  <c r="U11" i="3"/>
  <c r="U33" i="3"/>
  <c r="U9" i="3"/>
  <c r="U40" i="3"/>
  <c r="U34" i="3"/>
  <c r="U32" i="3"/>
  <c r="U28" i="3"/>
  <c r="AC39" i="3"/>
  <c r="AC35" i="3"/>
  <c r="AC27" i="3"/>
  <c r="AC23" i="3"/>
  <c r="AC19" i="3"/>
  <c r="AC15" i="3"/>
  <c r="AC22" i="3"/>
  <c r="AC21" i="3"/>
  <c r="AC40" i="3"/>
  <c r="AC36" i="3"/>
  <c r="AC30" i="3"/>
  <c r="AC8" i="3"/>
  <c r="AC7" i="3"/>
  <c r="AC38" i="3"/>
  <c r="AC37" i="3"/>
  <c r="AC18" i="3"/>
  <c r="AC10" i="3"/>
  <c r="AK39" i="3"/>
  <c r="AK35" i="3"/>
  <c r="AK31" i="3"/>
  <c r="AK27" i="3"/>
  <c r="AK23" i="3"/>
  <c r="AK19" i="3"/>
  <c r="AK15" i="3"/>
  <c r="AK38" i="3"/>
  <c r="AK36" i="3"/>
  <c r="AK37" i="3"/>
  <c r="AK34" i="3"/>
  <c r="AK33" i="3"/>
  <c r="AK24" i="3"/>
  <c r="AK17" i="3"/>
  <c r="AK40" i="3"/>
  <c r="AK29" i="3"/>
  <c r="AK28" i="3"/>
  <c r="AK22" i="3"/>
  <c r="AK9" i="3"/>
  <c r="AS39" i="3"/>
  <c r="AS35" i="3"/>
  <c r="AS31" i="3"/>
  <c r="AS23" i="3"/>
  <c r="AS19" i="3"/>
  <c r="AS15" i="3"/>
  <c r="AS28" i="3"/>
  <c r="AS26" i="3"/>
  <c r="AS25" i="3"/>
  <c r="AS16" i="3"/>
  <c r="AS18" i="3"/>
  <c r="AS11" i="3"/>
  <c r="AS38" i="3"/>
  <c r="AS37" i="3"/>
  <c r="AS33" i="3"/>
  <c r="AS8" i="3"/>
  <c r="AS7" i="3"/>
  <c r="BA39" i="3"/>
  <c r="BA35" i="3"/>
  <c r="BA31" i="3"/>
  <c r="BA27" i="3"/>
  <c r="BA23" i="3"/>
  <c r="BA19" i="3"/>
  <c r="BA15" i="3"/>
  <c r="BA30" i="3"/>
  <c r="BA29" i="3"/>
  <c r="BA20" i="3"/>
  <c r="BA18" i="3"/>
  <c r="BA17" i="3"/>
  <c r="BA28" i="3"/>
  <c r="BA40" i="3"/>
  <c r="BA36" i="3"/>
  <c r="BA22" i="3"/>
  <c r="BA16" i="3"/>
  <c r="BA11" i="3"/>
  <c r="BI31" i="3"/>
  <c r="BI27" i="3"/>
  <c r="BI23" i="3"/>
  <c r="BI19" i="3"/>
  <c r="BI32" i="3"/>
  <c r="BI17" i="3"/>
  <c r="BI37" i="3"/>
  <c r="BI33" i="3"/>
  <c r="V5" i="3"/>
  <c r="AD5" i="3"/>
  <c r="AD35" i="3" s="1"/>
  <c r="AL5" i="3"/>
  <c r="AL40" i="3" s="1"/>
  <c r="AT5" i="3"/>
  <c r="BK5" i="3"/>
  <c r="W7" i="3"/>
  <c r="AV7" i="3"/>
  <c r="AE8" i="3"/>
  <c r="BA8" i="3"/>
  <c r="BD11" i="3"/>
  <c r="AC12" i="3"/>
  <c r="AS12" i="3"/>
  <c r="AK13" i="3"/>
  <c r="AU14" i="3"/>
  <c r="AK18" i="3"/>
  <c r="AU19" i="3"/>
  <c r="AC20" i="3"/>
  <c r="AV20" i="3"/>
  <c r="AF21" i="3"/>
  <c r="AK26" i="3"/>
  <c r="BA26" i="3"/>
  <c r="W29" i="3"/>
  <c r="AV31" i="3"/>
  <c r="AK32" i="3"/>
  <c r="X33" i="3"/>
  <c r="AU31" i="24"/>
  <c r="AU36" i="24"/>
  <c r="AU27" i="24"/>
  <c r="AU22" i="24"/>
  <c r="AU39" i="24"/>
  <c r="AU24" i="24"/>
  <c r="AU10" i="24"/>
  <c r="BM10" i="24"/>
  <c r="AQ13" i="24"/>
  <c r="AQ21" i="24"/>
  <c r="V40" i="3"/>
  <c r="V37" i="3"/>
  <c r="V33" i="3"/>
  <c r="V29" i="3"/>
  <c r="V25" i="3"/>
  <c r="V21" i="3"/>
  <c r="V17" i="3"/>
  <c r="V13" i="3"/>
  <c r="V39" i="3"/>
  <c r="V38" i="3"/>
  <c r="V28" i="3"/>
  <c r="V12" i="3"/>
  <c r="V8" i="3"/>
  <c r="V34" i="3"/>
  <c r="V32" i="3"/>
  <c r="V27" i="3"/>
  <c r="V10" i="3"/>
  <c r="V35" i="3"/>
  <c r="V20" i="3"/>
  <c r="V15" i="3"/>
  <c r="V11" i="3"/>
  <c r="AT40" i="3"/>
  <c r="AT37" i="3"/>
  <c r="AT33" i="3"/>
  <c r="AT25" i="3"/>
  <c r="AT21" i="3"/>
  <c r="AT17" i="3"/>
  <c r="AT13" i="3"/>
  <c r="AT27" i="3"/>
  <c r="AT26" i="3"/>
  <c r="AT39" i="3"/>
  <c r="AT15" i="3"/>
  <c r="AT14" i="3"/>
  <c r="AT8" i="3"/>
  <c r="AT38" i="3"/>
  <c r="AT31" i="3"/>
  <c r="AT34" i="3"/>
  <c r="AT32" i="3"/>
  <c r="BB21" i="3"/>
  <c r="BB17" i="3"/>
  <c r="BB12" i="3"/>
  <c r="BB36" i="3"/>
  <c r="BJ37" i="3"/>
  <c r="BJ33" i="3"/>
  <c r="BJ29" i="3"/>
  <c r="BJ32" i="3"/>
  <c r="BJ31" i="3"/>
  <c r="BJ30" i="3"/>
  <c r="BJ5" i="3"/>
  <c r="BJ39" i="3"/>
  <c r="BJ34" i="3"/>
  <c r="BJ27" i="3"/>
  <c r="W5" i="3"/>
  <c r="AE5" i="3"/>
  <c r="AE17" i="3" s="1"/>
  <c r="AM5" i="3"/>
  <c r="AM13" i="3" s="1"/>
  <c r="AU5" i="3"/>
  <c r="BC5" i="3"/>
  <c r="AK7" i="3"/>
  <c r="BI7" i="3"/>
  <c r="AL9" i="3"/>
  <c r="U10" i="3"/>
  <c r="AS10" i="3"/>
  <c r="AC11" i="3"/>
  <c r="AF12" i="3"/>
  <c r="U13" i="3"/>
  <c r="BA13" i="3"/>
  <c r="U16" i="3"/>
  <c r="AK16" i="3"/>
  <c r="AC17" i="3"/>
  <c r="AS17" i="3"/>
  <c r="W18" i="3"/>
  <c r="AL18" i="3"/>
  <c r="BA21" i="3"/>
  <c r="BC23" i="3"/>
  <c r="BA24" i="3"/>
  <c r="AK25" i="3"/>
  <c r="BA25" i="3"/>
  <c r="AL26" i="3"/>
  <c r="BI28" i="3"/>
  <c r="AS29" i="3"/>
  <c r="BI29" i="3"/>
  <c r="AU30" i="3"/>
  <c r="AE35" i="3"/>
  <c r="U36" i="3"/>
  <c r="AS36" i="3"/>
  <c r="AL38" i="3"/>
  <c r="AL39" i="3"/>
  <c r="X35" i="24"/>
  <c r="X36" i="24"/>
  <c r="X28" i="24"/>
  <c r="X40" i="24"/>
  <c r="X38" i="24"/>
  <c r="X34" i="24"/>
  <c r="X33" i="24"/>
  <c r="X32" i="24"/>
  <c r="X30" i="24"/>
  <c r="X26" i="24"/>
  <c r="X18" i="24"/>
  <c r="X24" i="24"/>
  <c r="X11" i="24"/>
  <c r="X39" i="24"/>
  <c r="X31" i="24"/>
  <c r="X37" i="24"/>
  <c r="X29" i="24"/>
  <c r="X19" i="24"/>
  <c r="X15" i="24"/>
  <c r="X25" i="24"/>
  <c r="X21" i="24"/>
  <c r="X10" i="24"/>
  <c r="X16" i="24"/>
  <c r="X23" i="24"/>
  <c r="X4" i="24"/>
  <c r="X17" i="24"/>
  <c r="X14" i="24"/>
  <c r="X13" i="24"/>
  <c r="X22" i="24"/>
  <c r="X27" i="24"/>
  <c r="X8" i="24"/>
  <c r="AF14" i="24"/>
  <c r="AV12" i="24"/>
  <c r="BK9" i="24"/>
  <c r="X20" i="24"/>
  <c r="AY21" i="24"/>
  <c r="AD40" i="3"/>
  <c r="AD37" i="3"/>
  <c r="AD29" i="3"/>
  <c r="AD25" i="3"/>
  <c r="AD17" i="3"/>
  <c r="AD13" i="3"/>
  <c r="AD32" i="3"/>
  <c r="AD31" i="3"/>
  <c r="AD20" i="3"/>
  <c r="AD11" i="3"/>
  <c r="AD38" i="3"/>
  <c r="AD24" i="3"/>
  <c r="AD23" i="3"/>
  <c r="AD14" i="3"/>
  <c r="AD26" i="3"/>
  <c r="AD12" i="3"/>
  <c r="AM36" i="3"/>
  <c r="AM32" i="3"/>
  <c r="AM28" i="3"/>
  <c r="AM24" i="3"/>
  <c r="AM16" i="3"/>
  <c r="AM37" i="3"/>
  <c r="AM23" i="3"/>
  <c r="AM22" i="3"/>
  <c r="AM21" i="3"/>
  <c r="AM11" i="3"/>
  <c r="AM9" i="3"/>
  <c r="AM8" i="3"/>
  <c r="AM30" i="3"/>
  <c r="AM14" i="3"/>
  <c r="BC40" i="3"/>
  <c r="BC36" i="3"/>
  <c r="BC16" i="3"/>
  <c r="BC12" i="3"/>
  <c r="BC27" i="3"/>
  <c r="BC26" i="3"/>
  <c r="BC25" i="3"/>
  <c r="BC9" i="3"/>
  <c r="BC8" i="3"/>
  <c r="BK40" i="3"/>
  <c r="BK20" i="3"/>
  <c r="BK16" i="3"/>
  <c r="BK12" i="3"/>
  <c r="BK31" i="3"/>
  <c r="BK18" i="3"/>
  <c r="BK39" i="3"/>
  <c r="BK38" i="3"/>
  <c r="BK34" i="3"/>
  <c r="U4" i="3"/>
  <c r="X5" i="3"/>
  <c r="X13" i="3" s="1"/>
  <c r="AF5" i="3"/>
  <c r="AF22" i="3" s="1"/>
  <c r="AN5" i="3"/>
  <c r="AN14" i="3" s="1"/>
  <c r="AV5" i="3"/>
  <c r="BD5" i="3"/>
  <c r="BD21" i="3" s="1"/>
  <c r="AM7" i="3"/>
  <c r="U8" i="3"/>
  <c r="BK9" i="3"/>
  <c r="AT10" i="3"/>
  <c r="AE11" i="3"/>
  <c r="AU12" i="3"/>
  <c r="AD15" i="3"/>
  <c r="BK15" i="3"/>
  <c r="V16" i="3"/>
  <c r="BB16" i="3"/>
  <c r="BD20" i="3"/>
  <c r="BD24" i="3"/>
  <c r="AM25" i="3"/>
  <c r="U26" i="3"/>
  <c r="AM26" i="3"/>
  <c r="AC33" i="3"/>
  <c r="BA33" i="3"/>
  <c r="V36" i="3"/>
  <c r="AM38" i="3"/>
  <c r="W12" i="24"/>
  <c r="AL37" i="3"/>
  <c r="AL33" i="3"/>
  <c r="AL29" i="3"/>
  <c r="AL25" i="3"/>
  <c r="AL17" i="3"/>
  <c r="AL13" i="3"/>
  <c r="AL34" i="3"/>
  <c r="AL24" i="3"/>
  <c r="AL23" i="3"/>
  <c r="AL22" i="3"/>
  <c r="AL27" i="3"/>
  <c r="AL20" i="3"/>
  <c r="AL7" i="3"/>
  <c r="AL10" i="3"/>
  <c r="W40" i="3"/>
  <c r="W36" i="3"/>
  <c r="W32" i="3"/>
  <c r="W28" i="3"/>
  <c r="W24" i="3"/>
  <c r="W20" i="3"/>
  <c r="W16" i="3"/>
  <c r="W38" i="3"/>
  <c r="W27" i="3"/>
  <c r="W26" i="3"/>
  <c r="W13" i="3"/>
  <c r="W12" i="3"/>
  <c r="W35" i="3"/>
  <c r="W22" i="3"/>
  <c r="W21" i="3"/>
  <c r="W17" i="3"/>
  <c r="AE40" i="3"/>
  <c r="AE36" i="3"/>
  <c r="AE28" i="3"/>
  <c r="AE24" i="3"/>
  <c r="AE16" i="3"/>
  <c r="AE31" i="3"/>
  <c r="AE30" i="3"/>
  <c r="AE29" i="3"/>
  <c r="AE18" i="3"/>
  <c r="AE12" i="3"/>
  <c r="AE10" i="3"/>
  <c r="AE37" i="3"/>
  <c r="AU40" i="3"/>
  <c r="AU36" i="3"/>
  <c r="AU28" i="3"/>
  <c r="AU24" i="3"/>
  <c r="AU20" i="3"/>
  <c r="AU16" i="3"/>
  <c r="AU39" i="3"/>
  <c r="AU25" i="3"/>
  <c r="AU38" i="3"/>
  <c r="AU34" i="3"/>
  <c r="AU13" i="3"/>
  <c r="AU31" i="3"/>
  <c r="AU7" i="3"/>
  <c r="AU37" i="3"/>
  <c r="AU33" i="3"/>
  <c r="AU17" i="3"/>
  <c r="AU10" i="3"/>
  <c r="X30" i="3"/>
  <c r="X26" i="3"/>
  <c r="X22" i="3"/>
  <c r="X16" i="3"/>
  <c r="X15" i="3"/>
  <c r="X9" i="3"/>
  <c r="X29" i="3"/>
  <c r="X23" i="3"/>
  <c r="X19" i="3"/>
  <c r="AF18" i="3"/>
  <c r="AF14" i="3"/>
  <c r="AF16" i="3"/>
  <c r="AF33" i="3"/>
  <c r="AN26" i="3"/>
  <c r="AN9" i="3"/>
  <c r="AN23" i="3"/>
  <c r="AV37" i="3"/>
  <c r="AV38" i="3"/>
  <c r="AV34" i="3"/>
  <c r="AV30" i="3"/>
  <c r="AV26" i="3"/>
  <c r="AV22" i="3"/>
  <c r="AV18" i="3"/>
  <c r="AV14" i="3"/>
  <c r="AV36" i="3"/>
  <c r="AV35" i="3"/>
  <c r="AV33" i="3"/>
  <c r="AV24" i="3"/>
  <c r="AV23" i="3"/>
  <c r="AV11" i="3"/>
  <c r="AV9" i="3"/>
  <c r="AV13" i="3"/>
  <c r="AV8" i="3"/>
  <c r="AV32" i="3"/>
  <c r="AV27" i="3"/>
  <c r="AV19" i="3"/>
  <c r="BD37" i="3"/>
  <c r="BD38" i="3"/>
  <c r="BD34" i="3"/>
  <c r="BD30" i="3"/>
  <c r="BD22" i="3"/>
  <c r="BD18" i="3"/>
  <c r="BD28" i="3"/>
  <c r="BD27" i="3"/>
  <c r="BD40" i="3"/>
  <c r="BD25" i="3"/>
  <c r="BD15" i="3"/>
  <c r="BD9" i="3"/>
  <c r="BD29" i="3"/>
  <c r="BD23" i="3"/>
  <c r="BD7" i="3"/>
  <c r="BD39" i="3"/>
  <c r="BD10" i="3"/>
  <c r="BL37" i="3"/>
  <c r="BL34" i="3"/>
  <c r="BL30" i="3"/>
  <c r="BL26" i="3"/>
  <c r="BL22" i="3"/>
  <c r="BL14" i="3"/>
  <c r="BL29" i="3"/>
  <c r="BL19" i="3"/>
  <c r="BL17" i="3"/>
  <c r="BL9" i="3"/>
  <c r="BL33" i="3"/>
  <c r="BL32" i="3"/>
  <c r="BL35" i="3"/>
  <c r="BL12" i="3"/>
  <c r="BL8" i="3"/>
  <c r="V4" i="3"/>
  <c r="AD4" i="3"/>
  <c r="AL4" i="3"/>
  <c r="AT4" i="3"/>
  <c r="BB4" i="3"/>
  <c r="BJ4" i="3"/>
  <c r="BL7" i="3"/>
  <c r="W8" i="3"/>
  <c r="AU8" i="3"/>
  <c r="AC9" i="3"/>
  <c r="BA9" i="3"/>
  <c r="AV10" i="3"/>
  <c r="BI10" i="3"/>
  <c r="AU11" i="3"/>
  <c r="BI11" i="3"/>
  <c r="U12" i="3"/>
  <c r="AV12" i="3"/>
  <c r="U14" i="3"/>
  <c r="AK14" i="3"/>
  <c r="BA14" i="3"/>
  <c r="AE15" i="3"/>
  <c r="AV15" i="3"/>
  <c r="BL15" i="3"/>
  <c r="AN16" i="3"/>
  <c r="V19" i="3"/>
  <c r="AL19" i="3"/>
  <c r="AK20" i="3"/>
  <c r="AK21" i="3"/>
  <c r="U22" i="3"/>
  <c r="V23" i="3"/>
  <c r="BJ23" i="3"/>
  <c r="U24" i="3"/>
  <c r="U25" i="3"/>
  <c r="BI25" i="3"/>
  <c r="V26" i="3"/>
  <c r="BI26" i="3"/>
  <c r="AC28" i="3"/>
  <c r="AV28" i="3"/>
  <c r="AC29" i="3"/>
  <c r="AV29" i="3"/>
  <c r="BC31" i="3"/>
  <c r="X32" i="3"/>
  <c r="AE33" i="3"/>
  <c r="W34" i="3"/>
  <c r="AD36" i="3"/>
  <c r="AV39" i="3"/>
  <c r="AS40" i="3"/>
  <c r="BK35" i="24"/>
  <c r="BK21" i="24"/>
  <c r="BK15" i="24"/>
  <c r="BK25" i="24"/>
  <c r="BK17" i="24"/>
  <c r="BK19" i="24"/>
  <c r="BK13" i="24"/>
  <c r="BK10" i="24"/>
  <c r="W7" i="24"/>
  <c r="X9" i="24"/>
  <c r="X12" i="24"/>
  <c r="B14" i="24"/>
  <c r="AU25" i="24"/>
  <c r="U5" i="24"/>
  <c r="U18" i="24" s="1"/>
  <c r="U20" i="24"/>
  <c r="U4" i="24"/>
  <c r="AC25" i="24"/>
  <c r="AC5" i="24"/>
  <c r="AC32" i="24" s="1"/>
  <c r="AC36" i="24"/>
  <c r="AC18" i="24"/>
  <c r="AC33" i="24"/>
  <c r="AC9" i="24"/>
  <c r="AK35" i="24"/>
  <c r="AK27" i="24"/>
  <c r="AK25" i="24"/>
  <c r="AK38" i="24"/>
  <c r="AK21" i="24"/>
  <c r="AK10" i="24"/>
  <c r="AK5" i="24"/>
  <c r="AK33" i="24"/>
  <c r="AK40" i="24"/>
  <c r="AK39" i="24"/>
  <c r="AK29" i="24"/>
  <c r="AK19" i="24"/>
  <c r="AK18" i="24"/>
  <c r="AK4" i="24"/>
  <c r="AK37" i="24"/>
  <c r="AK32" i="24"/>
  <c r="AK23" i="24"/>
  <c r="AK12" i="24"/>
  <c r="AK17" i="24"/>
  <c r="AK13" i="24"/>
  <c r="AK8" i="24"/>
  <c r="AK28" i="24"/>
  <c r="AK14" i="24"/>
  <c r="AK9" i="24"/>
  <c r="AK31" i="24"/>
  <c r="AK20" i="24"/>
  <c r="AK16" i="24"/>
  <c r="AK15" i="24"/>
  <c r="AS34" i="24"/>
  <c r="AS35" i="24"/>
  <c r="AS27" i="24"/>
  <c r="AS40" i="24"/>
  <c r="AS38" i="24"/>
  <c r="AS33" i="24"/>
  <c r="AS31" i="24"/>
  <c r="AS30" i="24"/>
  <c r="AS25" i="24"/>
  <c r="AS36" i="24"/>
  <c r="AS20" i="24"/>
  <c r="AS10" i="24"/>
  <c r="AS5" i="24"/>
  <c r="AS39" i="24" s="1"/>
  <c r="AS29" i="24"/>
  <c r="AS26" i="24"/>
  <c r="AS22" i="24"/>
  <c r="AS11" i="24"/>
  <c r="AS4" i="24"/>
  <c r="AS12" i="24"/>
  <c r="AS7" i="24"/>
  <c r="AS21" i="24"/>
  <c r="AS19" i="24"/>
  <c r="AS13" i="24"/>
  <c r="AS8" i="24"/>
  <c r="AS16" i="24"/>
  <c r="AS15" i="24"/>
  <c r="AS23" i="24"/>
  <c r="BA34" i="24"/>
  <c r="BA35" i="24"/>
  <c r="BA27" i="24"/>
  <c r="BA25" i="24"/>
  <c r="BA39" i="24"/>
  <c r="BA32" i="24"/>
  <c r="BA31" i="24"/>
  <c r="BA30" i="24"/>
  <c r="BA23" i="24"/>
  <c r="BA10" i="24"/>
  <c r="BA5" i="24"/>
  <c r="BA17" i="24" s="1"/>
  <c r="BA28" i="24"/>
  <c r="BA29" i="24"/>
  <c r="BA16" i="24"/>
  <c r="BA20" i="24"/>
  <c r="BA11" i="24"/>
  <c r="BA36" i="24"/>
  <c r="BA12" i="24"/>
  <c r="BA7" i="24"/>
  <c r="BA8" i="24"/>
  <c r="BA4" i="24"/>
  <c r="BA13" i="24"/>
  <c r="BA9" i="24"/>
  <c r="BA21" i="24"/>
  <c r="BA14" i="24"/>
  <c r="BI34" i="24"/>
  <c r="BI35" i="24"/>
  <c r="BI25" i="24"/>
  <c r="BI17" i="24"/>
  <c r="BI23" i="24"/>
  <c r="BI33" i="24"/>
  <c r="BI26" i="24"/>
  <c r="BI24" i="24"/>
  <c r="BI10" i="24"/>
  <c r="BI5" i="24"/>
  <c r="BI37" i="24"/>
  <c r="BI29" i="24"/>
  <c r="BI40" i="24"/>
  <c r="BI32" i="24"/>
  <c r="BI39" i="24"/>
  <c r="BI36" i="24"/>
  <c r="BI31" i="24"/>
  <c r="BI21" i="24"/>
  <c r="BI19" i="24"/>
  <c r="BI15" i="24"/>
  <c r="BI16" i="24"/>
  <c r="BI11" i="24"/>
  <c r="BI4" i="24"/>
  <c r="BI14" i="24"/>
  <c r="BI20" i="24"/>
  <c r="AX27" i="24"/>
  <c r="AX32" i="24"/>
  <c r="AX28" i="24"/>
  <c r="AX22" i="24"/>
  <c r="AX7" i="24"/>
  <c r="AX19" i="24"/>
  <c r="AX12" i="24"/>
  <c r="AX11" i="24"/>
  <c r="AX8" i="24"/>
  <c r="B15" i="24"/>
  <c r="BA15" i="24"/>
  <c r="AS18" i="24"/>
  <c r="AN19" i="24"/>
  <c r="AS37" i="24"/>
  <c r="V30" i="24"/>
  <c r="V20" i="24"/>
  <c r="V36" i="24"/>
  <c r="V13" i="24"/>
  <c r="V33" i="24"/>
  <c r="V32" i="24"/>
  <c r="V5" i="24"/>
  <c r="V9" i="24"/>
  <c r="V31" i="24"/>
  <c r="V21" i="24"/>
  <c r="V10" i="24"/>
  <c r="V12" i="24"/>
  <c r="V24" i="24"/>
  <c r="V4" i="24"/>
  <c r="AD29" i="24"/>
  <c r="AD38" i="24"/>
  <c r="AD20" i="24"/>
  <c r="AD26" i="24"/>
  <c r="AD36" i="24"/>
  <c r="AD28" i="24"/>
  <c r="AD22" i="24"/>
  <c r="AD13" i="24"/>
  <c r="AD35" i="24"/>
  <c r="AD31" i="24"/>
  <c r="AD40" i="24"/>
  <c r="AD24" i="24"/>
  <c r="AD8" i="24"/>
  <c r="AD14" i="24"/>
  <c r="AD5" i="24"/>
  <c r="AD39" i="24"/>
  <c r="AD32" i="24"/>
  <c r="AD9" i="24"/>
  <c r="AD27" i="24"/>
  <c r="AD19" i="24"/>
  <c r="AD21" i="24"/>
  <c r="AD7" i="24"/>
  <c r="AL37" i="24"/>
  <c r="AL29" i="24"/>
  <c r="AL38" i="24"/>
  <c r="AL30" i="24"/>
  <c r="AL20" i="24"/>
  <c r="AL26" i="24"/>
  <c r="AL34" i="24"/>
  <c r="AL13" i="24"/>
  <c r="AL39" i="24"/>
  <c r="AL31" i="24"/>
  <c r="AL35" i="24"/>
  <c r="AL32" i="24"/>
  <c r="AL27" i="24"/>
  <c r="AL23" i="24"/>
  <c r="AL21" i="24"/>
  <c r="AL19" i="24"/>
  <c r="AL12" i="24"/>
  <c r="AL7" i="24"/>
  <c r="AL17" i="24"/>
  <c r="AL8" i="24"/>
  <c r="AL33" i="24"/>
  <c r="AL28" i="24"/>
  <c r="AL25" i="24"/>
  <c r="AL14" i="24"/>
  <c r="AL18" i="24"/>
  <c r="AL9" i="24"/>
  <c r="AL40" i="24"/>
  <c r="AL11" i="24"/>
  <c r="AL10" i="24"/>
  <c r="AL4" i="24"/>
  <c r="AL16" i="24"/>
  <c r="AL15" i="24"/>
  <c r="AT4" i="24"/>
  <c r="AT5" i="24"/>
  <c r="AT35" i="24" s="1"/>
  <c r="BB30" i="24"/>
  <c r="BB20" i="24"/>
  <c r="BB36" i="24"/>
  <c r="BB35" i="24"/>
  <c r="BB39" i="24"/>
  <c r="BB31" i="24"/>
  <c r="BB13" i="24"/>
  <c r="BB32" i="24"/>
  <c r="BB18" i="24"/>
  <c r="BB11" i="24"/>
  <c r="BB4" i="24"/>
  <c r="BB12" i="24"/>
  <c r="BB33" i="24"/>
  <c r="BB24" i="24"/>
  <c r="BB9" i="24"/>
  <c r="BB14" i="24"/>
  <c r="BB5" i="24"/>
  <c r="BB16" i="24" s="1"/>
  <c r="BJ26" i="24"/>
  <c r="BJ24" i="24"/>
  <c r="BJ33" i="24"/>
  <c r="BJ4" i="24"/>
  <c r="AG24" i="24"/>
  <c r="AG7" i="24"/>
  <c r="AG12" i="24"/>
  <c r="AG8" i="24"/>
  <c r="AG34" i="24"/>
  <c r="AG9" i="24"/>
  <c r="AC11" i="24"/>
  <c r="BI13" i="24"/>
  <c r="AH14" i="24"/>
  <c r="AG20" i="24"/>
  <c r="BI22" i="24"/>
  <c r="AX37" i="24"/>
  <c r="AX39" i="24"/>
  <c r="AH22" i="24"/>
  <c r="AH30" i="24"/>
  <c r="AH25" i="24"/>
  <c r="AH18" i="24"/>
  <c r="AH8" i="24"/>
  <c r="AH13" i="24"/>
  <c r="BI8" i="24"/>
  <c r="AD11" i="24"/>
  <c r="AD17" i="24"/>
  <c r="BI18" i="24"/>
  <c r="AH20" i="24"/>
  <c r="AF35" i="24"/>
  <c r="AF36" i="24"/>
  <c r="AF38" i="24"/>
  <c r="AF34" i="24"/>
  <c r="AF33" i="24"/>
  <c r="AF32" i="24"/>
  <c r="AF37" i="24"/>
  <c r="AF29" i="24"/>
  <c r="AF27" i="24"/>
  <c r="AF31" i="24"/>
  <c r="AF15" i="24"/>
  <c r="AF10" i="24"/>
  <c r="AF21" i="24"/>
  <c r="AF19" i="24"/>
  <c r="AF5" i="24"/>
  <c r="AF28" i="24" s="1"/>
  <c r="AF12" i="24"/>
  <c r="AF8" i="24"/>
  <c r="AF4" i="24"/>
  <c r="AN35" i="24"/>
  <c r="AN36" i="24"/>
  <c r="AN18" i="24"/>
  <c r="AN24" i="24"/>
  <c r="AN25" i="24"/>
  <c r="AN11" i="24"/>
  <c r="AN34" i="24"/>
  <c r="AN37" i="24"/>
  <c r="AN31" i="24"/>
  <c r="AN17" i="24"/>
  <c r="AN14" i="24"/>
  <c r="AN8" i="24"/>
  <c r="AN5" i="24"/>
  <c r="AN23" i="24" s="1"/>
  <c r="AN9" i="24"/>
  <c r="AN15" i="24"/>
  <c r="AN22" i="24"/>
  <c r="AN20" i="24"/>
  <c r="AN39" i="24"/>
  <c r="AN21" i="24"/>
  <c r="AN29" i="24"/>
  <c r="AN16" i="24"/>
  <c r="AN32" i="24"/>
  <c r="AV35" i="24"/>
  <c r="AV22" i="24"/>
  <c r="AV30" i="24"/>
  <c r="AV5" i="24"/>
  <c r="AV25" i="24" s="1"/>
  <c r="AV38" i="24"/>
  <c r="AV4" i="24"/>
  <c r="BD35" i="24"/>
  <c r="BD32" i="24"/>
  <c r="BD22" i="24"/>
  <c r="BD20" i="24"/>
  <c r="BD19" i="24"/>
  <c r="BD5" i="24"/>
  <c r="BD39" i="24" s="1"/>
  <c r="BD16" i="24"/>
  <c r="BL27" i="24"/>
  <c r="BL36" i="24"/>
  <c r="BL26" i="24"/>
  <c r="BL18" i="24"/>
  <c r="BL40" i="24"/>
  <c r="BL38" i="24"/>
  <c r="BL33" i="24"/>
  <c r="BL32" i="24"/>
  <c r="BL24" i="24"/>
  <c r="BL21" i="24"/>
  <c r="BL20" i="24"/>
  <c r="BL11" i="24"/>
  <c r="BL39" i="24"/>
  <c r="BL22" i="24"/>
  <c r="BL4" i="24"/>
  <c r="BL12" i="24"/>
  <c r="BL7" i="24"/>
  <c r="BL23" i="24"/>
  <c r="BL37" i="24"/>
  <c r="BL13" i="24"/>
  <c r="BL8" i="24"/>
  <c r="BL5" i="24"/>
  <c r="BL19" i="24" s="1"/>
  <c r="BL16" i="24"/>
  <c r="BL17" i="24"/>
  <c r="BJ5" i="24"/>
  <c r="BJ28" i="24" s="1"/>
  <c r="U7" i="24"/>
  <c r="AS9" i="24"/>
  <c r="BL10" i="24"/>
  <c r="AS14" i="24"/>
  <c r="AV16" i="24"/>
  <c r="AF17" i="24"/>
  <c r="AH26" i="24"/>
  <c r="BL29" i="24"/>
  <c r="AG19" i="24"/>
  <c r="AW40" i="24"/>
  <c r="BE17" i="24"/>
  <c r="BM22" i="24"/>
  <c r="T4" i="24"/>
  <c r="B51" i="24"/>
  <c r="B43" i="24"/>
  <c r="B35" i="24"/>
  <c r="B48" i="24"/>
  <c r="B36" i="24"/>
  <c r="B28" i="24"/>
  <c r="B49" i="24"/>
  <c r="B26" i="24"/>
  <c r="B18" i="24"/>
  <c r="B46" i="24"/>
  <c r="B24" i="24"/>
  <c r="B44" i="24"/>
  <c r="B40" i="24"/>
  <c r="B32" i="24"/>
  <c r="B19" i="24"/>
  <c r="B11" i="24"/>
  <c r="B6" i="24"/>
  <c r="B4" i="24"/>
  <c r="B42" i="24"/>
  <c r="B47" i="24"/>
  <c r="B39" i="24"/>
  <c r="B31" i="24"/>
  <c r="B38" i="24"/>
  <c r="B52" i="24"/>
  <c r="B50" i="24"/>
  <c r="B34" i="24"/>
  <c r="B27" i="24"/>
  <c r="B33" i="24"/>
  <c r="B23" i="24"/>
  <c r="B10" i="24"/>
  <c r="B16" i="24"/>
  <c r="B2" i="24"/>
  <c r="B29" i="24"/>
  <c r="B17" i="24"/>
  <c r="B22" i="24"/>
  <c r="B20" i="24"/>
  <c r="B12" i="24"/>
  <c r="B7" i="24"/>
  <c r="BP8" i="24"/>
  <c r="AZ9" i="24"/>
  <c r="BP11" i="24"/>
  <c r="B13" i="24"/>
  <c r="AZ13" i="24"/>
  <c r="T17" i="24"/>
  <c r="AO17" i="24"/>
  <c r="Y18" i="24"/>
  <c r="T19" i="24"/>
  <c r="AP19" i="24"/>
  <c r="AP23" i="24"/>
  <c r="AZ24" i="24"/>
  <c r="AZ26" i="24"/>
  <c r="Z27" i="24"/>
  <c r="Z28" i="24"/>
  <c r="AJ35" i="24"/>
  <c r="AO36" i="24"/>
  <c r="BP38" i="24"/>
  <c r="Y40" i="24"/>
  <c r="AH16" i="24"/>
  <c r="AX40" i="24"/>
  <c r="BF38" i="24"/>
  <c r="BN27" i="24"/>
  <c r="B9" i="24"/>
  <c r="AZ12" i="24"/>
  <c r="T16" i="24"/>
  <c r="AB19" i="24"/>
  <c r="Y22" i="24"/>
  <c r="AR23" i="24"/>
  <c r="AB28" i="24"/>
  <c r="AZ33" i="24"/>
  <c r="AP35" i="24"/>
  <c r="Z40" i="24"/>
  <c r="B8" i="24"/>
  <c r="AZ8" i="24"/>
  <c r="T11" i="24"/>
  <c r="AP14" i="24"/>
  <c r="AR17" i="24"/>
  <c r="B21" i="24"/>
  <c r="Z22" i="24"/>
  <c r="T39" i="24"/>
  <c r="T31" i="24"/>
  <c r="T40" i="24"/>
  <c r="T32" i="24"/>
  <c r="T29" i="24"/>
  <c r="T7" i="24"/>
  <c r="T38" i="24"/>
  <c r="T34" i="24"/>
  <c r="T30" i="24"/>
  <c r="T24" i="24"/>
  <c r="T20" i="24"/>
  <c r="T12" i="24"/>
  <c r="T35" i="24"/>
  <c r="T13" i="24"/>
  <c r="T5" i="24"/>
  <c r="T15" i="24" s="1"/>
  <c r="T14" i="24"/>
  <c r="T9" i="24"/>
  <c r="AB39" i="24"/>
  <c r="AB31" i="24"/>
  <c r="AB40" i="24"/>
  <c r="AB32" i="24"/>
  <c r="AB22" i="24"/>
  <c r="AB21" i="24"/>
  <c r="AB15" i="24"/>
  <c r="AB7" i="24"/>
  <c r="AB27" i="24"/>
  <c r="AB26" i="24"/>
  <c r="AB36" i="24"/>
  <c r="AB34" i="24"/>
  <c r="AB35" i="24"/>
  <c r="AB30" i="24"/>
  <c r="AB4" i="24"/>
  <c r="AB24" i="24"/>
  <c r="AB17" i="24"/>
  <c r="AB12" i="24"/>
  <c r="AB18" i="24"/>
  <c r="AB13" i="24"/>
  <c r="AB8" i="24"/>
  <c r="AB37" i="24"/>
  <c r="AB20" i="24"/>
  <c r="AB14" i="24"/>
  <c r="AJ39" i="24"/>
  <c r="AJ31" i="24"/>
  <c r="AJ40" i="24"/>
  <c r="AJ36" i="24"/>
  <c r="AJ28" i="24"/>
  <c r="AJ22" i="24"/>
  <c r="AJ20" i="24"/>
  <c r="AJ15" i="24"/>
  <c r="AJ34" i="24"/>
  <c r="AJ33" i="24"/>
  <c r="AJ26" i="24"/>
  <c r="AJ11" i="24"/>
  <c r="AJ27" i="24"/>
  <c r="AJ4" i="24"/>
  <c r="AJ12" i="24"/>
  <c r="AJ25" i="24"/>
  <c r="AJ17" i="24"/>
  <c r="AJ13" i="24"/>
  <c r="AJ5" i="24"/>
  <c r="AJ9" i="24" s="1"/>
  <c r="AR39" i="24"/>
  <c r="AR40" i="24"/>
  <c r="AR32" i="24"/>
  <c r="AR22" i="24"/>
  <c r="AR37" i="24"/>
  <c r="AR29" i="24"/>
  <c r="AR28" i="24"/>
  <c r="AR15" i="24"/>
  <c r="AR7" i="24"/>
  <c r="AR35" i="24"/>
  <c r="AR27" i="24"/>
  <c r="AR33" i="24"/>
  <c r="AR21" i="24"/>
  <c r="AR11" i="24"/>
  <c r="AR34" i="24"/>
  <c r="AR26" i="24"/>
  <c r="AR38" i="24"/>
  <c r="AR12" i="24"/>
  <c r="AZ39" i="24"/>
  <c r="AZ31" i="24"/>
  <c r="AZ40" i="24"/>
  <c r="AZ32" i="24"/>
  <c r="AZ22" i="24"/>
  <c r="AZ15" i="24"/>
  <c r="AZ7" i="24"/>
  <c r="AZ35" i="24"/>
  <c r="AZ27" i="24"/>
  <c r="AZ37" i="24"/>
  <c r="AZ29" i="24"/>
  <c r="AZ36" i="24"/>
  <c r="AZ25" i="24"/>
  <c r="AZ38" i="24"/>
  <c r="AZ34" i="24"/>
  <c r="AZ10" i="24"/>
  <c r="AZ30" i="24"/>
  <c r="AZ16" i="24"/>
  <c r="AZ20" i="24"/>
  <c r="AZ18" i="24"/>
  <c r="AZ11" i="24"/>
  <c r="AZ4" i="24"/>
  <c r="BH36" i="24"/>
  <c r="BH28" i="24"/>
  <c r="BH23" i="24"/>
  <c r="BH30" i="24"/>
  <c r="BH37" i="24"/>
  <c r="BH34" i="24"/>
  <c r="BH17" i="24"/>
  <c r="BH10" i="24"/>
  <c r="BH16" i="24"/>
  <c r="BP39" i="24"/>
  <c r="BP31" i="24"/>
  <c r="BP40" i="24"/>
  <c r="BP32" i="24"/>
  <c r="BP37" i="24"/>
  <c r="BP36" i="24"/>
  <c r="BP29" i="24"/>
  <c r="BP28" i="24"/>
  <c r="BP22" i="24"/>
  <c r="BP15" i="24"/>
  <c r="BP7" i="24"/>
  <c r="BP35" i="24"/>
  <c r="BP27" i="24"/>
  <c r="BP24" i="24"/>
  <c r="BP19" i="24"/>
  <c r="BP18" i="24"/>
  <c r="BP20" i="24"/>
  <c r="BP14" i="24"/>
  <c r="BP26" i="24"/>
  <c r="BP9" i="24"/>
  <c r="BP33" i="24"/>
  <c r="BP10" i="24"/>
  <c r="BP17" i="24"/>
  <c r="BP16" i="24"/>
  <c r="BP4" i="24"/>
  <c r="AR5" i="24"/>
  <c r="BH5" i="24"/>
  <c r="T10" i="24"/>
  <c r="AP13" i="24"/>
  <c r="BH13" i="24"/>
  <c r="AB23" i="24"/>
  <c r="AZ23" i="24"/>
  <c r="AR25" i="24"/>
  <c r="AZ28" i="24"/>
  <c r="B37" i="24"/>
  <c r="AB38" i="24"/>
  <c r="W40" i="24"/>
  <c r="W32" i="24"/>
  <c r="W33" i="24"/>
  <c r="W39" i="24"/>
  <c r="W31" i="24"/>
  <c r="W23" i="24"/>
  <c r="W37" i="24"/>
  <c r="W29" i="24"/>
  <c r="W38" i="24"/>
  <c r="W34" i="24"/>
  <c r="W30" i="24"/>
  <c r="W18" i="24"/>
  <c r="W16" i="24"/>
  <c r="W8" i="24"/>
  <c r="W27" i="24"/>
  <c r="W22" i="24"/>
  <c r="W21" i="24"/>
  <c r="AE40" i="24"/>
  <c r="AE33" i="24"/>
  <c r="AE23" i="24"/>
  <c r="AE39" i="24"/>
  <c r="AE31" i="24"/>
  <c r="AE16" i="24"/>
  <c r="AE8" i="24"/>
  <c r="AE27" i="24"/>
  <c r="AE24" i="24"/>
  <c r="AE37" i="24"/>
  <c r="AE17" i="24"/>
  <c r="AM40" i="24"/>
  <c r="AM32" i="24"/>
  <c r="AM33" i="24"/>
  <c r="AM23" i="24"/>
  <c r="AM31" i="24"/>
  <c r="AM24" i="24"/>
  <c r="AM22" i="24"/>
  <c r="AM16" i="24"/>
  <c r="AM8" i="24"/>
  <c r="AM35" i="24"/>
  <c r="AM27" i="24"/>
  <c r="AM37" i="24"/>
  <c r="AM29" i="24"/>
  <c r="AM30" i="24"/>
  <c r="AM25" i="24"/>
  <c r="AM36" i="24"/>
  <c r="AM34" i="24"/>
  <c r="AU40" i="24"/>
  <c r="AU32" i="24"/>
  <c r="AU33" i="24"/>
  <c r="AU37" i="24"/>
  <c r="AU29" i="24"/>
  <c r="AU23" i="24"/>
  <c r="AU16" i="24"/>
  <c r="AU8" i="24"/>
  <c r="AU38" i="24"/>
  <c r="AU20" i="24"/>
  <c r="AU19" i="24"/>
  <c r="AU18" i="24"/>
  <c r="BC40" i="24"/>
  <c r="BC32" i="24"/>
  <c r="BC33" i="24"/>
  <c r="BC39" i="24"/>
  <c r="BC31" i="24"/>
  <c r="BC37" i="24"/>
  <c r="BC29" i="24"/>
  <c r="BC35" i="24"/>
  <c r="BC27" i="24"/>
  <c r="BC21" i="24"/>
  <c r="BC20" i="24"/>
  <c r="BC16" i="24"/>
  <c r="BC38" i="24"/>
  <c r="BC34" i="24"/>
  <c r="BC30" i="24"/>
  <c r="BC24" i="24"/>
  <c r="BC26" i="24"/>
  <c r="BK40" i="24"/>
  <c r="BK32" i="24"/>
  <c r="BK33" i="24"/>
  <c r="BK23" i="24"/>
  <c r="BK39" i="24"/>
  <c r="BK31" i="24"/>
  <c r="BK37" i="24"/>
  <c r="BK29" i="24"/>
  <c r="BK16" i="24"/>
  <c r="BK8" i="24"/>
  <c r="BK38" i="24"/>
  <c r="BK34" i="24"/>
  <c r="BK30" i="24"/>
  <c r="BK27" i="24"/>
  <c r="BK26" i="24"/>
  <c r="BK36" i="24"/>
  <c r="AH4" i="24"/>
  <c r="R5" i="24"/>
  <c r="BC5" i="24"/>
  <c r="Y7" i="24"/>
  <c r="AH7" i="24"/>
  <c r="AU9" i="24"/>
  <c r="BM9" i="24"/>
  <c r="AE10" i="24"/>
  <c r="AW10" i="24"/>
  <c r="W11" i="24"/>
  <c r="AG11" i="24"/>
  <c r="AP11" i="24"/>
  <c r="Y12" i="24"/>
  <c r="AH12" i="24"/>
  <c r="BC13" i="24"/>
  <c r="BC14" i="24"/>
  <c r="AM15" i="24"/>
  <c r="AO16" i="24"/>
  <c r="AX16" i="24"/>
  <c r="Y17" i="24"/>
  <c r="Z18" i="24"/>
  <c r="AX18" i="24"/>
  <c r="BK20" i="24"/>
  <c r="BK22" i="24"/>
  <c r="W24" i="24"/>
  <c r="AO24" i="24"/>
  <c r="BE24" i="24"/>
  <c r="AP26" i="24"/>
  <c r="BK28" i="24"/>
  <c r="AO29" i="24"/>
  <c r="Z32" i="24"/>
  <c r="AO34" i="24"/>
  <c r="AU35" i="24"/>
  <c r="AX36" i="24"/>
  <c r="E42" i="9"/>
  <c r="E50" i="9"/>
  <c r="Z7" i="24"/>
  <c r="BK7" i="24"/>
  <c r="BM8" i="24"/>
  <c r="AM9" i="24"/>
  <c r="BE9" i="24"/>
  <c r="W10" i="24"/>
  <c r="AO10" i="24"/>
  <c r="AX10" i="24"/>
  <c r="Y11" i="24"/>
  <c r="AH11" i="24"/>
  <c r="Z12" i="24"/>
  <c r="BK12" i="24"/>
  <c r="AU13" i="24"/>
  <c r="BM13" i="24"/>
  <c r="AU14" i="24"/>
  <c r="AE15" i="24"/>
  <c r="AG16" i="24"/>
  <c r="AP16" i="24"/>
  <c r="AU17" i="24"/>
  <c r="AM18" i="24"/>
  <c r="BK18" i="24"/>
  <c r="AO20" i="24"/>
  <c r="BM20" i="24"/>
  <c r="AU21" i="24"/>
  <c r="W25" i="24"/>
  <c r="BC25" i="24"/>
  <c r="W26" i="24"/>
  <c r="AH27" i="24"/>
  <c r="AP29" i="24"/>
  <c r="AU30" i="24"/>
  <c r="AW35" i="24"/>
  <c r="W36" i="24"/>
  <c r="Y38" i="24"/>
  <c r="Y30" i="24"/>
  <c r="Y39" i="24"/>
  <c r="Y31" i="24"/>
  <c r="Y37" i="24"/>
  <c r="Y36" i="24"/>
  <c r="Y35" i="24"/>
  <c r="Y29" i="24"/>
  <c r="Y28" i="24"/>
  <c r="Y21" i="24"/>
  <c r="Y27" i="24"/>
  <c r="Y19" i="24"/>
  <c r="Y14" i="24"/>
  <c r="Y4" i="24"/>
  <c r="Y33" i="24"/>
  <c r="Y24" i="24"/>
  <c r="Y20" i="24"/>
  <c r="AG38" i="24"/>
  <c r="AG30" i="24"/>
  <c r="AG39" i="24"/>
  <c r="AG31" i="24"/>
  <c r="AG21" i="24"/>
  <c r="AG37" i="24"/>
  <c r="AG36" i="24"/>
  <c r="AG35" i="24"/>
  <c r="AG29" i="24"/>
  <c r="AG28" i="24"/>
  <c r="AG27" i="24"/>
  <c r="AG33" i="24"/>
  <c r="AG18" i="24"/>
  <c r="AG14" i="24"/>
  <c r="AG4" i="24"/>
  <c r="AG40" i="24"/>
  <c r="AG32" i="24"/>
  <c r="AG26" i="24"/>
  <c r="AG25" i="24"/>
  <c r="AG23" i="24"/>
  <c r="AG22" i="24"/>
  <c r="AO38" i="24"/>
  <c r="AO30" i="24"/>
  <c r="AO39" i="24"/>
  <c r="AO31" i="24"/>
  <c r="AO21" i="24"/>
  <c r="AO35" i="24"/>
  <c r="AO27" i="24"/>
  <c r="AO26" i="24"/>
  <c r="AO23" i="24"/>
  <c r="AO14" i="24"/>
  <c r="AO4" i="24"/>
  <c r="AO40" i="24"/>
  <c r="AO32" i="24"/>
  <c r="AO28" i="24"/>
  <c r="AW38" i="24"/>
  <c r="AW39" i="24"/>
  <c r="AW31" i="24"/>
  <c r="AW21" i="24"/>
  <c r="AW37" i="24"/>
  <c r="AW4" i="24"/>
  <c r="AW36" i="24"/>
  <c r="AW28" i="24"/>
  <c r="AW24" i="24"/>
  <c r="AW17" i="24"/>
  <c r="BE39" i="24"/>
  <c r="BE37" i="24"/>
  <c r="BE36" i="24"/>
  <c r="BE35" i="24"/>
  <c r="BE29" i="24"/>
  <c r="BE21" i="24"/>
  <c r="BE14" i="24"/>
  <c r="BE4" i="24"/>
  <c r="BE40" i="24"/>
  <c r="BE32" i="24"/>
  <c r="BE20" i="24"/>
  <c r="BM38" i="24"/>
  <c r="BM30" i="24"/>
  <c r="BM39" i="24"/>
  <c r="BM31" i="24"/>
  <c r="BM21" i="24"/>
  <c r="BM37" i="24"/>
  <c r="BM36" i="24"/>
  <c r="BM35" i="24"/>
  <c r="BM29" i="24"/>
  <c r="BM28" i="24"/>
  <c r="BM27" i="24"/>
  <c r="BM34" i="24"/>
  <c r="BM14" i="24"/>
  <c r="BM4" i="24"/>
  <c r="BM33" i="24"/>
  <c r="BM26" i="24"/>
  <c r="BM40" i="24"/>
  <c r="BM25" i="24"/>
  <c r="R4" i="24"/>
  <c r="BK4" i="24"/>
  <c r="AM5" i="24"/>
  <c r="BE5" i="24"/>
  <c r="BE15" i="24" s="1"/>
  <c r="BN5" i="24"/>
  <c r="BN15" i="24" s="1"/>
  <c r="BC7" i="24"/>
  <c r="BE8" i="24"/>
  <c r="BN8" i="24"/>
  <c r="AE9" i="24"/>
  <c r="AG10" i="24"/>
  <c r="AP10" i="24"/>
  <c r="Z11" i="24"/>
  <c r="BC12" i="24"/>
  <c r="AM13" i="24"/>
  <c r="BE13" i="24"/>
  <c r="AM14" i="24"/>
  <c r="W15" i="24"/>
  <c r="AO15" i="24"/>
  <c r="AX15" i="24"/>
  <c r="Y16" i="24"/>
  <c r="R18" i="24"/>
  <c r="AO18" i="24"/>
  <c r="BM18" i="24"/>
  <c r="W19" i="24"/>
  <c r="AE20" i="24"/>
  <c r="AP20" i="24"/>
  <c r="BN20" i="24"/>
  <c r="AE22" i="24"/>
  <c r="BC22" i="24"/>
  <c r="Z23" i="24"/>
  <c r="AW23" i="24"/>
  <c r="BM23" i="24"/>
  <c r="AO25" i="24"/>
  <c r="Y26" i="24"/>
  <c r="AU26" i="24"/>
  <c r="AM28" i="24"/>
  <c r="AX29" i="24"/>
  <c r="BM32" i="24"/>
  <c r="AU34" i="24"/>
  <c r="BC36" i="24"/>
  <c r="R27" i="24"/>
  <c r="R40" i="24"/>
  <c r="Z33" i="24"/>
  <c r="Z34" i="24"/>
  <c r="Z24" i="24"/>
  <c r="Z39" i="24"/>
  <c r="Z31" i="24"/>
  <c r="Z17" i="24"/>
  <c r="Z9" i="24"/>
  <c r="Z35" i="24"/>
  <c r="Z29" i="24"/>
  <c r="Z25" i="24"/>
  <c r="Z38" i="24"/>
  <c r="Z19" i="24"/>
  <c r="AH33" i="24"/>
  <c r="AH34" i="24"/>
  <c r="AH40" i="24"/>
  <c r="AH39" i="24"/>
  <c r="AH32" i="24"/>
  <c r="AH31" i="24"/>
  <c r="AH24" i="24"/>
  <c r="AH37" i="24"/>
  <c r="AH29" i="24"/>
  <c r="AH19" i="24"/>
  <c r="AH17" i="24"/>
  <c r="AH9" i="24"/>
  <c r="AH36" i="24"/>
  <c r="AH28" i="24"/>
  <c r="AH38" i="24"/>
  <c r="AH21" i="24"/>
  <c r="AP33" i="24"/>
  <c r="AP34" i="24"/>
  <c r="AP24" i="24"/>
  <c r="AP40" i="24"/>
  <c r="AP39" i="24"/>
  <c r="AP32" i="24"/>
  <c r="AP31" i="24"/>
  <c r="AP18" i="24"/>
  <c r="AP17" i="24"/>
  <c r="AP9" i="24"/>
  <c r="AP36" i="24"/>
  <c r="AP28" i="24"/>
  <c r="AP37" i="24"/>
  <c r="AP27" i="24"/>
  <c r="AX33" i="24"/>
  <c r="AX34" i="24"/>
  <c r="AX24" i="24"/>
  <c r="AX25" i="24"/>
  <c r="AX23" i="24"/>
  <c r="AX17" i="24"/>
  <c r="AX9" i="24"/>
  <c r="AX38" i="24"/>
  <c r="AX30" i="24"/>
  <c r="AX26" i="24"/>
  <c r="AX31" i="24"/>
  <c r="AX35" i="24"/>
  <c r="BF24" i="24"/>
  <c r="BF40" i="24"/>
  <c r="BF32" i="24"/>
  <c r="BF17" i="24"/>
  <c r="BF31" i="24"/>
  <c r="BF29" i="24"/>
  <c r="BF18" i="24"/>
  <c r="BN33" i="24"/>
  <c r="BN39" i="24"/>
  <c r="BN31" i="24"/>
  <c r="BN24" i="24"/>
  <c r="BN38" i="24"/>
  <c r="BN30" i="24"/>
  <c r="BN37" i="24"/>
  <c r="BN28" i="24"/>
  <c r="BN23" i="24"/>
  <c r="BN21" i="24"/>
  <c r="BC4" i="24"/>
  <c r="AE5" i="24"/>
  <c r="AW5" i="24"/>
  <c r="AW15" i="24" s="1"/>
  <c r="BF5" i="24"/>
  <c r="BF15" i="24" s="1"/>
  <c r="AU7" i="24"/>
  <c r="BM7" i="24"/>
  <c r="AW8" i="24"/>
  <c r="BF8" i="24"/>
  <c r="W9" i="24"/>
  <c r="AO9" i="24"/>
  <c r="Y10" i="24"/>
  <c r="AH10" i="24"/>
  <c r="BK11" i="24"/>
  <c r="AU12" i="24"/>
  <c r="BM12" i="24"/>
  <c r="AE13" i="24"/>
  <c r="AE14" i="24"/>
  <c r="AX14" i="24"/>
  <c r="AG15" i="24"/>
  <c r="AP15" i="24"/>
  <c r="Z16" i="24"/>
  <c r="AM17" i="24"/>
  <c r="Z21" i="24"/>
  <c r="AX21" i="24"/>
  <c r="BK24" i="24"/>
  <c r="Y25" i="24"/>
  <c r="AP25" i="24"/>
  <c r="BF25" i="24"/>
  <c r="Z26" i="24"/>
  <c r="AU28" i="24"/>
  <c r="Z30" i="24"/>
  <c r="BF30" i="24"/>
  <c r="AO33" i="24"/>
  <c r="W35" i="24"/>
  <c r="BF35" i="24"/>
  <c r="AE36" i="24"/>
  <c r="AO37" i="24"/>
  <c r="C42" i="9"/>
  <c r="C50" i="9"/>
  <c r="D41" i="9"/>
  <c r="D42" i="9"/>
  <c r="D50" i="9"/>
  <c r="B57" i="9"/>
  <c r="E44" i="20"/>
  <c r="B41" i="9"/>
  <c r="B49" i="9"/>
  <c r="E43" i="9"/>
  <c r="C43" i="9"/>
  <c r="E51" i="9"/>
  <c r="C51" i="9"/>
  <c r="C59" i="9"/>
  <c r="B59" i="9"/>
  <c r="C67" i="9"/>
  <c r="B67" i="9"/>
  <c r="E59" i="9"/>
  <c r="D49" i="9"/>
  <c r="E52" i="20"/>
  <c r="E60" i="20"/>
  <c r="E68" i="20"/>
  <c r="BI3" i="21"/>
  <c r="BA3" i="21"/>
  <c r="AS3" i="21"/>
  <c r="AK3" i="21"/>
  <c r="AC3" i="21"/>
  <c r="U3" i="21"/>
  <c r="BL3" i="21"/>
  <c r="BC3" i="21"/>
  <c r="AT3" i="21"/>
  <c r="AJ3" i="21"/>
  <c r="AA3" i="21"/>
  <c r="R3" i="21"/>
  <c r="BK3" i="21"/>
  <c r="BB3" i="21"/>
  <c r="AR3" i="21"/>
  <c r="AI3" i="21"/>
  <c r="Z3" i="21"/>
  <c r="Q3" i="21"/>
  <c r="BH3" i="21"/>
  <c r="AY3" i="21"/>
  <c r="AP3" i="21"/>
  <c r="AG3" i="21"/>
  <c r="X3" i="21"/>
  <c r="BM3" i="21"/>
  <c r="BD3" i="21"/>
  <c r="AU3" i="21"/>
  <c r="AL3" i="21"/>
  <c r="AB3" i="21"/>
  <c r="S3" i="21"/>
  <c r="BP3" i="21"/>
  <c r="AX3" i="21"/>
  <c r="AF3" i="21"/>
  <c r="BO3" i="21"/>
  <c r="AW3" i="21"/>
  <c r="AE3" i="21"/>
  <c r="BN3" i="21"/>
  <c r="AV3" i="21"/>
  <c r="AD3" i="21"/>
  <c r="BJ3" i="21"/>
  <c r="AQ3" i="21"/>
  <c r="Y3" i="21"/>
  <c r="BE3" i="21"/>
  <c r="AM3" i="21"/>
  <c r="T3" i="21"/>
  <c r="BG3" i="21"/>
  <c r="D66" i="9"/>
  <c r="C47" i="20"/>
  <c r="E58" i="9"/>
  <c r="E66" i="9"/>
  <c r="C38" i="9"/>
  <c r="B43" i="9"/>
  <c r="C46" i="9"/>
  <c r="B51" i="9"/>
  <c r="C54" i="9"/>
  <c r="D57" i="9"/>
  <c r="D65" i="9"/>
  <c r="C70" i="9"/>
  <c r="C39" i="20"/>
  <c r="B49" i="20"/>
  <c r="C49" i="20"/>
  <c r="E49" i="20"/>
  <c r="B52" i="20"/>
  <c r="C55" i="20"/>
  <c r="B65" i="20"/>
  <c r="C65" i="20"/>
  <c r="B68" i="20"/>
  <c r="AZ3" i="21"/>
  <c r="D64" i="20"/>
  <c r="Y6" i="21"/>
  <c r="AQ6" i="21"/>
  <c r="AF7" i="21"/>
  <c r="BN7" i="21"/>
  <c r="BF7" i="21"/>
  <c r="AX7" i="21"/>
  <c r="AP7" i="21"/>
  <c r="AH7" i="21"/>
  <c r="Z7" i="21"/>
  <c r="R7" i="21"/>
  <c r="BM7" i="21"/>
  <c r="BE7" i="21"/>
  <c r="AW7" i="21"/>
  <c r="AO7" i="21"/>
  <c r="AG7" i="21"/>
  <c r="Y7" i="21"/>
  <c r="Q7" i="21"/>
  <c r="BJ7" i="21"/>
  <c r="AZ7" i="21"/>
  <c r="AN7" i="21"/>
  <c r="AD7" i="21"/>
  <c r="T7" i="21"/>
  <c r="BI7" i="21"/>
  <c r="AY7" i="21"/>
  <c r="AM7" i="21"/>
  <c r="AC7" i="21"/>
  <c r="S7" i="21"/>
  <c r="BG7" i="21"/>
  <c r="AU7" i="21"/>
  <c r="AK7" i="21"/>
  <c r="AA7" i="21"/>
  <c r="BK7" i="21"/>
  <c r="BA7" i="21"/>
  <c r="AQ7" i="21"/>
  <c r="AE7" i="21"/>
  <c r="U7" i="21"/>
  <c r="AL7" i="21"/>
  <c r="BH7" i="21"/>
  <c r="E39" i="20"/>
  <c r="C41" i="20"/>
  <c r="E55" i="20"/>
  <c r="C57" i="20"/>
  <c r="E71" i="20"/>
  <c r="D63" i="20"/>
  <c r="BK6" i="21"/>
  <c r="BC6" i="21"/>
  <c r="AU6" i="21"/>
  <c r="BJ6" i="21"/>
  <c r="BB6" i="21"/>
  <c r="AT6" i="21"/>
  <c r="AL6" i="21"/>
  <c r="AD6" i="21"/>
  <c r="V6" i="21"/>
  <c r="BI6" i="21"/>
  <c r="AY6" i="21"/>
  <c r="AO6" i="21"/>
  <c r="AF6" i="21"/>
  <c r="W6" i="21"/>
  <c r="BH6" i="21"/>
  <c r="AX6" i="21"/>
  <c r="AN6" i="21"/>
  <c r="AE6" i="21"/>
  <c r="U6" i="21"/>
  <c r="BP6" i="21"/>
  <c r="BF6" i="21"/>
  <c r="AV6" i="21"/>
  <c r="AK6" i="21"/>
  <c r="AB6" i="21"/>
  <c r="S6" i="21"/>
  <c r="BL6" i="21"/>
  <c r="AZ6" i="21"/>
  <c r="AP6" i="21"/>
  <c r="AG6" i="21"/>
  <c r="X6" i="21"/>
  <c r="AH6" i="21"/>
  <c r="BA6" i="21"/>
  <c r="V7" i="21"/>
  <c r="AR7" i="21"/>
  <c r="BL7" i="21"/>
  <c r="Q6" i="21"/>
  <c r="AI6" i="21"/>
  <c r="BD6" i="21"/>
  <c r="W7" i="21"/>
  <c r="AS7" i="21"/>
  <c r="BO7" i="21"/>
  <c r="D56" i="9"/>
  <c r="B58" i="9"/>
  <c r="B66" i="9"/>
  <c r="E67" i="9"/>
  <c r="B48" i="20"/>
  <c r="B64" i="20"/>
  <c r="BO5" i="21"/>
  <c r="BG5" i="21"/>
  <c r="AY5" i="21"/>
  <c r="AQ5" i="21"/>
  <c r="AI5" i="21"/>
  <c r="AA5" i="21"/>
  <c r="S5" i="21"/>
  <c r="BN5" i="21"/>
  <c r="BE5" i="21"/>
  <c r="AV5" i="21"/>
  <c r="AM5" i="21"/>
  <c r="AD5" i="21"/>
  <c r="U5" i="21"/>
  <c r="BM5" i="21"/>
  <c r="BD5" i="21"/>
  <c r="AU5" i="21"/>
  <c r="AL5" i="21"/>
  <c r="AC5" i="21"/>
  <c r="T5" i="21"/>
  <c r="BK5" i="21"/>
  <c r="BB5" i="21"/>
  <c r="AS5" i="21"/>
  <c r="AJ5" i="21"/>
  <c r="Z5" i="21"/>
  <c r="Q5" i="21"/>
  <c r="BP5" i="21"/>
  <c r="BF5" i="21"/>
  <c r="AW5" i="21"/>
  <c r="AN5" i="21"/>
  <c r="AE5" i="21"/>
  <c r="V5" i="21"/>
  <c r="AH5" i="21"/>
  <c r="BA5" i="21"/>
  <c r="R6" i="21"/>
  <c r="AJ6" i="21"/>
  <c r="BE6" i="21"/>
  <c r="X7" i="21"/>
  <c r="AT7" i="21"/>
  <c r="BP7" i="21"/>
  <c r="U10" i="21"/>
  <c r="AE10" i="21"/>
  <c r="AO10" i="21"/>
  <c r="BA10" i="21"/>
  <c r="BK10" i="21"/>
  <c r="T14" i="21"/>
  <c r="AG14" i="21"/>
  <c r="AS14" i="21"/>
  <c r="BG14" i="21"/>
  <c r="V10" i="21"/>
  <c r="AF10" i="21"/>
  <c r="AR10" i="21"/>
  <c r="BB10" i="21"/>
  <c r="BL10" i="21"/>
  <c r="U14" i="21"/>
  <c r="AI14" i="21"/>
  <c r="AV14" i="21"/>
  <c r="BH14" i="21"/>
  <c r="B56" i="9"/>
  <c r="B64" i="9"/>
  <c r="D44" i="20"/>
  <c r="D52" i="20"/>
  <c r="D60" i="20"/>
  <c r="D68" i="20"/>
  <c r="BI8" i="21"/>
  <c r="BA8" i="21"/>
  <c r="AS8" i="21"/>
  <c r="AK8" i="21"/>
  <c r="AC8" i="21"/>
  <c r="U8" i="21"/>
  <c r="BP8" i="21"/>
  <c r="BH8" i="21"/>
  <c r="AZ8" i="21"/>
  <c r="AR8" i="21"/>
  <c r="AJ8" i="21"/>
  <c r="AB8" i="21"/>
  <c r="T8" i="21"/>
  <c r="Z8" i="21"/>
  <c r="AL8" i="21"/>
  <c r="AV8" i="21"/>
  <c r="BF8" i="21"/>
  <c r="Y10" i="21"/>
  <c r="AK10" i="21"/>
  <c r="AU10" i="21"/>
  <c r="BJ11" i="21"/>
  <c r="BB11" i="21"/>
  <c r="AT11" i="21"/>
  <c r="AL11" i="21"/>
  <c r="AD11" i="21"/>
  <c r="V11" i="21"/>
  <c r="BI11" i="21"/>
  <c r="BA11" i="21"/>
  <c r="AS11" i="21"/>
  <c r="AK11" i="21"/>
  <c r="AC11" i="21"/>
  <c r="U11" i="21"/>
  <c r="Z11" i="21"/>
  <c r="AJ11" i="21"/>
  <c r="AV11" i="21"/>
  <c r="BF11" i="21"/>
  <c r="BP11" i="21"/>
  <c r="BP13" i="21"/>
  <c r="BH13" i="21"/>
  <c r="AZ13" i="21"/>
  <c r="AR13" i="21"/>
  <c r="AJ13" i="21"/>
  <c r="AB13" i="21"/>
  <c r="T13" i="21"/>
  <c r="BO13" i="21"/>
  <c r="BG13" i="21"/>
  <c r="AY13" i="21"/>
  <c r="AQ13" i="21"/>
  <c r="AI13" i="21"/>
  <c r="AA13" i="21"/>
  <c r="S13" i="21"/>
  <c r="BK13" i="21"/>
  <c r="BC13" i="21"/>
  <c r="AU13" i="21"/>
  <c r="AM13" i="21"/>
  <c r="AE13" i="21"/>
  <c r="W13" i="21"/>
  <c r="AC13" i="21"/>
  <c r="AO13" i="21"/>
  <c r="BB13" i="21"/>
  <c r="BN13" i="21"/>
  <c r="AA14" i="21"/>
  <c r="AN14" i="21"/>
  <c r="AZ14" i="21"/>
  <c r="BO10" i="21"/>
  <c r="BG10" i="21"/>
  <c r="AY10" i="21"/>
  <c r="AQ10" i="21"/>
  <c r="AI10" i="21"/>
  <c r="AA10" i="21"/>
  <c r="S10" i="21"/>
  <c r="BN10" i="21"/>
  <c r="BF10" i="21"/>
  <c r="AX10" i="21"/>
  <c r="AP10" i="21"/>
  <c r="AH10" i="21"/>
  <c r="Z10" i="21"/>
  <c r="R10" i="21"/>
  <c r="AB10" i="21"/>
  <c r="AL10" i="21"/>
  <c r="AV10" i="21"/>
  <c r="BH10" i="21"/>
  <c r="BK14" i="21"/>
  <c r="BC14" i="21"/>
  <c r="AU14" i="21"/>
  <c r="AM14" i="21"/>
  <c r="AE14" i="21"/>
  <c r="W14" i="21"/>
  <c r="BJ14" i="21"/>
  <c r="BB14" i="21"/>
  <c r="AT14" i="21"/>
  <c r="AL14" i="21"/>
  <c r="AD14" i="21"/>
  <c r="V14" i="21"/>
  <c r="BN14" i="21"/>
  <c r="BF14" i="21"/>
  <c r="AX14" i="21"/>
  <c r="AP14" i="21"/>
  <c r="AH14" i="21"/>
  <c r="Z14" i="21"/>
  <c r="R14" i="21"/>
  <c r="AB14" i="21"/>
  <c r="AO14" i="21"/>
  <c r="BA14" i="21"/>
  <c r="BO14" i="21"/>
  <c r="Q10" i="21"/>
  <c r="AC10" i="21"/>
  <c r="AM10" i="21"/>
  <c r="AW10" i="21"/>
  <c r="BI10" i="21"/>
  <c r="Q14" i="21"/>
  <c r="AC14" i="21"/>
  <c r="AQ14" i="21"/>
  <c r="BD14" i="21"/>
  <c r="BP14" i="21"/>
  <c r="S8" i="21"/>
  <c r="AE8" i="21"/>
  <c r="AO8" i="21"/>
  <c r="AY8" i="21"/>
  <c r="BK8" i="21"/>
  <c r="T10" i="21"/>
  <c r="AD10" i="21"/>
  <c r="AN10" i="21"/>
  <c r="AZ10" i="21"/>
  <c r="BJ10" i="21"/>
  <c r="S11" i="21"/>
  <c r="AE11" i="21"/>
  <c r="AO11" i="21"/>
  <c r="AY11" i="21"/>
  <c r="BK11" i="21"/>
  <c r="U13" i="21"/>
  <c r="AG13" i="21"/>
  <c r="AT13" i="21"/>
  <c r="BF13" i="21"/>
  <c r="S14" i="21"/>
  <c r="AF14" i="21"/>
  <c r="AR14" i="21"/>
  <c r="BE14" i="21"/>
  <c r="BN15" i="21"/>
  <c r="BF15" i="21"/>
  <c r="AX15" i="21"/>
  <c r="AP15" i="21"/>
  <c r="AH15" i="21"/>
  <c r="Z15" i="21"/>
  <c r="R15" i="21"/>
  <c r="BM15" i="21"/>
  <c r="BE15" i="21"/>
  <c r="AW15" i="21"/>
  <c r="AO15" i="21"/>
  <c r="AG15" i="21"/>
  <c r="Y15" i="21"/>
  <c r="Q15" i="21"/>
  <c r="BI15" i="21"/>
  <c r="BA15" i="21"/>
  <c r="AS15" i="21"/>
  <c r="AK15" i="21"/>
  <c r="AC15" i="21"/>
  <c r="U15" i="21"/>
  <c r="AD15" i="21"/>
  <c r="AQ15" i="21"/>
  <c r="BC15" i="21"/>
  <c r="BP15" i="21"/>
  <c r="X16" i="21"/>
  <c r="AF16" i="21"/>
  <c r="AN16" i="21"/>
  <c r="AV16" i="21"/>
  <c r="BD16" i="21"/>
  <c r="BL16" i="21"/>
  <c r="BK28" i="21"/>
  <c r="BC28" i="21"/>
  <c r="AU28" i="21"/>
  <c r="AM28" i="21"/>
  <c r="AE28" i="21"/>
  <c r="W28" i="21"/>
  <c r="BP28" i="21"/>
  <c r="BH28" i="21"/>
  <c r="AZ28" i="21"/>
  <c r="AR28" i="21"/>
  <c r="AJ28" i="21"/>
  <c r="AB28" i="21"/>
  <c r="T28" i="21"/>
  <c r="BI28" i="21"/>
  <c r="AX28" i="21"/>
  <c r="AN28" i="21"/>
  <c r="AC28" i="21"/>
  <c r="R28" i="21"/>
  <c r="BG28" i="21"/>
  <c r="AW28" i="21"/>
  <c r="AL28" i="21"/>
  <c r="AA28" i="21"/>
  <c r="Q28" i="21"/>
  <c r="AF28" i="21"/>
  <c r="AS28" i="21"/>
  <c r="BF28" i="21"/>
  <c r="X4" i="21"/>
  <c r="AF4" i="21"/>
  <c r="AN4" i="21"/>
  <c r="AV4" i="21"/>
  <c r="BD4" i="21"/>
  <c r="W9" i="21"/>
  <c r="AE9" i="21"/>
  <c r="AM9" i="21"/>
  <c r="AU9" i="21"/>
  <c r="BC9" i="21"/>
  <c r="BK9" i="21"/>
  <c r="X12" i="21"/>
  <c r="AF12" i="21"/>
  <c r="AN12" i="21"/>
  <c r="AV12" i="21"/>
  <c r="BD12" i="21"/>
  <c r="T16" i="21"/>
  <c r="AB16" i="21"/>
  <c r="AJ16" i="21"/>
  <c r="AR16" i="21"/>
  <c r="AZ16" i="21"/>
  <c r="BH16" i="21"/>
  <c r="BP16" i="21"/>
  <c r="W17" i="21"/>
  <c r="AE17" i="21"/>
  <c r="AM17" i="21"/>
  <c r="AV17" i="21"/>
  <c r="Y19" i="21"/>
  <c r="AK19" i="21"/>
  <c r="AU19" i="21"/>
  <c r="BJ20" i="21"/>
  <c r="BB20" i="21"/>
  <c r="AT20" i="21"/>
  <c r="AL20" i="21"/>
  <c r="AD20" i="21"/>
  <c r="V20" i="21"/>
  <c r="BI20" i="21"/>
  <c r="BA20" i="21"/>
  <c r="AS20" i="21"/>
  <c r="AK20" i="21"/>
  <c r="AC20" i="21"/>
  <c r="U20" i="21"/>
  <c r="Z20" i="21"/>
  <c r="AJ20" i="21"/>
  <c r="AV20" i="21"/>
  <c r="BF20" i="21"/>
  <c r="BP20" i="21"/>
  <c r="Y22" i="21"/>
  <c r="AK22" i="21"/>
  <c r="AU22" i="21"/>
  <c r="BK23" i="21"/>
  <c r="BC23" i="21"/>
  <c r="AU23" i="21"/>
  <c r="AM23" i="21"/>
  <c r="AE23" i="21"/>
  <c r="W23" i="21"/>
  <c r="BJ23" i="21"/>
  <c r="BB23" i="21"/>
  <c r="AT23" i="21"/>
  <c r="AL23" i="21"/>
  <c r="AD23" i="21"/>
  <c r="V23" i="21"/>
  <c r="Z23" i="21"/>
  <c r="AJ23" i="21"/>
  <c r="AV23" i="21"/>
  <c r="BF23" i="21"/>
  <c r="BP23" i="21"/>
  <c r="AC24" i="21"/>
  <c r="AP24" i="21"/>
  <c r="X28" i="21"/>
  <c r="AK28" i="21"/>
  <c r="BA28" i="21"/>
  <c r="BN28" i="21"/>
  <c r="AD29" i="21"/>
  <c r="AS29" i="21"/>
  <c r="BL29" i="21"/>
  <c r="X9" i="21"/>
  <c r="AF9" i="21"/>
  <c r="AN9" i="21"/>
  <c r="AV9" i="21"/>
  <c r="BD9" i="21"/>
  <c r="U16" i="21"/>
  <c r="AC16" i="21"/>
  <c r="AK16" i="21"/>
  <c r="AS16" i="21"/>
  <c r="BA16" i="21"/>
  <c r="BI17" i="21"/>
  <c r="BA17" i="21"/>
  <c r="BP17" i="21"/>
  <c r="BH17" i="21"/>
  <c r="AZ17" i="21"/>
  <c r="AR17" i="21"/>
  <c r="X17" i="21"/>
  <c r="AF17" i="21"/>
  <c r="AN17" i="21"/>
  <c r="AW17" i="21"/>
  <c r="BG17" i="21"/>
  <c r="BO19" i="21"/>
  <c r="BG19" i="21"/>
  <c r="AY19" i="21"/>
  <c r="AQ19" i="21"/>
  <c r="AI19" i="21"/>
  <c r="AA19" i="21"/>
  <c r="S19" i="21"/>
  <c r="BN19" i="21"/>
  <c r="BF19" i="21"/>
  <c r="AX19" i="21"/>
  <c r="AP19" i="21"/>
  <c r="AH19" i="21"/>
  <c r="Z19" i="21"/>
  <c r="R19" i="21"/>
  <c r="AB19" i="21"/>
  <c r="AL19" i="21"/>
  <c r="AV19" i="21"/>
  <c r="BH19" i="21"/>
  <c r="BP22" i="21"/>
  <c r="BH22" i="21"/>
  <c r="AZ22" i="21"/>
  <c r="AR22" i="21"/>
  <c r="AJ22" i="21"/>
  <c r="AB22" i="21"/>
  <c r="T22" i="21"/>
  <c r="BO22" i="21"/>
  <c r="BG22" i="21"/>
  <c r="AY22" i="21"/>
  <c r="AQ22" i="21"/>
  <c r="AI22" i="21"/>
  <c r="AA22" i="21"/>
  <c r="S22" i="21"/>
  <c r="Z22" i="21"/>
  <c r="AL22" i="21"/>
  <c r="AV22" i="21"/>
  <c r="BF22" i="21"/>
  <c r="BO24" i="21"/>
  <c r="BG24" i="21"/>
  <c r="AY24" i="21"/>
  <c r="AQ24" i="21"/>
  <c r="AI24" i="21"/>
  <c r="AA24" i="21"/>
  <c r="BL24" i="21"/>
  <c r="BD24" i="21"/>
  <c r="AV24" i="21"/>
  <c r="AN24" i="21"/>
  <c r="AF24" i="21"/>
  <c r="X24" i="21"/>
  <c r="BH24" i="21"/>
  <c r="AW24" i="21"/>
  <c r="AL24" i="21"/>
  <c r="AB24" i="21"/>
  <c r="R24" i="21"/>
  <c r="BF24" i="21"/>
  <c r="AU24" i="21"/>
  <c r="AK24" i="21"/>
  <c r="Z24" i="21"/>
  <c r="Q24" i="21"/>
  <c r="AD24" i="21"/>
  <c r="AR24" i="21"/>
  <c r="BE24" i="21"/>
  <c r="Y28" i="21"/>
  <c r="AO28" i="21"/>
  <c r="BB28" i="21"/>
  <c r="BO28" i="21"/>
  <c r="AF29" i="21"/>
  <c r="AT29" i="21"/>
  <c r="Z28" i="21"/>
  <c r="AP28" i="21"/>
  <c r="BD28" i="21"/>
  <c r="BN29" i="21"/>
  <c r="BF29" i="21"/>
  <c r="AX29" i="21"/>
  <c r="AP29" i="21"/>
  <c r="AH29" i="21"/>
  <c r="Z29" i="21"/>
  <c r="R29" i="21"/>
  <c r="BK29" i="21"/>
  <c r="BC29" i="21"/>
  <c r="AU29" i="21"/>
  <c r="AM29" i="21"/>
  <c r="AE29" i="21"/>
  <c r="W29" i="21"/>
  <c r="BI29" i="21"/>
  <c r="AY29" i="21"/>
  <c r="AN29" i="21"/>
  <c r="AC29" i="21"/>
  <c r="S29" i="21"/>
  <c r="BH29" i="21"/>
  <c r="AW29" i="21"/>
  <c r="AL29" i="21"/>
  <c r="AB29" i="21"/>
  <c r="Q29" i="21"/>
  <c r="BG29" i="21"/>
  <c r="AV29" i="21"/>
  <c r="AK29" i="21"/>
  <c r="AA29" i="21"/>
  <c r="AG29" i="21"/>
  <c r="AZ29" i="21"/>
  <c r="BO29" i="21"/>
  <c r="BP35" i="21"/>
  <c r="BH35" i="21"/>
  <c r="AZ35" i="21"/>
  <c r="AR35" i="21"/>
  <c r="AJ35" i="21"/>
  <c r="AB35" i="21"/>
  <c r="T35" i="21"/>
  <c r="BO35" i="21"/>
  <c r="BG35" i="21"/>
  <c r="AY35" i="21"/>
  <c r="AQ35" i="21"/>
  <c r="AI35" i="21"/>
  <c r="AA35" i="21"/>
  <c r="S35" i="21"/>
  <c r="BN35" i="21"/>
  <c r="BF35" i="21"/>
  <c r="AX35" i="21"/>
  <c r="AP35" i="21"/>
  <c r="AH35" i="21"/>
  <c r="Z35" i="21"/>
  <c r="R35" i="21"/>
  <c r="BM35" i="21"/>
  <c r="BE35" i="21"/>
  <c r="AW35" i="21"/>
  <c r="AO35" i="21"/>
  <c r="AG35" i="21"/>
  <c r="Y35" i="21"/>
  <c r="Q35" i="21"/>
  <c r="BK35" i="21"/>
  <c r="AU35" i="21"/>
  <c r="AE35" i="21"/>
  <c r="BJ35" i="21"/>
  <c r="AT35" i="21"/>
  <c r="AD35" i="21"/>
  <c r="BI35" i="21"/>
  <c r="AS35" i="21"/>
  <c r="AC35" i="21"/>
  <c r="BD35" i="21"/>
  <c r="AN35" i="21"/>
  <c r="X35" i="21"/>
  <c r="BC35" i="21"/>
  <c r="AM35" i="21"/>
  <c r="W35" i="21"/>
  <c r="BA35" i="21"/>
  <c r="AK35" i="21"/>
  <c r="U35" i="21"/>
  <c r="AG24" i="21"/>
  <c r="AT24" i="21"/>
  <c r="BJ24" i="21"/>
  <c r="AD28" i="21"/>
  <c r="AQ28" i="21"/>
  <c r="BE28" i="21"/>
  <c r="T29" i="21"/>
  <c r="AI29" i="21"/>
  <c r="BA29" i="21"/>
  <c r="BP29" i="21"/>
  <c r="V35" i="21"/>
  <c r="BJ33" i="21"/>
  <c r="BB33" i="21"/>
  <c r="AT33" i="21"/>
  <c r="AL33" i="21"/>
  <c r="AD33" i="21"/>
  <c r="V33" i="21"/>
  <c r="BI33" i="21"/>
  <c r="BA33" i="21"/>
  <c r="AS33" i="21"/>
  <c r="AK33" i="21"/>
  <c r="AC33" i="21"/>
  <c r="U33" i="21"/>
  <c r="BP33" i="21"/>
  <c r="BH33" i="21"/>
  <c r="AZ33" i="21"/>
  <c r="AR33" i="21"/>
  <c r="AJ33" i="21"/>
  <c r="AB33" i="21"/>
  <c r="T33" i="21"/>
  <c r="BO33" i="21"/>
  <c r="BG33" i="21"/>
  <c r="AY33" i="21"/>
  <c r="AQ33" i="21"/>
  <c r="AI33" i="21"/>
  <c r="AA33" i="21"/>
  <c r="S33" i="21"/>
  <c r="AF33" i="21"/>
  <c r="AV33" i="21"/>
  <c r="BL33" i="21"/>
  <c r="BK36" i="21"/>
  <c r="BC36" i="21"/>
  <c r="AU36" i="21"/>
  <c r="AM36" i="21"/>
  <c r="AE36" i="21"/>
  <c r="W36" i="21"/>
  <c r="BJ36" i="21"/>
  <c r="BB36" i="21"/>
  <c r="AT36" i="21"/>
  <c r="AL36" i="21"/>
  <c r="AD36" i="21"/>
  <c r="V36" i="21"/>
  <c r="BI36" i="21"/>
  <c r="BA36" i="21"/>
  <c r="AS36" i="21"/>
  <c r="AK36" i="21"/>
  <c r="AC36" i="21"/>
  <c r="U36" i="21"/>
  <c r="BP36" i="21"/>
  <c r="BH36" i="21"/>
  <c r="AZ36" i="21"/>
  <c r="AR36" i="21"/>
  <c r="AJ36" i="21"/>
  <c r="AB36" i="21"/>
  <c r="T36" i="21"/>
  <c r="AF36" i="21"/>
  <c r="AV36" i="21"/>
  <c r="BL36" i="21"/>
  <c r="R33" i="21"/>
  <c r="AH33" i="21"/>
  <c r="AX33" i="21"/>
  <c r="BN33" i="21"/>
  <c r="R36" i="21"/>
  <c r="AH36" i="21"/>
  <c r="AX36" i="21"/>
  <c r="BN36" i="21"/>
  <c r="AJ30" i="21"/>
  <c r="AU30" i="21"/>
  <c r="BE30" i="21"/>
  <c r="W33" i="21"/>
  <c r="AM33" i="21"/>
  <c r="BC33" i="21"/>
  <c r="S36" i="21"/>
  <c r="AI36" i="21"/>
  <c r="AY36" i="21"/>
  <c r="BO36" i="21"/>
  <c r="BI30" i="21"/>
  <c r="BA30" i="21"/>
  <c r="AS30" i="21"/>
  <c r="AK30" i="21"/>
  <c r="AC30" i="21"/>
  <c r="U30" i="21"/>
  <c r="BN30" i="21"/>
  <c r="BF30" i="21"/>
  <c r="AX30" i="21"/>
  <c r="AP30" i="21"/>
  <c r="AH30" i="21"/>
  <c r="Z30" i="21"/>
  <c r="R30" i="21"/>
  <c r="AA30" i="21"/>
  <c r="AL30" i="21"/>
  <c r="AV30" i="21"/>
  <c r="BG30" i="21"/>
  <c r="X33" i="21"/>
  <c r="AN33" i="21"/>
  <c r="BD33" i="21"/>
  <c r="X36" i="21"/>
  <c r="AN36" i="21"/>
  <c r="BD36" i="21"/>
  <c r="W18" i="21"/>
  <c r="AE18" i="21"/>
  <c r="AM18" i="21"/>
  <c r="AU18" i="21"/>
  <c r="BC18" i="21"/>
  <c r="BK18" i="21"/>
  <c r="X21" i="21"/>
  <c r="AF21" i="21"/>
  <c r="AN21" i="21"/>
  <c r="AV21" i="21"/>
  <c r="BD21" i="21"/>
  <c r="BL21" i="21"/>
  <c r="BJ25" i="21"/>
  <c r="BB25" i="21"/>
  <c r="AT25" i="21"/>
  <c r="AL25" i="21"/>
  <c r="AD25" i="21"/>
  <c r="V25" i="21"/>
  <c r="BO25" i="21"/>
  <c r="BG25" i="21"/>
  <c r="AY25" i="21"/>
  <c r="AQ25" i="21"/>
  <c r="AI25" i="21"/>
  <c r="AA25" i="21"/>
  <c r="S25" i="21"/>
  <c r="Z25" i="21"/>
  <c r="AK25" i="21"/>
  <c r="AV25" i="21"/>
  <c r="BF25" i="21"/>
  <c r="BM26" i="21"/>
  <c r="BE26" i="21"/>
  <c r="AW26" i="21"/>
  <c r="AO26" i="21"/>
  <c r="AG26" i="21"/>
  <c r="Y26" i="21"/>
  <c r="Q26" i="21"/>
  <c r="BJ26" i="21"/>
  <c r="BB26" i="21"/>
  <c r="AT26" i="21"/>
  <c r="AL26" i="21"/>
  <c r="AD26" i="21"/>
  <c r="V26" i="21"/>
  <c r="AA26" i="21"/>
  <c r="AK26" i="21"/>
  <c r="AV26" i="21"/>
  <c r="BG26" i="21"/>
  <c r="BP27" i="21"/>
  <c r="BH27" i="21"/>
  <c r="AZ27" i="21"/>
  <c r="AR27" i="21"/>
  <c r="AJ27" i="21"/>
  <c r="AB27" i="21"/>
  <c r="T27" i="21"/>
  <c r="BM27" i="21"/>
  <c r="BE27" i="21"/>
  <c r="AW27" i="21"/>
  <c r="AO27" i="21"/>
  <c r="AG27" i="21"/>
  <c r="Y27" i="21"/>
  <c r="Q27" i="21"/>
  <c r="AA27" i="21"/>
  <c r="AL27" i="21"/>
  <c r="AV27" i="21"/>
  <c r="BG27" i="21"/>
  <c r="Q30" i="21"/>
  <c r="AB30" i="21"/>
  <c r="AM30" i="21"/>
  <c r="AW30" i="21"/>
  <c r="BH30" i="21"/>
  <c r="Y33" i="21"/>
  <c r="AO33" i="21"/>
  <c r="BE33" i="21"/>
  <c r="Y36" i="21"/>
  <c r="AO36" i="21"/>
  <c r="BE36" i="21"/>
  <c r="X18" i="21"/>
  <c r="AF18" i="21"/>
  <c r="AN18" i="21"/>
  <c r="AV18" i="21"/>
  <c r="BD18" i="21"/>
  <c r="Q21" i="21"/>
  <c r="Y21" i="21"/>
  <c r="AG21" i="21"/>
  <c r="AO21" i="21"/>
  <c r="AW21" i="21"/>
  <c r="BE21" i="21"/>
  <c r="Q25" i="21"/>
  <c r="AB25" i="21"/>
  <c r="AM25" i="21"/>
  <c r="AW25" i="21"/>
  <c r="BH25" i="21"/>
  <c r="R26" i="21"/>
  <c r="AB26" i="21"/>
  <c r="AM26" i="21"/>
  <c r="AX26" i="21"/>
  <c r="BH26" i="21"/>
  <c r="R27" i="21"/>
  <c r="AC27" i="21"/>
  <c r="AM27" i="21"/>
  <c r="AX27" i="21"/>
  <c r="BI27" i="21"/>
  <c r="S30" i="21"/>
  <c r="AD30" i="21"/>
  <c r="AN30" i="21"/>
  <c r="AY30" i="21"/>
  <c r="BJ30" i="21"/>
  <c r="Z33" i="21"/>
  <c r="AP33" i="21"/>
  <c r="BF33" i="21"/>
  <c r="Z36" i="21"/>
  <c r="AP36" i="21"/>
  <c r="BF36" i="21"/>
  <c r="U31" i="21"/>
  <c r="AC31" i="21"/>
  <c r="AK31" i="21"/>
  <c r="AS31" i="21"/>
  <c r="BA31" i="21"/>
  <c r="BI31" i="21"/>
  <c r="X32" i="21"/>
  <c r="AF32" i="21"/>
  <c r="AN32" i="21"/>
  <c r="AV32" i="21"/>
  <c r="BD32" i="21"/>
  <c r="BL32" i="21"/>
  <c r="V34" i="21"/>
  <c r="AD34" i="21"/>
  <c r="AL34" i="21"/>
  <c r="AT34" i="21"/>
  <c r="BB34" i="21"/>
  <c r="BJ34" i="21"/>
  <c r="AW32" i="21"/>
  <c r="BE32" i="21"/>
  <c r="BM32" i="21"/>
  <c r="W34" i="21"/>
  <c r="AE34" i="21"/>
  <c r="AM34" i="21"/>
  <c r="AU34" i="21"/>
  <c r="BC34" i="21"/>
  <c r="BK34" i="21"/>
  <c r="BF32" i="21"/>
  <c r="BN32" i="21"/>
  <c r="X34" i="21"/>
  <c r="AF34" i="21"/>
  <c r="AN34" i="21"/>
  <c r="AV34" i="21"/>
  <c r="BD34" i="21"/>
  <c r="BL34" i="21"/>
  <c r="X31" i="21"/>
  <c r="AF31" i="21"/>
  <c r="AN31" i="21"/>
  <c r="AV31" i="21"/>
  <c r="BD31" i="21"/>
  <c r="S32" i="21"/>
  <c r="AA32" i="21"/>
  <c r="AI32" i="21"/>
  <c r="AQ32" i="21"/>
  <c r="AY32" i="21"/>
  <c r="BG32" i="21"/>
  <c r="Q34" i="21"/>
  <c r="Y34" i="21"/>
  <c r="AG34" i="21"/>
  <c r="AO34" i="21"/>
  <c r="AW34" i="21"/>
  <c r="BE34" i="21"/>
  <c r="AT21" i="24" l="1"/>
  <c r="AT30" i="24"/>
  <c r="AX19" i="3"/>
  <c r="BJ27" i="24"/>
  <c r="AT14" i="24"/>
  <c r="AT38" i="24"/>
  <c r="AN30" i="3"/>
  <c r="BD13" i="24"/>
  <c r="BJ32" i="24"/>
  <c r="AT24" i="24"/>
  <c r="AT29" i="24"/>
  <c r="AC34" i="24"/>
  <c r="AN39" i="3"/>
  <c r="BG11" i="24"/>
  <c r="BG40" i="24"/>
  <c r="AQ35" i="24"/>
  <c r="Y9" i="3"/>
  <c r="BH29" i="24"/>
  <c r="BH8" i="24"/>
  <c r="BH25" i="24"/>
  <c r="BH12" i="24"/>
  <c r="BD38" i="24"/>
  <c r="AT23" i="24"/>
  <c r="AT27" i="24"/>
  <c r="AT37" i="24"/>
  <c r="V11" i="24"/>
  <c r="V7" i="24"/>
  <c r="V18" i="24"/>
  <c r="V23" i="24"/>
  <c r="V38" i="24"/>
  <c r="AC24" i="24"/>
  <c r="U23" i="24"/>
  <c r="U35" i="24"/>
  <c r="AN32" i="3"/>
  <c r="BB22" i="3"/>
  <c r="BC39" i="3"/>
  <c r="BC38" i="3"/>
  <c r="BC34" i="3"/>
  <c r="BC14" i="3"/>
  <c r="BC29" i="3"/>
  <c r="BC15" i="3"/>
  <c r="BC17" i="3"/>
  <c r="BC37" i="3"/>
  <c r="BC7" i="3"/>
  <c r="BJ36" i="3"/>
  <c r="BJ35" i="3"/>
  <c r="BJ24" i="3"/>
  <c r="BJ22" i="3"/>
  <c r="BJ18" i="3"/>
  <c r="BJ10" i="3"/>
  <c r="BJ19" i="3"/>
  <c r="BJ16" i="3"/>
  <c r="BJ11" i="3"/>
  <c r="BJ38" i="3"/>
  <c r="BJ40" i="3"/>
  <c r="BB20" i="3"/>
  <c r="BK26" i="3"/>
  <c r="BK25" i="3"/>
  <c r="BK23" i="3"/>
  <c r="BK22" i="3"/>
  <c r="BK8" i="3"/>
  <c r="BK21" i="3"/>
  <c r="BK10" i="3"/>
  <c r="BK35" i="3"/>
  <c r="BK13" i="3"/>
  <c r="BG34" i="24"/>
  <c r="BG21" i="24"/>
  <c r="BG23" i="24"/>
  <c r="BG37" i="24"/>
  <c r="AQ15" i="24"/>
  <c r="AQ18" i="24"/>
  <c r="AQ32" i="24"/>
  <c r="AQ38" i="24"/>
  <c r="AI14" i="24"/>
  <c r="AI23" i="24"/>
  <c r="AI12" i="24"/>
  <c r="AA28" i="3"/>
  <c r="AA39" i="3"/>
  <c r="AA22" i="3"/>
  <c r="R13" i="3"/>
  <c r="AY8" i="3"/>
  <c r="AY28" i="3"/>
  <c r="AB26" i="3"/>
  <c r="AB8" i="3"/>
  <c r="AQ15" i="3"/>
  <c r="AQ24" i="3"/>
  <c r="AQ22" i="3"/>
  <c r="AO28" i="3"/>
  <c r="AO26" i="3"/>
  <c r="AO19" i="3"/>
  <c r="AO25" i="3"/>
  <c r="AH18" i="3"/>
  <c r="AH24" i="3"/>
  <c r="AH32" i="3"/>
  <c r="AH11" i="3"/>
  <c r="AH38" i="3"/>
  <c r="BP11" i="3"/>
  <c r="BI30" i="3"/>
  <c r="BI18" i="3"/>
  <c r="BI13" i="3"/>
  <c r="BI14" i="3"/>
  <c r="BI8" i="3"/>
  <c r="BI16" i="3"/>
  <c r="BI20" i="3"/>
  <c r="BI36" i="3"/>
  <c r="BP21" i="3"/>
  <c r="BP12" i="3"/>
  <c r="BP39" i="3"/>
  <c r="AB17" i="3"/>
  <c r="AB31" i="3"/>
  <c r="AB12" i="3"/>
  <c r="AB39" i="3"/>
  <c r="BH35" i="24"/>
  <c r="T23" i="24"/>
  <c r="AX30" i="3"/>
  <c r="AX32" i="3"/>
  <c r="AX31" i="3"/>
  <c r="BL23" i="3"/>
  <c r="BL13" i="3"/>
  <c r="BL21" i="3"/>
  <c r="BL24" i="3"/>
  <c r="BL31" i="3"/>
  <c r="BL25" i="3"/>
  <c r="BL16" i="3"/>
  <c r="BL10" i="3"/>
  <c r="BL11" i="3"/>
  <c r="R25" i="3"/>
  <c r="R11" i="3"/>
  <c r="R38" i="3"/>
  <c r="Y30" i="3"/>
  <c r="Y24" i="3"/>
  <c r="Y13" i="3"/>
  <c r="R18" i="3"/>
  <c r="AA10" i="3"/>
  <c r="R39" i="24"/>
  <c r="R14" i="24"/>
  <c r="R10" i="24"/>
  <c r="R23" i="24"/>
  <c r="R15" i="24"/>
  <c r="R21" i="24"/>
  <c r="R19" i="24"/>
  <c r="R16" i="24"/>
  <c r="R28" i="24"/>
  <c r="AT12" i="24"/>
  <c r="AO24" i="3"/>
  <c r="AO13" i="3"/>
  <c r="AX20" i="3"/>
  <c r="R22" i="24"/>
  <c r="R13" i="24"/>
  <c r="BJ14" i="24"/>
  <c r="BJ9" i="24"/>
  <c r="BJ40" i="24"/>
  <c r="BD8" i="24"/>
  <c r="BD33" i="24"/>
  <c r="AV34" i="24"/>
  <c r="AV10" i="24"/>
  <c r="BJ20" i="24"/>
  <c r="AC7" i="24"/>
  <c r="AC35" i="24"/>
  <c r="U13" i="24"/>
  <c r="U10" i="24"/>
  <c r="AN36" i="3"/>
  <c r="AN12" i="3"/>
  <c r="AF32" i="3"/>
  <c r="AF36" i="3"/>
  <c r="AF15" i="3"/>
  <c r="AF28" i="3"/>
  <c r="AF24" i="3"/>
  <c r="AF7" i="3"/>
  <c r="AF25" i="3"/>
  <c r="AF23" i="3"/>
  <c r="BG17" i="24"/>
  <c r="AI26" i="24"/>
  <c r="AI24" i="24"/>
  <c r="AI15" i="24"/>
  <c r="AI34" i="24"/>
  <c r="AA14" i="3"/>
  <c r="BB27" i="3"/>
  <c r="BB30" i="3"/>
  <c r="BB32" i="3"/>
  <c r="BB34" i="3"/>
  <c r="BB15" i="3"/>
  <c r="BB38" i="3"/>
  <c r="BB11" i="3"/>
  <c r="BB9" i="3"/>
  <c r="BB39" i="3"/>
  <c r="BB10" i="3"/>
  <c r="Y37" i="3"/>
  <c r="R29" i="24"/>
  <c r="BD15" i="24"/>
  <c r="AV7" i="24"/>
  <c r="AV39" i="24"/>
  <c r="BJ22" i="24"/>
  <c r="BJ35" i="24"/>
  <c r="AT20" i="24"/>
  <c r="AC14" i="24"/>
  <c r="AC10" i="24"/>
  <c r="U15" i="24"/>
  <c r="U29" i="24"/>
  <c r="U25" i="24"/>
  <c r="AI32" i="24"/>
  <c r="AA9" i="3"/>
  <c r="AO7" i="3"/>
  <c r="AQ23" i="3"/>
  <c r="AO23" i="3"/>
  <c r="AO39" i="3"/>
  <c r="AO21" i="3"/>
  <c r="AX13" i="3"/>
  <c r="AH30" i="3"/>
  <c r="AH39" i="3"/>
  <c r="BP33" i="3"/>
  <c r="BP26" i="3"/>
  <c r="AX21" i="3"/>
  <c r="R16" i="3"/>
  <c r="R39" i="3"/>
  <c r="R37" i="24"/>
  <c r="R33" i="24"/>
  <c r="R12" i="24"/>
  <c r="BH19" i="24"/>
  <c r="BH26" i="24"/>
  <c r="BH22" i="24"/>
  <c r="BD21" i="24"/>
  <c r="BD14" i="24"/>
  <c r="BD11" i="24"/>
  <c r="AV20" i="24"/>
  <c r="AV13" i="24"/>
  <c r="AV32" i="24"/>
  <c r="AV18" i="24"/>
  <c r="BJ34" i="24"/>
  <c r="BJ39" i="24"/>
  <c r="BJ38" i="24"/>
  <c r="AT25" i="24"/>
  <c r="AC20" i="24"/>
  <c r="AC17" i="24"/>
  <c r="U19" i="24"/>
  <c r="U30" i="24"/>
  <c r="AN25" i="3"/>
  <c r="AN7" i="3"/>
  <c r="AN10" i="3"/>
  <c r="AN38" i="3"/>
  <c r="AF17" i="3"/>
  <c r="AF26" i="3"/>
  <c r="X36" i="3"/>
  <c r="X25" i="3"/>
  <c r="X34" i="3"/>
  <c r="R11" i="24"/>
  <c r="BN29" i="24"/>
  <c r="BN32" i="24"/>
  <c r="BF39" i="24"/>
  <c r="BF34" i="24"/>
  <c r="R31" i="24"/>
  <c r="R9" i="24"/>
  <c r="R7" i="24"/>
  <c r="BE19" i="24"/>
  <c r="BE22" i="24"/>
  <c r="BE31" i="24"/>
  <c r="AW34" i="24"/>
  <c r="AW30" i="24"/>
  <c r="R8" i="24"/>
  <c r="AR14" i="24"/>
  <c r="AR9" i="24"/>
  <c r="AR18" i="24"/>
  <c r="AR13" i="24"/>
  <c r="AR8" i="24"/>
  <c r="AR10" i="24"/>
  <c r="BH21" i="24"/>
  <c r="BH33" i="24"/>
  <c r="BH32" i="24"/>
  <c r="AR16" i="24"/>
  <c r="AR19" i="24"/>
  <c r="AR31" i="24"/>
  <c r="AJ23" i="24"/>
  <c r="AJ30" i="24"/>
  <c r="AJ29" i="24"/>
  <c r="T25" i="24"/>
  <c r="T26" i="24"/>
  <c r="AJ14" i="24"/>
  <c r="R38" i="24"/>
  <c r="AF13" i="24"/>
  <c r="BL30" i="24"/>
  <c r="BL28" i="24"/>
  <c r="BD10" i="24"/>
  <c r="BD31" i="24"/>
  <c r="BD24" i="24"/>
  <c r="BD40" i="24"/>
  <c r="AV15" i="24"/>
  <c r="AV14" i="24"/>
  <c r="AV40" i="24"/>
  <c r="AV26" i="24"/>
  <c r="AN12" i="24"/>
  <c r="AN33" i="24"/>
  <c r="AN40" i="24"/>
  <c r="AN26" i="24"/>
  <c r="AF25" i="24"/>
  <c r="AF39" i="24"/>
  <c r="AF11" i="24"/>
  <c r="AF40" i="24"/>
  <c r="AT18" i="24"/>
  <c r="BJ7" i="24"/>
  <c r="BJ11" i="24"/>
  <c r="BJ36" i="24"/>
  <c r="BJ29" i="24"/>
  <c r="BB19" i="24"/>
  <c r="BB40" i="24"/>
  <c r="BB26" i="24"/>
  <c r="BB38" i="24"/>
  <c r="AT40" i="24"/>
  <c r="AT39" i="24"/>
  <c r="AT28" i="24"/>
  <c r="AD23" i="24"/>
  <c r="AD12" i="24"/>
  <c r="AD34" i="24"/>
  <c r="AD10" i="24"/>
  <c r="AD33" i="24"/>
  <c r="AD30" i="24"/>
  <c r="V16" i="24"/>
  <c r="V14" i="24"/>
  <c r="V26" i="24"/>
  <c r="V29" i="24"/>
  <c r="BL9" i="24"/>
  <c r="BA37" i="24"/>
  <c r="BA22" i="24"/>
  <c r="BA26" i="24"/>
  <c r="BA33" i="24"/>
  <c r="AS32" i="24"/>
  <c r="AK36" i="24"/>
  <c r="AK26" i="24"/>
  <c r="AK22" i="24"/>
  <c r="AK34" i="24"/>
  <c r="AC22" i="24"/>
  <c r="AC38" i="24"/>
  <c r="AC26" i="24"/>
  <c r="U17" i="24"/>
  <c r="U21" i="24"/>
  <c r="U28" i="24"/>
  <c r="U31" i="24"/>
  <c r="U34" i="24"/>
  <c r="BL28" i="3"/>
  <c r="BL20" i="3"/>
  <c r="BL38" i="3"/>
  <c r="BD36" i="3"/>
  <c r="BD14" i="3"/>
  <c r="AN28" i="3"/>
  <c r="AN21" i="3"/>
  <c r="AN37" i="3"/>
  <c r="AF39" i="3"/>
  <c r="AF30" i="3"/>
  <c r="X39" i="3"/>
  <c r="X27" i="3"/>
  <c r="X38" i="3"/>
  <c r="AE25" i="3"/>
  <c r="AE20" i="3"/>
  <c r="AL15" i="3"/>
  <c r="AL35" i="3"/>
  <c r="BB31" i="3"/>
  <c r="BC13" i="3"/>
  <c r="BJ7" i="3"/>
  <c r="BK7" i="3"/>
  <c r="BK19" i="3"/>
  <c r="BK24" i="3"/>
  <c r="BC30" i="3"/>
  <c r="BC20" i="3"/>
  <c r="AM35" i="3"/>
  <c r="AM33" i="3"/>
  <c r="AM40" i="3"/>
  <c r="AD8" i="3"/>
  <c r="AD21" i="3"/>
  <c r="AN27" i="3"/>
  <c r="BJ9" i="3"/>
  <c r="AU27" i="3"/>
  <c r="AU23" i="3"/>
  <c r="AU22" i="3"/>
  <c r="AU26" i="3"/>
  <c r="AU21" i="3"/>
  <c r="AU18" i="3"/>
  <c r="AU9" i="3"/>
  <c r="BJ15" i="3"/>
  <c r="BJ13" i="3"/>
  <c r="BB7" i="3"/>
  <c r="BB35" i="3"/>
  <c r="BB33" i="3"/>
  <c r="AQ8" i="24"/>
  <c r="BI40" i="3"/>
  <c r="AM27" i="3"/>
  <c r="AF19" i="3"/>
  <c r="BC10" i="3"/>
  <c r="AT35" i="3"/>
  <c r="AT18" i="3"/>
  <c r="AT23" i="3"/>
  <c r="AT16" i="3"/>
  <c r="AT7" i="3"/>
  <c r="AT22" i="3"/>
  <c r="AT20" i="3"/>
  <c r="AT24" i="3"/>
  <c r="AT19" i="3"/>
  <c r="BI38" i="3"/>
  <c r="BI35" i="3"/>
  <c r="V27" i="24"/>
  <c r="BG18" i="24"/>
  <c r="BG24" i="24"/>
  <c r="BG38" i="24"/>
  <c r="BG28" i="24"/>
  <c r="AQ14" i="24"/>
  <c r="AQ20" i="24"/>
  <c r="AQ40" i="24"/>
  <c r="AQ19" i="24"/>
  <c r="AI31" i="24"/>
  <c r="AI7" i="24"/>
  <c r="AI25" i="24"/>
  <c r="AI29" i="24"/>
  <c r="AA16" i="24"/>
  <c r="AA7" i="24"/>
  <c r="AA34" i="24"/>
  <c r="AD28" i="3"/>
  <c r="AX12" i="3"/>
  <c r="AZ8" i="3"/>
  <c r="AZ11" i="3"/>
  <c r="AY36" i="3"/>
  <c r="AY29" i="3"/>
  <c r="AY37" i="3"/>
  <c r="AY34" i="3"/>
  <c r="AA7" i="3"/>
  <c r="AA23" i="3"/>
  <c r="AA26" i="3"/>
  <c r="BM7" i="3"/>
  <c r="BM13" i="3"/>
  <c r="AG23" i="3"/>
  <c r="AG8" i="3"/>
  <c r="AG12" i="3"/>
  <c r="AG17" i="3"/>
  <c r="AJ29" i="3"/>
  <c r="AQ21" i="3"/>
  <c r="AQ27" i="3"/>
  <c r="AQ39" i="3"/>
  <c r="AO34" i="3"/>
  <c r="AO38" i="3"/>
  <c r="AO20" i="3"/>
  <c r="AO29" i="3"/>
  <c r="AY10" i="3"/>
  <c r="BG40" i="3"/>
  <c r="BG8" i="3"/>
  <c r="BG23" i="3"/>
  <c r="BG26" i="3"/>
  <c r="AH13" i="3"/>
  <c r="AH40" i="3"/>
  <c r="AH33" i="3"/>
  <c r="AH15" i="3"/>
  <c r="Y22" i="3"/>
  <c r="R29" i="3"/>
  <c r="AS34" i="3"/>
  <c r="AS32" i="3"/>
  <c r="AS22" i="3"/>
  <c r="AS13" i="3"/>
  <c r="AS21" i="3"/>
  <c r="AS9" i="3"/>
  <c r="AS20" i="3"/>
  <c r="AS24" i="3"/>
  <c r="AS14" i="3"/>
  <c r="BP8" i="3"/>
  <c r="BP37" i="3"/>
  <c r="BP16" i="3"/>
  <c r="AZ38" i="3"/>
  <c r="AZ33" i="3"/>
  <c r="AZ29" i="3"/>
  <c r="AZ28" i="3"/>
  <c r="AJ9" i="3"/>
  <c r="AJ21" i="3"/>
  <c r="AJ26" i="3"/>
  <c r="AB38" i="3"/>
  <c r="AB16" i="3"/>
  <c r="T37" i="3"/>
  <c r="T21" i="3"/>
  <c r="T7" i="3"/>
  <c r="T24" i="3"/>
  <c r="Y23" i="3"/>
  <c r="AI10" i="3"/>
  <c r="AI20" i="3"/>
  <c r="AI25" i="3"/>
  <c r="AI34" i="3"/>
  <c r="S36" i="3"/>
  <c r="S9" i="3"/>
  <c r="S31" i="3"/>
  <c r="S30" i="3"/>
  <c r="AX36" i="3"/>
  <c r="AX22" i="3"/>
  <c r="AX35" i="3"/>
  <c r="R24" i="3"/>
  <c r="R37" i="3"/>
  <c r="R15" i="3"/>
  <c r="Y8" i="3"/>
  <c r="Y12" i="3"/>
  <c r="BA10" i="3"/>
  <c r="BA7" i="3"/>
  <c r="BA37" i="3"/>
  <c r="BA34" i="3"/>
  <c r="BA12" i="3"/>
  <c r="BA38" i="3"/>
  <c r="BA32" i="3"/>
  <c r="AN13" i="3"/>
  <c r="Y31" i="3"/>
  <c r="Y39" i="3"/>
  <c r="Y17" i="3"/>
  <c r="BM31" i="3"/>
  <c r="S35" i="3"/>
  <c r="BJ31" i="24"/>
  <c r="AI20" i="24"/>
  <c r="AA31" i="3"/>
  <c r="AO17" i="3"/>
  <c r="AH17" i="3"/>
  <c r="AX7" i="3"/>
  <c r="AQ35" i="3"/>
  <c r="AQ9" i="3"/>
  <c r="Y36" i="3"/>
  <c r="AV8" i="24"/>
  <c r="BJ30" i="24"/>
  <c r="AC12" i="24"/>
  <c r="U22" i="24"/>
  <c r="BG29" i="24"/>
  <c r="AQ12" i="24"/>
  <c r="AI35" i="24"/>
  <c r="AQ13" i="3"/>
  <c r="AQ18" i="3"/>
  <c r="AH22" i="3"/>
  <c r="AH28" i="3"/>
  <c r="AX14" i="3"/>
  <c r="R40" i="3"/>
  <c r="Y26" i="3"/>
  <c r="BF22" i="24"/>
  <c r="BF12" i="24"/>
  <c r="BF11" i="24"/>
  <c r="BF26" i="24"/>
  <c r="BF16" i="24"/>
  <c r="BF37" i="24"/>
  <c r="BF27" i="24"/>
  <c r="BF23" i="24"/>
  <c r="BF7" i="24"/>
  <c r="BF20" i="24"/>
  <c r="BF28" i="24"/>
  <c r="BF33" i="24"/>
  <c r="R36" i="24"/>
  <c r="R17" i="24"/>
  <c r="BF14" i="24"/>
  <c r="BN17" i="24"/>
  <c r="BN36" i="24"/>
  <c r="BN25" i="24"/>
  <c r="BN19" i="24"/>
  <c r="BN7" i="24"/>
  <c r="BN35" i="24"/>
  <c r="BN11" i="24"/>
  <c r="BN12" i="24"/>
  <c r="BN10" i="24"/>
  <c r="BN16" i="24"/>
  <c r="R30" i="24"/>
  <c r="BF21" i="24"/>
  <c r="BH24" i="24"/>
  <c r="BH7" i="24"/>
  <c r="BH40" i="24"/>
  <c r="BD29" i="24"/>
  <c r="BD25" i="24"/>
  <c r="BD18" i="24"/>
  <c r="BD28" i="24"/>
  <c r="AV31" i="24"/>
  <c r="AV17" i="24"/>
  <c r="AV29" i="24"/>
  <c r="AV28" i="24"/>
  <c r="AN30" i="24"/>
  <c r="AN28" i="24"/>
  <c r="AF7" i="24"/>
  <c r="AF9" i="24"/>
  <c r="AF23" i="24"/>
  <c r="AF18" i="24"/>
  <c r="BB15" i="24"/>
  <c r="BJ12" i="24"/>
  <c r="BJ10" i="24"/>
  <c r="BJ13" i="24"/>
  <c r="BJ37" i="24"/>
  <c r="BB8" i="24"/>
  <c r="BB21" i="24"/>
  <c r="BB27" i="24"/>
  <c r="BB29" i="24"/>
  <c r="AT8" i="24"/>
  <c r="AT32" i="24"/>
  <c r="AT34" i="24"/>
  <c r="V39" i="24"/>
  <c r="V40" i="24"/>
  <c r="V28" i="24"/>
  <c r="V37" i="24"/>
  <c r="V8" i="24"/>
  <c r="BA38" i="24"/>
  <c r="AC29" i="24"/>
  <c r="AC37" i="24"/>
  <c r="AC31" i="24"/>
  <c r="AC27" i="24"/>
  <c r="U24" i="24"/>
  <c r="U36" i="24"/>
  <c r="U37" i="24"/>
  <c r="U32" i="24"/>
  <c r="BG30" i="24"/>
  <c r="BI24" i="3"/>
  <c r="BC19" i="3"/>
  <c r="X10" i="3"/>
  <c r="AN29" i="3"/>
  <c r="AF11" i="3"/>
  <c r="AF20" i="3"/>
  <c r="AF34" i="3"/>
  <c r="X11" i="3"/>
  <c r="X28" i="3"/>
  <c r="X37" i="3"/>
  <c r="AI17" i="24"/>
  <c r="AF31" i="3"/>
  <c r="BJ12" i="3"/>
  <c r="BK11" i="3"/>
  <c r="BK29" i="3"/>
  <c r="BK28" i="3"/>
  <c r="BC11" i="3"/>
  <c r="BC24" i="3"/>
  <c r="BG7" i="24"/>
  <c r="BB26" i="3"/>
  <c r="BC18" i="3"/>
  <c r="AM29" i="3"/>
  <c r="AM15" i="3"/>
  <c r="AM12" i="3"/>
  <c r="AM31" i="3"/>
  <c r="AM17" i="3"/>
  <c r="AM10" i="3"/>
  <c r="BJ26" i="3"/>
  <c r="BJ17" i="3"/>
  <c r="BB18" i="3"/>
  <c r="BB8" i="3"/>
  <c r="BB37" i="3"/>
  <c r="BL39" i="3"/>
  <c r="AF10" i="3"/>
  <c r="AL36" i="3"/>
  <c r="AL28" i="3"/>
  <c r="AL14" i="3"/>
  <c r="AL30" i="3"/>
  <c r="AL12" i="3"/>
  <c r="AL11" i="3"/>
  <c r="AL31" i="3"/>
  <c r="BI21" i="3"/>
  <c r="BI39" i="3"/>
  <c r="AI22" i="24"/>
  <c r="BG26" i="24"/>
  <c r="BG9" i="24"/>
  <c r="BG27" i="24"/>
  <c r="BG36" i="24"/>
  <c r="AQ22" i="24"/>
  <c r="AQ25" i="24"/>
  <c r="AQ29" i="24"/>
  <c r="AI21" i="24"/>
  <c r="AI19" i="24"/>
  <c r="AI37" i="24"/>
  <c r="AA14" i="24"/>
  <c r="AA9" i="24"/>
  <c r="AA31" i="24"/>
  <c r="AA38" i="24"/>
  <c r="AA27" i="24"/>
  <c r="AA25" i="3"/>
  <c r="AY11" i="3"/>
  <c r="AJ15" i="3"/>
  <c r="AJ18" i="3"/>
  <c r="AJ11" i="3"/>
  <c r="AY35" i="3"/>
  <c r="AY21" i="3"/>
  <c r="AY38" i="3"/>
  <c r="AA13" i="3"/>
  <c r="AA33" i="3"/>
  <c r="AA30" i="3"/>
  <c r="T11" i="3"/>
  <c r="AQ25" i="3"/>
  <c r="AQ32" i="3"/>
  <c r="AQ17" i="3"/>
  <c r="AQ30" i="3"/>
  <c r="AO9" i="3"/>
  <c r="AO12" i="3"/>
  <c r="AO30" i="3"/>
  <c r="AO33" i="3"/>
  <c r="Y10" i="3"/>
  <c r="AX25" i="3"/>
  <c r="BG13" i="3"/>
  <c r="BG33" i="3"/>
  <c r="BG30" i="3"/>
  <c r="AH12" i="3"/>
  <c r="AH34" i="3"/>
  <c r="AH19" i="3"/>
  <c r="AQ10" i="3"/>
  <c r="AC14" i="3"/>
  <c r="AC24" i="3"/>
  <c r="AC34" i="3"/>
  <c r="AC26" i="3"/>
  <c r="AC25" i="3"/>
  <c r="AC13" i="3"/>
  <c r="BP19" i="3"/>
  <c r="BP7" i="3"/>
  <c r="BP20" i="3"/>
  <c r="AZ26" i="3"/>
  <c r="AZ9" i="3"/>
  <c r="AZ30" i="3"/>
  <c r="AZ32" i="3"/>
  <c r="AJ34" i="3"/>
  <c r="AJ12" i="3"/>
  <c r="AJ39" i="3"/>
  <c r="AB15" i="3"/>
  <c r="AB7" i="3"/>
  <c r="AB20" i="3"/>
  <c r="T38" i="3"/>
  <c r="T10" i="3"/>
  <c r="T19" i="3"/>
  <c r="AI19" i="3"/>
  <c r="AI35" i="3"/>
  <c r="AI36" i="3"/>
  <c r="AI38" i="3"/>
  <c r="S8" i="3"/>
  <c r="S12" i="3"/>
  <c r="S39" i="3"/>
  <c r="S34" i="3"/>
  <c r="AX29" i="3"/>
  <c r="AX28" i="3"/>
  <c r="AX33" i="3"/>
  <c r="AX39" i="3"/>
  <c r="R26" i="3"/>
  <c r="R10" i="3"/>
  <c r="R19" i="3"/>
  <c r="Y11" i="3"/>
  <c r="AK11" i="3"/>
  <c r="AK8" i="3"/>
  <c r="AK12" i="3"/>
  <c r="AK10" i="3"/>
  <c r="AK30" i="3"/>
  <c r="AF35" i="3"/>
  <c r="Y28" i="3"/>
  <c r="Y15" i="3"/>
  <c r="Y21" i="3"/>
  <c r="AW40" i="3"/>
  <c r="AX24" i="3"/>
  <c r="U8" i="24"/>
  <c r="U39" i="24"/>
  <c r="AN20" i="3"/>
  <c r="AN19" i="3"/>
  <c r="AN17" i="3"/>
  <c r="AN33" i="3"/>
  <c r="AN8" i="3"/>
  <c r="AN11" i="3"/>
  <c r="AN15" i="3"/>
  <c r="AA17" i="3"/>
  <c r="AO10" i="3"/>
  <c r="AO36" i="3"/>
  <c r="AH26" i="3"/>
  <c r="AX10" i="3"/>
  <c r="AC15" i="24"/>
  <c r="BD37" i="24"/>
  <c r="AN31" i="3"/>
  <c r="BG13" i="24"/>
  <c r="AI10" i="24"/>
  <c r="AO8" i="3"/>
  <c r="AA18" i="3"/>
  <c r="R7" i="3"/>
  <c r="AW27" i="24"/>
  <c r="AW32" i="24"/>
  <c r="AW22" i="24"/>
  <c r="AW7" i="24"/>
  <c r="AW33" i="24"/>
  <c r="AW18" i="24"/>
  <c r="AW20" i="24"/>
  <c r="AW12" i="24"/>
  <c r="AW11" i="24"/>
  <c r="AW16" i="24"/>
  <c r="AW25" i="24"/>
  <c r="R35" i="24"/>
  <c r="BE10" i="24"/>
  <c r="BE18" i="24"/>
  <c r="BE12" i="24"/>
  <c r="BE11" i="24"/>
  <c r="BE34" i="24"/>
  <c r="BE26" i="24"/>
  <c r="BE16" i="24"/>
  <c r="BE7" i="24"/>
  <c r="BE23" i="24"/>
  <c r="BE25" i="24"/>
  <c r="AW14" i="24"/>
  <c r="BF19" i="24"/>
  <c r="BH11" i="24"/>
  <c r="BH9" i="24"/>
  <c r="BH15" i="24"/>
  <c r="BH31" i="24"/>
  <c r="AJ16" i="24"/>
  <c r="AJ18" i="24"/>
  <c r="AJ24" i="24"/>
  <c r="AJ19" i="24"/>
  <c r="AJ38" i="24"/>
  <c r="AJ37" i="24"/>
  <c r="T18" i="24"/>
  <c r="T21" i="24"/>
  <c r="T33" i="24"/>
  <c r="T27" i="24"/>
  <c r="T28" i="24"/>
  <c r="T37" i="24"/>
  <c r="AJ10" i="24"/>
  <c r="BH20" i="24"/>
  <c r="V22" i="24"/>
  <c r="BD9" i="24"/>
  <c r="BD7" i="24"/>
  <c r="BD26" i="24"/>
  <c r="BD36" i="24"/>
  <c r="AV9" i="24"/>
  <c r="AV19" i="24"/>
  <c r="AV37" i="24"/>
  <c r="AV36" i="24"/>
  <c r="AF20" i="24"/>
  <c r="AF24" i="24"/>
  <c r="AF26" i="24"/>
  <c r="AT16" i="24"/>
  <c r="BJ18" i="24"/>
  <c r="BJ16" i="24"/>
  <c r="BJ19" i="24"/>
  <c r="BB25" i="24"/>
  <c r="BB22" i="24"/>
  <c r="BB28" i="24"/>
  <c r="BB37" i="24"/>
  <c r="AT19" i="24"/>
  <c r="AT33" i="24"/>
  <c r="V15" i="24"/>
  <c r="V17" i="24"/>
  <c r="V34" i="24"/>
  <c r="AN7" i="24"/>
  <c r="AC30" i="24"/>
  <c r="AC8" i="24"/>
  <c r="AC39" i="24"/>
  <c r="U12" i="24"/>
  <c r="U9" i="24"/>
  <c r="U26" i="24"/>
  <c r="U33" i="24"/>
  <c r="AN24" i="3"/>
  <c r="AN35" i="3"/>
  <c r="AN18" i="3"/>
  <c r="AF13" i="3"/>
  <c r="AF29" i="3"/>
  <c r="AF38" i="3"/>
  <c r="X35" i="3"/>
  <c r="X14" i="3"/>
  <c r="BJ28" i="3"/>
  <c r="BB19" i="3"/>
  <c r="BD32" i="3"/>
  <c r="BD33" i="3"/>
  <c r="BD31" i="3"/>
  <c r="BD19" i="3"/>
  <c r="BD12" i="3"/>
  <c r="BD17" i="3"/>
  <c r="BK14" i="3"/>
  <c r="BK37" i="3"/>
  <c r="BK32" i="3"/>
  <c r="BC21" i="3"/>
  <c r="BC28" i="3"/>
  <c r="BL31" i="24"/>
  <c r="BI34" i="3"/>
  <c r="BI12" i="3"/>
  <c r="BD8" i="3"/>
  <c r="AE39" i="3"/>
  <c r="AE38" i="3"/>
  <c r="AE34" i="3"/>
  <c r="AE21" i="3"/>
  <c r="AE27" i="3"/>
  <c r="AE9" i="3"/>
  <c r="AE22" i="3"/>
  <c r="AE23" i="3"/>
  <c r="AE26" i="3"/>
  <c r="AE13" i="3"/>
  <c r="AE7" i="3"/>
  <c r="BJ8" i="3"/>
  <c r="BJ21" i="3"/>
  <c r="BB23" i="3"/>
  <c r="BB28" i="3"/>
  <c r="BB40" i="3"/>
  <c r="BL36" i="3"/>
  <c r="BI9" i="3"/>
  <c r="AD7" i="3"/>
  <c r="AD27" i="3"/>
  <c r="AD39" i="3"/>
  <c r="AD19" i="3"/>
  <c r="AD34" i="3"/>
  <c r="AD16" i="3"/>
  <c r="AD18" i="3"/>
  <c r="AD10" i="3"/>
  <c r="AD22" i="3"/>
  <c r="BI22" i="3"/>
  <c r="BG8" i="24"/>
  <c r="BG33" i="24"/>
  <c r="BG15" i="24"/>
  <c r="BG35" i="24"/>
  <c r="AQ7" i="24"/>
  <c r="AQ23" i="24"/>
  <c r="AQ27" i="24"/>
  <c r="AQ37" i="24"/>
  <c r="AI9" i="24"/>
  <c r="AI11" i="24"/>
  <c r="AI27" i="24"/>
  <c r="AI28" i="24"/>
  <c r="AA8" i="24"/>
  <c r="AA11" i="24"/>
  <c r="AA32" i="24"/>
  <c r="AA29" i="24"/>
  <c r="AB10" i="3"/>
  <c r="T35" i="3"/>
  <c r="T9" i="3"/>
  <c r="T15" i="3"/>
  <c r="AY24" i="3"/>
  <c r="AY40" i="3"/>
  <c r="AY32" i="3"/>
  <c r="AA40" i="3"/>
  <c r="AA27" i="3"/>
  <c r="AA24" i="3"/>
  <c r="Y38" i="3"/>
  <c r="AG26" i="3"/>
  <c r="AG25" i="3"/>
  <c r="Y19" i="3"/>
  <c r="AQ31" i="3"/>
  <c r="AQ37" i="3"/>
  <c r="AQ28" i="3"/>
  <c r="AQ34" i="3"/>
  <c r="AO27" i="3"/>
  <c r="AO16" i="3"/>
  <c r="AO31" i="3"/>
  <c r="AO37" i="3"/>
  <c r="BG7" i="3"/>
  <c r="BG15" i="3"/>
  <c r="BG24" i="3"/>
  <c r="BG34" i="3"/>
  <c r="AH29" i="3"/>
  <c r="AH14" i="3"/>
  <c r="AH37" i="3"/>
  <c r="AH23" i="3"/>
  <c r="AY25" i="3"/>
  <c r="BP38" i="3"/>
  <c r="BP13" i="3"/>
  <c r="AZ13" i="3"/>
  <c r="AZ14" i="3"/>
  <c r="AZ31" i="3"/>
  <c r="AZ36" i="3"/>
  <c r="AJ37" i="3"/>
  <c r="AJ7" i="3"/>
  <c r="AJ16" i="3"/>
  <c r="AB18" i="3"/>
  <c r="AB30" i="3"/>
  <c r="AB21" i="3"/>
  <c r="AB24" i="3"/>
  <c r="T13" i="3"/>
  <c r="T29" i="3"/>
  <c r="T32" i="3"/>
  <c r="AR14" i="3"/>
  <c r="AR21" i="3"/>
  <c r="AR35" i="3"/>
  <c r="AR9" i="3"/>
  <c r="AI21" i="3"/>
  <c r="AI40" i="3"/>
  <c r="AI27" i="3"/>
  <c r="S17" i="3"/>
  <c r="S23" i="3"/>
  <c r="S27" i="3"/>
  <c r="S21" i="3"/>
  <c r="S38" i="3"/>
  <c r="AX9" i="3"/>
  <c r="AX34" i="3"/>
  <c r="AX11" i="3"/>
  <c r="AX38" i="3"/>
  <c r="R12" i="3"/>
  <c r="R21" i="3"/>
  <c r="R23" i="3"/>
  <c r="BE14" i="3"/>
  <c r="BE21" i="3"/>
  <c r="AY23" i="3"/>
  <c r="AI9" i="3"/>
  <c r="U21" i="3"/>
  <c r="U7" i="3"/>
  <c r="U37" i="3"/>
  <c r="U38" i="3"/>
  <c r="Y7" i="3"/>
  <c r="Y20" i="3"/>
  <c r="Y25" i="3"/>
  <c r="AG36" i="3"/>
  <c r="BE28" i="3"/>
  <c r="AT22" i="24"/>
  <c r="AT10" i="24"/>
  <c r="AT11" i="24"/>
  <c r="AT15" i="24"/>
  <c r="AT9" i="24"/>
  <c r="AA12" i="3"/>
  <c r="AA32" i="3"/>
  <c r="AA11" i="3"/>
  <c r="AX37" i="3"/>
  <c r="AA21" i="3"/>
  <c r="R26" i="24"/>
  <c r="R24" i="24"/>
  <c r="AV33" i="24"/>
  <c r="BJ15" i="24"/>
  <c r="AT26" i="24"/>
  <c r="AC16" i="24"/>
  <c r="AC23" i="24"/>
  <c r="U11" i="24"/>
  <c r="U40" i="24"/>
  <c r="BG39" i="24"/>
  <c r="BG19" i="24"/>
  <c r="AA19" i="3"/>
  <c r="AO11" i="3"/>
  <c r="AO22" i="3"/>
  <c r="AH21" i="3"/>
  <c r="AH35" i="3"/>
  <c r="AX23" i="3"/>
  <c r="AQ7" i="3"/>
  <c r="R34" i="24"/>
  <c r="BD34" i="24"/>
  <c r="AV24" i="24"/>
  <c r="BJ21" i="24"/>
  <c r="AT17" i="24"/>
  <c r="AN34" i="3"/>
  <c r="AF9" i="3"/>
  <c r="X31" i="3"/>
  <c r="X21" i="3"/>
  <c r="X12" i="3"/>
  <c r="X17" i="3"/>
  <c r="X24" i="3"/>
  <c r="X20" i="3"/>
  <c r="X8" i="3"/>
  <c r="X7" i="3"/>
  <c r="BB14" i="3"/>
  <c r="BB25" i="3"/>
  <c r="BG10" i="24"/>
  <c r="AQ10" i="24"/>
  <c r="AI18" i="24"/>
  <c r="AA29" i="3"/>
  <c r="BP23" i="3"/>
  <c r="BP18" i="3"/>
  <c r="BP9" i="3"/>
  <c r="BP15" i="3"/>
  <c r="BP22" i="3"/>
  <c r="AQ8" i="3"/>
  <c r="AO15" i="3"/>
  <c r="AX26" i="3"/>
  <c r="BP10" i="3"/>
  <c r="BP40" i="3"/>
  <c r="AX27" i="3"/>
  <c r="R14" i="3"/>
  <c r="Y16" i="3"/>
  <c r="AW26" i="24"/>
  <c r="AW19" i="24"/>
  <c r="BF13" i="24"/>
  <c r="BN9" i="24"/>
  <c r="BN40" i="24"/>
  <c r="BF36" i="24"/>
  <c r="R20" i="24"/>
  <c r="BE27" i="24"/>
  <c r="BE30" i="24"/>
  <c r="BN18" i="24"/>
  <c r="AW13" i="24"/>
  <c r="AE30" i="24"/>
  <c r="AE29" i="24"/>
  <c r="AE21" i="24"/>
  <c r="AE18" i="24"/>
  <c r="AE7" i="24"/>
  <c r="AE25" i="24"/>
  <c r="AE11" i="24"/>
  <c r="AE38" i="24"/>
  <c r="AE26" i="24"/>
  <c r="AE35" i="24"/>
  <c r="AE19" i="24"/>
  <c r="AE12" i="24"/>
  <c r="AE34" i="24"/>
  <c r="BN22" i="24"/>
  <c r="BN34" i="24"/>
  <c r="BF9" i="24"/>
  <c r="R32" i="24"/>
  <c r="R25" i="24"/>
  <c r="BN13" i="24"/>
  <c r="AW9" i="24"/>
  <c r="AM11" i="24"/>
  <c r="AM10" i="24"/>
  <c r="AM21" i="24"/>
  <c r="AM12" i="24"/>
  <c r="AM20" i="24"/>
  <c r="AM38" i="24"/>
  <c r="AM7" i="24"/>
  <c r="AM19" i="24"/>
  <c r="BE33" i="24"/>
  <c r="BE28" i="24"/>
  <c r="BE38" i="24"/>
  <c r="AW29" i="24"/>
  <c r="BN14" i="24"/>
  <c r="BN26" i="24"/>
  <c r="BF10" i="24"/>
  <c r="BC9" i="24"/>
  <c r="BC18" i="24"/>
  <c r="BC11" i="24"/>
  <c r="BC10" i="24"/>
  <c r="BC15" i="24"/>
  <c r="BC19" i="24"/>
  <c r="BC17" i="24"/>
  <c r="BC28" i="24"/>
  <c r="BC8" i="24"/>
  <c r="BC23" i="24"/>
  <c r="AM26" i="24"/>
  <c r="AM39" i="24"/>
  <c r="AE28" i="24"/>
  <c r="AE32" i="24"/>
  <c r="BH27" i="24"/>
  <c r="BH38" i="24"/>
  <c r="BH18" i="24"/>
  <c r="BH39" i="24"/>
  <c r="AR30" i="24"/>
  <c r="AR24" i="24"/>
  <c r="AR36" i="24"/>
  <c r="AJ8" i="24"/>
  <c r="AJ21" i="24"/>
  <c r="AJ7" i="24"/>
  <c r="AJ32" i="24"/>
  <c r="T8" i="24"/>
  <c r="T36" i="24"/>
  <c r="T22" i="24"/>
  <c r="BH14" i="24"/>
  <c r="AC21" i="24"/>
  <c r="BJ8" i="24"/>
  <c r="BL14" i="24"/>
  <c r="BL25" i="24"/>
  <c r="BL34" i="24"/>
  <c r="BL35" i="24"/>
  <c r="BD17" i="24"/>
  <c r="BD12" i="24"/>
  <c r="BD30" i="24"/>
  <c r="BD27" i="24"/>
  <c r="AV23" i="24"/>
  <c r="AV21" i="24"/>
  <c r="AV11" i="24"/>
  <c r="AV27" i="24"/>
  <c r="AN10" i="24"/>
  <c r="AN13" i="24"/>
  <c r="AN38" i="24"/>
  <c r="AN27" i="24"/>
  <c r="AF16" i="24"/>
  <c r="AF22" i="24"/>
  <c r="AF30" i="24"/>
  <c r="BL15" i="24"/>
  <c r="BJ23" i="24"/>
  <c r="BJ17" i="24"/>
  <c r="BJ25" i="24"/>
  <c r="BB10" i="24"/>
  <c r="BB7" i="24"/>
  <c r="BB23" i="24"/>
  <c r="BB34" i="24"/>
  <c r="AT31" i="24"/>
  <c r="AT7" i="24"/>
  <c r="AT13" i="24"/>
  <c r="AT36" i="24"/>
  <c r="AD15" i="24"/>
  <c r="AD18" i="24"/>
  <c r="AD25" i="24"/>
  <c r="AD37" i="24"/>
  <c r="V19" i="24"/>
  <c r="V25" i="24"/>
  <c r="V35" i="24"/>
  <c r="BD23" i="24"/>
  <c r="BI7" i="24"/>
  <c r="BI38" i="24"/>
  <c r="BI12" i="24"/>
  <c r="BI28" i="24"/>
  <c r="BI9" i="24"/>
  <c r="BI30" i="24"/>
  <c r="BI27" i="24"/>
  <c r="BA24" i="24"/>
  <c r="BA18" i="24"/>
  <c r="BA19" i="24"/>
  <c r="BA40" i="24"/>
  <c r="AS17" i="24"/>
  <c r="AS24" i="24"/>
  <c r="AS28" i="24"/>
  <c r="AK11" i="24"/>
  <c r="AK7" i="24"/>
  <c r="AK24" i="24"/>
  <c r="AK30" i="24"/>
  <c r="AC19" i="24"/>
  <c r="AC13" i="24"/>
  <c r="AC28" i="24"/>
  <c r="AC40" i="24"/>
  <c r="U16" i="24"/>
  <c r="U14" i="24"/>
  <c r="U27" i="24"/>
  <c r="U38" i="24"/>
  <c r="BC33" i="3"/>
  <c r="BK27" i="3"/>
  <c r="BL27" i="3"/>
  <c r="BL18" i="3"/>
  <c r="BD13" i="3"/>
  <c r="BD16" i="3"/>
  <c r="BD26" i="3"/>
  <c r="AN40" i="3"/>
  <c r="AN22" i="3"/>
  <c r="AF27" i="3"/>
  <c r="AF40" i="3"/>
  <c r="AF37" i="3"/>
  <c r="X40" i="3"/>
  <c r="X18" i="3"/>
  <c r="AU15" i="3"/>
  <c r="AU35" i="3"/>
  <c r="AU32" i="3"/>
  <c r="AE19" i="3"/>
  <c r="AE32" i="3"/>
  <c r="AL8" i="3"/>
  <c r="AL21" i="3"/>
  <c r="AM39" i="3"/>
  <c r="AT28" i="3"/>
  <c r="AM18" i="3"/>
  <c r="AT11" i="3"/>
  <c r="AV40" i="3"/>
  <c r="AV16" i="3"/>
  <c r="AV25" i="3"/>
  <c r="BK33" i="3"/>
  <c r="BK30" i="3"/>
  <c r="BK36" i="3"/>
  <c r="BC22" i="3"/>
  <c r="BC32" i="3"/>
  <c r="AM19" i="3"/>
  <c r="AM20" i="3"/>
  <c r="AD9" i="3"/>
  <c r="AD30" i="3"/>
  <c r="AD33" i="3"/>
  <c r="AL32" i="3"/>
  <c r="AT12" i="3"/>
  <c r="AF8" i="3"/>
  <c r="W33" i="3"/>
  <c r="W30" i="3"/>
  <c r="W25" i="3"/>
  <c r="W23" i="3"/>
  <c r="W19" i="3"/>
  <c r="W11" i="3"/>
  <c r="W39" i="3"/>
  <c r="W14" i="3"/>
  <c r="W31" i="3"/>
  <c r="W37" i="3"/>
  <c r="W9" i="3"/>
  <c r="W15" i="3"/>
  <c r="BJ20" i="3"/>
  <c r="BJ25" i="3"/>
  <c r="BB24" i="3"/>
  <c r="BB13" i="3"/>
  <c r="AT9" i="3"/>
  <c r="AT36" i="3"/>
  <c r="AT29" i="3"/>
  <c r="AM34" i="3"/>
  <c r="AV21" i="3"/>
  <c r="AE14" i="3"/>
  <c r="V22" i="3"/>
  <c r="V7" i="3"/>
  <c r="V9" i="3"/>
  <c r="V14" i="3"/>
  <c r="V30" i="3"/>
  <c r="V31" i="3"/>
  <c r="BI15" i="3"/>
  <c r="AS30" i="3"/>
  <c r="AS27" i="3"/>
  <c r="AC16" i="3"/>
  <c r="AC32" i="3"/>
  <c r="AC31" i="3"/>
  <c r="BO12" i="24"/>
  <c r="BO35" i="24"/>
  <c r="BG22" i="24"/>
  <c r="BG16" i="24"/>
  <c r="BG31" i="24"/>
  <c r="BG12" i="24"/>
  <c r="AY16" i="24"/>
  <c r="AY40" i="24"/>
  <c r="AY30" i="24"/>
  <c r="AY36" i="24"/>
  <c r="AQ11" i="24"/>
  <c r="AQ26" i="24"/>
  <c r="AQ30" i="24"/>
  <c r="AI13" i="24"/>
  <c r="AI16" i="24"/>
  <c r="AI30" i="24"/>
  <c r="AI36" i="24"/>
  <c r="AA13" i="24"/>
  <c r="AA23" i="24"/>
  <c r="AA40" i="24"/>
  <c r="AA37" i="24"/>
  <c r="AY39" i="3"/>
  <c r="AA20" i="3"/>
  <c r="BG9" i="3"/>
  <c r="AR20" i="24"/>
  <c r="AY9" i="3"/>
  <c r="AY19" i="3"/>
  <c r="AY14" i="3"/>
  <c r="AA8" i="3"/>
  <c r="AA35" i="3"/>
  <c r="AA38" i="3"/>
  <c r="BN12" i="3"/>
  <c r="BN15" i="3"/>
  <c r="BM15" i="3"/>
  <c r="BM9" i="3"/>
  <c r="BM32" i="3"/>
  <c r="BM25" i="3"/>
  <c r="AG40" i="3"/>
  <c r="AG11" i="3"/>
  <c r="AG31" i="3"/>
  <c r="AQ19" i="3"/>
  <c r="AA16" i="3"/>
  <c r="AQ33" i="3"/>
  <c r="AQ11" i="3"/>
  <c r="AQ29" i="3"/>
  <c r="AQ38" i="3"/>
  <c r="AO40" i="3"/>
  <c r="AO18" i="3"/>
  <c r="AO32" i="3"/>
  <c r="AX40" i="3"/>
  <c r="T17" i="3"/>
  <c r="BG28" i="3"/>
  <c r="BG17" i="3"/>
  <c r="BG35" i="3"/>
  <c r="BG38" i="3"/>
  <c r="AH7" i="3"/>
  <c r="AH20" i="3"/>
  <c r="AH10" i="3"/>
  <c r="AW22" i="3"/>
  <c r="AW25" i="3"/>
  <c r="BM24" i="3"/>
  <c r="AI8" i="3"/>
  <c r="BP17" i="3"/>
  <c r="BP30" i="3"/>
  <c r="BP14" i="3"/>
  <c r="BP28" i="3"/>
  <c r="BH15" i="3"/>
  <c r="BH26" i="3"/>
  <c r="BH23" i="3"/>
  <c r="BH32" i="3"/>
  <c r="AZ18" i="3"/>
  <c r="AZ21" i="3"/>
  <c r="AZ37" i="3"/>
  <c r="AZ40" i="3"/>
  <c r="AR29" i="3"/>
  <c r="AR13" i="3"/>
  <c r="AR16" i="3"/>
  <c r="AJ17" i="3"/>
  <c r="AJ22" i="3"/>
  <c r="AJ13" i="3"/>
  <c r="AJ20" i="3"/>
  <c r="AB27" i="3"/>
  <c r="AB29" i="3"/>
  <c r="AB22" i="3"/>
  <c r="AB28" i="3"/>
  <c r="T27" i="3"/>
  <c r="T34" i="3"/>
  <c r="T30" i="3"/>
  <c r="T36" i="3"/>
  <c r="BO39" i="3"/>
  <c r="BO9" i="3"/>
  <c r="AI24" i="3"/>
  <c r="AI11" i="3"/>
  <c r="S29" i="3"/>
  <c r="S25" i="3"/>
  <c r="S33" i="3"/>
  <c r="Y40" i="3"/>
  <c r="AX16" i="3"/>
  <c r="AX17" i="3"/>
  <c r="AX15" i="3"/>
  <c r="R20" i="3"/>
  <c r="R34" i="3"/>
  <c r="R32" i="3"/>
  <c r="R27" i="3"/>
  <c r="BE27" i="3"/>
  <c r="BE20" i="3"/>
  <c r="BE35" i="3"/>
  <c r="Y18" i="3"/>
  <c r="Y14" i="3"/>
  <c r="BG36" i="3"/>
</calcChain>
</file>

<file path=xl/sharedStrings.xml><?xml version="1.0" encoding="utf-8"?>
<sst xmlns="http://schemas.openxmlformats.org/spreadsheetml/2006/main" count="643" uniqueCount="279">
  <si>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</si>
  <si>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</si>
  <si>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</si>
  <si>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</si>
  <si>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</si>
  <si>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</si>
  <si>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</si>
  <si>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</si>
  <si>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</si>
  <si>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</si>
  <si>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</si>
  <si>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</si>
  <si>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</si>
  <si>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</si>
  <si>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</si>
  <si>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</si>
  <si>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</si>
  <si>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</si>
  <si>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</si>
  <si>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</si>
  <si>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</si>
  <si>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</si>
  <si>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</si>
  <si>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</si>
  <si>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</si>
  <si>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</si>
  <si>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</si>
  <si>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</si>
  <si>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</si>
  <si>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</si>
  <si>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</si>
  <si>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</si>
  <si>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</si>
  <si>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</si>
  <si>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</si>
  <si>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</si>
  <si>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</si>
  <si>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</si>
  <si>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</si>
  <si>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</si>
  <si>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</si>
  <si>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</si>
  <si>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</si>
  <si>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</si>
  <si>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</si>
  <si>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</si>
  <si>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</si>
  <si>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</si>
  <si>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</si>
  <si>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</si>
  <si>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</si>
  <si>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</si>
  <si>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</si>
  <si>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</si>
  <si>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</si>
  <si>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</si>
  <si>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</si>
  <si>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</si>
  <si>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</si>
  <si>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</si>
  <si>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</si>
  <si>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</si>
  <si>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</si>
  <si>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</si>
  <si>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</si>
  <si>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</si>
  <si>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</si>
  <si>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</si>
  <si>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</si>
  <si>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</si>
  <si>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</si>
  <si>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</si>
  <si>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</si>
  <si>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</si>
  <si>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</si>
  <si>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</si>
  <si>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</si>
  <si>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</si>
  <si>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</si>
  <si>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</si>
  <si>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</si>
  <si>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</si>
  <si>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</si>
  <si>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</si>
  <si>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</si>
  <si>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</si>
  <si>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</si>
  <si>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</si>
  <si>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</si>
  <si>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</si>
  <si>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</si>
  <si>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</si>
  <si>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</si>
  <si>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</si>
  <si>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</si>
  <si>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</si>
  <si>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</si>
  <si>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</si>
  <si>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</si>
  <si>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</si>
  <si>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</si>
  <si>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</si>
  <si>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</si>
  <si>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</si>
  <si>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</si>
  <si>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</si>
  <si>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</si>
  <si>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</si>
  <si>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</si>
  <si>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</si>
  <si>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</si>
  <si>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</si>
  <si>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</si>
  <si>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</si>
  <si>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</si>
  <si>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</si>
  <si>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</si>
  <si>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</si>
  <si>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</si>
  <si>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</si>
  <si>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</si>
  <si>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</si>
  <si>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</si>
  <si>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</si>
  <si>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</si>
  <si>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</si>
  <si>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</si>
  <si>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</si>
  <si>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</si>
  <si>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</si>
  <si>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</si>
  <si>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</si>
  <si>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</si>
  <si>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</si>
  <si>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_original_synth</t>
  </si>
  <si>
    <t>_lags_v2_synth</t>
  </si>
  <si>
    <t>_lags_v3_synth</t>
  </si>
  <si>
    <t xml:space="preserve">--&gt; </t>
  </si>
  <si>
    <t>Change Values</t>
  </si>
  <si>
    <t>_82_synth</t>
  </si>
  <si>
    <t>_85_synth</t>
  </si>
  <si>
    <t>_90_synth</t>
  </si>
  <si>
    <t>_94_synth</t>
  </si>
  <si>
    <t>_allin_synth</t>
  </si>
  <si>
    <t>_no_9_synth</t>
  </si>
  <si>
    <t>_no_20_synth</t>
  </si>
  <si>
    <t>_no_22_synth</t>
  </si>
  <si>
    <t>_no_24_synth</t>
  </si>
  <si>
    <t>_no_29_synth</t>
  </si>
  <si>
    <t>_no_31_synth</t>
  </si>
  <si>
    <t>_no_32_synth</t>
  </si>
  <si>
    <t>_no_34_synth</t>
  </si>
  <si>
    <t>Model</t>
  </si>
  <si>
    <t>Potential Donor Pool</t>
  </si>
  <si>
    <t>Contents</t>
  </si>
  <si>
    <t>States</t>
  </si>
  <si>
    <t>Discription</t>
  </si>
  <si>
    <t xml:space="preserve">This sheet has the state names, abbreviations, and codes to make labeling easier. </t>
  </si>
  <si>
    <t>_Co_Number</t>
  </si>
  <si>
    <t>_W_Weight</t>
  </si>
  <si>
    <t>_Y_synthetic</t>
  </si>
  <si>
    <t>Weight</t>
  </si>
  <si>
    <t>youngshare</t>
  </si>
  <si>
    <t>oldshare</t>
  </si>
  <si>
    <t>liverdeaths_percap</t>
  </si>
  <si>
    <t>share_alcohol_1983</t>
  </si>
  <si>
    <t>share_alcohol_1985</t>
  </si>
  <si>
    <t>share_alcohol_1991</t>
  </si>
  <si>
    <t>share_alcohol_1993</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</si>
  <si>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</si>
  <si>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</si>
  <si>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</si>
  <si>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</si>
  <si>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</si>
  <si>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</si>
  <si>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</si>
  <si>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</si>
  <si>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</si>
  <si>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</si>
  <si>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</si>
  <si>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</si>
  <si>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</si>
  <si>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</si>
  <si>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</si>
  <si>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</si>
  <si>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</si>
  <si>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</si>
  <si>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</si>
  <si>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</si>
  <si>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</si>
  <si>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</si>
  <si>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</si>
  <si>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</si>
  <si>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</si>
  <si>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</si>
  <si>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</si>
  <si>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</si>
  <si>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Variable</t>
  </si>
  <si>
    <t>_lags_smooth_synth</t>
  </si>
  <si>
    <t>_no_1_synth</t>
  </si>
  <si>
    <t>_no_4_synth</t>
  </si>
  <si>
    <t>_no_5_synth</t>
  </si>
  <si>
    <t>_no_6_synth</t>
  </si>
  <si>
    <t>_no_8_synth</t>
  </si>
  <si>
    <t>_no_10_synth</t>
  </si>
  <si>
    <t>_no_11_synth</t>
  </si>
  <si>
    <t>_no_12_synth</t>
  </si>
  <si>
    <t>_no_13_synth</t>
  </si>
  <si>
    <t>_no_15_synth</t>
  </si>
  <si>
    <t>_no_16_synth</t>
  </si>
  <si>
    <t>_no_18_synth</t>
  </si>
  <si>
    <t>_no_19_synth</t>
  </si>
  <si>
    <t>_no_21_synth</t>
  </si>
  <si>
    <t>_no_23_synth</t>
  </si>
  <si>
    <t>_no_25_synth</t>
  </si>
  <si>
    <t>_no_26_synth</t>
  </si>
  <si>
    <t>_no_27_synth</t>
  </si>
  <si>
    <t>_no_28_synth</t>
  </si>
  <si>
    <t>_no_30_synth</t>
  </si>
  <si>
    <t>_no_33_synth</t>
  </si>
  <si>
    <t>_no_35_synth</t>
  </si>
  <si>
    <t>_no_36_synth</t>
  </si>
  <si>
    <t>_no_37_synth</t>
  </si>
  <si>
    <t>_no_38_synth</t>
  </si>
  <si>
    <t>_no_39_synth</t>
  </si>
  <si>
    <t>_no_40_synth</t>
  </si>
  <si>
    <t>_no_41_synth</t>
  </si>
  <si>
    <t>_no_42_synth</t>
  </si>
  <si>
    <t>_no_44_synth</t>
  </si>
  <si>
    <t>_no_45_synth</t>
  </si>
  <si>
    <t>_no_46_synth</t>
  </si>
  <si>
    <t>_no_47_synth</t>
  </si>
  <si>
    <t>_no_48_synth</t>
  </si>
  <si>
    <t>_no_49_synth</t>
  </si>
  <si>
    <t>_no_50_synth</t>
  </si>
  <si>
    <t>_no_51_synth</t>
  </si>
  <si>
    <t>_no_53_synth</t>
  </si>
  <si>
    <t>_no_54_synth</t>
  </si>
  <si>
    <t>_no_55_synth</t>
  </si>
  <si>
    <t>_no_56_synth</t>
  </si>
  <si>
    <t>_no_2_synth</t>
  </si>
  <si>
    <t>All Lags</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</si>
  <si>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</si>
  <si>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Original</t>
  </si>
  <si>
    <t>Variable Weights</t>
  </si>
  <si>
    <t>Placebo</t>
  </si>
  <si>
    <t xml:space="preserve">The weights given to the different predictor variables in our preferred specification. (this file is soley data, the figure appears on the "Original Figures" tab. </t>
  </si>
  <si>
    <t>Lag Test</t>
  </si>
  <si>
    <t>Pre-Treatment Test</t>
  </si>
  <si>
    <t>Leave-One-Out Test</t>
  </si>
  <si>
    <r>
      <t xml:space="preserve">Our initial specification which includes all lagged years of </t>
    </r>
    <r>
      <rPr>
        <i/>
        <sz val="11"/>
        <color theme="1"/>
        <rFont val="Calibri"/>
        <family val="2"/>
      </rPr>
      <t>share_alcohol</t>
    </r>
    <r>
      <rPr>
        <sz val="11"/>
        <color theme="1"/>
        <rFont val="Calibri"/>
        <family val="2"/>
      </rPr>
      <t xml:space="preserve"> as the sole predictors. </t>
    </r>
  </si>
  <si>
    <r>
      <t xml:space="preserve">Our preferred specification which includes selected lagged years of </t>
    </r>
    <r>
      <rPr>
        <i/>
        <sz val="11"/>
        <color theme="1"/>
        <rFont val="Calibri"/>
        <family val="2"/>
      </rPr>
      <t xml:space="preserve">share_alcohol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</si>
  <si>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Data from pre-treatment period sensitivity analysis. We compare</t>
    </r>
    <r>
      <rPr>
        <i/>
        <sz val="11"/>
        <color rgb="FF000000"/>
        <rFont val="Calibri"/>
        <family val="2"/>
      </rPr>
      <t xml:space="preserve"> share_alcohol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</si>
  <si>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share_alcohol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</si>
  <si>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share_alcohol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</si>
  <si>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Difference</t>
  </si>
  <si>
    <t>RMSE</t>
  </si>
  <si>
    <t>Placebo Lags</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</si>
  <si>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</si>
  <si>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</si>
  <si>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share_alcohol_1998</t>
  </si>
  <si>
    <t>Synthetic 1982-1998</t>
  </si>
  <si>
    <t>1985-1998</t>
  </si>
  <si>
    <t>1990-1998</t>
  </si>
  <si>
    <t>1995-1998</t>
  </si>
  <si>
    <t>Post-Treatment RMSPE</t>
  </si>
  <si>
    <t>Pre-Treatment RMSPE</t>
  </si>
  <si>
    <t>RMSPE Ratio</t>
  </si>
  <si>
    <t>Share</t>
  </si>
  <si>
    <r>
      <rPr>
        <b/>
        <sz val="9.5"/>
        <color theme="1"/>
        <rFont val="Avenir LT Pro 55 Roman"/>
        <family val="2"/>
      </rPr>
      <t>Source:</t>
    </r>
    <r>
      <rPr>
        <sz val="9.5"/>
        <color theme="1"/>
        <rFont val="Avenir LT Pro 55 Roman"/>
        <family val="2"/>
      </rPr>
      <t xml:space="preserve"> FARS, BEA, CDC, Department of Transportation, and Authors Calculations.</t>
    </r>
  </si>
  <si>
    <t>Proper</t>
  </si>
  <si>
    <t>Actual IL</t>
  </si>
  <si>
    <t>Synthetic IL with Chosen Lags</t>
  </si>
  <si>
    <t>Synthetic IL with Lags Offset by 1</t>
  </si>
  <si>
    <t>Synthetic IL with Lags Offset by 2</t>
  </si>
  <si>
    <t>Synthetic IL with Smoothed Lags</t>
  </si>
  <si>
    <t>Fatal Alcohol-Related Motor Vehicle Crashes as a Share of Total Fatal Crashes</t>
  </si>
  <si>
    <t xml:space="preserve">States with no alcohol tax changes over $1.00, excluded control states. </t>
  </si>
  <si>
    <t>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</si>
</sst>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000_);_(* \(#,##0.0000\);_(* &quot;-&quot;??_);_(@_)"/>
    <numFmt numFmtId="165" formatCode="_(* #,##0.00000_);_(* \(#,##0.00000\);_(* &quot;-&quot;??_);_(@_)"/>
    <numFmt numFmtId="166" formatCode="0.0%"/>
  </numFmts>
  <fonts count="14" x14ac:knownFonts="1">
    <font>
      <sz val="11"/>
      <color theme="1"/>
      <name val="Calibri"/>
      <family val="2"/>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6">
    <xf numFmtId="0" fontId="0" fillId="0" borderId="0"/>
    <xf numFmtId="43" fontId="2" fillId="0" borderId="0" applyFont="0" applyFill="0" applyBorder="0" applyAlignment="0" applyProtection="0"/>
    <xf numFmtId="0" fontId="3" fillId="0" borderId="0"/>
    <xf numFmtId="43" fontId="3" fillId="0" borderId="0" applyFont="0" applyFill="0" applyBorder="0" applyAlignment="0" applyProtection="0"/>
    <xf numFmtId="9" fontId="2" fillId="0" borderId="0" applyFont="0" applyFill="0" applyBorder="0" applyAlignment="0" applyProtection="0"/>
    <xf numFmtId="0" fontId="1" fillId="0" borderId="0"/>
  </cellStyleXfs>
  <cellXfs count="23">
    <xf numFmtId="0" fontId="0" fillId="0" borderId="0" xfId="0"/>
    <xf numFmtId="0" fontId="3" fillId="0" borderId="0" xfId="2"/>
    <xf numFmtId="43" fontId="0" fillId="0" borderId="0" xfId="1" applyFont="1"/>
    <xf numFmtId="164" fontId="0" fillId="0" borderId="0" xfId="1" applyNumberFormat="1" applyFont="1"/>
    <xf numFmtId="0" fontId="3" fillId="0" borderId="0" xfId="2" applyFill="1"/>
    <xf numFmtId="0" fontId="0" fillId="0" borderId="0" xfId="1" applyNumberFormat="1" applyFont="1"/>
    <xf numFmtId="0" fontId="4" fillId="0" borderId="0" xfId="2" applyFont="1" applyFill="1"/>
    <xf numFmtId="0" fontId="0" fillId="0" borderId="0" xfId="0" quotePrefix="1"/>
    <xf numFmtId="0" fontId="5" fillId="0" borderId="0" xfId="0" applyFont="1"/>
    <xf numFmtId="0" fontId="0" fillId="0" borderId="0" xfId="0" applyAlignment="1">
      <alignment wrapText="1"/>
    </xf>
    <xf numFmtId="0" fontId="6" fillId="0" borderId="0" xfId="0" applyFont="1" applyAlignment="1">
      <alignment vertical="center" wrapText="1"/>
    </xf>
    <xf numFmtId="9" fontId="0" fillId="0" borderId="0" xfId="4" applyFont="1"/>
    <xf numFmtId="165" fontId="0" fillId="0" borderId="0" xfId="0" applyNumberFormat="1"/>
    <xf numFmtId="0" fontId="1" fillId="0" borderId="0" xfId="2" applyFont="1" applyFill="1"/>
    <xf numFmtId="0" fontId="1" fillId="0" borderId="0" xfId="5" applyBorder="1"/>
    <xf numFmtId="0" fontId="9" fillId="2" borderId="0" xfId="5" applyFont="1" applyFill="1" applyBorder="1" applyAlignment="1">
      <alignment horizontal="left" vertical="center" wrapText="1" indent="1"/>
    </xf>
    <xf numFmtId="0" fontId="10" fillId="2" borderId="0" xfId="5" applyFont="1" applyFill="1" applyBorder="1" applyAlignment="1">
      <alignment horizontal="center" vertical="center"/>
    </xf>
    <xf numFmtId="0" fontId="11" fillId="3" borderId="1" xfId="5" applyFont="1" applyFill="1" applyBorder="1" applyAlignment="1">
      <alignment horizontal="left" vertical="center" indent="1"/>
    </xf>
    <xf numFmtId="166" fontId="11" fillId="3" borderId="1" xfId="4" applyNumberFormat="1" applyFont="1" applyFill="1" applyBorder="1" applyAlignment="1">
      <alignment horizontal="right" vertical="center" wrapText="1" indent="4"/>
    </xf>
    <xf numFmtId="43" fontId="0" fillId="0" borderId="0" xfId="0" applyNumberFormat="1"/>
    <xf numFmtId="0" fontId="0" fillId="0" borderId="0" xfId="0" applyAlignment="1">
      <alignment horizontal="left" wrapText="1"/>
    </xf>
    <xf numFmtId="0" fontId="12" fillId="4" borderId="2" xfId="5" applyFont="1" applyFill="1" applyBorder="1" applyAlignment="1">
      <alignment horizontal="center" vertical="center" wrapText="1"/>
    </xf>
    <xf numFmtId="0" fontId="12" fillId="4" borderId="2" xfId="5" applyFont="1" applyFill="1" applyBorder="1" applyAlignment="1">
      <alignment horizontal="left" vertical="center" wrapText="1"/>
    </xf>
  </cellXfs>
  <cellStyles count="6">
    <cellStyle name="Comma" xfId="1" builtinId="3"/>
    <cellStyle name="Comma 2" xfId="3"/>
    <cellStyle name="Normal" xfId="0" builtinId="0"/>
    <cellStyle name="Normal 2" xfId="2"/>
    <cellStyle name="Normal 5" xfId="5"/>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1461247290785215"/>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0.45951914194226273</c:v>
                </c:pt>
                <c:pt idx="1">
                  <c:v>0.45381483423709873</c:v>
                </c:pt>
                <c:pt idx="2">
                  <c:v>0.42534694337844847</c:v>
                </c:pt>
                <c:pt idx="3">
                  <c:v>0.38019912123680105</c:v>
                </c:pt>
                <c:pt idx="4">
                  <c:v>0.39324958550930023</c:v>
                </c:pt>
                <c:pt idx="5">
                  <c:v>0.37550395789742474</c:v>
                </c:pt>
                <c:pt idx="6">
                  <c:v>0.37744118723273273</c:v>
                </c:pt>
                <c:pt idx="7">
                  <c:v>0.36697560200095175</c:v>
                </c:pt>
                <c:pt idx="8">
                  <c:v>0.38019323980808256</c:v>
                </c:pt>
                <c:pt idx="9">
                  <c:v>0.37847021237015727</c:v>
                </c:pt>
                <c:pt idx="10">
                  <c:v>0.34943669627606871</c:v>
                </c:pt>
                <c:pt idx="11">
                  <c:v>0.33295399960875516</c:v>
                </c:pt>
                <c:pt idx="12">
                  <c:v>0.33293384584784513</c:v>
                </c:pt>
                <c:pt idx="13">
                  <c:v>0.33711855354905129</c:v>
                </c:pt>
                <c:pt idx="14">
                  <c:v>0.31504644455015662</c:v>
                </c:pt>
                <c:pt idx="15">
                  <c:v>0.29531322118639941</c:v>
                </c:pt>
                <c:pt idx="16">
                  <c:v>0.31308793899416926</c:v>
                </c:pt>
                <c:pt idx="17">
                  <c:v>0.31165789473056793</c:v>
                </c:pt>
                <c:pt idx="18">
                  <c:v>0.3171099618375301</c:v>
                </c:pt>
                <c:pt idx="19">
                  <c:v>0.30456001973152164</c:v>
                </c:pt>
                <c:pt idx="20">
                  <c:v>0.3091386847048998</c:v>
                </c:pt>
                <c:pt idx="21">
                  <c:v>0.30978525133430956</c:v>
                </c:pt>
                <c:pt idx="22">
                  <c:v>0.28307944548130037</c:v>
                </c:pt>
                <c:pt idx="23">
                  <c:v>0.29619658863544468</c:v>
                </c:pt>
                <c:pt idx="24">
                  <c:v>0.2963269594609737</c:v>
                </c:pt>
                <c:pt idx="25">
                  <c:v>0.30352510821819306</c:v>
                </c:pt>
                <c:pt idx="26">
                  <c:v>0.29311114738881588</c:v>
                </c:pt>
                <c:pt idx="27">
                  <c:v>0.29319603224098678</c:v>
                </c:pt>
                <c:pt idx="28">
                  <c:v>0.27024644969403738</c:v>
                </c:pt>
                <c:pt idx="29">
                  <c:v>0.27317897260189056</c:v>
                </c:pt>
                <c:pt idx="30">
                  <c:v>0.28479425749182707</c:v>
                </c:pt>
                <c:pt idx="31">
                  <c:v>0.27301375612616535</c:v>
                </c:pt>
                <c:pt idx="32">
                  <c:v>0.27260493828356264</c:v>
                </c:pt>
                <c:pt idx="33">
                  <c:v>0.26141207005083561</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6337086328270634"/>
          <c:y val="0.13370482908175071"/>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'Lag Test'!$B$1</c:f>
              <c:strCache>
                <c:ptCount val="1"/>
                <c:pt idx="0">
                  <c:v>Actual IL</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0.46775920414924627</c:v>
                </c:pt>
                <c:pt idx="1">
                  <c:v>0.45710288432240492</c:v>
                </c:pt>
                <c:pt idx="2">
                  <c:v>0.42933347466588023</c:v>
                </c:pt>
                <c:pt idx="3">
                  <c:v>0.38188576024770732</c:v>
                </c:pt>
                <c:pt idx="4">
                  <c:v>0.40575282025337223</c:v>
                </c:pt>
                <c:pt idx="5">
                  <c:v>0.37448333287239077</c:v>
                </c:pt>
                <c:pt idx="6">
                  <c:v>0.36633342042565348</c:v>
                </c:pt>
                <c:pt idx="7">
                  <c:v>0.37052624201774592</c:v>
                </c:pt>
                <c:pt idx="8">
                  <c:v>0.3715194233655929</c:v>
                </c:pt>
                <c:pt idx="9">
                  <c:v>0.37457000425457954</c:v>
                </c:pt>
                <c:pt idx="10">
                  <c:v>0.34548613035678866</c:v>
                </c:pt>
                <c:pt idx="11">
                  <c:v>0.32593374466896058</c:v>
                </c:pt>
                <c:pt idx="12">
                  <c:v>0.32804951822757722</c:v>
                </c:pt>
                <c:pt idx="13">
                  <c:v>0.33449016672372817</c:v>
                </c:pt>
                <c:pt idx="14">
                  <c:v>0.31215657070279124</c:v>
                </c:pt>
                <c:pt idx="15">
                  <c:v>0.28597083726525308</c:v>
                </c:pt>
                <c:pt idx="16">
                  <c:v>0.31751833280920982</c:v>
                </c:pt>
                <c:pt idx="17">
                  <c:v>0.28875927215814584</c:v>
                </c:pt>
                <c:pt idx="18">
                  <c:v>0.31187732532620427</c:v>
                </c:pt>
                <c:pt idx="19">
                  <c:v>0.30357734963297839</c:v>
                </c:pt>
                <c:pt idx="20">
                  <c:v>0.30711896607279776</c:v>
                </c:pt>
                <c:pt idx="21">
                  <c:v>0.30455844664573667</c:v>
                </c:pt>
                <c:pt idx="22">
                  <c:v>0.26869957828521729</c:v>
                </c:pt>
                <c:pt idx="23">
                  <c:v>0.29951723717153073</c:v>
                </c:pt>
                <c:pt idx="24">
                  <c:v>0.29371697494387627</c:v>
                </c:pt>
                <c:pt idx="25">
                  <c:v>0.30399046097695831</c:v>
                </c:pt>
                <c:pt idx="26">
                  <c:v>0.28944736887514588</c:v>
                </c:pt>
                <c:pt idx="27">
                  <c:v>0.29034927867352961</c:v>
                </c:pt>
                <c:pt idx="28">
                  <c:v>0.27548019354045394</c:v>
                </c:pt>
                <c:pt idx="29">
                  <c:v>0.28915220817923543</c:v>
                </c:pt>
                <c:pt idx="30">
                  <c:v>0.29341025182604791</c:v>
                </c:pt>
                <c:pt idx="31">
                  <c:v>0.26195554503798479</c:v>
                </c:pt>
                <c:pt idx="32">
                  <c:v>0.26261211013793939</c:v>
                </c:pt>
                <c:pt idx="33">
                  <c:v>0.24554807274043561</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0.45621687033772468</c:v>
                </c:pt>
                <c:pt idx="1">
                  <c:v>0.45384637910127645</c:v>
                </c:pt>
                <c:pt idx="2">
                  <c:v>0.42554095956683163</c:v>
                </c:pt>
                <c:pt idx="3">
                  <c:v>0.37763124278187754</c:v>
                </c:pt>
                <c:pt idx="4">
                  <c:v>0.39374854302406315</c:v>
                </c:pt>
                <c:pt idx="5">
                  <c:v>0.38640306237339977</c:v>
                </c:pt>
                <c:pt idx="6">
                  <c:v>0.3729761969149113</c:v>
                </c:pt>
                <c:pt idx="7">
                  <c:v>0.36893627581000332</c:v>
                </c:pt>
                <c:pt idx="8">
                  <c:v>0.37974217873811722</c:v>
                </c:pt>
                <c:pt idx="9">
                  <c:v>0.3590080519020557</c:v>
                </c:pt>
                <c:pt idx="10">
                  <c:v>0.35325340956449508</c:v>
                </c:pt>
                <c:pt idx="11">
                  <c:v>0.32768674322962765</c:v>
                </c:pt>
                <c:pt idx="12">
                  <c:v>0.32017499721050263</c:v>
                </c:pt>
                <c:pt idx="13">
                  <c:v>0.32700560492277148</c:v>
                </c:pt>
                <c:pt idx="14">
                  <c:v>0.2943494448959828</c:v>
                </c:pt>
                <c:pt idx="15">
                  <c:v>0.2987899145483971</c:v>
                </c:pt>
                <c:pt idx="16">
                  <c:v>0.2950536702275276</c:v>
                </c:pt>
                <c:pt idx="17">
                  <c:v>0.27939891341328627</c:v>
                </c:pt>
                <c:pt idx="18">
                  <c:v>0.32004976144433028</c:v>
                </c:pt>
                <c:pt idx="19">
                  <c:v>0.30868349808454515</c:v>
                </c:pt>
                <c:pt idx="20">
                  <c:v>0.31359373438358307</c:v>
                </c:pt>
                <c:pt idx="21">
                  <c:v>0.30998950311541557</c:v>
                </c:pt>
                <c:pt idx="22">
                  <c:v>0.28676882448792462</c:v>
                </c:pt>
                <c:pt idx="23">
                  <c:v>0.29747542262077331</c:v>
                </c:pt>
                <c:pt idx="24">
                  <c:v>0.28642470797896386</c:v>
                </c:pt>
                <c:pt idx="25">
                  <c:v>0.30176349624991416</c:v>
                </c:pt>
                <c:pt idx="26">
                  <c:v>0.28113464008271694</c:v>
                </c:pt>
                <c:pt idx="27">
                  <c:v>0.2679651838093996</c:v>
                </c:pt>
                <c:pt idx="28">
                  <c:v>0.27292371778190133</c:v>
                </c:pt>
                <c:pt idx="29">
                  <c:v>0.27448931871354582</c:v>
                </c:pt>
                <c:pt idx="30">
                  <c:v>0.26717241176962853</c:v>
                </c:pt>
                <c:pt idx="31">
                  <c:v>0.26126311488449572</c:v>
                </c:pt>
                <c:pt idx="32">
                  <c:v>0.27669488257169728</c:v>
                </c:pt>
                <c:pt idx="33">
                  <c:v>0.25918873886764049</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0.45594847354292872</c:v>
                </c:pt>
                <c:pt idx="1">
                  <c:v>0.45591007441282277</c:v>
                </c:pt>
                <c:pt idx="2">
                  <c:v>0.3876931285262108</c:v>
                </c:pt>
                <c:pt idx="3">
                  <c:v>0.38991862261295318</c:v>
                </c:pt>
                <c:pt idx="4">
                  <c:v>0.42264740681648255</c:v>
                </c:pt>
                <c:pt idx="5">
                  <c:v>0.3865036858916282</c:v>
                </c:pt>
                <c:pt idx="6">
                  <c:v>0.39094758522510537</c:v>
                </c:pt>
                <c:pt idx="7">
                  <c:v>0.37197079047560688</c:v>
                </c:pt>
                <c:pt idx="8">
                  <c:v>0.38381534269452094</c:v>
                </c:pt>
                <c:pt idx="9">
                  <c:v>0.37770697727799413</c:v>
                </c:pt>
                <c:pt idx="10">
                  <c:v>0.33893510584533221</c:v>
                </c:pt>
                <c:pt idx="11">
                  <c:v>0.32501543121039872</c:v>
                </c:pt>
                <c:pt idx="12">
                  <c:v>0.32871662972867494</c:v>
                </c:pt>
                <c:pt idx="13">
                  <c:v>0.33070066158473493</c:v>
                </c:pt>
                <c:pt idx="14">
                  <c:v>0.32862163719534876</c:v>
                </c:pt>
                <c:pt idx="15">
                  <c:v>0.29093213136494162</c:v>
                </c:pt>
                <c:pt idx="16">
                  <c:v>0.28116954711079595</c:v>
                </c:pt>
                <c:pt idx="17">
                  <c:v>0.27805744397640231</c:v>
                </c:pt>
                <c:pt idx="18">
                  <c:v>0.30132062344253063</c:v>
                </c:pt>
                <c:pt idx="19">
                  <c:v>0.33270113390684131</c:v>
                </c:pt>
                <c:pt idx="20">
                  <c:v>0.31458050921559333</c:v>
                </c:pt>
                <c:pt idx="21">
                  <c:v>0.30874399833381178</c:v>
                </c:pt>
                <c:pt idx="22">
                  <c:v>0.30256225416064264</c:v>
                </c:pt>
                <c:pt idx="23">
                  <c:v>0.30895000554621221</c:v>
                </c:pt>
                <c:pt idx="24">
                  <c:v>0.31684477844834325</c:v>
                </c:pt>
                <c:pt idx="25">
                  <c:v>0.31533024376630792</c:v>
                </c:pt>
                <c:pt idx="26">
                  <c:v>0.31397278356552122</c:v>
                </c:pt>
                <c:pt idx="27">
                  <c:v>0.32146994295716286</c:v>
                </c:pt>
                <c:pt idx="28">
                  <c:v>0.29729960429668428</c:v>
                </c:pt>
                <c:pt idx="29">
                  <c:v>0.30929038366675371</c:v>
                </c:pt>
                <c:pt idx="30">
                  <c:v>0.31808332863450051</c:v>
                </c:pt>
                <c:pt idx="31">
                  <c:v>0.30484956735372543</c:v>
                </c:pt>
                <c:pt idx="32">
                  <c:v>0.27897262617945673</c:v>
                </c:pt>
                <c:pt idx="33">
                  <c:v>0.25617995658516884</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0.45962797155976298</c:v>
                </c:pt>
                <c:pt idx="1">
                  <c:v>0.45559071773290638</c:v>
                </c:pt>
                <c:pt idx="2">
                  <c:v>0.39528201833367349</c:v>
                </c:pt>
                <c:pt idx="3">
                  <c:v>0.38978604575991627</c:v>
                </c:pt>
                <c:pt idx="4">
                  <c:v>0.40567167764902118</c:v>
                </c:pt>
                <c:pt idx="5">
                  <c:v>0.39326527339220047</c:v>
                </c:pt>
                <c:pt idx="6">
                  <c:v>0.38378502202033998</c:v>
                </c:pt>
                <c:pt idx="7">
                  <c:v>0.34538413244485855</c:v>
                </c:pt>
                <c:pt idx="8">
                  <c:v>0.38654712489247323</c:v>
                </c:pt>
                <c:pt idx="9">
                  <c:v>0.36649807167053222</c:v>
                </c:pt>
                <c:pt idx="10">
                  <c:v>0.33761439970135687</c:v>
                </c:pt>
                <c:pt idx="11">
                  <c:v>0.33269160023331645</c:v>
                </c:pt>
                <c:pt idx="12">
                  <c:v>0.33360518056154248</c:v>
                </c:pt>
                <c:pt idx="13">
                  <c:v>0.3379384272992611</c:v>
                </c:pt>
                <c:pt idx="14">
                  <c:v>0.32892418175935745</c:v>
                </c:pt>
                <c:pt idx="15">
                  <c:v>0.31731296345591542</c:v>
                </c:pt>
                <c:pt idx="16">
                  <c:v>0.29804293072223664</c:v>
                </c:pt>
                <c:pt idx="17">
                  <c:v>0.2991515689790249</c:v>
                </c:pt>
                <c:pt idx="18">
                  <c:v>0.31924885624647142</c:v>
                </c:pt>
                <c:pt idx="19">
                  <c:v>0.32365057697892191</c:v>
                </c:pt>
                <c:pt idx="20">
                  <c:v>0.31493418368697168</c:v>
                </c:pt>
                <c:pt idx="21">
                  <c:v>0.31462468105554586</c:v>
                </c:pt>
                <c:pt idx="22">
                  <c:v>0.30290264144539836</c:v>
                </c:pt>
                <c:pt idx="23">
                  <c:v>0.30839384061098102</c:v>
                </c:pt>
                <c:pt idx="24">
                  <c:v>0.30264592039585109</c:v>
                </c:pt>
                <c:pt idx="25">
                  <c:v>0.32157951119542127</c:v>
                </c:pt>
                <c:pt idx="26">
                  <c:v>0.29982313378155229</c:v>
                </c:pt>
                <c:pt idx="27">
                  <c:v>0.30237631741166116</c:v>
                </c:pt>
                <c:pt idx="28">
                  <c:v>0.29146856625378131</c:v>
                </c:pt>
                <c:pt idx="29">
                  <c:v>0.29535347409546375</c:v>
                </c:pt>
                <c:pt idx="30">
                  <c:v>0.30975983050465583</c:v>
                </c:pt>
                <c:pt idx="31">
                  <c:v>0.2936053393781185</c:v>
                </c:pt>
                <c:pt idx="32">
                  <c:v>0.27393836909532543</c:v>
                </c:pt>
                <c:pt idx="33">
                  <c:v>0.28147345188260081</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Test'!$B$1</c:f>
              <c:strCache>
                <c:ptCount val="1"/>
                <c:pt idx="0">
                  <c:v>Actual IL</c:v>
                </c:pt>
              </c:strCache>
            </c:strRef>
          </c:tx>
          <c:spPr>
            <a:ln w="25400">
              <a:solidFill>
                <a:srgbClr val="174A7C"/>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spPr>
            <a:ln w="25400">
              <a:solidFill>
                <a:srgbClr val="F0573E"/>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0.46775920414924627</c:v>
                </c:pt>
                <c:pt idx="1">
                  <c:v>0.45710288432240492</c:v>
                </c:pt>
                <c:pt idx="2">
                  <c:v>0.42933347466588023</c:v>
                </c:pt>
                <c:pt idx="3">
                  <c:v>0.38188576024770732</c:v>
                </c:pt>
                <c:pt idx="4">
                  <c:v>0.40575282025337223</c:v>
                </c:pt>
                <c:pt idx="5">
                  <c:v>0.37448333287239077</c:v>
                </c:pt>
                <c:pt idx="6">
                  <c:v>0.36633342042565348</c:v>
                </c:pt>
                <c:pt idx="7">
                  <c:v>0.37052624201774592</c:v>
                </c:pt>
                <c:pt idx="8">
                  <c:v>0.3715194233655929</c:v>
                </c:pt>
                <c:pt idx="9">
                  <c:v>0.37457000425457954</c:v>
                </c:pt>
                <c:pt idx="10">
                  <c:v>0.34548613035678866</c:v>
                </c:pt>
                <c:pt idx="11">
                  <c:v>0.32593374466896058</c:v>
                </c:pt>
                <c:pt idx="12">
                  <c:v>0.32804951822757722</c:v>
                </c:pt>
                <c:pt idx="13">
                  <c:v>0.33449016672372817</c:v>
                </c:pt>
                <c:pt idx="14">
                  <c:v>0.31215657070279124</c:v>
                </c:pt>
                <c:pt idx="15">
                  <c:v>0.28597083726525308</c:v>
                </c:pt>
                <c:pt idx="16">
                  <c:v>0.31751833280920982</c:v>
                </c:pt>
                <c:pt idx="17">
                  <c:v>0.28875927215814584</c:v>
                </c:pt>
                <c:pt idx="18">
                  <c:v>0.31187732532620427</c:v>
                </c:pt>
                <c:pt idx="19">
                  <c:v>0.30357734963297839</c:v>
                </c:pt>
                <c:pt idx="20">
                  <c:v>0.30711896607279776</c:v>
                </c:pt>
                <c:pt idx="21">
                  <c:v>0.30455844664573667</c:v>
                </c:pt>
                <c:pt idx="22">
                  <c:v>0.26869957828521729</c:v>
                </c:pt>
                <c:pt idx="23">
                  <c:v>0.29951723717153073</c:v>
                </c:pt>
                <c:pt idx="24">
                  <c:v>0.29371697494387627</c:v>
                </c:pt>
                <c:pt idx="25">
                  <c:v>0.30399046097695831</c:v>
                </c:pt>
                <c:pt idx="26">
                  <c:v>0.28944736887514588</c:v>
                </c:pt>
                <c:pt idx="27">
                  <c:v>0.29034927867352961</c:v>
                </c:pt>
                <c:pt idx="28">
                  <c:v>0.27548019354045394</c:v>
                </c:pt>
                <c:pt idx="29">
                  <c:v>0.28915220817923543</c:v>
                </c:pt>
                <c:pt idx="30">
                  <c:v>0.29341025182604791</c:v>
                </c:pt>
                <c:pt idx="31">
                  <c:v>0.26195554503798479</c:v>
                </c:pt>
                <c:pt idx="32">
                  <c:v>0.26261211013793939</c:v>
                </c:pt>
                <c:pt idx="33">
                  <c:v>0.24554807274043561</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w="25400">
              <a:solidFill>
                <a:srgbClr val="FCB64B"/>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0.45621687033772468</c:v>
                </c:pt>
                <c:pt idx="1">
                  <c:v>0.45384637910127645</c:v>
                </c:pt>
                <c:pt idx="2">
                  <c:v>0.42554095956683163</c:v>
                </c:pt>
                <c:pt idx="3">
                  <c:v>0.37763124278187754</c:v>
                </c:pt>
                <c:pt idx="4">
                  <c:v>0.39374854302406315</c:v>
                </c:pt>
                <c:pt idx="5">
                  <c:v>0.38640306237339977</c:v>
                </c:pt>
                <c:pt idx="6">
                  <c:v>0.3729761969149113</c:v>
                </c:pt>
                <c:pt idx="7">
                  <c:v>0.36893627581000332</c:v>
                </c:pt>
                <c:pt idx="8">
                  <c:v>0.37974217873811722</c:v>
                </c:pt>
                <c:pt idx="9">
                  <c:v>0.3590080519020557</c:v>
                </c:pt>
                <c:pt idx="10">
                  <c:v>0.35325340956449508</c:v>
                </c:pt>
                <c:pt idx="11">
                  <c:v>0.32768674322962765</c:v>
                </c:pt>
                <c:pt idx="12">
                  <c:v>0.32017499721050263</c:v>
                </c:pt>
                <c:pt idx="13">
                  <c:v>0.32700560492277148</c:v>
                </c:pt>
                <c:pt idx="14">
                  <c:v>0.2943494448959828</c:v>
                </c:pt>
                <c:pt idx="15">
                  <c:v>0.2987899145483971</c:v>
                </c:pt>
                <c:pt idx="16">
                  <c:v>0.2950536702275276</c:v>
                </c:pt>
                <c:pt idx="17">
                  <c:v>0.27939891341328627</c:v>
                </c:pt>
                <c:pt idx="18">
                  <c:v>0.32004976144433028</c:v>
                </c:pt>
                <c:pt idx="19">
                  <c:v>0.30868349808454515</c:v>
                </c:pt>
                <c:pt idx="20">
                  <c:v>0.31359373438358307</c:v>
                </c:pt>
                <c:pt idx="21">
                  <c:v>0.30998950311541557</c:v>
                </c:pt>
                <c:pt idx="22">
                  <c:v>0.28676882448792462</c:v>
                </c:pt>
                <c:pt idx="23">
                  <c:v>0.29747542262077331</c:v>
                </c:pt>
                <c:pt idx="24">
                  <c:v>0.28642470797896386</c:v>
                </c:pt>
                <c:pt idx="25">
                  <c:v>0.30176349624991416</c:v>
                </c:pt>
                <c:pt idx="26">
                  <c:v>0.28113464008271694</c:v>
                </c:pt>
                <c:pt idx="27">
                  <c:v>0.2679651838093996</c:v>
                </c:pt>
                <c:pt idx="28">
                  <c:v>0.27292371778190133</c:v>
                </c:pt>
                <c:pt idx="29">
                  <c:v>0.27448931871354582</c:v>
                </c:pt>
                <c:pt idx="30">
                  <c:v>0.26717241176962853</c:v>
                </c:pt>
                <c:pt idx="31">
                  <c:v>0.26126311488449572</c:v>
                </c:pt>
                <c:pt idx="32">
                  <c:v>0.27669488257169728</c:v>
                </c:pt>
                <c:pt idx="33">
                  <c:v>0.25918873886764049</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w="25400">
              <a:solidFill>
                <a:srgbClr val="008BB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0.45594847354292872</c:v>
                </c:pt>
                <c:pt idx="1">
                  <c:v>0.45591007441282277</c:v>
                </c:pt>
                <c:pt idx="2">
                  <c:v>0.3876931285262108</c:v>
                </c:pt>
                <c:pt idx="3">
                  <c:v>0.38991862261295318</c:v>
                </c:pt>
                <c:pt idx="4">
                  <c:v>0.42264740681648255</c:v>
                </c:pt>
                <c:pt idx="5">
                  <c:v>0.3865036858916282</c:v>
                </c:pt>
                <c:pt idx="6">
                  <c:v>0.39094758522510537</c:v>
                </c:pt>
                <c:pt idx="7">
                  <c:v>0.37197079047560688</c:v>
                </c:pt>
                <c:pt idx="8">
                  <c:v>0.38381534269452094</c:v>
                </c:pt>
                <c:pt idx="9">
                  <c:v>0.37770697727799413</c:v>
                </c:pt>
                <c:pt idx="10">
                  <c:v>0.33893510584533221</c:v>
                </c:pt>
                <c:pt idx="11">
                  <c:v>0.32501543121039872</c:v>
                </c:pt>
                <c:pt idx="12">
                  <c:v>0.32871662972867494</c:v>
                </c:pt>
                <c:pt idx="13">
                  <c:v>0.33070066158473493</c:v>
                </c:pt>
                <c:pt idx="14">
                  <c:v>0.32862163719534876</c:v>
                </c:pt>
                <c:pt idx="15">
                  <c:v>0.29093213136494162</c:v>
                </c:pt>
                <c:pt idx="16">
                  <c:v>0.28116954711079595</c:v>
                </c:pt>
                <c:pt idx="17">
                  <c:v>0.27805744397640231</c:v>
                </c:pt>
                <c:pt idx="18">
                  <c:v>0.30132062344253063</c:v>
                </c:pt>
                <c:pt idx="19">
                  <c:v>0.33270113390684131</c:v>
                </c:pt>
                <c:pt idx="20">
                  <c:v>0.31458050921559333</c:v>
                </c:pt>
                <c:pt idx="21">
                  <c:v>0.30874399833381178</c:v>
                </c:pt>
                <c:pt idx="22">
                  <c:v>0.30256225416064264</c:v>
                </c:pt>
                <c:pt idx="23">
                  <c:v>0.30895000554621221</c:v>
                </c:pt>
                <c:pt idx="24">
                  <c:v>0.31684477844834325</c:v>
                </c:pt>
                <c:pt idx="25">
                  <c:v>0.31533024376630792</c:v>
                </c:pt>
                <c:pt idx="26">
                  <c:v>0.31397278356552122</c:v>
                </c:pt>
                <c:pt idx="27">
                  <c:v>0.32146994295716286</c:v>
                </c:pt>
                <c:pt idx="28">
                  <c:v>0.29729960429668428</c:v>
                </c:pt>
                <c:pt idx="29">
                  <c:v>0.30929038366675371</c:v>
                </c:pt>
                <c:pt idx="30">
                  <c:v>0.31808332863450051</c:v>
                </c:pt>
                <c:pt idx="31">
                  <c:v>0.30484956735372543</c:v>
                </c:pt>
                <c:pt idx="32">
                  <c:v>0.27897262617945673</c:v>
                </c:pt>
                <c:pt idx="33">
                  <c:v>0.25617995658516884</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spPr>
            <a:ln w="25400">
              <a:solidFill>
                <a:srgbClr val="BCBEC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0.45962797155976298</c:v>
                </c:pt>
                <c:pt idx="1">
                  <c:v>0.45559071773290638</c:v>
                </c:pt>
                <c:pt idx="2">
                  <c:v>0.39528201833367349</c:v>
                </c:pt>
                <c:pt idx="3">
                  <c:v>0.38978604575991627</c:v>
                </c:pt>
                <c:pt idx="4">
                  <c:v>0.40567167764902118</c:v>
                </c:pt>
                <c:pt idx="5">
                  <c:v>0.39326527339220047</c:v>
                </c:pt>
                <c:pt idx="6">
                  <c:v>0.38378502202033998</c:v>
                </c:pt>
                <c:pt idx="7">
                  <c:v>0.34538413244485855</c:v>
                </c:pt>
                <c:pt idx="8">
                  <c:v>0.38654712489247323</c:v>
                </c:pt>
                <c:pt idx="9">
                  <c:v>0.36649807167053222</c:v>
                </c:pt>
                <c:pt idx="10">
                  <c:v>0.33761439970135687</c:v>
                </c:pt>
                <c:pt idx="11">
                  <c:v>0.33269160023331645</c:v>
                </c:pt>
                <c:pt idx="12">
                  <c:v>0.33360518056154248</c:v>
                </c:pt>
                <c:pt idx="13">
                  <c:v>0.3379384272992611</c:v>
                </c:pt>
                <c:pt idx="14">
                  <c:v>0.32892418175935745</c:v>
                </c:pt>
                <c:pt idx="15">
                  <c:v>0.31731296345591542</c:v>
                </c:pt>
                <c:pt idx="16">
                  <c:v>0.29804293072223664</c:v>
                </c:pt>
                <c:pt idx="17">
                  <c:v>0.2991515689790249</c:v>
                </c:pt>
                <c:pt idx="18">
                  <c:v>0.31924885624647142</c:v>
                </c:pt>
                <c:pt idx="19">
                  <c:v>0.32365057697892191</c:v>
                </c:pt>
                <c:pt idx="20">
                  <c:v>0.31493418368697168</c:v>
                </c:pt>
                <c:pt idx="21">
                  <c:v>0.31462468105554586</c:v>
                </c:pt>
                <c:pt idx="22">
                  <c:v>0.30290264144539836</c:v>
                </c:pt>
                <c:pt idx="23">
                  <c:v>0.30839384061098102</c:v>
                </c:pt>
                <c:pt idx="24">
                  <c:v>0.30264592039585109</c:v>
                </c:pt>
                <c:pt idx="25">
                  <c:v>0.32157951119542127</c:v>
                </c:pt>
                <c:pt idx="26">
                  <c:v>0.29982313378155229</c:v>
                </c:pt>
                <c:pt idx="27">
                  <c:v>0.30237631741166116</c:v>
                </c:pt>
                <c:pt idx="28">
                  <c:v>0.29146856625378131</c:v>
                </c:pt>
                <c:pt idx="29">
                  <c:v>0.29535347409546375</c:v>
                </c:pt>
                <c:pt idx="30">
                  <c:v>0.30975983050465583</c:v>
                </c:pt>
                <c:pt idx="31">
                  <c:v>0.2936053393781185</c:v>
                </c:pt>
                <c:pt idx="32">
                  <c:v>0.27393836909532543</c:v>
                </c:pt>
                <c:pt idx="33">
                  <c:v>0.28147345188260081</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6198769929878167"/>
          <c:y val="1.2512192543357652E-2"/>
          <c:w val="0.33943421251448047"/>
          <c:h val="0.1911967308814944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'Lag Test'!$B$37</c:f>
              <c:strCache>
                <c:ptCount val="1"/>
                <c:pt idx="0">
                  <c:v>Synthetic IL with Chosen Lags</c:v>
                </c:pt>
              </c:strCache>
            </c:strRef>
          </c:tx>
          <c:spPr>
            <a:ln w="38100">
              <a:solidFill>
                <a:schemeClr val="accent2"/>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Test'!$B$38:$B$71</c:f>
              <c:numCache>
                <c:formatCode>0%</c:formatCode>
                <c:ptCount val="34"/>
                <c:pt idx="0">
                  <c:v>2.7589329502881878E-2</c:v>
                </c:pt>
                <c:pt idx="1">
                  <c:v>3.1377747945381196E-3</c:v>
                </c:pt>
                <c:pt idx="2">
                  <c:v>6.8420520123610067E-3</c:v>
                </c:pt>
                <c:pt idx="3">
                  <c:v>2.6275073898946945E-3</c:v>
                </c:pt>
                <c:pt idx="4">
                  <c:v>5.0652168351195556E-2</c:v>
                </c:pt>
                <c:pt idx="5">
                  <c:v>8.9810074953218539E-3</c:v>
                </c:pt>
                <c:pt idx="6">
                  <c:v>-3.2879803393914372E-2</c:v>
                </c:pt>
                <c:pt idx="7">
                  <c:v>-3.3341979303737135E-3</c:v>
                </c:pt>
                <c:pt idx="8">
                  <c:v>-2.2789103460962658E-2</c:v>
                </c:pt>
                <c:pt idx="9">
                  <c:v>-6.0746598076296078E-3</c:v>
                </c:pt>
                <c:pt idx="10">
                  <c:v>-2.0486976095704584E-2</c:v>
                </c:pt>
                <c:pt idx="11">
                  <c:v>1.0239701740519034E-3</c:v>
                </c:pt>
                <c:pt idx="12">
                  <c:v>-3.715256991587557E-3</c:v>
                </c:pt>
                <c:pt idx="13">
                  <c:v>1.6963727019981577E-2</c:v>
                </c:pt>
                <c:pt idx="14">
                  <c:v>-5.3178728491418331E-2</c:v>
                </c:pt>
                <c:pt idx="15">
                  <c:v>-4.433630769550756E-2</c:v>
                </c:pt>
                <c:pt idx="16">
                  <c:v>-1.2406032054123913E-2</c:v>
                </c:pt>
                <c:pt idx="17">
                  <c:v>-6.2478796173688046E-2</c:v>
                </c:pt>
                <c:pt idx="18">
                  <c:v>-1.002511546132724E-2</c:v>
                </c:pt>
                <c:pt idx="19">
                  <c:v>-1.1847665350840676E-3</c:v>
                </c:pt>
                <c:pt idx="20">
                  <c:v>-3.066068212967632E-2</c:v>
                </c:pt>
                <c:pt idx="21">
                  <c:v>-4.110689658997314E-3</c:v>
                </c:pt>
                <c:pt idx="22">
                  <c:v>-0.1554075730924277</c:v>
                </c:pt>
                <c:pt idx="23">
                  <c:v>-2.5207854341483316E-2</c:v>
                </c:pt>
                <c:pt idx="24">
                  <c:v>-0.11489909364182195</c:v>
                </c:pt>
                <c:pt idx="25">
                  <c:v>-5.4651208718709862E-2</c:v>
                </c:pt>
                <c:pt idx="26">
                  <c:v>-7.7595774396461689E-2</c:v>
                </c:pt>
                <c:pt idx="27">
                  <c:v>-2.7850421318651807E-2</c:v>
                </c:pt>
                <c:pt idx="28">
                  <c:v>-2.6245409375171679E-2</c:v>
                </c:pt>
                <c:pt idx="29">
                  <c:v>4.5103469099296252E-2</c:v>
                </c:pt>
                <c:pt idx="30">
                  <c:v>-6.0242330571674753E-2</c:v>
                </c:pt>
                <c:pt idx="31">
                  <c:v>-0.16572885935043444</c:v>
                </c:pt>
                <c:pt idx="32">
                  <c:v>-8.7326175268773301E-2</c:v>
                </c:pt>
                <c:pt idx="33">
                  <c:v>-0.12083669962061741</c:v>
                </c:pt>
              </c:numCache>
            </c:numRef>
          </c:val>
          <c:smooth val="0"/>
          <c:extLst>
            <c:ext xmlns:c16="http://schemas.microsoft.com/office/drawing/2014/chart" uri="{C3380CC4-5D6E-409C-BE32-E72D297353CC}">
              <c16:uniqueId val="{00000001-94F7-4C28-8BB5-27355A89907C}"/>
            </c:ext>
          </c:extLst>
        </c:ser>
        <c:ser>
          <c:idx val="2"/>
          <c:order val="1"/>
          <c:tx>
            <c:strRef>
              <c:f>'Lag Test'!$C$37</c:f>
              <c:strCache>
                <c:ptCount val="1"/>
                <c:pt idx="0">
                  <c:v>Synthetic IL with Lags Offset by 1</c:v>
                </c:pt>
              </c:strCache>
            </c:strRef>
          </c:tx>
          <c:spPr>
            <a:ln w="25400">
              <a:solidFill>
                <a:schemeClr val="accent3">
                  <a:lumMod val="60000"/>
                  <a:lumOff val="40000"/>
                </a:schemeClr>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Test'!$C$38:$C$71</c:f>
              <c:numCache>
                <c:formatCode>0%</c:formatCode>
                <c:ptCount val="34"/>
                <c:pt idx="0">
                  <c:v>2.9872393775111708E-3</c:v>
                </c:pt>
                <c:pt idx="1">
                  <c:v>-4.015057508664893E-3</c:v>
                </c:pt>
                <c:pt idx="2">
                  <c:v>-2.0091911613098019E-3</c:v>
                </c:pt>
                <c:pt idx="3">
                  <c:v>-8.6092183070806891E-3</c:v>
                </c:pt>
                <c:pt idx="4">
                  <c:v>2.1709243329478756E-2</c:v>
                </c:pt>
                <c:pt idx="5">
                  <c:v>3.9551878876261048E-2</c:v>
                </c:pt>
                <c:pt idx="6">
                  <c:v>-1.4484019075861486E-2</c:v>
                </c:pt>
                <c:pt idx="7">
                  <c:v>-7.6581627296588824E-3</c:v>
                </c:pt>
                <c:pt idx="8">
                  <c:v>-6.4211777875622465E-4</c:v>
                </c:pt>
                <c:pt idx="9">
                  <c:v>-4.9685063073123349E-2</c:v>
                </c:pt>
                <c:pt idx="10">
                  <c:v>1.9513275598365171E-3</c:v>
                </c:pt>
                <c:pt idx="11">
                  <c:v>6.3681092904721024E-3</c:v>
                </c:pt>
                <c:pt idx="12">
                  <c:v>-2.8401059928105585E-2</c:v>
                </c:pt>
                <c:pt idx="13">
                  <c:v>-5.5361800976310212E-3</c:v>
                </c:pt>
                <c:pt idx="14">
                  <c:v>-0.11689240772709192</c:v>
                </c:pt>
                <c:pt idx="15">
                  <c:v>4.6917999364778587E-4</c:v>
                </c:pt>
                <c:pt idx="16">
                  <c:v>-8.9488143550033608E-2</c:v>
                </c:pt>
                <c:pt idx="17">
                  <c:v>-9.8073718750503386E-2</c:v>
                </c:pt>
                <c:pt idx="18">
                  <c:v>1.5765766858222056E-2</c:v>
                </c:pt>
                <c:pt idx="19">
                  <c:v>1.537652707826993E-2</c:v>
                </c:pt>
                <c:pt idx="20">
                  <c:v>-9.3806360313606878E-3</c:v>
                </c:pt>
                <c:pt idx="21">
                  <c:v>1.3481460405889973E-2</c:v>
                </c:pt>
                <c:pt idx="22">
                  <c:v>-8.2605573293601034E-2</c:v>
                </c:pt>
                <c:pt idx="23">
                  <c:v>-3.2244685472281584E-2</c:v>
                </c:pt>
                <c:pt idx="24">
                  <c:v>-0.14328401157415399</c:v>
                </c:pt>
                <c:pt idx="25">
                  <c:v>-6.2434360326967739E-2</c:v>
                </c:pt>
                <c:pt idx="26">
                  <c:v>-0.10945866193600372</c:v>
                </c:pt>
                <c:pt idx="27">
                  <c:v>-0.11371046108149525</c:v>
                </c:pt>
                <c:pt idx="28">
                  <c:v>-3.5858247470430503E-2</c:v>
                </c:pt>
                <c:pt idx="29">
                  <c:v>-5.9059557824760935E-3</c:v>
                </c:pt>
                <c:pt idx="30">
                  <c:v>-0.16436411659863781</c:v>
                </c:pt>
                <c:pt idx="31">
                  <c:v>-0.16881841071463494</c:v>
                </c:pt>
                <c:pt idx="32">
                  <c:v>-3.1985191202648852E-2</c:v>
                </c:pt>
                <c:pt idx="33">
                  <c:v>-6.1848954746212749E-2</c:v>
                </c:pt>
              </c:numCache>
            </c:numRef>
          </c:val>
          <c:smooth val="0"/>
          <c:extLst>
            <c:ext xmlns:c16="http://schemas.microsoft.com/office/drawing/2014/chart" uri="{C3380CC4-5D6E-409C-BE32-E72D297353CC}">
              <c16:uniqueId val="{00000002-94F7-4C28-8BB5-27355A89907C}"/>
            </c:ext>
          </c:extLst>
        </c:ser>
        <c:ser>
          <c:idx val="3"/>
          <c:order val="2"/>
          <c:tx>
            <c:strRef>
              <c:f>'Lag Test'!$D$37</c:f>
              <c:strCache>
                <c:ptCount val="1"/>
                <c:pt idx="0">
                  <c:v>Synthetic IL with Lags Offset by 2</c:v>
                </c:pt>
              </c:strCache>
            </c:strRef>
          </c:tx>
          <c:spPr>
            <a:ln w="25400">
              <a:solidFill>
                <a:schemeClr val="accent5"/>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Test'!$D$38:$D$71</c:f>
              <c:numCache>
                <c:formatCode>0%</c:formatCode>
                <c:ptCount val="34"/>
                <c:pt idx="0">
                  <c:v>2.4003418554240652E-3</c:v>
                </c:pt>
                <c:pt idx="1">
                  <c:v>5.2965708131448911E-4</c:v>
                </c:pt>
                <c:pt idx="2">
                  <c:v>-9.9828501790795152E-2</c:v>
                </c:pt>
                <c:pt idx="3">
                  <c:v>2.3174758778736208E-2</c:v>
                </c:pt>
                <c:pt idx="4">
                  <c:v>8.8600677821776622E-2</c:v>
                </c:pt>
                <c:pt idx="5">
                  <c:v>3.980192479445302E-2</c:v>
                </c:pt>
                <c:pt idx="6">
                  <c:v>3.2150585997350399E-2</c:v>
                </c:pt>
                <c:pt idx="7">
                  <c:v>5.6225013880480536E-4</c:v>
                </c:pt>
                <c:pt idx="8">
                  <c:v>9.9769975978790393E-3</c:v>
                </c:pt>
                <c:pt idx="9">
                  <c:v>2.2811007613224815E-3</c:v>
                </c:pt>
                <c:pt idx="10">
                  <c:v>-4.021120966941924E-2</c:v>
                </c:pt>
                <c:pt idx="11">
                  <c:v>-1.798582372310118E-3</c:v>
                </c:pt>
                <c:pt idx="12">
                  <c:v>-1.678274584220388E-3</c:v>
                </c:pt>
                <c:pt idx="13">
                  <c:v>5.6990957657739845E-3</c:v>
                </c:pt>
                <c:pt idx="14">
                  <c:v>-4.108768637719941E-4</c:v>
                </c:pt>
                <c:pt idx="15">
                  <c:v>-2.652713846709762E-2</c:v>
                </c:pt>
                <c:pt idx="16">
                  <c:v>-0.14328695524462792</c:v>
                </c:pt>
                <c:pt idx="17">
                  <c:v>-0.10337130155240212</c:v>
                </c:pt>
                <c:pt idx="18">
                  <c:v>-4.5411123618123342E-2</c:v>
                </c:pt>
                <c:pt idx="19">
                  <c:v>8.6456320877049991E-2</c:v>
                </c:pt>
                <c:pt idx="20">
                  <c:v>-6.214415053341857E-3</c:v>
                </c:pt>
                <c:pt idx="21">
                  <c:v>9.5017439908788043E-3</c:v>
                </c:pt>
                <c:pt idx="22">
                  <c:v>-2.6094707347887242E-2</c:v>
                </c:pt>
                <c:pt idx="23">
                  <c:v>6.0934826136989214E-3</c:v>
                </c:pt>
                <c:pt idx="24">
                  <c:v>-3.3518023417682966E-2</c:v>
                </c:pt>
                <c:pt idx="25">
                  <c:v>-1.6724254797162098E-2</c:v>
                </c:pt>
                <c:pt idx="26">
                  <c:v>6.5786656156426003E-3</c:v>
                </c:pt>
                <c:pt idx="27">
                  <c:v>7.1653089340542847E-2</c:v>
                </c:pt>
                <c:pt idx="28">
                  <c:v>4.9072787488309184E-2</c:v>
                </c:pt>
                <c:pt idx="29">
                  <c:v>0.10727764239147371</c:v>
                </c:pt>
                <c:pt idx="30">
                  <c:v>2.1998510437087164E-2</c:v>
                </c:pt>
                <c:pt idx="31">
                  <c:v>-1.7043532927933215E-3</c:v>
                </c:pt>
                <c:pt idx="32">
                  <c:v>-2.3559283239004549E-2</c:v>
                </c:pt>
                <c:pt idx="33">
                  <c:v>-7.4320158053015103E-2</c:v>
                </c:pt>
              </c:numCache>
            </c:numRef>
          </c:val>
          <c:smooth val="0"/>
          <c:extLst>
            <c:ext xmlns:c16="http://schemas.microsoft.com/office/drawing/2014/chart" uri="{C3380CC4-5D6E-409C-BE32-E72D297353CC}">
              <c16:uniqueId val="{00000003-94F7-4C28-8BB5-27355A89907C}"/>
            </c:ext>
          </c:extLst>
        </c:ser>
        <c:ser>
          <c:idx val="4"/>
          <c:order val="3"/>
          <c:tx>
            <c:strRef>
              <c:f>'Lag Test'!$E$37</c:f>
              <c:strCache>
                <c:ptCount val="1"/>
                <c:pt idx="0">
                  <c:v>Synthetic IL with Smoothed Lags</c:v>
                </c:pt>
              </c:strCache>
            </c:strRef>
          </c:tx>
          <c:spPr>
            <a:ln w="25400">
              <a:solidFill>
                <a:schemeClr val="accent4">
                  <a:lumMod val="40000"/>
                  <a:lumOff val="60000"/>
                </a:schemeClr>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Test'!$E$38:$E$71</c:f>
              <c:numCache>
                <c:formatCode>0%</c:formatCode>
                <c:ptCount val="34"/>
                <c:pt idx="0">
                  <c:v>1.0386509344928617E-2</c:v>
                </c:pt>
                <c:pt idx="1">
                  <c:v>-1.709443970864322E-4</c:v>
                </c:pt>
                <c:pt idx="2">
                  <c:v>-7.8713255156551504E-2</c:v>
                </c:pt>
                <c:pt idx="3">
                  <c:v>2.2842513902715411E-2</c:v>
                </c:pt>
                <c:pt idx="4">
                  <c:v>5.0462279434272818E-2</c:v>
                </c:pt>
                <c:pt idx="5">
                  <c:v>5.6311044064967633E-2</c:v>
                </c:pt>
                <c:pt idx="6">
                  <c:v>1.4087654400916928E-2</c:v>
                </c:pt>
                <c:pt idx="7">
                  <c:v>-7.6371538019000706E-2</c:v>
                </c:pt>
                <c:pt idx="8">
                  <c:v>1.6973627605870196E-2</c:v>
                </c:pt>
                <c:pt idx="9">
                  <c:v>-2.8232939635595419E-2</c:v>
                </c:pt>
                <c:pt idx="10">
                  <c:v>-4.4280388403672433E-2</c:v>
                </c:pt>
                <c:pt idx="11">
                  <c:v>2.1315843239326157E-2</c:v>
                </c:pt>
                <c:pt idx="12">
                  <c:v>1.3000020145020715E-2</c:v>
                </c:pt>
                <c:pt idx="13">
                  <c:v>2.6994445489988618E-2</c:v>
                </c:pt>
                <c:pt idx="14">
                  <c:v>5.0930136986038134E-4</c:v>
                </c:pt>
                <c:pt idx="15">
                  <c:v>5.8816491310229951E-2</c:v>
                </c:pt>
                <c:pt idx="16">
                  <c:v>-7.8560979939489267E-2</c:v>
                </c:pt>
                <c:pt idx="17">
                  <c:v>-2.5569095003103819E-2</c:v>
                </c:pt>
                <c:pt idx="18">
                  <c:v>1.3296601196982229E-2</c:v>
                </c:pt>
                <c:pt idx="19">
                  <c:v>6.0910007469483739E-2</c:v>
                </c:pt>
                <c:pt idx="20">
                  <c:v>-5.0844254562424631E-3</c:v>
                </c:pt>
                <c:pt idx="21">
                  <c:v>2.8015250180154008E-2</c:v>
                </c:pt>
                <c:pt idx="22">
                  <c:v>-2.4941631925138513E-2</c:v>
                </c:pt>
                <c:pt idx="23">
                  <c:v>4.3010474834353869E-3</c:v>
                </c:pt>
                <c:pt idx="24">
                  <c:v>-8.2006288813779554E-2</c:v>
                </c:pt>
                <c:pt idx="25">
                  <c:v>3.0337880777532599E-3</c:v>
                </c:pt>
                <c:pt idx="26">
                  <c:v>-4.030418759241973E-2</c:v>
                </c:pt>
                <c:pt idx="27">
                  <c:v>1.3032399598088133E-2</c:v>
                </c:pt>
                <c:pt idx="28">
                  <c:v>3.0048805508175472E-2</c:v>
                </c:pt>
                <c:pt idx="29">
                  <c:v>6.5152555465164561E-2</c:v>
                </c:pt>
                <c:pt idx="30">
                  <c:v>-4.2811835958673702E-3</c:v>
                </c:pt>
                <c:pt idx="31">
                  <c:v>-4.0066707793698877E-2</c:v>
                </c:pt>
                <c:pt idx="32">
                  <c:v>-4.2369574727894939E-2</c:v>
                </c:pt>
                <c:pt idx="33">
                  <c:v>2.2219361691759858E-2</c:v>
                </c:pt>
              </c:numCache>
            </c:numRef>
          </c:val>
          <c:smooth val="0"/>
          <c:extLst>
            <c:ext xmlns:c16="http://schemas.microsoft.com/office/drawing/2014/chart" uri="{C3380CC4-5D6E-409C-BE32-E72D297353CC}">
              <c16:uniqueId val="{00000004-94F7-4C28-8BB5-27355A89907C}"/>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7904526859515693"/>
          <c:y val="7.8420232497207545E-3"/>
          <c:w val="0.33140249259887289"/>
          <c:h val="0.2037594862813776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8C05-4911-B4F0-B60C277470A1}"/>
            </c:ext>
          </c:extLst>
        </c:ser>
        <c:ser>
          <c:idx val="1"/>
          <c:order val="1"/>
          <c:tx>
            <c:strRef>
              <c:f>'Pre-Treatment Test'!$C$1</c:f>
              <c:strCache>
                <c:ptCount val="1"/>
                <c:pt idx="0">
                  <c:v>Synthetic 1982-1998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0.46775920414924627</c:v>
                </c:pt>
                <c:pt idx="1">
                  <c:v>0.45710288432240492</c:v>
                </c:pt>
                <c:pt idx="2">
                  <c:v>0.42933347466588023</c:v>
                </c:pt>
                <c:pt idx="3">
                  <c:v>0.38188576024770732</c:v>
                </c:pt>
                <c:pt idx="4">
                  <c:v>0.40575282025337223</c:v>
                </c:pt>
                <c:pt idx="5">
                  <c:v>0.37448333287239077</c:v>
                </c:pt>
                <c:pt idx="6">
                  <c:v>0.36633342042565348</c:v>
                </c:pt>
                <c:pt idx="7">
                  <c:v>0.37052624201774592</c:v>
                </c:pt>
                <c:pt idx="8">
                  <c:v>0.3715194233655929</c:v>
                </c:pt>
                <c:pt idx="9">
                  <c:v>0.37457000425457954</c:v>
                </c:pt>
                <c:pt idx="10">
                  <c:v>0.34548613035678866</c:v>
                </c:pt>
                <c:pt idx="11">
                  <c:v>0.32593374466896058</c:v>
                </c:pt>
                <c:pt idx="12">
                  <c:v>0.32804951822757722</c:v>
                </c:pt>
                <c:pt idx="13">
                  <c:v>0.33449016672372817</c:v>
                </c:pt>
                <c:pt idx="14">
                  <c:v>0.31215657070279124</c:v>
                </c:pt>
                <c:pt idx="15">
                  <c:v>0.28597083726525308</c:v>
                </c:pt>
                <c:pt idx="16">
                  <c:v>0.31751833280920982</c:v>
                </c:pt>
                <c:pt idx="17">
                  <c:v>0.28875927215814584</c:v>
                </c:pt>
                <c:pt idx="18">
                  <c:v>0.31187732532620427</c:v>
                </c:pt>
                <c:pt idx="19">
                  <c:v>0.30357734963297839</c:v>
                </c:pt>
                <c:pt idx="20">
                  <c:v>0.30711896607279776</c:v>
                </c:pt>
                <c:pt idx="21">
                  <c:v>0.30455844664573667</c:v>
                </c:pt>
                <c:pt idx="22">
                  <c:v>0.26869957828521729</c:v>
                </c:pt>
                <c:pt idx="23">
                  <c:v>0.29951723717153073</c:v>
                </c:pt>
                <c:pt idx="24">
                  <c:v>0.29371697494387627</c:v>
                </c:pt>
                <c:pt idx="25">
                  <c:v>0.30399046097695831</c:v>
                </c:pt>
                <c:pt idx="26">
                  <c:v>0.28944736887514588</c:v>
                </c:pt>
                <c:pt idx="27">
                  <c:v>0.29034927867352961</c:v>
                </c:pt>
                <c:pt idx="28">
                  <c:v>0.27548019354045394</c:v>
                </c:pt>
                <c:pt idx="29">
                  <c:v>0.28915220817923543</c:v>
                </c:pt>
                <c:pt idx="30">
                  <c:v>0.29341025182604791</c:v>
                </c:pt>
                <c:pt idx="31">
                  <c:v>0.26195554503798479</c:v>
                </c:pt>
                <c:pt idx="32">
                  <c:v>0.26261211013793939</c:v>
                </c:pt>
                <c:pt idx="33">
                  <c:v>0.24554807274043561</c:v>
                </c:pt>
              </c:numCache>
            </c:numRef>
          </c:val>
          <c:smooth val="0"/>
          <c:extLst>
            <c:ext xmlns:c16="http://schemas.microsoft.com/office/drawing/2014/chart" uri="{C3380CC4-5D6E-409C-BE32-E72D297353CC}">
              <c16:uniqueId val="{00000001-8C05-4911-B4F0-B60C277470A1}"/>
            </c:ext>
          </c:extLst>
        </c:ser>
        <c:ser>
          <c:idx val="2"/>
          <c:order val="2"/>
          <c:tx>
            <c:strRef>
              <c:f>'Pre-Treatment Test'!$D$1</c:f>
              <c:strCache>
                <c:ptCount val="1"/>
                <c:pt idx="0">
                  <c:v>1985-1998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0.47249452471733094</c:v>
                </c:pt>
                <c:pt idx="1">
                  <c:v>0.46249369648098942</c:v>
                </c:pt>
                <c:pt idx="2">
                  <c:v>0.43146980687975872</c:v>
                </c:pt>
                <c:pt idx="3">
                  <c:v>0.38151665452122685</c:v>
                </c:pt>
                <c:pt idx="4">
                  <c:v>0.4087198507189751</c:v>
                </c:pt>
                <c:pt idx="5">
                  <c:v>0.37210794308781631</c:v>
                </c:pt>
                <c:pt idx="6">
                  <c:v>0.36431188285350802</c:v>
                </c:pt>
                <c:pt idx="7">
                  <c:v>0.36483853107690817</c:v>
                </c:pt>
                <c:pt idx="8">
                  <c:v>0.37209084564447398</c:v>
                </c:pt>
                <c:pt idx="9">
                  <c:v>0.37435530245304105</c:v>
                </c:pt>
                <c:pt idx="10">
                  <c:v>0.34481778404116636</c:v>
                </c:pt>
                <c:pt idx="11">
                  <c:v>0.32664843457937243</c:v>
                </c:pt>
                <c:pt idx="12">
                  <c:v>0.33053161111474039</c:v>
                </c:pt>
                <c:pt idx="13">
                  <c:v>0.33517324280738831</c:v>
                </c:pt>
                <c:pt idx="14">
                  <c:v>0.31821400034427644</c:v>
                </c:pt>
                <c:pt idx="15">
                  <c:v>0.28489753365516662</c:v>
                </c:pt>
                <c:pt idx="16">
                  <c:v>0.31913900423049929</c:v>
                </c:pt>
                <c:pt idx="17">
                  <c:v>0.29270470032095908</c:v>
                </c:pt>
                <c:pt idx="18">
                  <c:v>0.31034054660797122</c:v>
                </c:pt>
                <c:pt idx="19">
                  <c:v>0.30505733346939085</c:v>
                </c:pt>
                <c:pt idx="20">
                  <c:v>0.30793886652588842</c:v>
                </c:pt>
                <c:pt idx="21">
                  <c:v>0.30560427653789524</c:v>
                </c:pt>
                <c:pt idx="22">
                  <c:v>0.26990585476160051</c:v>
                </c:pt>
                <c:pt idx="23">
                  <c:v>0.30244550511240959</c:v>
                </c:pt>
                <c:pt idx="24">
                  <c:v>0.29650944307446481</c:v>
                </c:pt>
                <c:pt idx="25">
                  <c:v>0.30889876174926761</c:v>
                </c:pt>
                <c:pt idx="26">
                  <c:v>0.2970685851871967</c:v>
                </c:pt>
                <c:pt idx="27">
                  <c:v>0.29604311494529245</c:v>
                </c:pt>
                <c:pt idx="28">
                  <c:v>0.28060027927160264</c:v>
                </c:pt>
                <c:pt idx="29">
                  <c:v>0.29734921324253083</c:v>
                </c:pt>
                <c:pt idx="30">
                  <c:v>0.29756131935119629</c:v>
                </c:pt>
                <c:pt idx="31">
                  <c:v>0.26919336499273777</c:v>
                </c:pt>
                <c:pt idx="32">
                  <c:v>0.26642125685513018</c:v>
                </c:pt>
                <c:pt idx="33">
                  <c:v>0.24448450119793413</c:v>
                </c:pt>
              </c:numCache>
            </c:numRef>
          </c:val>
          <c:smooth val="0"/>
          <c:extLst>
            <c:ext xmlns:c16="http://schemas.microsoft.com/office/drawing/2014/chart" uri="{C3380CC4-5D6E-409C-BE32-E72D297353CC}">
              <c16:uniqueId val="{00000002-8C05-4911-B4F0-B60C277470A1}"/>
            </c:ext>
          </c:extLst>
        </c:ser>
        <c:ser>
          <c:idx val="3"/>
          <c:order val="3"/>
          <c:tx>
            <c:strRef>
              <c:f>'Pre-Treatment Test'!$E$1</c:f>
              <c:strCache>
                <c:ptCount val="1"/>
                <c:pt idx="0">
                  <c:v>1990-1998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0.48500302085280417</c:v>
                </c:pt>
                <c:pt idx="1">
                  <c:v>0.46431311058998104</c:v>
                </c:pt>
                <c:pt idx="2">
                  <c:v>0.44710976305603983</c:v>
                </c:pt>
                <c:pt idx="3">
                  <c:v>0.40852960953116413</c:v>
                </c:pt>
                <c:pt idx="4">
                  <c:v>0.40381163763999939</c:v>
                </c:pt>
                <c:pt idx="5">
                  <c:v>0.38267916682362557</c:v>
                </c:pt>
                <c:pt idx="6">
                  <c:v>0.37153538823127746</c:v>
                </c:pt>
                <c:pt idx="7">
                  <c:v>0.40731652984023092</c:v>
                </c:pt>
                <c:pt idx="8">
                  <c:v>0.3757170130610466</c:v>
                </c:pt>
                <c:pt idx="9">
                  <c:v>0.37678759059309963</c:v>
                </c:pt>
                <c:pt idx="10">
                  <c:v>0.36510342872142793</c:v>
                </c:pt>
                <c:pt idx="11">
                  <c:v>0.32727751123905185</c:v>
                </c:pt>
                <c:pt idx="12">
                  <c:v>0.34239788392186166</c:v>
                </c:pt>
                <c:pt idx="13">
                  <c:v>0.35417845034599305</c:v>
                </c:pt>
                <c:pt idx="14">
                  <c:v>0.30660657596588137</c:v>
                </c:pt>
                <c:pt idx="15">
                  <c:v>0.28348001706600195</c:v>
                </c:pt>
                <c:pt idx="16">
                  <c:v>0.31887952080368998</c:v>
                </c:pt>
                <c:pt idx="17">
                  <c:v>0.29046492925286294</c:v>
                </c:pt>
                <c:pt idx="18">
                  <c:v>0.32755523845553397</c:v>
                </c:pt>
                <c:pt idx="19">
                  <c:v>0.31251214835047725</c:v>
                </c:pt>
                <c:pt idx="20">
                  <c:v>0.32673217126727105</c:v>
                </c:pt>
                <c:pt idx="21">
                  <c:v>0.32476588803529738</c:v>
                </c:pt>
                <c:pt idx="22">
                  <c:v>0.28096622127294546</c:v>
                </c:pt>
                <c:pt idx="23">
                  <c:v>0.30635140039026737</c:v>
                </c:pt>
                <c:pt idx="24">
                  <c:v>0.3093433799445629</c:v>
                </c:pt>
                <c:pt idx="25">
                  <c:v>0.3034360056966543</c:v>
                </c:pt>
                <c:pt idx="26">
                  <c:v>0.29053306038677695</c:v>
                </c:pt>
                <c:pt idx="27">
                  <c:v>0.29483463057875636</c:v>
                </c:pt>
                <c:pt idx="28">
                  <c:v>0.27665150640904901</c:v>
                </c:pt>
                <c:pt idx="29">
                  <c:v>0.28365703114867208</c:v>
                </c:pt>
                <c:pt idx="30">
                  <c:v>0.29309386190772058</c:v>
                </c:pt>
                <c:pt idx="31">
                  <c:v>0.25614559824764732</c:v>
                </c:pt>
                <c:pt idx="32">
                  <c:v>0.28595177048444748</c:v>
                </c:pt>
                <c:pt idx="33">
                  <c:v>0.2627610296010971</c:v>
                </c:pt>
              </c:numCache>
            </c:numRef>
          </c:val>
          <c:smooth val="0"/>
          <c:extLst>
            <c:ext xmlns:c16="http://schemas.microsoft.com/office/drawing/2014/chart" uri="{C3380CC4-5D6E-409C-BE32-E72D297353CC}">
              <c16:uniqueId val="{00000003-8C05-4911-B4F0-B60C277470A1}"/>
            </c:ext>
          </c:extLst>
        </c:ser>
        <c:ser>
          <c:idx val="4"/>
          <c:order val="4"/>
          <c:tx>
            <c:strRef>
              <c:f>'Pre-Treatment Test'!$F$1</c:f>
              <c:strCache>
                <c:ptCount val="1"/>
                <c:pt idx="0">
                  <c:v>1995-1998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0.48294179704785345</c:v>
                </c:pt>
                <c:pt idx="1">
                  <c:v>0.47903353026509282</c:v>
                </c:pt>
                <c:pt idx="2">
                  <c:v>0.45137381625175477</c:v>
                </c:pt>
                <c:pt idx="3">
                  <c:v>0.36878806522488589</c:v>
                </c:pt>
                <c:pt idx="4">
                  <c:v>0.40119607290625575</c:v>
                </c:pt>
                <c:pt idx="5">
                  <c:v>0.37818702429533008</c:v>
                </c:pt>
                <c:pt idx="6">
                  <c:v>0.36306029590964312</c:v>
                </c:pt>
                <c:pt idx="7">
                  <c:v>0.38845615860819815</c:v>
                </c:pt>
                <c:pt idx="8">
                  <c:v>0.36842278167605402</c:v>
                </c:pt>
                <c:pt idx="9">
                  <c:v>0.35642444247007365</c:v>
                </c:pt>
                <c:pt idx="10">
                  <c:v>0.36730167937278746</c:v>
                </c:pt>
                <c:pt idx="11">
                  <c:v>0.34306777536869049</c:v>
                </c:pt>
                <c:pt idx="12">
                  <c:v>0.32923498061299322</c:v>
                </c:pt>
                <c:pt idx="13">
                  <c:v>0.3505958724021912</c:v>
                </c:pt>
                <c:pt idx="14">
                  <c:v>0.313737425506115</c:v>
                </c:pt>
                <c:pt idx="15">
                  <c:v>0.28035134005546569</c:v>
                </c:pt>
                <c:pt idx="16">
                  <c:v>0.31975639003515244</c:v>
                </c:pt>
                <c:pt idx="17">
                  <c:v>0.28105883005261417</c:v>
                </c:pt>
                <c:pt idx="18">
                  <c:v>0.33278612604737279</c:v>
                </c:pt>
                <c:pt idx="19">
                  <c:v>0.30891735833883283</c:v>
                </c:pt>
                <c:pt idx="20">
                  <c:v>0.30585196611285209</c:v>
                </c:pt>
                <c:pt idx="21">
                  <c:v>0.31552624320983885</c:v>
                </c:pt>
                <c:pt idx="22">
                  <c:v>0.27732096624374392</c:v>
                </c:pt>
                <c:pt idx="23">
                  <c:v>0.29052032482624052</c:v>
                </c:pt>
                <c:pt idx="24">
                  <c:v>0.29330552968382834</c:v>
                </c:pt>
                <c:pt idx="25">
                  <c:v>0.31759885635972018</c:v>
                </c:pt>
                <c:pt idx="26">
                  <c:v>0.28774337214231488</c:v>
                </c:pt>
                <c:pt idx="27">
                  <c:v>0.26211957491934296</c:v>
                </c:pt>
                <c:pt idx="28">
                  <c:v>0.28980596277117726</c:v>
                </c:pt>
                <c:pt idx="29">
                  <c:v>0.28292007525265217</c:v>
                </c:pt>
                <c:pt idx="30">
                  <c:v>0.28796593391895292</c:v>
                </c:pt>
                <c:pt idx="31">
                  <c:v>0.24969429136812685</c:v>
                </c:pt>
                <c:pt idx="32">
                  <c:v>0.26948001980781555</c:v>
                </c:pt>
                <c:pt idx="33">
                  <c:v>0.24711313404142857</c:v>
                </c:pt>
              </c:numCache>
            </c:numRef>
          </c:val>
          <c:smooth val="0"/>
          <c:extLst>
            <c:ext xmlns:c16="http://schemas.microsoft.com/office/drawing/2014/chart" uri="{C3380CC4-5D6E-409C-BE32-E72D297353CC}">
              <c16:uniqueId val="{00000004-8C05-4911-B4F0-B60C277470A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62686450533438132"/>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8C97-4FE1-B270-4ED31092CE6A}"/>
            </c:ext>
          </c:extLst>
        </c:ser>
        <c:ser>
          <c:idx val="1"/>
          <c:order val="1"/>
          <c:tx>
            <c:strRef>
              <c:f>'Pre-Treatment Test'!$C$1</c:f>
              <c:strCache>
                <c:ptCount val="1"/>
                <c:pt idx="0">
                  <c:v>Synthetic 1982-1998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0.46775920414924627</c:v>
                </c:pt>
                <c:pt idx="1">
                  <c:v>0.45710288432240492</c:v>
                </c:pt>
                <c:pt idx="2">
                  <c:v>0.42933347466588023</c:v>
                </c:pt>
                <c:pt idx="3">
                  <c:v>0.38188576024770732</c:v>
                </c:pt>
                <c:pt idx="4">
                  <c:v>0.40575282025337223</c:v>
                </c:pt>
                <c:pt idx="5">
                  <c:v>0.37448333287239077</c:v>
                </c:pt>
                <c:pt idx="6">
                  <c:v>0.36633342042565348</c:v>
                </c:pt>
                <c:pt idx="7">
                  <c:v>0.37052624201774592</c:v>
                </c:pt>
                <c:pt idx="8">
                  <c:v>0.3715194233655929</c:v>
                </c:pt>
                <c:pt idx="9">
                  <c:v>0.37457000425457954</c:v>
                </c:pt>
                <c:pt idx="10">
                  <c:v>0.34548613035678866</c:v>
                </c:pt>
                <c:pt idx="11">
                  <c:v>0.32593374466896058</c:v>
                </c:pt>
                <c:pt idx="12">
                  <c:v>0.32804951822757722</c:v>
                </c:pt>
                <c:pt idx="13">
                  <c:v>0.33449016672372817</c:v>
                </c:pt>
                <c:pt idx="14">
                  <c:v>0.31215657070279124</c:v>
                </c:pt>
                <c:pt idx="15">
                  <c:v>0.28597083726525308</c:v>
                </c:pt>
                <c:pt idx="16">
                  <c:v>0.31751833280920982</c:v>
                </c:pt>
                <c:pt idx="17">
                  <c:v>0.28875927215814584</c:v>
                </c:pt>
                <c:pt idx="18">
                  <c:v>0.31187732532620427</c:v>
                </c:pt>
                <c:pt idx="19">
                  <c:v>0.30357734963297839</c:v>
                </c:pt>
                <c:pt idx="20">
                  <c:v>0.30711896607279776</c:v>
                </c:pt>
                <c:pt idx="21">
                  <c:v>0.30455844664573667</c:v>
                </c:pt>
                <c:pt idx="22">
                  <c:v>0.26869957828521729</c:v>
                </c:pt>
                <c:pt idx="23">
                  <c:v>0.29951723717153073</c:v>
                </c:pt>
                <c:pt idx="24">
                  <c:v>0.29371697494387627</c:v>
                </c:pt>
                <c:pt idx="25">
                  <c:v>0.30399046097695831</c:v>
                </c:pt>
                <c:pt idx="26">
                  <c:v>0.28944736887514588</c:v>
                </c:pt>
                <c:pt idx="27">
                  <c:v>0.29034927867352961</c:v>
                </c:pt>
                <c:pt idx="28">
                  <c:v>0.27548019354045394</c:v>
                </c:pt>
                <c:pt idx="29">
                  <c:v>0.28915220817923543</c:v>
                </c:pt>
                <c:pt idx="30">
                  <c:v>0.29341025182604791</c:v>
                </c:pt>
                <c:pt idx="31">
                  <c:v>0.26195554503798479</c:v>
                </c:pt>
                <c:pt idx="32">
                  <c:v>0.26261211013793939</c:v>
                </c:pt>
                <c:pt idx="33">
                  <c:v>0.24554807274043561</c:v>
                </c:pt>
              </c:numCache>
            </c:numRef>
          </c:val>
          <c:smooth val="0"/>
          <c:extLst>
            <c:ext xmlns:c16="http://schemas.microsoft.com/office/drawing/2014/chart" uri="{C3380CC4-5D6E-409C-BE32-E72D297353CC}">
              <c16:uniqueId val="{00000001-8C97-4FE1-B270-4ED31092CE6A}"/>
            </c:ext>
          </c:extLst>
        </c:ser>
        <c:ser>
          <c:idx val="2"/>
          <c:order val="2"/>
          <c:tx>
            <c:strRef>
              <c:f>'Pre-Treatment Test'!$D$1</c:f>
              <c:strCache>
                <c:ptCount val="1"/>
                <c:pt idx="0">
                  <c:v>1985-1998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0.47249452471733094</c:v>
                </c:pt>
                <c:pt idx="1">
                  <c:v>0.46249369648098942</c:v>
                </c:pt>
                <c:pt idx="2">
                  <c:v>0.43146980687975872</c:v>
                </c:pt>
                <c:pt idx="3">
                  <c:v>0.38151665452122685</c:v>
                </c:pt>
                <c:pt idx="4">
                  <c:v>0.4087198507189751</c:v>
                </c:pt>
                <c:pt idx="5">
                  <c:v>0.37210794308781631</c:v>
                </c:pt>
                <c:pt idx="6">
                  <c:v>0.36431188285350802</c:v>
                </c:pt>
                <c:pt idx="7">
                  <c:v>0.36483853107690817</c:v>
                </c:pt>
                <c:pt idx="8">
                  <c:v>0.37209084564447398</c:v>
                </c:pt>
                <c:pt idx="9">
                  <c:v>0.37435530245304105</c:v>
                </c:pt>
                <c:pt idx="10">
                  <c:v>0.34481778404116636</c:v>
                </c:pt>
                <c:pt idx="11">
                  <c:v>0.32664843457937243</c:v>
                </c:pt>
                <c:pt idx="12">
                  <c:v>0.33053161111474039</c:v>
                </c:pt>
                <c:pt idx="13">
                  <c:v>0.33517324280738831</c:v>
                </c:pt>
                <c:pt idx="14">
                  <c:v>0.31821400034427644</c:v>
                </c:pt>
                <c:pt idx="15">
                  <c:v>0.28489753365516662</c:v>
                </c:pt>
                <c:pt idx="16">
                  <c:v>0.31913900423049929</c:v>
                </c:pt>
                <c:pt idx="17">
                  <c:v>0.29270470032095908</c:v>
                </c:pt>
                <c:pt idx="18">
                  <c:v>0.31034054660797122</c:v>
                </c:pt>
                <c:pt idx="19">
                  <c:v>0.30505733346939085</c:v>
                </c:pt>
                <c:pt idx="20">
                  <c:v>0.30793886652588842</c:v>
                </c:pt>
                <c:pt idx="21">
                  <c:v>0.30560427653789524</c:v>
                </c:pt>
                <c:pt idx="22">
                  <c:v>0.26990585476160051</c:v>
                </c:pt>
                <c:pt idx="23">
                  <c:v>0.30244550511240959</c:v>
                </c:pt>
                <c:pt idx="24">
                  <c:v>0.29650944307446481</c:v>
                </c:pt>
                <c:pt idx="25">
                  <c:v>0.30889876174926761</c:v>
                </c:pt>
                <c:pt idx="26">
                  <c:v>0.2970685851871967</c:v>
                </c:pt>
                <c:pt idx="27">
                  <c:v>0.29604311494529245</c:v>
                </c:pt>
                <c:pt idx="28">
                  <c:v>0.28060027927160264</c:v>
                </c:pt>
                <c:pt idx="29">
                  <c:v>0.29734921324253083</c:v>
                </c:pt>
                <c:pt idx="30">
                  <c:v>0.29756131935119629</c:v>
                </c:pt>
                <c:pt idx="31">
                  <c:v>0.26919336499273777</c:v>
                </c:pt>
                <c:pt idx="32">
                  <c:v>0.26642125685513018</c:v>
                </c:pt>
                <c:pt idx="33">
                  <c:v>0.24448450119793413</c:v>
                </c:pt>
              </c:numCache>
            </c:numRef>
          </c:val>
          <c:smooth val="0"/>
          <c:extLst>
            <c:ext xmlns:c16="http://schemas.microsoft.com/office/drawing/2014/chart" uri="{C3380CC4-5D6E-409C-BE32-E72D297353CC}">
              <c16:uniqueId val="{00000002-8C97-4FE1-B270-4ED31092CE6A}"/>
            </c:ext>
          </c:extLst>
        </c:ser>
        <c:ser>
          <c:idx val="3"/>
          <c:order val="3"/>
          <c:tx>
            <c:strRef>
              <c:f>'Pre-Treatment Test'!$E$1</c:f>
              <c:strCache>
                <c:ptCount val="1"/>
                <c:pt idx="0">
                  <c:v>1990-1998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0.48500302085280417</c:v>
                </c:pt>
                <c:pt idx="1">
                  <c:v>0.46431311058998104</c:v>
                </c:pt>
                <c:pt idx="2">
                  <c:v>0.44710976305603983</c:v>
                </c:pt>
                <c:pt idx="3">
                  <c:v>0.40852960953116413</c:v>
                </c:pt>
                <c:pt idx="4">
                  <c:v>0.40381163763999939</c:v>
                </c:pt>
                <c:pt idx="5">
                  <c:v>0.38267916682362557</c:v>
                </c:pt>
                <c:pt idx="6">
                  <c:v>0.37153538823127746</c:v>
                </c:pt>
                <c:pt idx="7">
                  <c:v>0.40731652984023092</c:v>
                </c:pt>
                <c:pt idx="8">
                  <c:v>0.3757170130610466</c:v>
                </c:pt>
                <c:pt idx="9">
                  <c:v>0.37678759059309963</c:v>
                </c:pt>
                <c:pt idx="10">
                  <c:v>0.36510342872142793</c:v>
                </c:pt>
                <c:pt idx="11">
                  <c:v>0.32727751123905185</c:v>
                </c:pt>
                <c:pt idx="12">
                  <c:v>0.34239788392186166</c:v>
                </c:pt>
                <c:pt idx="13">
                  <c:v>0.35417845034599305</c:v>
                </c:pt>
                <c:pt idx="14">
                  <c:v>0.30660657596588137</c:v>
                </c:pt>
                <c:pt idx="15">
                  <c:v>0.28348001706600195</c:v>
                </c:pt>
                <c:pt idx="16">
                  <c:v>0.31887952080368998</c:v>
                </c:pt>
                <c:pt idx="17">
                  <c:v>0.29046492925286294</c:v>
                </c:pt>
                <c:pt idx="18">
                  <c:v>0.32755523845553397</c:v>
                </c:pt>
                <c:pt idx="19">
                  <c:v>0.31251214835047725</c:v>
                </c:pt>
                <c:pt idx="20">
                  <c:v>0.32673217126727105</c:v>
                </c:pt>
                <c:pt idx="21">
                  <c:v>0.32476588803529738</c:v>
                </c:pt>
                <c:pt idx="22">
                  <c:v>0.28096622127294546</c:v>
                </c:pt>
                <c:pt idx="23">
                  <c:v>0.30635140039026737</c:v>
                </c:pt>
                <c:pt idx="24">
                  <c:v>0.3093433799445629</c:v>
                </c:pt>
                <c:pt idx="25">
                  <c:v>0.3034360056966543</c:v>
                </c:pt>
                <c:pt idx="26">
                  <c:v>0.29053306038677695</c:v>
                </c:pt>
                <c:pt idx="27">
                  <c:v>0.29483463057875636</c:v>
                </c:pt>
                <c:pt idx="28">
                  <c:v>0.27665150640904901</c:v>
                </c:pt>
                <c:pt idx="29">
                  <c:v>0.28365703114867208</c:v>
                </c:pt>
                <c:pt idx="30">
                  <c:v>0.29309386190772058</c:v>
                </c:pt>
                <c:pt idx="31">
                  <c:v>0.25614559824764732</c:v>
                </c:pt>
                <c:pt idx="32">
                  <c:v>0.28595177048444748</c:v>
                </c:pt>
                <c:pt idx="33">
                  <c:v>0.2627610296010971</c:v>
                </c:pt>
              </c:numCache>
            </c:numRef>
          </c:val>
          <c:smooth val="0"/>
          <c:extLst>
            <c:ext xmlns:c16="http://schemas.microsoft.com/office/drawing/2014/chart" uri="{C3380CC4-5D6E-409C-BE32-E72D297353CC}">
              <c16:uniqueId val="{00000003-8C97-4FE1-B270-4ED31092CE6A}"/>
            </c:ext>
          </c:extLst>
        </c:ser>
        <c:ser>
          <c:idx val="4"/>
          <c:order val="4"/>
          <c:tx>
            <c:strRef>
              <c:f>'Pre-Treatment Test'!$F$1</c:f>
              <c:strCache>
                <c:ptCount val="1"/>
                <c:pt idx="0">
                  <c:v>1995-1998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0.48294179704785345</c:v>
                </c:pt>
                <c:pt idx="1">
                  <c:v>0.47903353026509282</c:v>
                </c:pt>
                <c:pt idx="2">
                  <c:v>0.45137381625175477</c:v>
                </c:pt>
                <c:pt idx="3">
                  <c:v>0.36878806522488589</c:v>
                </c:pt>
                <c:pt idx="4">
                  <c:v>0.40119607290625575</c:v>
                </c:pt>
                <c:pt idx="5">
                  <c:v>0.37818702429533008</c:v>
                </c:pt>
                <c:pt idx="6">
                  <c:v>0.36306029590964312</c:v>
                </c:pt>
                <c:pt idx="7">
                  <c:v>0.38845615860819815</c:v>
                </c:pt>
                <c:pt idx="8">
                  <c:v>0.36842278167605402</c:v>
                </c:pt>
                <c:pt idx="9">
                  <c:v>0.35642444247007365</c:v>
                </c:pt>
                <c:pt idx="10">
                  <c:v>0.36730167937278746</c:v>
                </c:pt>
                <c:pt idx="11">
                  <c:v>0.34306777536869049</c:v>
                </c:pt>
                <c:pt idx="12">
                  <c:v>0.32923498061299322</c:v>
                </c:pt>
                <c:pt idx="13">
                  <c:v>0.3505958724021912</c:v>
                </c:pt>
                <c:pt idx="14">
                  <c:v>0.313737425506115</c:v>
                </c:pt>
                <c:pt idx="15">
                  <c:v>0.28035134005546569</c:v>
                </c:pt>
                <c:pt idx="16">
                  <c:v>0.31975639003515244</c:v>
                </c:pt>
                <c:pt idx="17">
                  <c:v>0.28105883005261417</c:v>
                </c:pt>
                <c:pt idx="18">
                  <c:v>0.33278612604737279</c:v>
                </c:pt>
                <c:pt idx="19">
                  <c:v>0.30891735833883283</c:v>
                </c:pt>
                <c:pt idx="20">
                  <c:v>0.30585196611285209</c:v>
                </c:pt>
                <c:pt idx="21">
                  <c:v>0.31552624320983885</c:v>
                </c:pt>
                <c:pt idx="22">
                  <c:v>0.27732096624374392</c:v>
                </c:pt>
                <c:pt idx="23">
                  <c:v>0.29052032482624052</c:v>
                </c:pt>
                <c:pt idx="24">
                  <c:v>0.29330552968382834</c:v>
                </c:pt>
                <c:pt idx="25">
                  <c:v>0.31759885635972018</c:v>
                </c:pt>
                <c:pt idx="26">
                  <c:v>0.28774337214231488</c:v>
                </c:pt>
                <c:pt idx="27">
                  <c:v>0.26211957491934296</c:v>
                </c:pt>
                <c:pt idx="28">
                  <c:v>0.28980596277117726</c:v>
                </c:pt>
                <c:pt idx="29">
                  <c:v>0.28292007525265217</c:v>
                </c:pt>
                <c:pt idx="30">
                  <c:v>0.28796593391895292</c:v>
                </c:pt>
                <c:pt idx="31">
                  <c:v>0.24969429136812685</c:v>
                </c:pt>
                <c:pt idx="32">
                  <c:v>0.26948001980781555</c:v>
                </c:pt>
                <c:pt idx="33">
                  <c:v>0.24711313404142857</c:v>
                </c:pt>
              </c:numCache>
            </c:numRef>
          </c:val>
          <c:smooth val="0"/>
          <c:extLst>
            <c:ext xmlns:c16="http://schemas.microsoft.com/office/drawing/2014/chart" uri="{C3380CC4-5D6E-409C-BE32-E72D297353CC}">
              <c16:uniqueId val="{00000004-8C97-4FE1-B270-4ED31092CE6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8473112502728208"/>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'Pre-Treatment Test'!$B$37</c:f>
              <c:strCache>
                <c:ptCount val="1"/>
                <c:pt idx="0">
                  <c:v>Synthetic 1982-1998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2.7589329502881878E-2</c:v>
                </c:pt>
                <c:pt idx="1">
                  <c:v>3.1377747945381196E-3</c:v>
                </c:pt>
                <c:pt idx="2">
                  <c:v>6.8420520123610067E-3</c:v>
                </c:pt>
                <c:pt idx="3">
                  <c:v>2.6275073898946945E-3</c:v>
                </c:pt>
                <c:pt idx="4">
                  <c:v>5.0652168351195556E-2</c:v>
                </c:pt>
                <c:pt idx="5">
                  <c:v>8.9810074953218539E-3</c:v>
                </c:pt>
                <c:pt idx="6">
                  <c:v>-3.2879803393914372E-2</c:v>
                </c:pt>
                <c:pt idx="7">
                  <c:v>-3.3341979303737135E-3</c:v>
                </c:pt>
                <c:pt idx="8">
                  <c:v>-2.2789103460962658E-2</c:v>
                </c:pt>
                <c:pt idx="9">
                  <c:v>-6.0746598076296078E-3</c:v>
                </c:pt>
                <c:pt idx="10">
                  <c:v>-2.0486976095704584E-2</c:v>
                </c:pt>
                <c:pt idx="11">
                  <c:v>1.0239701740519034E-3</c:v>
                </c:pt>
                <c:pt idx="12">
                  <c:v>-3.715256991587557E-3</c:v>
                </c:pt>
                <c:pt idx="13">
                  <c:v>1.6963727019981577E-2</c:v>
                </c:pt>
                <c:pt idx="14">
                  <c:v>-5.3178728491418331E-2</c:v>
                </c:pt>
                <c:pt idx="15">
                  <c:v>-4.433630769550756E-2</c:v>
                </c:pt>
                <c:pt idx="16">
                  <c:v>-1.2406032054123913E-2</c:v>
                </c:pt>
                <c:pt idx="17">
                  <c:v>-6.2478796173688046E-2</c:v>
                </c:pt>
                <c:pt idx="18">
                  <c:v>-1.002511546132724E-2</c:v>
                </c:pt>
                <c:pt idx="19">
                  <c:v>-1.1847665350840676E-3</c:v>
                </c:pt>
                <c:pt idx="20">
                  <c:v>-3.066068212967632E-2</c:v>
                </c:pt>
                <c:pt idx="21">
                  <c:v>-4.110689658997314E-3</c:v>
                </c:pt>
                <c:pt idx="22">
                  <c:v>-0.1554075730924277</c:v>
                </c:pt>
                <c:pt idx="23">
                  <c:v>-2.5207854341483316E-2</c:v>
                </c:pt>
                <c:pt idx="24">
                  <c:v>-0.11489909364182195</c:v>
                </c:pt>
                <c:pt idx="25">
                  <c:v>-5.4651208718709862E-2</c:v>
                </c:pt>
                <c:pt idx="26">
                  <c:v>-7.7595774396461689E-2</c:v>
                </c:pt>
                <c:pt idx="27">
                  <c:v>-2.7850421318651807E-2</c:v>
                </c:pt>
                <c:pt idx="28">
                  <c:v>-2.6245409375171679E-2</c:v>
                </c:pt>
                <c:pt idx="29">
                  <c:v>4.5103469099296252E-2</c:v>
                </c:pt>
                <c:pt idx="30">
                  <c:v>-6.0242330571674753E-2</c:v>
                </c:pt>
                <c:pt idx="31">
                  <c:v>-0.16572885935043444</c:v>
                </c:pt>
                <c:pt idx="32">
                  <c:v>-8.7326175268773301E-2</c:v>
                </c:pt>
                <c:pt idx="33">
                  <c:v>-0.12083669962061741</c:v>
                </c:pt>
              </c:numCache>
            </c:numRef>
          </c:val>
          <c:smooth val="0"/>
          <c:extLst>
            <c:ext xmlns:c16="http://schemas.microsoft.com/office/drawing/2014/chart" uri="{C3380CC4-5D6E-409C-BE32-E72D297353CC}">
              <c16:uniqueId val="{00000001-E89F-4C1D-9CFD-E6CD5ABBE944}"/>
            </c:ext>
          </c:extLst>
        </c:ser>
        <c:ser>
          <c:idx val="2"/>
          <c:order val="1"/>
          <c:tx>
            <c:strRef>
              <c:f>'Pre-Treatment Test'!$C$37</c:f>
              <c:strCache>
                <c:ptCount val="1"/>
                <c:pt idx="0">
                  <c:v>1985-1998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3.7334788990237323E-2</c:v>
                </c:pt>
                <c:pt idx="1">
                  <c:v>1.4757169923509563E-2</c:v>
                </c:pt>
                <c:pt idx="2">
                  <c:v>1.1759465198463102E-2</c:v>
                </c:pt>
                <c:pt idx="3">
                  <c:v>1.6625799244909391E-3</c:v>
                </c:pt>
                <c:pt idx="4">
                  <c:v>5.7543793345678017E-2</c:v>
                </c:pt>
                <c:pt idx="5">
                  <c:v>2.6547346090713647E-3</c:v>
                </c:pt>
                <c:pt idx="6">
                  <c:v>-3.861117101694251E-2</c:v>
                </c:pt>
                <c:pt idx="7">
                  <c:v>-1.897584323039354E-2</c:v>
                </c:pt>
                <c:pt idx="8">
                  <c:v>-2.1218399727840401E-2</c:v>
                </c:pt>
                <c:pt idx="9">
                  <c:v>-6.6516679080291293E-3</c:v>
                </c:pt>
                <c:pt idx="10">
                  <c:v>-2.2464944582772737E-2</c:v>
                </c:pt>
                <c:pt idx="11">
                  <c:v>3.2096781514351688E-3</c:v>
                </c:pt>
                <c:pt idx="12">
                  <c:v>3.8220387354802481E-3</c:v>
                </c:pt>
                <c:pt idx="13">
                  <c:v>1.8967134457337578E-2</c:v>
                </c:pt>
                <c:pt idx="14">
                  <c:v>-3.3130722932757949E-2</c:v>
                </c:pt>
                <c:pt idx="15">
                  <c:v>-4.8270669340598683E-2</c:v>
                </c:pt>
                <c:pt idx="16">
                  <c:v>-7.264769152563539E-3</c:v>
                </c:pt>
                <c:pt idx="17">
                  <c:v>-4.8157421217225105E-2</c:v>
                </c:pt>
                <c:pt idx="18">
                  <c:v>-1.5026669783787704E-2</c:v>
                </c:pt>
                <c:pt idx="19">
                  <c:v>3.6724753967280065E-3</c:v>
                </c:pt>
                <c:pt idx="20">
                  <c:v>-2.7916503813394153E-2</c:v>
                </c:pt>
                <c:pt idx="21">
                  <c:v>-6.7445183478245297E-4</c:v>
                </c:pt>
                <c:pt idx="22">
                  <c:v>-0.15024376893083413</c:v>
                </c:pt>
                <c:pt idx="23">
                  <c:v>-1.5281823893487112E-2</c:v>
                </c:pt>
                <c:pt idx="24">
                  <c:v>-0.10439919132661996</c:v>
                </c:pt>
                <c:pt idx="25">
                  <c:v>-3.7893144319368653E-2</c:v>
                </c:pt>
                <c:pt idx="26">
                  <c:v>-4.9950338617878058E-2</c:v>
                </c:pt>
                <c:pt idx="27">
                  <c:v>-8.0816386130234032E-3</c:v>
                </c:pt>
                <c:pt idx="28">
                  <c:v>-7.5196102033444501E-3</c:v>
                </c:pt>
                <c:pt idx="29">
                  <c:v>7.1427035297307373E-2</c:v>
                </c:pt>
                <c:pt idx="30">
                  <c:v>-4.5451639641751584E-2</c:v>
                </c:pt>
                <c:pt idx="31">
                  <c:v>-0.13438582977663485</c:v>
                </c:pt>
                <c:pt idx="32">
                  <c:v>-7.178017499863415E-2</c:v>
                </c:pt>
                <c:pt idx="33">
                  <c:v>-0.12571263249843467</c:v>
                </c:pt>
              </c:numCache>
            </c:numRef>
          </c:val>
          <c:smooth val="0"/>
          <c:extLst>
            <c:ext xmlns:c16="http://schemas.microsoft.com/office/drawing/2014/chart" uri="{C3380CC4-5D6E-409C-BE32-E72D297353CC}">
              <c16:uniqueId val="{00000002-E89F-4C1D-9CFD-E6CD5ABBE944}"/>
            </c:ext>
          </c:extLst>
        </c:ser>
        <c:ser>
          <c:idx val="3"/>
          <c:order val="2"/>
          <c:tx>
            <c:strRef>
              <c:f>'Pre-Treatment Test'!$D$37</c:f>
              <c:strCache>
                <c:ptCount val="1"/>
                <c:pt idx="0">
                  <c:v>1990-1998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6.2162457177740556E-2</c:v>
                </c:pt>
                <c:pt idx="1">
                  <c:v>1.8617850711838507E-2</c:v>
                </c:pt>
                <c:pt idx="2">
                  <c:v>4.6328244350761362E-2</c:v>
                </c:pt>
                <c:pt idx="3">
                  <c:v>6.7675038223867542E-2</c:v>
                </c:pt>
                <c:pt idx="4">
                  <c:v>4.6088512098963468E-2</c:v>
                </c:pt>
                <c:pt idx="5">
                  <c:v>3.0205646329219571E-2</c:v>
                </c:pt>
                <c:pt idx="6">
                  <c:v>-1.8418172942201588E-2</c:v>
                </c:pt>
                <c:pt idx="7">
                  <c:v>8.7290540374451817E-2</c:v>
                </c:pt>
                <c:pt idx="8">
                  <c:v>-1.1362287926760344E-2</c:v>
                </c:pt>
                <c:pt idx="9">
                  <c:v>-1.5339945611762254E-4</c:v>
                </c:pt>
                <c:pt idx="10">
                  <c:v>3.4344602882898992E-2</c:v>
                </c:pt>
                <c:pt idx="11">
                  <c:v>5.1256592516802715E-3</c:v>
                </c:pt>
                <c:pt idx="12">
                  <c:v>3.8345965453159145E-2</c:v>
                </c:pt>
                <c:pt idx="13">
                  <c:v>7.1609335567022772E-2</c:v>
                </c:pt>
                <c:pt idx="14">
                  <c:v>-7.2242691427435848E-2</c:v>
                </c:pt>
                <c:pt idx="15">
                  <c:v>-5.3512453502686838E-2</c:v>
                </c:pt>
                <c:pt idx="16">
                  <c:v>-8.0844157493260363E-3</c:v>
                </c:pt>
                <c:pt idx="17">
                  <c:v>-5.6239748653074961E-2</c:v>
                </c:pt>
                <c:pt idx="18">
                  <c:v>3.8318138315679665E-2</c:v>
                </c:pt>
                <c:pt idx="19">
                  <c:v>2.7439350687984528E-2</c:v>
                </c:pt>
                <c:pt idx="20">
                  <c:v>3.1208216075482027E-2</c:v>
                </c:pt>
                <c:pt idx="21">
                  <c:v>5.8366647578189018E-2</c:v>
                </c:pt>
                <c:pt idx="22">
                  <c:v>-0.10496388580421849</c:v>
                </c:pt>
                <c:pt idx="23">
                  <c:v>-2.337262593657667E-3</c:v>
                </c:pt>
                <c:pt idx="24">
                  <c:v>-5.8580239250085139E-2</c:v>
                </c:pt>
                <c:pt idx="25">
                  <c:v>-5.6578326531279803E-2</c:v>
                </c:pt>
                <c:pt idx="26">
                  <c:v>-7.3568912242893858E-2</c:v>
                </c:pt>
                <c:pt idx="27">
                  <c:v>-1.2213618964397027E-2</c:v>
                </c:pt>
                <c:pt idx="28">
                  <c:v>-2.190039614918033E-2</c:v>
                </c:pt>
                <c:pt idx="29">
                  <c:v>2.6604631041515441E-2</c:v>
                </c:pt>
                <c:pt idx="30">
                  <c:v>-6.1386844421925109E-2</c:v>
                </c:pt>
                <c:pt idx="31">
                  <c:v>-0.19217015949816799</c:v>
                </c:pt>
                <c:pt idx="32">
                  <c:v>1.4224398338604212E-3</c:v>
                </c:pt>
                <c:pt idx="33">
                  <c:v>-4.7412897819776346E-2</c:v>
                </c:pt>
              </c:numCache>
            </c:numRef>
          </c:val>
          <c:smooth val="0"/>
          <c:extLst>
            <c:ext xmlns:c16="http://schemas.microsoft.com/office/drawing/2014/chart" uri="{C3380CC4-5D6E-409C-BE32-E72D297353CC}">
              <c16:uniqueId val="{00000003-E89F-4C1D-9CFD-E6CD5ABBE944}"/>
            </c:ext>
          </c:extLst>
        </c:ser>
        <c:ser>
          <c:idx val="4"/>
          <c:order val="3"/>
          <c:tx>
            <c:strRef>
              <c:f>'Pre-Treatment Test'!$E$37</c:f>
              <c:strCache>
                <c:ptCount val="1"/>
                <c:pt idx="0">
                  <c:v>1995-1998</c:v>
                </c:pt>
              </c:strCache>
            </c:strRef>
          </c:tx>
          <c:spPr>
            <a:ln>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5.8159711753222695E-2</c:v>
                </c:pt>
                <c:pt idx="1">
                  <c:v>4.8775149077133435E-2</c:v>
                </c:pt>
                <c:pt idx="2">
                  <c:v>5.5337422444226812E-2</c:v>
                </c:pt>
                <c:pt idx="3">
                  <c:v>-3.2794682111797639E-2</c:v>
                </c:pt>
                <c:pt idx="4">
                  <c:v>3.9869564767816827E-2</c:v>
                </c:pt>
                <c:pt idx="5">
                  <c:v>1.8686333978557439E-2</c:v>
                </c:pt>
                <c:pt idx="6">
                  <c:v>-4.2191601584653383E-2</c:v>
                </c:pt>
                <c:pt idx="7">
                  <c:v>4.2976558335391997E-2</c:v>
                </c:pt>
                <c:pt idx="8">
                  <c:v>-3.1385779711477949E-2</c:v>
                </c:pt>
                <c:pt idx="9">
                  <c:v>-5.7293902160510286E-2</c:v>
                </c:pt>
                <c:pt idx="10">
                  <c:v>4.0123919245749221E-2</c:v>
                </c:pt>
                <c:pt idx="11">
                  <c:v>5.0916403075793343E-2</c:v>
                </c:pt>
                <c:pt idx="12">
                  <c:v>-1.0122217482445096E-4</c:v>
                </c:pt>
                <c:pt idx="13">
                  <c:v>6.2122538432646882E-2</c:v>
                </c:pt>
                <c:pt idx="14">
                  <c:v>-4.7871989427667017E-2</c:v>
                </c:pt>
                <c:pt idx="15">
                  <c:v>-6.5269487347916183E-2</c:v>
                </c:pt>
                <c:pt idx="16">
                  <c:v>-5.3199418109311884E-3</c:v>
                </c:pt>
                <c:pt idx="17">
                  <c:v>-9.15885610466112E-2</c:v>
                </c:pt>
                <c:pt idx="18">
                  <c:v>5.343430249394493E-2</c:v>
                </c:pt>
                <c:pt idx="19">
                  <c:v>1.612191832786921E-2</c:v>
                </c:pt>
                <c:pt idx="20">
                  <c:v>-3.4930221605169016E-2</c:v>
                </c:pt>
                <c:pt idx="21">
                  <c:v>3.0792529990774174E-2</c:v>
                </c:pt>
                <c:pt idx="22">
                  <c:v>-0.11948812180545076</c:v>
                </c:pt>
                <c:pt idx="23">
                  <c:v>-5.695676969441104E-2</c:v>
                </c:pt>
                <c:pt idx="24">
                  <c:v>-0.11646305988550358</c:v>
                </c:pt>
                <c:pt idx="25">
                  <c:v>-9.4617807602654213E-3</c:v>
                </c:pt>
                <c:pt idx="26">
                  <c:v>-8.3977223481502258E-2</c:v>
                </c:pt>
                <c:pt idx="27">
                  <c:v>-0.13854765904448738</c:v>
                </c:pt>
                <c:pt idx="28">
                  <c:v>2.4484240105525811E-2</c:v>
                </c:pt>
                <c:pt idx="29">
                  <c:v>2.4069111228466385E-2</c:v>
                </c:pt>
                <c:pt idx="30">
                  <c:v>-8.0287397110052464E-2</c:v>
                </c:pt>
                <c:pt idx="31">
                  <c:v>-0.22297204731622208</c:v>
                </c:pt>
                <c:pt idx="32">
                  <c:v>-5.9614814854136396E-2</c:v>
                </c:pt>
                <c:pt idx="33">
                  <c:v>-0.11373801524629835</c:v>
                </c:pt>
              </c:numCache>
            </c:numRef>
          </c:val>
          <c:smooth val="0"/>
          <c:extLst>
            <c:ext xmlns:c16="http://schemas.microsoft.com/office/drawing/2014/chart" uri="{C3380CC4-5D6E-409C-BE32-E72D297353CC}">
              <c16:uniqueId val="{00000004-E89F-4C1D-9CFD-E6CD5ABBE944}"/>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610283789153207"/>
          <c:y val="1.0177107896539202E-2"/>
          <c:w val="0.25748635898124672"/>
          <c:h val="0.1771862230005837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B370-479A-9CEF-8A190BD3B0A8}"/>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0.46775920414924627</c:v>
                </c:pt>
                <c:pt idx="1">
                  <c:v>0.45710288432240492</c:v>
                </c:pt>
                <c:pt idx="2">
                  <c:v>0.42933347466588023</c:v>
                </c:pt>
                <c:pt idx="3">
                  <c:v>0.38188576024770732</c:v>
                </c:pt>
                <c:pt idx="4">
                  <c:v>0.40575282025337223</c:v>
                </c:pt>
                <c:pt idx="5">
                  <c:v>0.37448333287239077</c:v>
                </c:pt>
                <c:pt idx="6">
                  <c:v>0.36633342042565348</c:v>
                </c:pt>
                <c:pt idx="7">
                  <c:v>0.37052624201774592</c:v>
                </c:pt>
                <c:pt idx="8">
                  <c:v>0.3715194233655929</c:v>
                </c:pt>
                <c:pt idx="9">
                  <c:v>0.37457000425457954</c:v>
                </c:pt>
                <c:pt idx="10">
                  <c:v>0.34548613035678866</c:v>
                </c:pt>
                <c:pt idx="11">
                  <c:v>0.32593374466896058</c:v>
                </c:pt>
                <c:pt idx="12">
                  <c:v>0.32804951822757722</c:v>
                </c:pt>
                <c:pt idx="13">
                  <c:v>0.33449016672372817</c:v>
                </c:pt>
                <c:pt idx="14">
                  <c:v>0.31215657070279124</c:v>
                </c:pt>
                <c:pt idx="15">
                  <c:v>0.28597083726525308</c:v>
                </c:pt>
                <c:pt idx="16">
                  <c:v>0.31751833280920982</c:v>
                </c:pt>
                <c:pt idx="17">
                  <c:v>0.28875927215814584</c:v>
                </c:pt>
                <c:pt idx="18">
                  <c:v>0.31187732532620427</c:v>
                </c:pt>
                <c:pt idx="19">
                  <c:v>0.30357734963297839</c:v>
                </c:pt>
                <c:pt idx="20">
                  <c:v>0.30711896607279776</c:v>
                </c:pt>
                <c:pt idx="21">
                  <c:v>0.30455844664573667</c:v>
                </c:pt>
                <c:pt idx="22">
                  <c:v>0.26869957828521729</c:v>
                </c:pt>
                <c:pt idx="23">
                  <c:v>0.29951723717153073</c:v>
                </c:pt>
                <c:pt idx="24">
                  <c:v>0.29371697494387627</c:v>
                </c:pt>
                <c:pt idx="25">
                  <c:v>0.30399046097695831</c:v>
                </c:pt>
                <c:pt idx="26">
                  <c:v>0.28944736887514588</c:v>
                </c:pt>
                <c:pt idx="27">
                  <c:v>0.29034927867352961</c:v>
                </c:pt>
                <c:pt idx="28">
                  <c:v>0.27548019354045394</c:v>
                </c:pt>
                <c:pt idx="29">
                  <c:v>0.28915220817923543</c:v>
                </c:pt>
                <c:pt idx="30">
                  <c:v>0.29341025182604791</c:v>
                </c:pt>
                <c:pt idx="31">
                  <c:v>0.26195554503798479</c:v>
                </c:pt>
                <c:pt idx="32">
                  <c:v>0.26261211013793939</c:v>
                </c:pt>
                <c:pt idx="33">
                  <c:v>0.24554807274043561</c:v>
                </c:pt>
              </c:numCache>
            </c:numRef>
          </c:val>
          <c:smooth val="0"/>
          <c:extLst>
            <c:ext xmlns:c16="http://schemas.microsoft.com/office/drawing/2014/chart" uri="{C3380CC4-5D6E-409C-BE32-E72D297353CC}">
              <c16:uniqueId val="{00000001-B370-479A-9CEF-8A190BD3B0A8}"/>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370-479A-9CEF-8A190BD3B0A8}"/>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B370-479A-9CEF-8A190BD3B0A8}"/>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0.47010190039873123</c:v>
                </c:pt>
                <c:pt idx="1">
                  <c:v>0.45872903624176981</c:v>
                </c:pt>
                <c:pt idx="2">
                  <c:v>0.43022070503234855</c:v>
                </c:pt>
                <c:pt idx="3">
                  <c:v>0.38229603293538089</c:v>
                </c:pt>
                <c:pt idx="4">
                  <c:v>0.40668714606761924</c:v>
                </c:pt>
                <c:pt idx="5">
                  <c:v>0.3726692279577255</c:v>
                </c:pt>
                <c:pt idx="6">
                  <c:v>0.36615954586863519</c:v>
                </c:pt>
                <c:pt idx="7">
                  <c:v>0.3723843291699887</c:v>
                </c:pt>
                <c:pt idx="8">
                  <c:v>0.37209627333283429</c:v>
                </c:pt>
                <c:pt idx="9">
                  <c:v>0.3756075621545315</c:v>
                </c:pt>
                <c:pt idx="10">
                  <c:v>0.34622223681211478</c:v>
                </c:pt>
                <c:pt idx="11">
                  <c:v>0.32509732177853584</c:v>
                </c:pt>
                <c:pt idx="12">
                  <c:v>0.33127459818124771</c:v>
                </c:pt>
                <c:pt idx="13">
                  <c:v>0.33666169786453248</c:v>
                </c:pt>
                <c:pt idx="14">
                  <c:v>0.31438312762975695</c:v>
                </c:pt>
                <c:pt idx="15">
                  <c:v>0.28320244604349137</c:v>
                </c:pt>
                <c:pt idx="16">
                  <c:v>0.31746757128834724</c:v>
                </c:pt>
                <c:pt idx="17">
                  <c:v>0.29049899885058406</c:v>
                </c:pt>
                <c:pt idx="18">
                  <c:v>0.31061649441719053</c:v>
                </c:pt>
                <c:pt idx="19">
                  <c:v>0.30475665515661238</c:v>
                </c:pt>
                <c:pt idx="20">
                  <c:v>0.30846443209052088</c:v>
                </c:pt>
                <c:pt idx="21">
                  <c:v>0.3062077792286873</c:v>
                </c:pt>
                <c:pt idx="22">
                  <c:v>0.27035378506779673</c:v>
                </c:pt>
                <c:pt idx="23">
                  <c:v>0.30069355827569966</c:v>
                </c:pt>
                <c:pt idx="24">
                  <c:v>0.29752566218376164</c:v>
                </c:pt>
                <c:pt idx="25">
                  <c:v>0.30485694468021401</c:v>
                </c:pt>
                <c:pt idx="26">
                  <c:v>0.29368048396706581</c:v>
                </c:pt>
                <c:pt idx="27">
                  <c:v>0.2952498763054609</c:v>
                </c:pt>
                <c:pt idx="28">
                  <c:v>0.27686623859405518</c:v>
                </c:pt>
                <c:pt idx="29">
                  <c:v>0.29317527002096183</c:v>
                </c:pt>
                <c:pt idx="30">
                  <c:v>0.29647766721248625</c:v>
                </c:pt>
                <c:pt idx="31">
                  <c:v>0.26529003672301771</c:v>
                </c:pt>
                <c:pt idx="32">
                  <c:v>0.26548194882273674</c:v>
                </c:pt>
                <c:pt idx="33">
                  <c:v>0.24397840513288974</c:v>
                </c:pt>
              </c:numCache>
            </c:numRef>
          </c:val>
          <c:smooth val="0"/>
          <c:extLst>
            <c:ext xmlns:c16="http://schemas.microsoft.com/office/drawing/2014/chart" uri="{C3380CC4-5D6E-409C-BE32-E72D297353CC}">
              <c16:uniqueId val="{00000004-B370-479A-9CEF-8A190BD3B0A8}"/>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370-479A-9CEF-8A190BD3B0A8}"/>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B370-479A-9CEF-8A190BD3B0A8}"/>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0.4655249300599098</c:v>
                </c:pt>
                <c:pt idx="1">
                  <c:v>0.45509187874197965</c:v>
                </c:pt>
                <c:pt idx="2">
                  <c:v>0.43088726896047597</c:v>
                </c:pt>
                <c:pt idx="3">
                  <c:v>0.3829981115758419</c:v>
                </c:pt>
                <c:pt idx="4">
                  <c:v>0.40181322443485262</c:v>
                </c:pt>
                <c:pt idx="5">
                  <c:v>0.38051257747411726</c:v>
                </c:pt>
                <c:pt idx="6">
                  <c:v>0.37153359496593469</c:v>
                </c:pt>
                <c:pt idx="7">
                  <c:v>0.37916164156794552</c:v>
                </c:pt>
                <c:pt idx="8">
                  <c:v>0.37485230144858361</c:v>
                </c:pt>
                <c:pt idx="9">
                  <c:v>0.37395966312289236</c:v>
                </c:pt>
                <c:pt idx="10">
                  <c:v>0.34857358700037</c:v>
                </c:pt>
                <c:pt idx="11">
                  <c:v>0.32907780292630195</c:v>
                </c:pt>
                <c:pt idx="12">
                  <c:v>0.32762126347422599</c:v>
                </c:pt>
                <c:pt idx="13">
                  <c:v>0.337100736707449</c:v>
                </c:pt>
                <c:pt idx="14">
                  <c:v>0.30792123764753343</c:v>
                </c:pt>
                <c:pt idx="15">
                  <c:v>0.29045214089751242</c:v>
                </c:pt>
                <c:pt idx="16">
                  <c:v>0.318795681387186</c:v>
                </c:pt>
                <c:pt idx="17">
                  <c:v>0.28656122711300847</c:v>
                </c:pt>
                <c:pt idx="18">
                  <c:v>0.31960185733437529</c:v>
                </c:pt>
                <c:pt idx="19">
                  <c:v>0.30314240106940266</c:v>
                </c:pt>
                <c:pt idx="20">
                  <c:v>0.30772481977939609</c:v>
                </c:pt>
                <c:pt idx="21">
                  <c:v>0.30564498150348662</c:v>
                </c:pt>
                <c:pt idx="22">
                  <c:v>0.26955706596374512</c:v>
                </c:pt>
                <c:pt idx="23">
                  <c:v>0.29621956054866316</c:v>
                </c:pt>
                <c:pt idx="24">
                  <c:v>0.29091516923904415</c:v>
                </c:pt>
                <c:pt idx="25">
                  <c:v>0.30148161180317401</c:v>
                </c:pt>
                <c:pt idx="26">
                  <c:v>0.28145068290829656</c:v>
                </c:pt>
                <c:pt idx="27">
                  <c:v>0.28268393534421921</c:v>
                </c:pt>
                <c:pt idx="28">
                  <c:v>0.27535150447487833</c:v>
                </c:pt>
                <c:pt idx="29">
                  <c:v>0.28078285689651966</c:v>
                </c:pt>
                <c:pt idx="30">
                  <c:v>0.29096012347936628</c:v>
                </c:pt>
                <c:pt idx="31">
                  <c:v>0.25528069262206554</c:v>
                </c:pt>
                <c:pt idx="32">
                  <c:v>0.26082653787732124</c:v>
                </c:pt>
                <c:pt idx="33">
                  <c:v>0.25017894783616068</c:v>
                </c:pt>
              </c:numCache>
            </c:numRef>
          </c:val>
          <c:smooth val="0"/>
          <c:extLst>
            <c:ext xmlns:c16="http://schemas.microsoft.com/office/drawing/2014/chart" uri="{C3380CC4-5D6E-409C-BE32-E72D297353CC}">
              <c16:uniqueId val="{00000007-B370-479A-9CEF-8A190BD3B0A8}"/>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B370-479A-9CEF-8A190BD3B0A8}"/>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370-479A-9CEF-8A190BD3B0A8}"/>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370-479A-9CEF-8A190BD3B0A8}"/>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370-479A-9CEF-8A190BD3B0A8}"/>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370-479A-9CEF-8A190BD3B0A8}"/>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370-479A-9CEF-8A190BD3B0A8}"/>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370-479A-9CEF-8A190BD3B0A8}"/>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0.47025175750255593</c:v>
                </c:pt>
                <c:pt idx="1">
                  <c:v>0.45680486777424811</c:v>
                </c:pt>
                <c:pt idx="2">
                  <c:v>0.44145574432611467</c:v>
                </c:pt>
                <c:pt idx="3">
                  <c:v>0.38670714420080188</c:v>
                </c:pt>
                <c:pt idx="4">
                  <c:v>0.39465989157557491</c:v>
                </c:pt>
                <c:pt idx="5">
                  <c:v>0.38252196970582009</c:v>
                </c:pt>
                <c:pt idx="6">
                  <c:v>0.36588519144058229</c:v>
                </c:pt>
                <c:pt idx="7">
                  <c:v>0.38856001821160313</c:v>
                </c:pt>
                <c:pt idx="8">
                  <c:v>0.37607454490661618</c:v>
                </c:pt>
                <c:pt idx="9">
                  <c:v>0.37054621225595469</c:v>
                </c:pt>
                <c:pt idx="10">
                  <c:v>0.36364580142498015</c:v>
                </c:pt>
                <c:pt idx="11">
                  <c:v>0.33160253587365157</c:v>
                </c:pt>
                <c:pt idx="12">
                  <c:v>0.33892313882708552</c:v>
                </c:pt>
                <c:pt idx="13">
                  <c:v>0.35565579667687419</c:v>
                </c:pt>
                <c:pt idx="14">
                  <c:v>0.3107640734612942</c:v>
                </c:pt>
                <c:pt idx="15">
                  <c:v>0.28608305147290231</c:v>
                </c:pt>
                <c:pt idx="16">
                  <c:v>0.31674031108617784</c:v>
                </c:pt>
                <c:pt idx="17">
                  <c:v>0.29239338535070425</c:v>
                </c:pt>
                <c:pt idx="18">
                  <c:v>0.33458189409971234</c:v>
                </c:pt>
                <c:pt idx="19">
                  <c:v>0.3121530261635781</c:v>
                </c:pt>
                <c:pt idx="20">
                  <c:v>0.32568382653594019</c:v>
                </c:pt>
                <c:pt idx="21">
                  <c:v>0.3318433212339878</c:v>
                </c:pt>
                <c:pt idx="22">
                  <c:v>0.28194961687922476</c:v>
                </c:pt>
                <c:pt idx="23">
                  <c:v>0.30662858825922013</c:v>
                </c:pt>
                <c:pt idx="24">
                  <c:v>0.30629263690114017</c:v>
                </c:pt>
                <c:pt idx="25">
                  <c:v>0.31389898180961612</c:v>
                </c:pt>
                <c:pt idx="26">
                  <c:v>0.30008221594989298</c:v>
                </c:pt>
                <c:pt idx="27">
                  <c:v>0.28313818034529686</c:v>
                </c:pt>
                <c:pt idx="28">
                  <c:v>0.27712178482115268</c:v>
                </c:pt>
                <c:pt idx="29">
                  <c:v>0.27968157298862933</c:v>
                </c:pt>
                <c:pt idx="30">
                  <c:v>0.2893857057392597</c:v>
                </c:pt>
                <c:pt idx="31">
                  <c:v>0.25725577905774116</c:v>
                </c:pt>
                <c:pt idx="32">
                  <c:v>0.28185882720351219</c:v>
                </c:pt>
                <c:pt idx="33">
                  <c:v>0.26525573167204858</c:v>
                </c:pt>
              </c:numCache>
            </c:numRef>
          </c:val>
          <c:smooth val="0"/>
          <c:extLst>
            <c:ext xmlns:c16="http://schemas.microsoft.com/office/drawing/2014/chart" uri="{C3380CC4-5D6E-409C-BE32-E72D297353CC}">
              <c16:uniqueId val="{0000000F-B370-479A-9CEF-8A190BD3B0A8}"/>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B370-479A-9CEF-8A190BD3B0A8}"/>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B370-479A-9CEF-8A190BD3B0A8}"/>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B370-479A-9CEF-8A190BD3B0A8}"/>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B370-479A-9CEF-8A190BD3B0A8}"/>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B370-479A-9CEF-8A190BD3B0A8}"/>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B370-479A-9CEF-8A190BD3B0A8}"/>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370-479A-9CEF-8A190BD3B0A8}"/>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B370-479A-9CEF-8A190BD3B0A8}"/>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0.45704735451936729</c:v>
                </c:pt>
                <c:pt idx="1">
                  <c:v>0.45689846205711365</c:v>
                </c:pt>
                <c:pt idx="2">
                  <c:v>0.3982519372701645</c:v>
                </c:pt>
                <c:pt idx="3">
                  <c:v>0.38285786768794061</c:v>
                </c:pt>
                <c:pt idx="4">
                  <c:v>0.41329894053936012</c:v>
                </c:pt>
                <c:pt idx="5">
                  <c:v>0.36693103906512264</c:v>
                </c:pt>
                <c:pt idx="6">
                  <c:v>0.38992246612906462</c:v>
                </c:pt>
                <c:pt idx="7">
                  <c:v>0.34729990845918657</c:v>
                </c:pt>
                <c:pt idx="8">
                  <c:v>0.37766896736621863</c:v>
                </c:pt>
                <c:pt idx="9">
                  <c:v>0.3775291433036328</c:v>
                </c:pt>
                <c:pt idx="10">
                  <c:v>0.32235565358400348</c:v>
                </c:pt>
                <c:pt idx="11">
                  <c:v>0.3255086870193481</c:v>
                </c:pt>
                <c:pt idx="12">
                  <c:v>0.33634929475188258</c:v>
                </c:pt>
                <c:pt idx="13">
                  <c:v>0.3229677250981331</c:v>
                </c:pt>
                <c:pt idx="14">
                  <c:v>0.32310699951648719</c:v>
                </c:pt>
                <c:pt idx="15">
                  <c:v>0.29616571411490439</c:v>
                </c:pt>
                <c:pt idx="16">
                  <c:v>0.31615096417069438</c:v>
                </c:pt>
                <c:pt idx="17">
                  <c:v>0.31381930038332939</c:v>
                </c:pt>
                <c:pt idx="18">
                  <c:v>0.29734601494669916</c:v>
                </c:pt>
                <c:pt idx="19">
                  <c:v>0.31320861992239957</c:v>
                </c:pt>
                <c:pt idx="20">
                  <c:v>0.30561776232719418</c:v>
                </c:pt>
                <c:pt idx="21">
                  <c:v>0.30371125763654716</c:v>
                </c:pt>
                <c:pt idx="22">
                  <c:v>0.28071448224782947</c:v>
                </c:pt>
                <c:pt idx="23">
                  <c:v>0.30252245129644872</c:v>
                </c:pt>
                <c:pt idx="24">
                  <c:v>0.29717948287725449</c:v>
                </c:pt>
                <c:pt idx="25">
                  <c:v>0.31120369718968866</c:v>
                </c:pt>
                <c:pt idx="26">
                  <c:v>0.30033617065846924</c:v>
                </c:pt>
                <c:pt idx="27">
                  <c:v>0.31853956401348116</c:v>
                </c:pt>
                <c:pt idx="28">
                  <c:v>0.28830270783603196</c:v>
                </c:pt>
                <c:pt idx="29">
                  <c:v>0.30167260667681695</c:v>
                </c:pt>
                <c:pt idx="30">
                  <c:v>0.32363806900382042</c:v>
                </c:pt>
                <c:pt idx="31">
                  <c:v>0.29881014044582843</c:v>
                </c:pt>
                <c:pt idx="32">
                  <c:v>0.27631244795024396</c:v>
                </c:pt>
                <c:pt idx="33">
                  <c:v>0.25363505342602732</c:v>
                </c:pt>
              </c:numCache>
            </c:numRef>
          </c:val>
          <c:smooth val="0"/>
          <c:extLst>
            <c:ext xmlns:c16="http://schemas.microsoft.com/office/drawing/2014/chart" uri="{C3380CC4-5D6E-409C-BE32-E72D297353CC}">
              <c16:uniqueId val="{00000018-B370-479A-9CEF-8A190BD3B0A8}"/>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B370-479A-9CEF-8A190BD3B0A8}"/>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0.46823013669252395</c:v>
                </c:pt>
                <c:pt idx="1">
                  <c:v>0.45738418161869043</c:v>
                </c:pt>
                <c:pt idx="2">
                  <c:v>0.43032161891460424</c:v>
                </c:pt>
                <c:pt idx="3">
                  <c:v>0.38257696905732147</c:v>
                </c:pt>
                <c:pt idx="4">
                  <c:v>0.40544697400927543</c:v>
                </c:pt>
                <c:pt idx="5">
                  <c:v>0.37559873059391974</c:v>
                </c:pt>
                <c:pt idx="6">
                  <c:v>0.36661616003513331</c:v>
                </c:pt>
                <c:pt idx="7">
                  <c:v>0.37117620021104808</c:v>
                </c:pt>
                <c:pt idx="8">
                  <c:v>0.37181503459811205</c:v>
                </c:pt>
                <c:pt idx="9">
                  <c:v>0.37420691257715222</c:v>
                </c:pt>
                <c:pt idx="10">
                  <c:v>0.34604547160863874</c:v>
                </c:pt>
                <c:pt idx="11">
                  <c:v>0.3264168099164963</c:v>
                </c:pt>
                <c:pt idx="12">
                  <c:v>0.32773288315534593</c:v>
                </c:pt>
                <c:pt idx="13">
                  <c:v>0.33483798500895506</c:v>
                </c:pt>
                <c:pt idx="14">
                  <c:v>0.31170152941346169</c:v>
                </c:pt>
                <c:pt idx="15">
                  <c:v>0.28697196328639984</c:v>
                </c:pt>
                <c:pt idx="16">
                  <c:v>0.31828962486982343</c:v>
                </c:pt>
                <c:pt idx="17">
                  <c:v>0.28885628509521483</c:v>
                </c:pt>
                <c:pt idx="18">
                  <c:v>0.31358257731795308</c:v>
                </c:pt>
                <c:pt idx="19">
                  <c:v>0.30379792121052746</c:v>
                </c:pt>
                <c:pt idx="20">
                  <c:v>0.30777237904071808</c:v>
                </c:pt>
                <c:pt idx="21">
                  <c:v>0.30540888780355452</c:v>
                </c:pt>
                <c:pt idx="22">
                  <c:v>0.26890548649430279</c:v>
                </c:pt>
                <c:pt idx="23">
                  <c:v>0.29970414127409462</c:v>
                </c:pt>
                <c:pt idx="24">
                  <c:v>0.2932710384130478</c:v>
                </c:pt>
                <c:pt idx="25">
                  <c:v>0.30451725886762149</c:v>
                </c:pt>
                <c:pt idx="26">
                  <c:v>0.28873014800250529</c:v>
                </c:pt>
                <c:pt idx="27">
                  <c:v>0.28897087131440641</c:v>
                </c:pt>
                <c:pt idx="28">
                  <c:v>0.27569260530173778</c:v>
                </c:pt>
                <c:pt idx="29">
                  <c:v>0.28805487957596781</c:v>
                </c:pt>
                <c:pt idx="30">
                  <c:v>0.29310971152782445</c:v>
                </c:pt>
                <c:pt idx="31">
                  <c:v>0.26100339198112488</c:v>
                </c:pt>
                <c:pt idx="32">
                  <c:v>0.26289864775538446</c:v>
                </c:pt>
                <c:pt idx="33">
                  <c:v>0.24688534809648988</c:v>
                </c:pt>
              </c:numCache>
            </c:numRef>
          </c:val>
          <c:smooth val="0"/>
          <c:extLst>
            <c:ext xmlns:c16="http://schemas.microsoft.com/office/drawing/2014/chart" uri="{C3380CC4-5D6E-409C-BE32-E72D297353CC}">
              <c16:uniqueId val="{0000001A-B370-479A-9CEF-8A190BD3B0A8}"/>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B370-479A-9CEF-8A190BD3B0A8}"/>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B370-479A-9CEF-8A190BD3B0A8}"/>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B370-479A-9CEF-8A190BD3B0A8}"/>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370-479A-9CEF-8A190BD3B0A8}"/>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B370-479A-9CEF-8A190BD3B0A8}"/>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370-479A-9CEF-8A190BD3B0A8}"/>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370-479A-9CEF-8A190BD3B0A8}"/>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B370-479A-9CEF-8A190BD3B0A8}"/>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0.46468453234434126</c:v>
                </c:pt>
                <c:pt idx="1">
                  <c:v>0.45511216354370115</c:v>
                </c:pt>
                <c:pt idx="2">
                  <c:v>0.43533883345127106</c:v>
                </c:pt>
                <c:pt idx="3">
                  <c:v>0.38359603139758114</c:v>
                </c:pt>
                <c:pt idx="4">
                  <c:v>0.40229094699025159</c:v>
                </c:pt>
                <c:pt idx="5">
                  <c:v>0.37706830015778547</c:v>
                </c:pt>
                <c:pt idx="6">
                  <c:v>0.37199112439155579</c:v>
                </c:pt>
                <c:pt idx="7">
                  <c:v>0.38753337633609775</c:v>
                </c:pt>
                <c:pt idx="8">
                  <c:v>0.3724213909804821</c:v>
                </c:pt>
                <c:pt idx="9">
                  <c:v>0.37340775632858281</c:v>
                </c:pt>
                <c:pt idx="10">
                  <c:v>0.35123967707157144</c:v>
                </c:pt>
                <c:pt idx="11">
                  <c:v>0.32729437094926833</c:v>
                </c:pt>
                <c:pt idx="12">
                  <c:v>0.3264231073856354</c:v>
                </c:pt>
                <c:pt idx="13">
                  <c:v>0.3368731527030468</c:v>
                </c:pt>
                <c:pt idx="14">
                  <c:v>0.29912492308020588</c:v>
                </c:pt>
                <c:pt idx="15">
                  <c:v>0.28413245505094531</c:v>
                </c:pt>
                <c:pt idx="16">
                  <c:v>0.31582598364353182</c:v>
                </c:pt>
                <c:pt idx="17">
                  <c:v>0.28091718804836274</c:v>
                </c:pt>
                <c:pt idx="18">
                  <c:v>0.3155372386872769</c:v>
                </c:pt>
                <c:pt idx="19">
                  <c:v>0.29896294936537743</c:v>
                </c:pt>
                <c:pt idx="20">
                  <c:v>0.30447430849075319</c:v>
                </c:pt>
                <c:pt idx="21">
                  <c:v>0.3013994275927544</c:v>
                </c:pt>
                <c:pt idx="22">
                  <c:v>0.26813582244515421</c:v>
                </c:pt>
                <c:pt idx="23">
                  <c:v>0.29130405046045782</c:v>
                </c:pt>
                <c:pt idx="24">
                  <c:v>0.29120009273290637</c:v>
                </c:pt>
                <c:pt idx="25">
                  <c:v>0.29294763652980327</c:v>
                </c:pt>
                <c:pt idx="26">
                  <c:v>0.27586166401207446</c:v>
                </c:pt>
                <c:pt idx="27">
                  <c:v>0.28199979342520237</c:v>
                </c:pt>
                <c:pt idx="28">
                  <c:v>0.27266493107378487</c:v>
                </c:pt>
                <c:pt idx="29">
                  <c:v>0.27938003277778622</c:v>
                </c:pt>
                <c:pt idx="30">
                  <c:v>0.28563691341876984</c:v>
                </c:pt>
                <c:pt idx="31">
                  <c:v>0.25022754141688347</c:v>
                </c:pt>
                <c:pt idx="32">
                  <c:v>0.25999952784180641</c:v>
                </c:pt>
                <c:pt idx="33">
                  <c:v>0.24596712617576122</c:v>
                </c:pt>
              </c:numCache>
            </c:numRef>
          </c:val>
          <c:smooth val="0"/>
          <c:extLst>
            <c:ext xmlns:c16="http://schemas.microsoft.com/office/drawing/2014/chart" uri="{C3380CC4-5D6E-409C-BE32-E72D297353CC}">
              <c16:uniqueId val="{00000023-B370-479A-9CEF-8A190BD3B0A8}"/>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370-479A-9CEF-8A190BD3B0A8}"/>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370-479A-9CEF-8A190BD3B0A8}"/>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370-479A-9CEF-8A190BD3B0A8}"/>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370-479A-9CEF-8A190BD3B0A8}"/>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B370-479A-9CEF-8A190BD3B0A8}"/>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B370-479A-9CEF-8A190BD3B0A8}"/>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0.46235759010910993</c:v>
                </c:pt>
                <c:pt idx="1">
                  <c:v>0.45669463327527049</c:v>
                </c:pt>
                <c:pt idx="2">
                  <c:v>0.42198501622676848</c:v>
                </c:pt>
                <c:pt idx="3">
                  <c:v>0.37835931593179706</c:v>
                </c:pt>
                <c:pt idx="4">
                  <c:v>0.41089420652389524</c:v>
                </c:pt>
                <c:pt idx="5">
                  <c:v>0.37464132478833195</c:v>
                </c:pt>
                <c:pt idx="6">
                  <c:v>0.3705831232070923</c:v>
                </c:pt>
                <c:pt idx="7">
                  <c:v>0.35940408733487128</c:v>
                </c:pt>
                <c:pt idx="8">
                  <c:v>0.37139959901571268</c:v>
                </c:pt>
                <c:pt idx="9">
                  <c:v>0.37585995122790333</c:v>
                </c:pt>
                <c:pt idx="10">
                  <c:v>0.33860370127856726</c:v>
                </c:pt>
                <c:pt idx="11">
                  <c:v>0.32716461694240567</c:v>
                </c:pt>
                <c:pt idx="12">
                  <c:v>0.322031108379364</c:v>
                </c:pt>
                <c:pt idx="13">
                  <c:v>0.32486523713171483</c:v>
                </c:pt>
                <c:pt idx="14">
                  <c:v>0.3133083942681551</c:v>
                </c:pt>
                <c:pt idx="15">
                  <c:v>0.28832377076148985</c:v>
                </c:pt>
                <c:pt idx="16">
                  <c:v>0.31417967109382156</c:v>
                </c:pt>
                <c:pt idx="17">
                  <c:v>0.28793154966831208</c:v>
                </c:pt>
                <c:pt idx="18">
                  <c:v>0.30398677808046343</c:v>
                </c:pt>
                <c:pt idx="19">
                  <c:v>0.29962149555981155</c:v>
                </c:pt>
                <c:pt idx="20">
                  <c:v>0.30032299610972402</c:v>
                </c:pt>
                <c:pt idx="21">
                  <c:v>0.2973729844093323</c:v>
                </c:pt>
                <c:pt idx="22">
                  <c:v>0.26575851532816885</c:v>
                </c:pt>
                <c:pt idx="23">
                  <c:v>0.29740665930509569</c:v>
                </c:pt>
                <c:pt idx="24">
                  <c:v>0.28712053194642068</c:v>
                </c:pt>
                <c:pt idx="25">
                  <c:v>0.30450185963511467</c:v>
                </c:pt>
                <c:pt idx="26">
                  <c:v>0.28762415894865995</c:v>
                </c:pt>
                <c:pt idx="27">
                  <c:v>0.28830637565255168</c:v>
                </c:pt>
                <c:pt idx="28">
                  <c:v>0.2765215544998646</c:v>
                </c:pt>
                <c:pt idx="29">
                  <c:v>0.29046492248773575</c:v>
                </c:pt>
                <c:pt idx="30">
                  <c:v>0.29246906195580963</c:v>
                </c:pt>
                <c:pt idx="31">
                  <c:v>0.26549476295709606</c:v>
                </c:pt>
                <c:pt idx="32">
                  <c:v>0.25770884031057362</c:v>
                </c:pt>
                <c:pt idx="33">
                  <c:v>0.24336571581661701</c:v>
                </c:pt>
              </c:numCache>
            </c:numRef>
          </c:val>
          <c:smooth val="0"/>
          <c:extLst>
            <c:ext xmlns:c16="http://schemas.microsoft.com/office/drawing/2014/chart" uri="{C3380CC4-5D6E-409C-BE32-E72D297353CC}">
              <c16:uniqueId val="{0000002A-B370-479A-9CEF-8A190BD3B0A8}"/>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B370-479A-9CEF-8A190BD3B0A8}"/>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0.468014060497284</c:v>
                </c:pt>
                <c:pt idx="1">
                  <c:v>0.45726157337427137</c:v>
                </c:pt>
                <c:pt idx="2">
                  <c:v>0.42951526099443438</c:v>
                </c:pt>
                <c:pt idx="3">
                  <c:v>0.3816141412556171</c:v>
                </c:pt>
                <c:pt idx="4">
                  <c:v>0.40604877701401709</c:v>
                </c:pt>
                <c:pt idx="5">
                  <c:v>0.37343134734034539</c:v>
                </c:pt>
                <c:pt idx="6">
                  <c:v>0.36520767754316324</c:v>
                </c:pt>
                <c:pt idx="7">
                  <c:v>0.36863638341426852</c:v>
                </c:pt>
                <c:pt idx="8">
                  <c:v>0.37112505146861074</c:v>
                </c:pt>
                <c:pt idx="9">
                  <c:v>0.37460773232579231</c:v>
                </c:pt>
                <c:pt idx="10">
                  <c:v>0.34517867451906209</c:v>
                </c:pt>
                <c:pt idx="11">
                  <c:v>0.32554134690761571</c:v>
                </c:pt>
                <c:pt idx="12">
                  <c:v>0.32823708873987195</c:v>
                </c:pt>
                <c:pt idx="13">
                  <c:v>0.33431811547279355</c:v>
                </c:pt>
                <c:pt idx="14">
                  <c:v>0.31288908246159558</c:v>
                </c:pt>
                <c:pt idx="15">
                  <c:v>0.28545558708906177</c:v>
                </c:pt>
                <c:pt idx="16">
                  <c:v>0.31745403090119362</c:v>
                </c:pt>
                <c:pt idx="17">
                  <c:v>0.28976361683011054</c:v>
                </c:pt>
                <c:pt idx="18">
                  <c:v>0.31107261356711391</c:v>
                </c:pt>
                <c:pt idx="19">
                  <c:v>0.30382939711213108</c:v>
                </c:pt>
                <c:pt idx="20">
                  <c:v>0.30746930631995201</c:v>
                </c:pt>
                <c:pt idx="21">
                  <c:v>0.30511480781435968</c:v>
                </c:pt>
                <c:pt idx="22">
                  <c:v>0.26900177672505382</c:v>
                </c:pt>
                <c:pt idx="23">
                  <c:v>0.30052530355751511</c:v>
                </c:pt>
                <c:pt idx="24">
                  <c:v>0.2946136372387409</c:v>
                </c:pt>
                <c:pt idx="25">
                  <c:v>0.30492250506579877</c:v>
                </c:pt>
                <c:pt idx="26">
                  <c:v>0.29148461182415492</c:v>
                </c:pt>
                <c:pt idx="27">
                  <c:v>0.29178936654329302</c:v>
                </c:pt>
                <c:pt idx="28">
                  <c:v>0.27551047311723231</c:v>
                </c:pt>
                <c:pt idx="29">
                  <c:v>0.2904783940315247</c:v>
                </c:pt>
                <c:pt idx="30">
                  <c:v>0.29366258159279823</c:v>
                </c:pt>
                <c:pt idx="31">
                  <c:v>0.2633228693753481</c:v>
                </c:pt>
                <c:pt idx="32">
                  <c:v>0.26348683694005015</c:v>
                </c:pt>
                <c:pt idx="33">
                  <c:v>0.24543534293770791</c:v>
                </c:pt>
              </c:numCache>
            </c:numRef>
          </c:val>
          <c:smooth val="0"/>
          <c:extLst>
            <c:ext xmlns:c16="http://schemas.microsoft.com/office/drawing/2014/chart" uri="{C3380CC4-5D6E-409C-BE32-E72D297353CC}">
              <c16:uniqueId val="{0000002C-B370-479A-9CEF-8A190BD3B0A8}"/>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370-479A-9CEF-8A190BD3B0A8}"/>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370-479A-9CEF-8A190BD3B0A8}"/>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370-479A-9CEF-8A190BD3B0A8}"/>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370-479A-9CEF-8A190BD3B0A8}"/>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B370-479A-9CEF-8A190BD3B0A8}"/>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370-479A-9CEF-8A190BD3B0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370-479A-9CEF-8A190BD3B0A8}"/>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B370-479A-9CEF-8A190BD3B0A8}"/>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0.47010190039873123</c:v>
                </c:pt>
                <c:pt idx="1">
                  <c:v>0.45872903624176981</c:v>
                </c:pt>
                <c:pt idx="2">
                  <c:v>0.43022070503234855</c:v>
                </c:pt>
                <c:pt idx="3">
                  <c:v>0.38229603293538089</c:v>
                </c:pt>
                <c:pt idx="4">
                  <c:v>0.40668714606761924</c:v>
                </c:pt>
                <c:pt idx="5">
                  <c:v>0.3726692279577255</c:v>
                </c:pt>
                <c:pt idx="6">
                  <c:v>0.36615954586863519</c:v>
                </c:pt>
                <c:pt idx="7">
                  <c:v>0.3723843291699887</c:v>
                </c:pt>
                <c:pt idx="8">
                  <c:v>0.37209627333283429</c:v>
                </c:pt>
                <c:pt idx="9">
                  <c:v>0.3756075621545315</c:v>
                </c:pt>
                <c:pt idx="10">
                  <c:v>0.34622223681211478</c:v>
                </c:pt>
                <c:pt idx="11">
                  <c:v>0.32509732177853584</c:v>
                </c:pt>
                <c:pt idx="12">
                  <c:v>0.33127459818124771</c:v>
                </c:pt>
                <c:pt idx="13">
                  <c:v>0.33666169786453248</c:v>
                </c:pt>
                <c:pt idx="14">
                  <c:v>0.31438312762975695</c:v>
                </c:pt>
                <c:pt idx="15">
                  <c:v>0.28320244604349137</c:v>
                </c:pt>
                <c:pt idx="16">
                  <c:v>0.31746757128834724</c:v>
                </c:pt>
                <c:pt idx="17">
                  <c:v>0.29049899885058406</c:v>
                </c:pt>
                <c:pt idx="18">
                  <c:v>0.31061649441719053</c:v>
                </c:pt>
                <c:pt idx="19">
                  <c:v>0.30475665515661238</c:v>
                </c:pt>
                <c:pt idx="20">
                  <c:v>0.30846443209052088</c:v>
                </c:pt>
                <c:pt idx="21">
                  <c:v>0.3062077792286873</c:v>
                </c:pt>
                <c:pt idx="22">
                  <c:v>0.27035378506779673</c:v>
                </c:pt>
                <c:pt idx="23">
                  <c:v>0.30069355827569966</c:v>
                </c:pt>
                <c:pt idx="24">
                  <c:v>0.29752566218376164</c:v>
                </c:pt>
                <c:pt idx="25">
                  <c:v>0.30485694468021401</c:v>
                </c:pt>
                <c:pt idx="26">
                  <c:v>0.29368048396706581</c:v>
                </c:pt>
                <c:pt idx="27">
                  <c:v>0.2952498763054609</c:v>
                </c:pt>
                <c:pt idx="28">
                  <c:v>0.27686623859405518</c:v>
                </c:pt>
                <c:pt idx="29">
                  <c:v>0.29317527002096183</c:v>
                </c:pt>
                <c:pt idx="30">
                  <c:v>0.29647766721248625</c:v>
                </c:pt>
                <c:pt idx="31">
                  <c:v>0.26529003672301771</c:v>
                </c:pt>
                <c:pt idx="32">
                  <c:v>0.26548194882273674</c:v>
                </c:pt>
                <c:pt idx="33">
                  <c:v>0.24397840513288974</c:v>
                </c:pt>
              </c:numCache>
            </c:numRef>
          </c:val>
          <c:smooth val="0"/>
          <c:extLst>
            <c:ext xmlns:c16="http://schemas.microsoft.com/office/drawing/2014/chart" uri="{C3380CC4-5D6E-409C-BE32-E72D297353CC}">
              <c16:uniqueId val="{00000004-B370-479A-9CEF-8A190BD3B0A8}"/>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370-479A-9CEF-8A190BD3B0A8}"/>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B370-479A-9CEF-8A190BD3B0A8}"/>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0.4655249300599098</c:v>
                </c:pt>
                <c:pt idx="1">
                  <c:v>0.45509187874197965</c:v>
                </c:pt>
                <c:pt idx="2">
                  <c:v>0.43088726896047597</c:v>
                </c:pt>
                <c:pt idx="3">
                  <c:v>0.3829981115758419</c:v>
                </c:pt>
                <c:pt idx="4">
                  <c:v>0.40181322443485262</c:v>
                </c:pt>
                <c:pt idx="5">
                  <c:v>0.38051257747411726</c:v>
                </c:pt>
                <c:pt idx="6">
                  <c:v>0.37153359496593469</c:v>
                </c:pt>
                <c:pt idx="7">
                  <c:v>0.37916164156794552</c:v>
                </c:pt>
                <c:pt idx="8">
                  <c:v>0.37485230144858361</c:v>
                </c:pt>
                <c:pt idx="9">
                  <c:v>0.37395966312289236</c:v>
                </c:pt>
                <c:pt idx="10">
                  <c:v>0.34857358700037</c:v>
                </c:pt>
                <c:pt idx="11">
                  <c:v>0.32907780292630195</c:v>
                </c:pt>
                <c:pt idx="12">
                  <c:v>0.32762126347422599</c:v>
                </c:pt>
                <c:pt idx="13">
                  <c:v>0.337100736707449</c:v>
                </c:pt>
                <c:pt idx="14">
                  <c:v>0.30792123764753343</c:v>
                </c:pt>
                <c:pt idx="15">
                  <c:v>0.29045214089751242</c:v>
                </c:pt>
                <c:pt idx="16">
                  <c:v>0.318795681387186</c:v>
                </c:pt>
                <c:pt idx="17">
                  <c:v>0.28656122711300847</c:v>
                </c:pt>
                <c:pt idx="18">
                  <c:v>0.31960185733437529</c:v>
                </c:pt>
                <c:pt idx="19">
                  <c:v>0.30314240106940266</c:v>
                </c:pt>
                <c:pt idx="20">
                  <c:v>0.30772481977939609</c:v>
                </c:pt>
                <c:pt idx="21">
                  <c:v>0.30564498150348662</c:v>
                </c:pt>
                <c:pt idx="22">
                  <c:v>0.26955706596374512</c:v>
                </c:pt>
                <c:pt idx="23">
                  <c:v>0.29621956054866316</c:v>
                </c:pt>
                <c:pt idx="24">
                  <c:v>0.29091516923904415</c:v>
                </c:pt>
                <c:pt idx="25">
                  <c:v>0.30148161180317401</c:v>
                </c:pt>
                <c:pt idx="26">
                  <c:v>0.28145068290829656</c:v>
                </c:pt>
                <c:pt idx="27">
                  <c:v>0.28268393534421921</c:v>
                </c:pt>
                <c:pt idx="28">
                  <c:v>0.27535150447487833</c:v>
                </c:pt>
                <c:pt idx="29">
                  <c:v>0.28078285689651966</c:v>
                </c:pt>
                <c:pt idx="30">
                  <c:v>0.29096012347936628</c:v>
                </c:pt>
                <c:pt idx="31">
                  <c:v>0.25528069262206554</c:v>
                </c:pt>
                <c:pt idx="32">
                  <c:v>0.26082653787732124</c:v>
                </c:pt>
                <c:pt idx="33">
                  <c:v>0.25017894783616068</c:v>
                </c:pt>
              </c:numCache>
            </c:numRef>
          </c:val>
          <c:smooth val="0"/>
          <c:extLst>
            <c:ext xmlns:c16="http://schemas.microsoft.com/office/drawing/2014/chart" uri="{C3380CC4-5D6E-409C-BE32-E72D297353CC}">
              <c16:uniqueId val="{00000007-B370-479A-9CEF-8A190BD3B0A8}"/>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B370-479A-9CEF-8A190BD3B0A8}"/>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370-479A-9CEF-8A190BD3B0A8}"/>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370-479A-9CEF-8A190BD3B0A8}"/>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370-479A-9CEF-8A190BD3B0A8}"/>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370-479A-9CEF-8A190BD3B0A8}"/>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370-479A-9CEF-8A190BD3B0A8}"/>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370-479A-9CEF-8A190BD3B0A8}"/>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0.47025175750255593</c:v>
                </c:pt>
                <c:pt idx="1">
                  <c:v>0.45680486777424811</c:v>
                </c:pt>
                <c:pt idx="2">
                  <c:v>0.44145574432611467</c:v>
                </c:pt>
                <c:pt idx="3">
                  <c:v>0.38670714420080188</c:v>
                </c:pt>
                <c:pt idx="4">
                  <c:v>0.39465989157557491</c:v>
                </c:pt>
                <c:pt idx="5">
                  <c:v>0.38252196970582009</c:v>
                </c:pt>
                <c:pt idx="6">
                  <c:v>0.36588519144058229</c:v>
                </c:pt>
                <c:pt idx="7">
                  <c:v>0.38856001821160313</c:v>
                </c:pt>
                <c:pt idx="8">
                  <c:v>0.37607454490661618</c:v>
                </c:pt>
                <c:pt idx="9">
                  <c:v>0.37054621225595469</c:v>
                </c:pt>
                <c:pt idx="10">
                  <c:v>0.36364580142498015</c:v>
                </c:pt>
                <c:pt idx="11">
                  <c:v>0.33160253587365157</c:v>
                </c:pt>
                <c:pt idx="12">
                  <c:v>0.33892313882708552</c:v>
                </c:pt>
                <c:pt idx="13">
                  <c:v>0.35565579667687419</c:v>
                </c:pt>
                <c:pt idx="14">
                  <c:v>0.3107640734612942</c:v>
                </c:pt>
                <c:pt idx="15">
                  <c:v>0.28608305147290231</c:v>
                </c:pt>
                <c:pt idx="16">
                  <c:v>0.31674031108617784</c:v>
                </c:pt>
                <c:pt idx="17">
                  <c:v>0.29239338535070425</c:v>
                </c:pt>
                <c:pt idx="18">
                  <c:v>0.33458189409971234</c:v>
                </c:pt>
                <c:pt idx="19">
                  <c:v>0.3121530261635781</c:v>
                </c:pt>
                <c:pt idx="20">
                  <c:v>0.32568382653594019</c:v>
                </c:pt>
                <c:pt idx="21">
                  <c:v>0.3318433212339878</c:v>
                </c:pt>
                <c:pt idx="22">
                  <c:v>0.28194961687922476</c:v>
                </c:pt>
                <c:pt idx="23">
                  <c:v>0.30662858825922013</c:v>
                </c:pt>
                <c:pt idx="24">
                  <c:v>0.30629263690114017</c:v>
                </c:pt>
                <c:pt idx="25">
                  <c:v>0.31389898180961612</c:v>
                </c:pt>
                <c:pt idx="26">
                  <c:v>0.30008221594989298</c:v>
                </c:pt>
                <c:pt idx="27">
                  <c:v>0.28313818034529686</c:v>
                </c:pt>
                <c:pt idx="28">
                  <c:v>0.27712178482115268</c:v>
                </c:pt>
                <c:pt idx="29">
                  <c:v>0.27968157298862933</c:v>
                </c:pt>
                <c:pt idx="30">
                  <c:v>0.2893857057392597</c:v>
                </c:pt>
                <c:pt idx="31">
                  <c:v>0.25725577905774116</c:v>
                </c:pt>
                <c:pt idx="32">
                  <c:v>0.28185882720351219</c:v>
                </c:pt>
                <c:pt idx="33">
                  <c:v>0.26525573167204858</c:v>
                </c:pt>
              </c:numCache>
            </c:numRef>
          </c:val>
          <c:smooth val="0"/>
          <c:extLst>
            <c:ext xmlns:c16="http://schemas.microsoft.com/office/drawing/2014/chart" uri="{C3380CC4-5D6E-409C-BE32-E72D297353CC}">
              <c16:uniqueId val="{0000000F-B370-479A-9CEF-8A190BD3B0A8}"/>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B370-479A-9CEF-8A190BD3B0A8}"/>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B370-479A-9CEF-8A190BD3B0A8}"/>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B370-479A-9CEF-8A190BD3B0A8}"/>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B370-479A-9CEF-8A190BD3B0A8}"/>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B370-479A-9CEF-8A190BD3B0A8}"/>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B370-479A-9CEF-8A190BD3B0A8}"/>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370-479A-9CEF-8A190BD3B0A8}"/>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B370-479A-9CEF-8A190BD3B0A8}"/>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0.45704735451936729</c:v>
                </c:pt>
                <c:pt idx="1">
                  <c:v>0.45689846205711365</c:v>
                </c:pt>
                <c:pt idx="2">
                  <c:v>0.3982519372701645</c:v>
                </c:pt>
                <c:pt idx="3">
                  <c:v>0.38285786768794061</c:v>
                </c:pt>
                <c:pt idx="4">
                  <c:v>0.41329894053936012</c:v>
                </c:pt>
                <c:pt idx="5">
                  <c:v>0.36693103906512264</c:v>
                </c:pt>
                <c:pt idx="6">
                  <c:v>0.38992246612906462</c:v>
                </c:pt>
                <c:pt idx="7">
                  <c:v>0.34729990845918657</c:v>
                </c:pt>
                <c:pt idx="8">
                  <c:v>0.37766896736621863</c:v>
                </c:pt>
                <c:pt idx="9">
                  <c:v>0.3775291433036328</c:v>
                </c:pt>
                <c:pt idx="10">
                  <c:v>0.32235565358400348</c:v>
                </c:pt>
                <c:pt idx="11">
                  <c:v>0.3255086870193481</c:v>
                </c:pt>
                <c:pt idx="12">
                  <c:v>0.33634929475188258</c:v>
                </c:pt>
                <c:pt idx="13">
                  <c:v>0.3229677250981331</c:v>
                </c:pt>
                <c:pt idx="14">
                  <c:v>0.32310699951648719</c:v>
                </c:pt>
                <c:pt idx="15">
                  <c:v>0.29616571411490439</c:v>
                </c:pt>
                <c:pt idx="16">
                  <c:v>0.31615096417069438</c:v>
                </c:pt>
                <c:pt idx="17">
                  <c:v>0.31381930038332939</c:v>
                </c:pt>
                <c:pt idx="18">
                  <c:v>0.29734601494669916</c:v>
                </c:pt>
                <c:pt idx="19">
                  <c:v>0.31320861992239957</c:v>
                </c:pt>
                <c:pt idx="20">
                  <c:v>0.30561776232719418</c:v>
                </c:pt>
                <c:pt idx="21">
                  <c:v>0.30371125763654716</c:v>
                </c:pt>
                <c:pt idx="22">
                  <c:v>0.28071448224782947</c:v>
                </c:pt>
                <c:pt idx="23">
                  <c:v>0.30252245129644872</c:v>
                </c:pt>
                <c:pt idx="24">
                  <c:v>0.29717948287725449</c:v>
                </c:pt>
                <c:pt idx="25">
                  <c:v>0.31120369718968866</c:v>
                </c:pt>
                <c:pt idx="26">
                  <c:v>0.30033617065846924</c:v>
                </c:pt>
                <c:pt idx="27">
                  <c:v>0.31853956401348116</c:v>
                </c:pt>
                <c:pt idx="28">
                  <c:v>0.28830270783603196</c:v>
                </c:pt>
                <c:pt idx="29">
                  <c:v>0.30167260667681695</c:v>
                </c:pt>
                <c:pt idx="30">
                  <c:v>0.32363806900382042</c:v>
                </c:pt>
                <c:pt idx="31">
                  <c:v>0.29881014044582843</c:v>
                </c:pt>
                <c:pt idx="32">
                  <c:v>0.27631244795024396</c:v>
                </c:pt>
                <c:pt idx="33">
                  <c:v>0.25363505342602732</c:v>
                </c:pt>
              </c:numCache>
            </c:numRef>
          </c:val>
          <c:smooth val="0"/>
          <c:extLst>
            <c:ext xmlns:c16="http://schemas.microsoft.com/office/drawing/2014/chart" uri="{C3380CC4-5D6E-409C-BE32-E72D297353CC}">
              <c16:uniqueId val="{00000018-B370-479A-9CEF-8A190BD3B0A8}"/>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B370-479A-9CEF-8A190BD3B0A8}"/>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0.46823013669252395</c:v>
                </c:pt>
                <c:pt idx="1">
                  <c:v>0.45738418161869043</c:v>
                </c:pt>
                <c:pt idx="2">
                  <c:v>0.43032161891460424</c:v>
                </c:pt>
                <c:pt idx="3">
                  <c:v>0.38257696905732147</c:v>
                </c:pt>
                <c:pt idx="4">
                  <c:v>0.40544697400927543</c:v>
                </c:pt>
                <c:pt idx="5">
                  <c:v>0.37559873059391974</c:v>
                </c:pt>
                <c:pt idx="6">
                  <c:v>0.36661616003513331</c:v>
                </c:pt>
                <c:pt idx="7">
                  <c:v>0.37117620021104808</c:v>
                </c:pt>
                <c:pt idx="8">
                  <c:v>0.37181503459811205</c:v>
                </c:pt>
                <c:pt idx="9">
                  <c:v>0.37420691257715222</c:v>
                </c:pt>
                <c:pt idx="10">
                  <c:v>0.34604547160863874</c:v>
                </c:pt>
                <c:pt idx="11">
                  <c:v>0.3264168099164963</c:v>
                </c:pt>
                <c:pt idx="12">
                  <c:v>0.32773288315534593</c:v>
                </c:pt>
                <c:pt idx="13">
                  <c:v>0.33483798500895506</c:v>
                </c:pt>
                <c:pt idx="14">
                  <c:v>0.31170152941346169</c:v>
                </c:pt>
                <c:pt idx="15">
                  <c:v>0.28697196328639984</c:v>
                </c:pt>
                <c:pt idx="16">
                  <c:v>0.31828962486982343</c:v>
                </c:pt>
                <c:pt idx="17">
                  <c:v>0.28885628509521483</c:v>
                </c:pt>
                <c:pt idx="18">
                  <c:v>0.31358257731795308</c:v>
                </c:pt>
                <c:pt idx="19">
                  <c:v>0.30379792121052746</c:v>
                </c:pt>
                <c:pt idx="20">
                  <c:v>0.30777237904071808</c:v>
                </c:pt>
                <c:pt idx="21">
                  <c:v>0.30540888780355452</c:v>
                </c:pt>
                <c:pt idx="22">
                  <c:v>0.26890548649430279</c:v>
                </c:pt>
                <c:pt idx="23">
                  <c:v>0.29970414127409462</c:v>
                </c:pt>
                <c:pt idx="24">
                  <c:v>0.2932710384130478</c:v>
                </c:pt>
                <c:pt idx="25">
                  <c:v>0.30451725886762149</c:v>
                </c:pt>
                <c:pt idx="26">
                  <c:v>0.28873014800250529</c:v>
                </c:pt>
                <c:pt idx="27">
                  <c:v>0.28897087131440641</c:v>
                </c:pt>
                <c:pt idx="28">
                  <c:v>0.27569260530173778</c:v>
                </c:pt>
                <c:pt idx="29">
                  <c:v>0.28805487957596781</c:v>
                </c:pt>
                <c:pt idx="30">
                  <c:v>0.29310971152782445</c:v>
                </c:pt>
                <c:pt idx="31">
                  <c:v>0.26100339198112488</c:v>
                </c:pt>
                <c:pt idx="32">
                  <c:v>0.26289864775538446</c:v>
                </c:pt>
                <c:pt idx="33">
                  <c:v>0.24688534809648988</c:v>
                </c:pt>
              </c:numCache>
            </c:numRef>
          </c:val>
          <c:smooth val="0"/>
          <c:extLst>
            <c:ext xmlns:c16="http://schemas.microsoft.com/office/drawing/2014/chart" uri="{C3380CC4-5D6E-409C-BE32-E72D297353CC}">
              <c16:uniqueId val="{0000001A-B370-479A-9CEF-8A190BD3B0A8}"/>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B370-479A-9CEF-8A190BD3B0A8}"/>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B370-479A-9CEF-8A190BD3B0A8}"/>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B370-479A-9CEF-8A190BD3B0A8}"/>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370-479A-9CEF-8A190BD3B0A8}"/>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B370-479A-9CEF-8A190BD3B0A8}"/>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370-479A-9CEF-8A190BD3B0A8}"/>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370-479A-9CEF-8A190BD3B0A8}"/>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B370-479A-9CEF-8A190BD3B0A8}"/>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0.46468453234434126</c:v>
                </c:pt>
                <c:pt idx="1">
                  <c:v>0.45511216354370115</c:v>
                </c:pt>
                <c:pt idx="2">
                  <c:v>0.43533883345127106</c:v>
                </c:pt>
                <c:pt idx="3">
                  <c:v>0.38359603139758114</c:v>
                </c:pt>
                <c:pt idx="4">
                  <c:v>0.40229094699025159</c:v>
                </c:pt>
                <c:pt idx="5">
                  <c:v>0.37706830015778547</c:v>
                </c:pt>
                <c:pt idx="6">
                  <c:v>0.37199112439155579</c:v>
                </c:pt>
                <c:pt idx="7">
                  <c:v>0.38753337633609775</c:v>
                </c:pt>
                <c:pt idx="8">
                  <c:v>0.3724213909804821</c:v>
                </c:pt>
                <c:pt idx="9">
                  <c:v>0.37340775632858281</c:v>
                </c:pt>
                <c:pt idx="10">
                  <c:v>0.35123967707157144</c:v>
                </c:pt>
                <c:pt idx="11">
                  <c:v>0.32729437094926833</c:v>
                </c:pt>
                <c:pt idx="12">
                  <c:v>0.3264231073856354</c:v>
                </c:pt>
                <c:pt idx="13">
                  <c:v>0.3368731527030468</c:v>
                </c:pt>
                <c:pt idx="14">
                  <c:v>0.29912492308020588</c:v>
                </c:pt>
                <c:pt idx="15">
                  <c:v>0.28413245505094531</c:v>
                </c:pt>
                <c:pt idx="16">
                  <c:v>0.31582598364353182</c:v>
                </c:pt>
                <c:pt idx="17">
                  <c:v>0.28091718804836274</c:v>
                </c:pt>
                <c:pt idx="18">
                  <c:v>0.3155372386872769</c:v>
                </c:pt>
                <c:pt idx="19">
                  <c:v>0.29896294936537743</c:v>
                </c:pt>
                <c:pt idx="20">
                  <c:v>0.30447430849075319</c:v>
                </c:pt>
                <c:pt idx="21">
                  <c:v>0.3013994275927544</c:v>
                </c:pt>
                <c:pt idx="22">
                  <c:v>0.26813582244515421</c:v>
                </c:pt>
                <c:pt idx="23">
                  <c:v>0.29130405046045782</c:v>
                </c:pt>
                <c:pt idx="24">
                  <c:v>0.29120009273290637</c:v>
                </c:pt>
                <c:pt idx="25">
                  <c:v>0.29294763652980327</c:v>
                </c:pt>
                <c:pt idx="26">
                  <c:v>0.27586166401207446</c:v>
                </c:pt>
                <c:pt idx="27">
                  <c:v>0.28199979342520237</c:v>
                </c:pt>
                <c:pt idx="28">
                  <c:v>0.27266493107378487</c:v>
                </c:pt>
                <c:pt idx="29">
                  <c:v>0.27938003277778622</c:v>
                </c:pt>
                <c:pt idx="30">
                  <c:v>0.28563691341876984</c:v>
                </c:pt>
                <c:pt idx="31">
                  <c:v>0.25022754141688347</c:v>
                </c:pt>
                <c:pt idx="32">
                  <c:v>0.25999952784180641</c:v>
                </c:pt>
                <c:pt idx="33">
                  <c:v>0.24596712617576122</c:v>
                </c:pt>
              </c:numCache>
            </c:numRef>
          </c:val>
          <c:smooth val="0"/>
          <c:extLst>
            <c:ext xmlns:c16="http://schemas.microsoft.com/office/drawing/2014/chart" uri="{C3380CC4-5D6E-409C-BE32-E72D297353CC}">
              <c16:uniqueId val="{00000023-B370-479A-9CEF-8A190BD3B0A8}"/>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370-479A-9CEF-8A190BD3B0A8}"/>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370-479A-9CEF-8A190BD3B0A8}"/>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370-479A-9CEF-8A190BD3B0A8}"/>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370-479A-9CEF-8A190BD3B0A8}"/>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B370-479A-9CEF-8A190BD3B0A8}"/>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B370-479A-9CEF-8A190BD3B0A8}"/>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0.46235759010910993</c:v>
                </c:pt>
                <c:pt idx="1">
                  <c:v>0.45669463327527049</c:v>
                </c:pt>
                <c:pt idx="2">
                  <c:v>0.42198501622676848</c:v>
                </c:pt>
                <c:pt idx="3">
                  <c:v>0.37835931593179706</c:v>
                </c:pt>
                <c:pt idx="4">
                  <c:v>0.41089420652389524</c:v>
                </c:pt>
                <c:pt idx="5">
                  <c:v>0.37464132478833195</c:v>
                </c:pt>
                <c:pt idx="6">
                  <c:v>0.3705831232070923</c:v>
                </c:pt>
                <c:pt idx="7">
                  <c:v>0.35940408733487128</c:v>
                </c:pt>
                <c:pt idx="8">
                  <c:v>0.37139959901571268</c:v>
                </c:pt>
                <c:pt idx="9">
                  <c:v>0.37585995122790333</c:v>
                </c:pt>
                <c:pt idx="10">
                  <c:v>0.33860370127856726</c:v>
                </c:pt>
                <c:pt idx="11">
                  <c:v>0.32716461694240567</c:v>
                </c:pt>
                <c:pt idx="12">
                  <c:v>0.322031108379364</c:v>
                </c:pt>
                <c:pt idx="13">
                  <c:v>0.32486523713171483</c:v>
                </c:pt>
                <c:pt idx="14">
                  <c:v>0.3133083942681551</c:v>
                </c:pt>
                <c:pt idx="15">
                  <c:v>0.28832377076148985</c:v>
                </c:pt>
                <c:pt idx="16">
                  <c:v>0.31417967109382156</c:v>
                </c:pt>
                <c:pt idx="17">
                  <c:v>0.28793154966831208</c:v>
                </c:pt>
                <c:pt idx="18">
                  <c:v>0.30398677808046343</c:v>
                </c:pt>
                <c:pt idx="19">
                  <c:v>0.29962149555981155</c:v>
                </c:pt>
                <c:pt idx="20">
                  <c:v>0.30032299610972402</c:v>
                </c:pt>
                <c:pt idx="21">
                  <c:v>0.2973729844093323</c:v>
                </c:pt>
                <c:pt idx="22">
                  <c:v>0.26575851532816885</c:v>
                </c:pt>
                <c:pt idx="23">
                  <c:v>0.29740665930509569</c:v>
                </c:pt>
                <c:pt idx="24">
                  <c:v>0.28712053194642068</c:v>
                </c:pt>
                <c:pt idx="25">
                  <c:v>0.30450185963511467</c:v>
                </c:pt>
                <c:pt idx="26">
                  <c:v>0.28762415894865995</c:v>
                </c:pt>
                <c:pt idx="27">
                  <c:v>0.28830637565255168</c:v>
                </c:pt>
                <c:pt idx="28">
                  <c:v>0.2765215544998646</c:v>
                </c:pt>
                <c:pt idx="29">
                  <c:v>0.29046492248773575</c:v>
                </c:pt>
                <c:pt idx="30">
                  <c:v>0.29246906195580963</c:v>
                </c:pt>
                <c:pt idx="31">
                  <c:v>0.26549476295709606</c:v>
                </c:pt>
                <c:pt idx="32">
                  <c:v>0.25770884031057362</c:v>
                </c:pt>
                <c:pt idx="33">
                  <c:v>0.24336571581661701</c:v>
                </c:pt>
              </c:numCache>
            </c:numRef>
          </c:val>
          <c:smooth val="0"/>
          <c:extLst>
            <c:ext xmlns:c16="http://schemas.microsoft.com/office/drawing/2014/chart" uri="{C3380CC4-5D6E-409C-BE32-E72D297353CC}">
              <c16:uniqueId val="{0000002A-B370-479A-9CEF-8A190BD3B0A8}"/>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B370-479A-9CEF-8A190BD3B0A8}"/>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0.468014060497284</c:v>
                </c:pt>
                <c:pt idx="1">
                  <c:v>0.45726157337427137</c:v>
                </c:pt>
                <c:pt idx="2">
                  <c:v>0.42951526099443438</c:v>
                </c:pt>
                <c:pt idx="3">
                  <c:v>0.3816141412556171</c:v>
                </c:pt>
                <c:pt idx="4">
                  <c:v>0.40604877701401709</c:v>
                </c:pt>
                <c:pt idx="5">
                  <c:v>0.37343134734034539</c:v>
                </c:pt>
                <c:pt idx="6">
                  <c:v>0.36520767754316324</c:v>
                </c:pt>
                <c:pt idx="7">
                  <c:v>0.36863638341426852</c:v>
                </c:pt>
                <c:pt idx="8">
                  <c:v>0.37112505146861074</c:v>
                </c:pt>
                <c:pt idx="9">
                  <c:v>0.37460773232579231</c:v>
                </c:pt>
                <c:pt idx="10">
                  <c:v>0.34517867451906209</c:v>
                </c:pt>
                <c:pt idx="11">
                  <c:v>0.32554134690761571</c:v>
                </c:pt>
                <c:pt idx="12">
                  <c:v>0.32823708873987195</c:v>
                </c:pt>
                <c:pt idx="13">
                  <c:v>0.33431811547279355</c:v>
                </c:pt>
                <c:pt idx="14">
                  <c:v>0.31288908246159558</c:v>
                </c:pt>
                <c:pt idx="15">
                  <c:v>0.28545558708906177</c:v>
                </c:pt>
                <c:pt idx="16">
                  <c:v>0.31745403090119362</c:v>
                </c:pt>
                <c:pt idx="17">
                  <c:v>0.28976361683011054</c:v>
                </c:pt>
                <c:pt idx="18">
                  <c:v>0.31107261356711391</c:v>
                </c:pt>
                <c:pt idx="19">
                  <c:v>0.30382939711213108</c:v>
                </c:pt>
                <c:pt idx="20">
                  <c:v>0.30746930631995201</c:v>
                </c:pt>
                <c:pt idx="21">
                  <c:v>0.30511480781435968</c:v>
                </c:pt>
                <c:pt idx="22">
                  <c:v>0.26900177672505382</c:v>
                </c:pt>
                <c:pt idx="23">
                  <c:v>0.30052530355751511</c:v>
                </c:pt>
                <c:pt idx="24">
                  <c:v>0.2946136372387409</c:v>
                </c:pt>
                <c:pt idx="25">
                  <c:v>0.30492250506579877</c:v>
                </c:pt>
                <c:pt idx="26">
                  <c:v>0.29148461182415492</c:v>
                </c:pt>
                <c:pt idx="27">
                  <c:v>0.29178936654329302</c:v>
                </c:pt>
                <c:pt idx="28">
                  <c:v>0.27551047311723231</c:v>
                </c:pt>
                <c:pt idx="29">
                  <c:v>0.2904783940315247</c:v>
                </c:pt>
                <c:pt idx="30">
                  <c:v>0.29366258159279823</c:v>
                </c:pt>
                <c:pt idx="31">
                  <c:v>0.2633228693753481</c:v>
                </c:pt>
                <c:pt idx="32">
                  <c:v>0.26348683694005015</c:v>
                </c:pt>
                <c:pt idx="33">
                  <c:v>0.24543534293770791</c:v>
                </c:pt>
              </c:numCache>
            </c:numRef>
          </c:val>
          <c:smooth val="0"/>
          <c:extLst>
            <c:ext xmlns:c16="http://schemas.microsoft.com/office/drawing/2014/chart" uri="{C3380CC4-5D6E-409C-BE32-E72D297353CC}">
              <c16:uniqueId val="{0000002C-B370-479A-9CEF-8A190BD3B0A8}"/>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370-479A-9CEF-8A190BD3B0A8}"/>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370-479A-9CEF-8A190BD3B0A8}"/>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370-479A-9CEF-8A190BD3B0A8}"/>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370-479A-9CEF-8A190BD3B0A8}"/>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B370-479A-9CEF-8A190BD3B0A8}"/>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370-479A-9CEF-8A190BD3B0A8}"/>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0.46775920414924627</c:v>
                </c:pt>
                <c:pt idx="1">
                  <c:v>0.45710288432240492</c:v>
                </c:pt>
                <c:pt idx="2">
                  <c:v>0.42933347466588023</c:v>
                </c:pt>
                <c:pt idx="3">
                  <c:v>0.38188576024770732</c:v>
                </c:pt>
                <c:pt idx="4">
                  <c:v>0.40575282025337223</c:v>
                </c:pt>
                <c:pt idx="5">
                  <c:v>0.37448333287239077</c:v>
                </c:pt>
                <c:pt idx="6">
                  <c:v>0.36633342042565348</c:v>
                </c:pt>
                <c:pt idx="7">
                  <c:v>0.37052624201774592</c:v>
                </c:pt>
                <c:pt idx="8">
                  <c:v>0.3715194233655929</c:v>
                </c:pt>
                <c:pt idx="9">
                  <c:v>0.37457000425457954</c:v>
                </c:pt>
                <c:pt idx="10">
                  <c:v>0.34548613035678866</c:v>
                </c:pt>
                <c:pt idx="11">
                  <c:v>0.32593374466896058</c:v>
                </c:pt>
                <c:pt idx="12">
                  <c:v>0.32804951822757722</c:v>
                </c:pt>
                <c:pt idx="13">
                  <c:v>0.33449016672372817</c:v>
                </c:pt>
                <c:pt idx="14">
                  <c:v>0.31215657070279124</c:v>
                </c:pt>
                <c:pt idx="15">
                  <c:v>0.28597083726525308</c:v>
                </c:pt>
                <c:pt idx="16">
                  <c:v>0.31751833280920982</c:v>
                </c:pt>
                <c:pt idx="17">
                  <c:v>0.28875927215814584</c:v>
                </c:pt>
                <c:pt idx="18">
                  <c:v>0.31187732532620427</c:v>
                </c:pt>
                <c:pt idx="19">
                  <c:v>0.30357734963297839</c:v>
                </c:pt>
                <c:pt idx="20">
                  <c:v>0.30711896607279776</c:v>
                </c:pt>
                <c:pt idx="21">
                  <c:v>0.30455844664573667</c:v>
                </c:pt>
                <c:pt idx="22">
                  <c:v>0.26869957828521729</c:v>
                </c:pt>
                <c:pt idx="23">
                  <c:v>0.29951723717153073</c:v>
                </c:pt>
                <c:pt idx="24">
                  <c:v>0.29371697494387627</c:v>
                </c:pt>
                <c:pt idx="25">
                  <c:v>0.30399046097695831</c:v>
                </c:pt>
                <c:pt idx="26">
                  <c:v>0.28944736887514588</c:v>
                </c:pt>
                <c:pt idx="27">
                  <c:v>0.29034927867352961</c:v>
                </c:pt>
                <c:pt idx="28">
                  <c:v>0.27548019354045394</c:v>
                </c:pt>
                <c:pt idx="29">
                  <c:v>0.28915220817923543</c:v>
                </c:pt>
                <c:pt idx="30">
                  <c:v>0.29341025182604791</c:v>
                </c:pt>
                <c:pt idx="31">
                  <c:v>0.26195554503798479</c:v>
                </c:pt>
                <c:pt idx="32">
                  <c:v>0.26261211013793939</c:v>
                </c:pt>
                <c:pt idx="33">
                  <c:v>0.24554807274043561</c:v>
                </c:pt>
              </c:numCache>
            </c:numRef>
          </c:val>
          <c:smooth val="0"/>
          <c:extLst>
            <c:ext xmlns:c16="http://schemas.microsoft.com/office/drawing/2014/chart" uri="{C3380CC4-5D6E-409C-BE32-E72D297353CC}">
              <c16:uniqueId val="{00000001-B370-479A-9CEF-8A190BD3B0A8}"/>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B370-479A-9CEF-8A190BD3B0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1.0152135522750367E-2</c:v>
                </c:pt>
                <c:pt idx="1">
                  <c:v>-4.0848470268386276E-3</c:v>
                </c:pt>
                <c:pt idx="2">
                  <c:v>-2.466243943798099E-3</c:v>
                </c:pt>
                <c:pt idx="3">
                  <c:v>-1.7970355942362138E-3</c:v>
                </c:pt>
                <c:pt idx="4">
                  <c:v>2.0467981945740267E-2</c:v>
                </c:pt>
                <c:pt idx="5">
                  <c:v>1.16746110186981E-2</c:v>
                </c:pt>
                <c:pt idx="6">
                  <c:v>-2.4830465376809055E-3</c:v>
                </c:pt>
                <c:pt idx="7">
                  <c:v>-1.304186932314502E-2</c:v>
                </c:pt>
                <c:pt idx="8">
                  <c:v>5.4504353038622143E-4</c:v>
                </c:pt>
                <c:pt idx="9">
                  <c:v>4.2931324909651026E-3</c:v>
                </c:pt>
                <c:pt idx="10">
                  <c:v>-8.9498332832971279E-3</c:v>
                </c:pt>
                <c:pt idx="11">
                  <c:v>2.2087139309616713E-2</c:v>
                </c:pt>
                <c:pt idx="12">
                  <c:v>1.1009812909682889E-2</c:v>
                </c:pt>
                <c:pt idx="13">
                  <c:v>2.4628091859929438E-2</c:v>
                </c:pt>
                <c:pt idx="14">
                  <c:v>-4.3518077762873655E-2</c:v>
                </c:pt>
                <c:pt idx="15">
                  <c:v>-1.1298197548974171E-2</c:v>
                </c:pt>
                <c:pt idx="16">
                  <c:v>-2.6732222443738012E-2</c:v>
                </c:pt>
                <c:pt idx="17">
                  <c:v>1.5585329125674707E-2</c:v>
                </c:pt>
                <c:pt idx="18">
                  <c:v>6.6413249932517956E-3</c:v>
                </c:pt>
                <c:pt idx="19">
                  <c:v>2.0455797659777323E-3</c:v>
                </c:pt>
                <c:pt idx="20">
                  <c:v>-2.3926990469380165E-2</c:v>
                </c:pt>
                <c:pt idx="21">
                  <c:v>1.2831015725459598E-2</c:v>
                </c:pt>
                <c:pt idx="22">
                  <c:v>-9.6715189298298435E-2</c:v>
                </c:pt>
                <c:pt idx="23">
                  <c:v>-3.6701420072225079E-2</c:v>
                </c:pt>
                <c:pt idx="24">
                  <c:v>-0.10507930074203234</c:v>
                </c:pt>
                <c:pt idx="25">
                  <c:v>-5.6268158474179673E-2</c:v>
                </c:pt>
                <c:pt idx="26">
                  <c:v>-6.4126234667840676E-2</c:v>
                </c:pt>
                <c:pt idx="27">
                  <c:v>-1.7870624418480148E-2</c:v>
                </c:pt>
                <c:pt idx="28">
                  <c:v>-4.6120251772958989E-2</c:v>
                </c:pt>
                <c:pt idx="29">
                  <c:v>-1.0730942659380805E-2</c:v>
                </c:pt>
                <c:pt idx="30">
                  <c:v>-9.2318264944645012E-2</c:v>
                </c:pt>
                <c:pt idx="31">
                  <c:v>-0.11851191328444974</c:v>
                </c:pt>
                <c:pt idx="32">
                  <c:v>-4.7468263390462215E-2</c:v>
                </c:pt>
                <c:pt idx="33">
                  <c:v>-5.2817841942311622E-2</c:v>
                </c:pt>
              </c:numCache>
            </c:numRef>
          </c:val>
          <c:smooth val="0"/>
          <c:extLst>
            <c:ext xmlns:c16="http://schemas.microsoft.com/office/drawing/2014/chart" uri="{C3380CC4-5D6E-409C-BE32-E72D297353CC}">
              <c16:uniqueId val="{00000000-BC01-4617-857D-DCE28F11ED3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'Original Figures'!$B$1</c:f>
              <c:strCache>
                <c:ptCount val="1"/>
                <c:pt idx="0">
                  <c:v>Actual</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6B33-4F33-AA9B-76EA01ED2889}"/>
            </c:ext>
          </c:extLst>
        </c:ser>
        <c:ser>
          <c:idx val="1"/>
          <c:order val="1"/>
          <c:tx>
            <c:strRef>
              <c:f>'Original Figures'!$C$1</c:f>
              <c:strCache>
                <c:ptCount val="1"/>
                <c:pt idx="0">
                  <c:v>Synthetic</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0.46775920414924627</c:v>
                </c:pt>
                <c:pt idx="1">
                  <c:v>0.45710288432240492</c:v>
                </c:pt>
                <c:pt idx="2">
                  <c:v>0.42933347466588023</c:v>
                </c:pt>
                <c:pt idx="3">
                  <c:v>0.38188576024770732</c:v>
                </c:pt>
                <c:pt idx="4">
                  <c:v>0.40575282025337223</c:v>
                </c:pt>
                <c:pt idx="5">
                  <c:v>0.37448333287239077</c:v>
                </c:pt>
                <c:pt idx="6">
                  <c:v>0.36633342042565348</c:v>
                </c:pt>
                <c:pt idx="7">
                  <c:v>0.37052624201774592</c:v>
                </c:pt>
                <c:pt idx="8">
                  <c:v>0.3715194233655929</c:v>
                </c:pt>
                <c:pt idx="9">
                  <c:v>0.37457000425457954</c:v>
                </c:pt>
                <c:pt idx="10">
                  <c:v>0.34548613035678866</c:v>
                </c:pt>
                <c:pt idx="11">
                  <c:v>0.32593374466896058</c:v>
                </c:pt>
                <c:pt idx="12">
                  <c:v>0.32804951822757722</c:v>
                </c:pt>
                <c:pt idx="13">
                  <c:v>0.33449016672372817</c:v>
                </c:pt>
                <c:pt idx="14">
                  <c:v>0.31215657070279124</c:v>
                </c:pt>
                <c:pt idx="15">
                  <c:v>0.28597083726525308</c:v>
                </c:pt>
                <c:pt idx="16">
                  <c:v>0.31751833280920982</c:v>
                </c:pt>
                <c:pt idx="17">
                  <c:v>0.28875927215814584</c:v>
                </c:pt>
                <c:pt idx="18">
                  <c:v>0.31187732532620427</c:v>
                </c:pt>
                <c:pt idx="19">
                  <c:v>0.30357734963297839</c:v>
                </c:pt>
                <c:pt idx="20">
                  <c:v>0.30711896607279776</c:v>
                </c:pt>
                <c:pt idx="21">
                  <c:v>0.30455844664573667</c:v>
                </c:pt>
                <c:pt idx="22">
                  <c:v>0.26869957828521729</c:v>
                </c:pt>
                <c:pt idx="23">
                  <c:v>0.29951723717153073</c:v>
                </c:pt>
                <c:pt idx="24">
                  <c:v>0.29371697494387627</c:v>
                </c:pt>
                <c:pt idx="25">
                  <c:v>0.30399046097695831</c:v>
                </c:pt>
                <c:pt idx="26">
                  <c:v>0.28944736887514588</c:v>
                </c:pt>
                <c:pt idx="27">
                  <c:v>0.29034927867352961</c:v>
                </c:pt>
                <c:pt idx="28">
                  <c:v>0.27548019354045394</c:v>
                </c:pt>
                <c:pt idx="29">
                  <c:v>0.28915220817923543</c:v>
                </c:pt>
                <c:pt idx="30">
                  <c:v>0.29341025182604791</c:v>
                </c:pt>
                <c:pt idx="31">
                  <c:v>0.26195554503798479</c:v>
                </c:pt>
                <c:pt idx="32">
                  <c:v>0.26261211013793939</c:v>
                </c:pt>
                <c:pt idx="33">
                  <c:v>0.24554807274043561</c:v>
                </c:pt>
              </c:numCache>
            </c:numRef>
          </c:val>
          <c:smooth val="0"/>
          <c:extLst>
            <c:ext xmlns:c16="http://schemas.microsoft.com/office/drawing/2014/chart" uri="{C3380CC4-5D6E-409C-BE32-E72D297353CC}">
              <c16:uniqueId val="{00000001-6B33-4F33-AA9B-76EA01ED288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0777182632735183"/>
        </c:manualLayout>
      </c:layout>
      <c:lineChart>
        <c:grouping val="standard"/>
        <c:varyColors val="0"/>
        <c:ser>
          <c:idx val="0"/>
          <c:order val="0"/>
          <c:tx>
            <c:strRef>
              <c:f>'Original Figures'!$B$1</c:f>
              <c:strCache>
                <c:ptCount val="1"/>
                <c:pt idx="0">
                  <c:v>Actual</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7189-41F8-B1D2-161DB71C13E8}"/>
            </c:ext>
          </c:extLst>
        </c:ser>
        <c:ser>
          <c:idx val="1"/>
          <c:order val="1"/>
          <c:tx>
            <c:strRef>
              <c:f>'Original Figures'!$C$1</c:f>
              <c:strCache>
                <c:ptCount val="1"/>
                <c:pt idx="0">
                  <c:v>Synthetic</c:v>
                </c:pt>
              </c:strCache>
            </c:strRef>
          </c:tx>
          <c:spPr>
            <a:ln w="25400">
              <a:solidFill>
                <a:srgbClr val="F0573E"/>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0.46775920414924627</c:v>
                </c:pt>
                <c:pt idx="1">
                  <c:v>0.45710288432240492</c:v>
                </c:pt>
                <c:pt idx="2">
                  <c:v>0.42933347466588023</c:v>
                </c:pt>
                <c:pt idx="3">
                  <c:v>0.38188576024770732</c:v>
                </c:pt>
                <c:pt idx="4">
                  <c:v>0.40575282025337223</c:v>
                </c:pt>
                <c:pt idx="5">
                  <c:v>0.37448333287239077</c:v>
                </c:pt>
                <c:pt idx="6">
                  <c:v>0.36633342042565348</c:v>
                </c:pt>
                <c:pt idx="7">
                  <c:v>0.37052624201774592</c:v>
                </c:pt>
                <c:pt idx="8">
                  <c:v>0.3715194233655929</c:v>
                </c:pt>
                <c:pt idx="9">
                  <c:v>0.37457000425457954</c:v>
                </c:pt>
                <c:pt idx="10">
                  <c:v>0.34548613035678866</c:v>
                </c:pt>
                <c:pt idx="11">
                  <c:v>0.32593374466896058</c:v>
                </c:pt>
                <c:pt idx="12">
                  <c:v>0.32804951822757722</c:v>
                </c:pt>
                <c:pt idx="13">
                  <c:v>0.33449016672372817</c:v>
                </c:pt>
                <c:pt idx="14">
                  <c:v>0.31215657070279124</c:v>
                </c:pt>
                <c:pt idx="15">
                  <c:v>0.28597083726525308</c:v>
                </c:pt>
                <c:pt idx="16">
                  <c:v>0.31751833280920982</c:v>
                </c:pt>
                <c:pt idx="17">
                  <c:v>0.28875927215814584</c:v>
                </c:pt>
                <c:pt idx="18">
                  <c:v>0.31187732532620427</c:v>
                </c:pt>
                <c:pt idx="19">
                  <c:v>0.30357734963297839</c:v>
                </c:pt>
                <c:pt idx="20">
                  <c:v>0.30711896607279776</c:v>
                </c:pt>
                <c:pt idx="21">
                  <c:v>0.30455844664573667</c:v>
                </c:pt>
                <c:pt idx="22">
                  <c:v>0.26869957828521729</c:v>
                </c:pt>
                <c:pt idx="23">
                  <c:v>0.29951723717153073</c:v>
                </c:pt>
                <c:pt idx="24">
                  <c:v>0.29371697494387627</c:v>
                </c:pt>
                <c:pt idx="25">
                  <c:v>0.30399046097695831</c:v>
                </c:pt>
                <c:pt idx="26">
                  <c:v>0.28944736887514588</c:v>
                </c:pt>
                <c:pt idx="27">
                  <c:v>0.29034927867352961</c:v>
                </c:pt>
                <c:pt idx="28">
                  <c:v>0.27548019354045394</c:v>
                </c:pt>
                <c:pt idx="29">
                  <c:v>0.28915220817923543</c:v>
                </c:pt>
                <c:pt idx="30">
                  <c:v>0.29341025182604791</c:v>
                </c:pt>
                <c:pt idx="31">
                  <c:v>0.26195554503798479</c:v>
                </c:pt>
                <c:pt idx="32">
                  <c:v>0.26261211013793939</c:v>
                </c:pt>
                <c:pt idx="33">
                  <c:v>0.24554807274043561</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2294109884309157"/>
          <c:y val="0.13370490130739926"/>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742194302541538E-2"/>
          <c:y val="0.20398242539431791"/>
          <c:w val="0.92042614623700925"/>
          <c:h val="0.60777182632735183"/>
        </c:manualLayout>
      </c:layout>
      <c:lineChart>
        <c:grouping val="standard"/>
        <c:varyColors val="0"/>
        <c:ser>
          <c:idx val="0"/>
          <c:order val="0"/>
          <c:tx>
            <c:strRef>
              <c:f>'Original Figures'!$D$1</c:f>
              <c:strCache>
                <c:ptCount val="1"/>
                <c:pt idx="0">
                  <c:v>Difference</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Figures'!$D$2:$D$35</c:f>
              <c:numCache>
                <c:formatCode>0%</c:formatCode>
                <c:ptCount val="34"/>
                <c:pt idx="0">
                  <c:v>2.7589329502881878E-2</c:v>
                </c:pt>
                <c:pt idx="1">
                  <c:v>3.1377747945381196E-3</c:v>
                </c:pt>
                <c:pt idx="2">
                  <c:v>6.8420520123610067E-3</c:v>
                </c:pt>
                <c:pt idx="3">
                  <c:v>2.6275073898946945E-3</c:v>
                </c:pt>
                <c:pt idx="4">
                  <c:v>5.0652168351195556E-2</c:v>
                </c:pt>
                <c:pt idx="5">
                  <c:v>8.9810074953218539E-3</c:v>
                </c:pt>
                <c:pt idx="6">
                  <c:v>-3.2879803393914372E-2</c:v>
                </c:pt>
                <c:pt idx="7">
                  <c:v>-3.3341979303737135E-3</c:v>
                </c:pt>
                <c:pt idx="8">
                  <c:v>-2.2789103460962658E-2</c:v>
                </c:pt>
                <c:pt idx="9">
                  <c:v>-6.0746598076296078E-3</c:v>
                </c:pt>
                <c:pt idx="10">
                  <c:v>-2.0486976095704584E-2</c:v>
                </c:pt>
                <c:pt idx="11">
                  <c:v>1.0239701740519034E-3</c:v>
                </c:pt>
                <c:pt idx="12">
                  <c:v>-3.715256991587557E-3</c:v>
                </c:pt>
                <c:pt idx="13">
                  <c:v>1.6963727019981577E-2</c:v>
                </c:pt>
                <c:pt idx="14">
                  <c:v>-5.3178728491418331E-2</c:v>
                </c:pt>
                <c:pt idx="15">
                  <c:v>-4.433630769550756E-2</c:v>
                </c:pt>
                <c:pt idx="16">
                  <c:v>-1.2406032054123913E-2</c:v>
                </c:pt>
                <c:pt idx="17">
                  <c:v>-6.2478796173688046E-2</c:v>
                </c:pt>
                <c:pt idx="18">
                  <c:v>-1.002511546132724E-2</c:v>
                </c:pt>
                <c:pt idx="19">
                  <c:v>-1.1847665350840676E-3</c:v>
                </c:pt>
                <c:pt idx="20">
                  <c:v>-3.066068212967632E-2</c:v>
                </c:pt>
                <c:pt idx="21">
                  <c:v>-4.110689658997314E-3</c:v>
                </c:pt>
                <c:pt idx="22">
                  <c:v>-0.1554075730924277</c:v>
                </c:pt>
                <c:pt idx="23">
                  <c:v>-2.5207854341483316E-2</c:v>
                </c:pt>
                <c:pt idx="24">
                  <c:v>-0.11489909364182195</c:v>
                </c:pt>
                <c:pt idx="25">
                  <c:v>-5.4651208718709862E-2</c:v>
                </c:pt>
                <c:pt idx="26">
                  <c:v>-7.7595774396461689E-2</c:v>
                </c:pt>
                <c:pt idx="27">
                  <c:v>-2.7850421318651807E-2</c:v>
                </c:pt>
                <c:pt idx="28">
                  <c:v>-2.6245409375171679E-2</c:v>
                </c:pt>
                <c:pt idx="29">
                  <c:v>4.5103469099296252E-2</c:v>
                </c:pt>
                <c:pt idx="30">
                  <c:v>-6.0242330571674753E-2</c:v>
                </c:pt>
                <c:pt idx="31">
                  <c:v>-0.16572885935043444</c:v>
                </c:pt>
                <c:pt idx="32">
                  <c:v>-8.7326175268773301E-2</c:v>
                </c:pt>
                <c:pt idx="33">
                  <c:v>-0.12083669962061741</c:v>
                </c:pt>
              </c:numCache>
            </c:numRef>
          </c:val>
          <c:smooth val="0"/>
          <c:extLst>
            <c:ext xmlns:c16="http://schemas.microsoft.com/office/drawing/2014/chart" uri="{C3380CC4-5D6E-409C-BE32-E72D297353CC}">
              <c16:uniqueId val="{00000000-48CE-4755-AEB2-E1A30BBA9343}"/>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none"/>
        <c:minorTickMark val="none"/>
        <c:tickLblPos val="low"/>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1"/>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2.0161386579275131E-2</c:v>
                </c:pt>
                <c:pt idx="1">
                  <c:v>1.5514223836362362E-2</c:v>
                </c:pt>
                <c:pt idx="2">
                  <c:v>3.5522549296729267E-4</c:v>
                </c:pt>
                <c:pt idx="3">
                  <c:v>8.5683232173323631E-3</c:v>
                </c:pt>
                <c:pt idx="4">
                  <c:v>1.9666882872115821E-4</c:v>
                </c:pt>
                <c:pt idx="5">
                  <c:v>-2.4364931508898735E-2</c:v>
                </c:pt>
                <c:pt idx="6">
                  <c:v>-5.1980731077492237E-3</c:v>
                </c:pt>
                <c:pt idx="7">
                  <c:v>3.1626109033823013E-2</c:v>
                </c:pt>
                <c:pt idx="8">
                  <c:v>1.8822064623236656E-2</c:v>
                </c:pt>
                <c:pt idx="9">
                  <c:v>-7.6983957551419735E-3</c:v>
                </c:pt>
                <c:pt idx="10">
                  <c:v>8.8066961616277695E-3</c:v>
                </c:pt>
                <c:pt idx="11">
                  <c:v>-1.1970256455242634E-2</c:v>
                </c:pt>
                <c:pt idx="12">
                  <c:v>3.6360722035169601E-2</c:v>
                </c:pt>
                <c:pt idx="13">
                  <c:v>1.6576407477259636E-2</c:v>
                </c:pt>
                <c:pt idx="14">
                  <c:v>5.7576615363359451E-3</c:v>
                </c:pt>
                <c:pt idx="15">
                  <c:v>-4.6259324997663498E-2</c:v>
                </c:pt>
                <c:pt idx="16">
                  <c:v>-2.7681267820298672E-3</c:v>
                </c:pt>
                <c:pt idx="17">
                  <c:v>2.2266341373324394E-2</c:v>
                </c:pt>
                <c:pt idx="18">
                  <c:v>-9.4610238447785378E-3</c:v>
                </c:pt>
                <c:pt idx="19">
                  <c:v>6.8694853689521551E-4</c:v>
                </c:pt>
                <c:pt idx="20">
                  <c:v>1.8553950358182192E-3</c:v>
                </c:pt>
                <c:pt idx="21">
                  <c:v>1.7436640337109566E-2</c:v>
                </c:pt>
                <c:pt idx="22">
                  <c:v>2.5118513032793999E-2</c:v>
                </c:pt>
                <c:pt idx="23">
                  <c:v>-5.4729152470827103E-3</c:v>
                </c:pt>
                <c:pt idx="24">
                  <c:v>5.6534737348556519E-2</c:v>
                </c:pt>
                <c:pt idx="25">
                  <c:v>3.5533979535102844E-3</c:v>
                </c:pt>
                <c:pt idx="26">
                  <c:v>6.7831650376319885E-2</c:v>
                </c:pt>
                <c:pt idx="27">
                  <c:v>5.9387605637311935E-2</c:v>
                </c:pt>
                <c:pt idx="28">
                  <c:v>3.8071624934673309E-2</c:v>
                </c:pt>
                <c:pt idx="29">
                  <c:v>4.4511269778013229E-2</c:v>
                </c:pt>
                <c:pt idx="30">
                  <c:v>4.2705431580543518E-2</c:v>
                </c:pt>
                <c:pt idx="31">
                  <c:v>4.9726620316505432E-2</c:v>
                </c:pt>
                <c:pt idx="32">
                  <c:v>5.7249411940574646E-2</c:v>
                </c:pt>
                <c:pt idx="33">
                  <c:v>-7.1474425494670868E-3</c:v>
                </c:pt>
              </c:numCache>
            </c:numRef>
          </c:val>
          <c:smooth val="0"/>
          <c:extLst>
            <c:ext xmlns:c16="http://schemas.microsoft.com/office/drawing/2014/chart" uri="{C3380CC4-5D6E-409C-BE32-E72D297353CC}">
              <c16:uniqueId val="{000000E0-DE9E-4313-8B0B-2DE11C1133A8}"/>
            </c:ext>
          </c:extLst>
        </c:ser>
        <c:ser>
          <c:idx val="18"/>
          <c:order val="3"/>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-2.7450110763311386E-2</c:v>
                </c:pt>
                <c:pt idx="1">
                  <c:v>-2.2130671888589859E-2</c:v>
                </c:pt>
                <c:pt idx="2">
                  <c:v>-5.7855989784002304E-2</c:v>
                </c:pt>
                <c:pt idx="3">
                  <c:v>-4.182756319642067E-2</c:v>
                </c:pt>
                <c:pt idx="4">
                  <c:v>-7.6329983770847321E-2</c:v>
                </c:pt>
                <c:pt idx="5">
                  <c:v>-4.9582846462726593E-2</c:v>
                </c:pt>
                <c:pt idx="6">
                  <c:v>-0.11417548358440399</c:v>
                </c:pt>
                <c:pt idx="7">
                  <c:v>-0.10861999541521072</c:v>
                </c:pt>
                <c:pt idx="8">
                  <c:v>-4.2241722345352173E-2</c:v>
                </c:pt>
                <c:pt idx="9">
                  <c:v>-5.0521619617938995E-2</c:v>
                </c:pt>
                <c:pt idx="10">
                  <c:v>2.5584861636161804E-2</c:v>
                </c:pt>
                <c:pt idx="11">
                  <c:v>-2.7809999883174896E-3</c:v>
                </c:pt>
                <c:pt idx="12">
                  <c:v>8.2120835781097412E-2</c:v>
                </c:pt>
                <c:pt idx="13">
                  <c:v>0.11868952959775925</c:v>
                </c:pt>
                <c:pt idx="14">
                  <c:v>4.7241508960723877E-2</c:v>
                </c:pt>
                <c:pt idx="15">
                  <c:v>5.4006218910217285E-2</c:v>
                </c:pt>
                <c:pt idx="16">
                  <c:v>5.4150775074958801E-2</c:v>
                </c:pt>
                <c:pt idx="17">
                  <c:v>5.181942880153656E-2</c:v>
                </c:pt>
                <c:pt idx="18">
                  <c:v>8.0783732235431671E-2</c:v>
                </c:pt>
                <c:pt idx="19">
                  <c:v>0.13824611902236938</c:v>
                </c:pt>
                <c:pt idx="20">
                  <c:v>8.8315799832344055E-2</c:v>
                </c:pt>
                <c:pt idx="21">
                  <c:v>6.1344709247350693E-2</c:v>
                </c:pt>
                <c:pt idx="22">
                  <c:v>5.3538298234343529E-3</c:v>
                </c:pt>
                <c:pt idx="23">
                  <c:v>4.6644944697618484E-2</c:v>
                </c:pt>
                <c:pt idx="24">
                  <c:v>4.2269933968782425E-2</c:v>
                </c:pt>
                <c:pt idx="25">
                  <c:v>1.0767696425318718E-2</c:v>
                </c:pt>
                <c:pt idx="26">
                  <c:v>6.6959381103515625E-2</c:v>
                </c:pt>
                <c:pt idx="27">
                  <c:v>6.7396081984043121E-2</c:v>
                </c:pt>
                <c:pt idx="28">
                  <c:v>-2.0112717524170876E-2</c:v>
                </c:pt>
                <c:pt idx="29">
                  <c:v>-9.9406216759234667E-4</c:v>
                </c:pt>
                <c:pt idx="30">
                  <c:v>4.0860410779714584E-2</c:v>
                </c:pt>
                <c:pt idx="31">
                  <c:v>4.9760289490222931E-2</c:v>
                </c:pt>
                <c:pt idx="32">
                  <c:v>9.3110240995883942E-3</c:v>
                </c:pt>
                <c:pt idx="33">
                  <c:v>4.2310338467359543E-2</c:v>
                </c:pt>
              </c:numCache>
            </c:numRef>
          </c:val>
          <c:smooth val="0"/>
          <c:extLst>
            <c:ext xmlns:c16="http://schemas.microsoft.com/office/drawing/2014/chart" uri="{C3380CC4-5D6E-409C-BE32-E72D297353CC}">
              <c16:uniqueId val="{000000E1-DE9E-4313-8B0B-2DE11C1133A8}"/>
            </c:ext>
          </c:extLst>
        </c:ser>
        <c:ser>
          <c:idx val="19"/>
          <c:order val="4"/>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-1.145494170486927E-2</c:v>
                </c:pt>
                <c:pt idx="1">
                  <c:v>-8.0177308991551399E-3</c:v>
                </c:pt>
                <c:pt idx="2">
                  <c:v>-1.2395048514008522E-2</c:v>
                </c:pt>
                <c:pt idx="3">
                  <c:v>-1.4257845468819141E-3</c:v>
                </c:pt>
                <c:pt idx="4">
                  <c:v>-2.8412666171789169E-2</c:v>
                </c:pt>
                <c:pt idx="5">
                  <c:v>5.5215232074260712E-2</c:v>
                </c:pt>
                <c:pt idx="6">
                  <c:v>5.5873282253742218E-2</c:v>
                </c:pt>
                <c:pt idx="7">
                  <c:v>4.7498173080384731E-3</c:v>
                </c:pt>
                <c:pt idx="8">
                  <c:v>5.8213319629430771E-2</c:v>
                </c:pt>
                <c:pt idx="9">
                  <c:v>-2.0300550386309624E-2</c:v>
                </c:pt>
                <c:pt idx="10">
                  <c:v>-2.8348075225949287E-2</c:v>
                </c:pt>
                <c:pt idx="11">
                  <c:v>2.674077870324254E-3</c:v>
                </c:pt>
                <c:pt idx="12">
                  <c:v>-3.2566789537668228E-2</c:v>
                </c:pt>
                <c:pt idx="13">
                  <c:v>-1.3271810486912727E-2</c:v>
                </c:pt>
                <c:pt idx="14">
                  <c:v>3.9823171682655811E-3</c:v>
                </c:pt>
                <c:pt idx="15">
                  <c:v>5.7488065212965012E-2</c:v>
                </c:pt>
                <c:pt idx="16">
                  <c:v>1.1101624928414822E-2</c:v>
                </c:pt>
                <c:pt idx="17">
                  <c:v>1.8600668758153915E-2</c:v>
                </c:pt>
                <c:pt idx="18">
                  <c:v>6.6872864961624146E-2</c:v>
                </c:pt>
                <c:pt idx="19">
                  <c:v>2.0553048700094223E-2</c:v>
                </c:pt>
                <c:pt idx="20">
                  <c:v>1.7110614106059074E-2</c:v>
                </c:pt>
                <c:pt idx="21">
                  <c:v>1.6157587990164757E-2</c:v>
                </c:pt>
                <c:pt idx="22">
                  <c:v>3.8400817662477493E-2</c:v>
                </c:pt>
                <c:pt idx="23">
                  <c:v>-1.4809844084084034E-2</c:v>
                </c:pt>
                <c:pt idx="24">
                  <c:v>-1.6661355271935463E-2</c:v>
                </c:pt>
                <c:pt idx="25">
                  <c:v>2.6344098150730133E-2</c:v>
                </c:pt>
                <c:pt idx="26">
                  <c:v>-1.5793913975358009E-2</c:v>
                </c:pt>
                <c:pt idx="27">
                  <c:v>-1.9480720162391663E-2</c:v>
                </c:pt>
                <c:pt idx="28">
                  <c:v>6.4989462494850159E-2</c:v>
                </c:pt>
                <c:pt idx="29">
                  <c:v>-2.9116913676261902E-2</c:v>
                </c:pt>
                <c:pt idx="30">
                  <c:v>4.0338914841413498E-2</c:v>
                </c:pt>
                <c:pt idx="31">
                  <c:v>2.1392321214079857E-2</c:v>
                </c:pt>
                <c:pt idx="32">
                  <c:v>6.0131726786494255E-3</c:v>
                </c:pt>
                <c:pt idx="33">
                  <c:v>4.7782082110643387E-2</c:v>
                </c:pt>
              </c:numCache>
            </c:numRef>
          </c:val>
          <c:smooth val="0"/>
          <c:extLst>
            <c:ext xmlns:c16="http://schemas.microsoft.com/office/drawing/2014/chart" uri="{C3380CC4-5D6E-409C-BE32-E72D297353CC}">
              <c16:uniqueId val="{000000E3-DE9E-4313-8B0B-2DE11C1133A8}"/>
            </c:ext>
          </c:extLst>
        </c:ser>
        <c:ser>
          <c:idx val="21"/>
          <c:order val="6"/>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7"/>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0"/>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-3.5810451954603195E-2</c:v>
                </c:pt>
                <c:pt idx="1">
                  <c:v>3.3095091581344604E-2</c:v>
                </c:pt>
                <c:pt idx="2">
                  <c:v>-1.1293655261397362E-2</c:v>
                </c:pt>
                <c:pt idx="3">
                  <c:v>1.0014274157583714E-2</c:v>
                </c:pt>
                <c:pt idx="4">
                  <c:v>-2.9936765786260366E-3</c:v>
                </c:pt>
                <c:pt idx="5">
                  <c:v>-1.7650596797466278E-2</c:v>
                </c:pt>
                <c:pt idx="6">
                  <c:v>9.8635051399469376E-3</c:v>
                </c:pt>
                <c:pt idx="7">
                  <c:v>-4.1045792400836945E-2</c:v>
                </c:pt>
                <c:pt idx="8">
                  <c:v>-2.1379778161644936E-2</c:v>
                </c:pt>
                <c:pt idx="9">
                  <c:v>-2.1139957010746002E-2</c:v>
                </c:pt>
                <c:pt idx="10">
                  <c:v>3.9980192668735981E-3</c:v>
                </c:pt>
                <c:pt idx="11">
                  <c:v>-6.776781752705574E-3</c:v>
                </c:pt>
                <c:pt idx="12">
                  <c:v>9.0240431018173695E-4</c:v>
                </c:pt>
                <c:pt idx="13">
                  <c:v>1.5597528778016567E-2</c:v>
                </c:pt>
                <c:pt idx="14">
                  <c:v>-1.3910939916968346E-2</c:v>
                </c:pt>
                <c:pt idx="15">
                  <c:v>1.7026310786604881E-2</c:v>
                </c:pt>
                <c:pt idx="16">
                  <c:v>3.3971287310123444E-2</c:v>
                </c:pt>
                <c:pt idx="17">
                  <c:v>2.8764506801962852E-2</c:v>
                </c:pt>
                <c:pt idx="18">
                  <c:v>-8.334319107234478E-3</c:v>
                </c:pt>
                <c:pt idx="19">
                  <c:v>1.3292770832777023E-2</c:v>
                </c:pt>
                <c:pt idx="20">
                  <c:v>1.6023198142647743E-2</c:v>
                </c:pt>
                <c:pt idx="21">
                  <c:v>2.950790710747242E-2</c:v>
                </c:pt>
                <c:pt idx="22">
                  <c:v>3.3834367990493774E-2</c:v>
                </c:pt>
                <c:pt idx="23">
                  <c:v>2.2614574059844017E-2</c:v>
                </c:pt>
                <c:pt idx="24">
                  <c:v>8.625163696706295E-3</c:v>
                </c:pt>
                <c:pt idx="25">
                  <c:v>2.0612531807273626E-3</c:v>
                </c:pt>
                <c:pt idx="26">
                  <c:v>-2.2166654467582703E-2</c:v>
                </c:pt>
                <c:pt idx="27">
                  <c:v>2.2111987695097923E-2</c:v>
                </c:pt>
                <c:pt idx="28">
                  <c:v>1.7764726653695107E-2</c:v>
                </c:pt>
                <c:pt idx="29">
                  <c:v>5.008537694811821E-2</c:v>
                </c:pt>
                <c:pt idx="30">
                  <c:v>2.1462962031364441E-2</c:v>
                </c:pt>
                <c:pt idx="31">
                  <c:v>4.097307100892067E-2</c:v>
                </c:pt>
                <c:pt idx="32">
                  <c:v>1.8546970561146736E-2</c:v>
                </c:pt>
                <c:pt idx="33">
                  <c:v>1.9014241173863411E-2</c:v>
                </c:pt>
              </c:numCache>
            </c:numRef>
          </c:val>
          <c:smooth val="0"/>
          <c:extLst>
            <c:ext xmlns:c16="http://schemas.microsoft.com/office/drawing/2014/chart" uri="{C3380CC4-5D6E-409C-BE32-E72D297353CC}">
              <c16:uniqueId val="{000000E8-DE9E-4313-8B0B-2DE11C1133A8}"/>
            </c:ext>
          </c:extLst>
        </c:ser>
        <c:ser>
          <c:idx val="26"/>
          <c:order val="11"/>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4.4195760041475296E-2</c:v>
                </c:pt>
                <c:pt idx="1">
                  <c:v>1.4650008641183376E-2</c:v>
                </c:pt>
                <c:pt idx="2">
                  <c:v>6.8869777023792267E-2</c:v>
                </c:pt>
                <c:pt idx="3">
                  <c:v>-1.5436186455190182E-2</c:v>
                </c:pt>
                <c:pt idx="4">
                  <c:v>-1.0716278105974197E-2</c:v>
                </c:pt>
                <c:pt idx="5">
                  <c:v>-1.8456287682056427E-2</c:v>
                </c:pt>
                <c:pt idx="6">
                  <c:v>3.3910114318132401E-2</c:v>
                </c:pt>
                <c:pt idx="7">
                  <c:v>-1.2776754796504974E-2</c:v>
                </c:pt>
                <c:pt idx="8">
                  <c:v>-3.5734668374061584E-2</c:v>
                </c:pt>
                <c:pt idx="9">
                  <c:v>2.0361501723527908E-2</c:v>
                </c:pt>
                <c:pt idx="10">
                  <c:v>-2.2531067952513695E-2</c:v>
                </c:pt>
                <c:pt idx="11">
                  <c:v>-2.3203557357192039E-2</c:v>
                </c:pt>
                <c:pt idx="12">
                  <c:v>1.9724521785974503E-2</c:v>
                </c:pt>
                <c:pt idx="13">
                  <c:v>4.4953744858503342E-2</c:v>
                </c:pt>
                <c:pt idx="14">
                  <c:v>3.9212372153997421E-2</c:v>
                </c:pt>
                <c:pt idx="15">
                  <c:v>2.7185793966054916E-2</c:v>
                </c:pt>
                <c:pt idx="16">
                  <c:v>3.6596206482499838E-3</c:v>
                </c:pt>
                <c:pt idx="17">
                  <c:v>4.3015848845243454E-2</c:v>
                </c:pt>
                <c:pt idx="18">
                  <c:v>7.107831072062254E-3</c:v>
                </c:pt>
                <c:pt idx="19">
                  <c:v>4.6535637229681015E-2</c:v>
                </c:pt>
                <c:pt idx="20">
                  <c:v>7.241000235080719E-2</c:v>
                </c:pt>
                <c:pt idx="21">
                  <c:v>4.2973686009645462E-2</c:v>
                </c:pt>
                <c:pt idx="22">
                  <c:v>2.7594415470957756E-2</c:v>
                </c:pt>
                <c:pt idx="23">
                  <c:v>5.0181403756141663E-2</c:v>
                </c:pt>
                <c:pt idx="24">
                  <c:v>-1.2487343512475491E-2</c:v>
                </c:pt>
                <c:pt idx="25">
                  <c:v>2.4199550971388817E-2</c:v>
                </c:pt>
                <c:pt idx="26">
                  <c:v>-5.9108845889568329E-2</c:v>
                </c:pt>
                <c:pt idx="27">
                  <c:v>2.2308969870209694E-2</c:v>
                </c:pt>
                <c:pt idx="28">
                  <c:v>-4.3051555752754211E-2</c:v>
                </c:pt>
                <c:pt idx="29">
                  <c:v>-4.0835002437233925E-3</c:v>
                </c:pt>
                <c:pt idx="30">
                  <c:v>7.9716183245182037E-3</c:v>
                </c:pt>
                <c:pt idx="31">
                  <c:v>-1.4944969676434994E-2</c:v>
                </c:pt>
                <c:pt idx="32">
                  <c:v>-1.9112411886453629E-2</c:v>
                </c:pt>
                <c:pt idx="33">
                  <c:v>-1.1682227253913879E-2</c:v>
                </c:pt>
              </c:numCache>
            </c:numRef>
          </c:val>
          <c:smooth val="0"/>
          <c:extLst>
            <c:ext xmlns:c16="http://schemas.microsoft.com/office/drawing/2014/chart" uri="{C3380CC4-5D6E-409C-BE32-E72D297353CC}">
              <c16:uniqueId val="{000000EA-DE9E-4313-8B0B-2DE11C1133A8}"/>
            </c:ext>
          </c:extLst>
        </c:ser>
        <c:ser>
          <c:idx val="8"/>
          <c:order val="13"/>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8.0661913380026817E-3</c:v>
                </c:pt>
                <c:pt idx="1">
                  <c:v>1.911952905356884E-2</c:v>
                </c:pt>
                <c:pt idx="2">
                  <c:v>-1.9178032875061035E-2</c:v>
                </c:pt>
                <c:pt idx="3">
                  <c:v>2.5233743712306023E-2</c:v>
                </c:pt>
                <c:pt idx="4">
                  <c:v>-1.0945850051939487E-2</c:v>
                </c:pt>
                <c:pt idx="5">
                  <c:v>2.3404348641633987E-2</c:v>
                </c:pt>
                <c:pt idx="6">
                  <c:v>1.8740566447377205E-2</c:v>
                </c:pt>
                <c:pt idx="7">
                  <c:v>-8.8260596385225654E-4</c:v>
                </c:pt>
                <c:pt idx="8">
                  <c:v>1.1835634708404541E-2</c:v>
                </c:pt>
                <c:pt idx="9">
                  <c:v>-2.049407921731472E-2</c:v>
                </c:pt>
                <c:pt idx="10">
                  <c:v>2.8017135336995125E-2</c:v>
                </c:pt>
                <c:pt idx="11">
                  <c:v>1.6962133347988129E-2</c:v>
                </c:pt>
                <c:pt idx="12">
                  <c:v>4.619983583688736E-2</c:v>
                </c:pt>
                <c:pt idx="13">
                  <c:v>5.7418856769800186E-2</c:v>
                </c:pt>
                <c:pt idx="14">
                  <c:v>3.5246770828962326E-2</c:v>
                </c:pt>
                <c:pt idx="15">
                  <c:v>1.2660636566579342E-2</c:v>
                </c:pt>
                <c:pt idx="16">
                  <c:v>-1.2693395838141441E-2</c:v>
                </c:pt>
                <c:pt idx="17">
                  <c:v>4.1171472519636154E-2</c:v>
                </c:pt>
                <c:pt idx="18">
                  <c:v>5.4393686354160309E-2</c:v>
                </c:pt>
                <c:pt idx="19">
                  <c:v>5.674247071146965E-2</c:v>
                </c:pt>
                <c:pt idx="20">
                  <c:v>7.5997449457645416E-2</c:v>
                </c:pt>
                <c:pt idx="21">
                  <c:v>0.10578353703022003</c:v>
                </c:pt>
                <c:pt idx="22">
                  <c:v>5.408090353012085E-2</c:v>
                </c:pt>
                <c:pt idx="23">
                  <c:v>3.9074022322893143E-2</c:v>
                </c:pt>
                <c:pt idx="24">
                  <c:v>3.7271108478307724E-2</c:v>
                </c:pt>
                <c:pt idx="25">
                  <c:v>6.8936169147491455E-2</c:v>
                </c:pt>
                <c:pt idx="26">
                  <c:v>7.2916783392429352E-2</c:v>
                </c:pt>
                <c:pt idx="27">
                  <c:v>3.7421341985464096E-3</c:v>
                </c:pt>
                <c:pt idx="28">
                  <c:v>3.6917489022016525E-2</c:v>
                </c:pt>
                <c:pt idx="29">
                  <c:v>-4.1513983160257339E-3</c:v>
                </c:pt>
                <c:pt idx="30">
                  <c:v>3.3203665167093277E-2</c:v>
                </c:pt>
                <c:pt idx="31">
                  <c:v>4.8658836632966995E-2</c:v>
                </c:pt>
                <c:pt idx="32">
                  <c:v>9.6754081547260284E-2</c:v>
                </c:pt>
                <c:pt idx="33">
                  <c:v>8.6770899593830109E-2</c:v>
                </c:pt>
              </c:numCache>
            </c:numRef>
          </c:val>
          <c:smooth val="0"/>
          <c:extLst>
            <c:ext xmlns:c16="http://schemas.microsoft.com/office/drawing/2014/chart" uri="{C3380CC4-5D6E-409C-BE32-E72D297353CC}">
              <c16:uniqueId val="{000000C4-DE9E-4313-8B0B-2DE11C1133A8}"/>
            </c:ext>
          </c:extLst>
        </c:ser>
        <c:ser>
          <c:idx val="9"/>
          <c:order val="14"/>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2.1308261901140213E-2</c:v>
                </c:pt>
                <c:pt idx="1">
                  <c:v>-1.2941301800310612E-2</c:v>
                </c:pt>
                <c:pt idx="2">
                  <c:v>4.2775280773639679E-2</c:v>
                </c:pt>
                <c:pt idx="3">
                  <c:v>3.1992804259061813E-2</c:v>
                </c:pt>
                <c:pt idx="4">
                  <c:v>6.7680524662137032E-3</c:v>
                </c:pt>
                <c:pt idx="5">
                  <c:v>-1.7788395285606384E-2</c:v>
                </c:pt>
                <c:pt idx="6">
                  <c:v>2.5388389825820923E-2</c:v>
                </c:pt>
                <c:pt idx="7">
                  <c:v>4.5109856873750687E-2</c:v>
                </c:pt>
                <c:pt idx="8">
                  <c:v>-2.6314143091440201E-2</c:v>
                </c:pt>
                <c:pt idx="9">
                  <c:v>-1.7523197457194328E-2</c:v>
                </c:pt>
                <c:pt idx="10">
                  <c:v>-3.9601929485797882E-2</c:v>
                </c:pt>
                <c:pt idx="11">
                  <c:v>1.7214315012097359E-2</c:v>
                </c:pt>
                <c:pt idx="12">
                  <c:v>-3.4298844635486603E-2</c:v>
                </c:pt>
                <c:pt idx="13">
                  <c:v>-9.0892702341079712E-2</c:v>
                </c:pt>
                <c:pt idx="14">
                  <c:v>-5.7915538549423218E-2</c:v>
                </c:pt>
                <c:pt idx="15">
                  <c:v>1.793963834643364E-2</c:v>
                </c:pt>
                <c:pt idx="16">
                  <c:v>8.8086668401956558E-3</c:v>
                </c:pt>
                <c:pt idx="17">
                  <c:v>-8.6690792813897133E-3</c:v>
                </c:pt>
                <c:pt idx="18">
                  <c:v>-2.3190148174762726E-2</c:v>
                </c:pt>
                <c:pt idx="19">
                  <c:v>-6.5830506384372711E-2</c:v>
                </c:pt>
                <c:pt idx="20">
                  <c:v>-9.4571694731712341E-2</c:v>
                </c:pt>
                <c:pt idx="21">
                  <c:v>-6.5884612500667572E-2</c:v>
                </c:pt>
                <c:pt idx="22">
                  <c:v>4.6086579561233521E-2</c:v>
                </c:pt>
                <c:pt idx="23">
                  <c:v>1.8798742443323135E-2</c:v>
                </c:pt>
                <c:pt idx="24">
                  <c:v>1.2124229222536087E-2</c:v>
                </c:pt>
                <c:pt idx="25">
                  <c:v>1.0858252644538879E-3</c:v>
                </c:pt>
                <c:pt idx="26">
                  <c:v>-9.5575377345085144E-2</c:v>
                </c:pt>
                <c:pt idx="27">
                  <c:v>-3.0749612487852573E-3</c:v>
                </c:pt>
                <c:pt idx="28">
                  <c:v>-3.1693026423454285E-2</c:v>
                </c:pt>
                <c:pt idx="29">
                  <c:v>1.6332659870386124E-2</c:v>
                </c:pt>
                <c:pt idx="30">
                  <c:v>1.2731176801025867E-2</c:v>
                </c:pt>
                <c:pt idx="31">
                  <c:v>-3.8470137864351273E-2</c:v>
                </c:pt>
                <c:pt idx="32">
                  <c:v>-1.1976327747106552E-2</c:v>
                </c:pt>
                <c:pt idx="33">
                  <c:v>-2.9299107845872641E-3</c:v>
                </c:pt>
              </c:numCache>
            </c:numRef>
          </c:val>
          <c:smooth val="0"/>
          <c:extLst>
            <c:ext xmlns:c16="http://schemas.microsoft.com/office/drawing/2014/chart" uri="{C3380CC4-5D6E-409C-BE32-E72D297353CC}">
              <c16:uniqueId val="{000000C8-DE9E-4313-8B0B-2DE11C1133A8}"/>
            </c:ext>
          </c:extLst>
        </c:ser>
        <c:ser>
          <c:idx val="11"/>
          <c:order val="16"/>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4.2713161557912827E-2</c:v>
                </c:pt>
                <c:pt idx="1">
                  <c:v>-8.9034321717917919E-5</c:v>
                </c:pt>
                <c:pt idx="2">
                  <c:v>4.7604560852050781E-2</c:v>
                </c:pt>
                <c:pt idx="3">
                  <c:v>2.064376138150692E-3</c:v>
                </c:pt>
                <c:pt idx="4">
                  <c:v>1.5914561226963997E-2</c:v>
                </c:pt>
                <c:pt idx="5">
                  <c:v>2.1308604627847672E-2</c:v>
                </c:pt>
                <c:pt idx="6">
                  <c:v>8.3647072315216064E-3</c:v>
                </c:pt>
                <c:pt idx="7">
                  <c:v>4.5344050973653793E-2</c:v>
                </c:pt>
                <c:pt idx="8">
                  <c:v>6.2925145030021667E-2</c:v>
                </c:pt>
                <c:pt idx="9">
                  <c:v>-3.1240654061548412E-4</c:v>
                </c:pt>
                <c:pt idx="10">
                  <c:v>1.6597811132669449E-2</c:v>
                </c:pt>
                <c:pt idx="11">
                  <c:v>-1.7515731742605567E-3</c:v>
                </c:pt>
                <c:pt idx="12">
                  <c:v>1.5700984746217728E-2</c:v>
                </c:pt>
                <c:pt idx="13">
                  <c:v>1.2457341887056828E-2</c:v>
                </c:pt>
                <c:pt idx="14">
                  <c:v>-3.8736809510737658E-3</c:v>
                </c:pt>
                <c:pt idx="15">
                  <c:v>1.5854427590966225E-2</c:v>
                </c:pt>
                <c:pt idx="16">
                  <c:v>1.2342643458396196E-3</c:v>
                </c:pt>
                <c:pt idx="17">
                  <c:v>-4.7336029820144176E-3</c:v>
                </c:pt>
                <c:pt idx="18">
                  <c:v>3.5594310611486435E-2</c:v>
                </c:pt>
                <c:pt idx="19">
                  <c:v>7.7743560075759888E-2</c:v>
                </c:pt>
                <c:pt idx="20">
                  <c:v>6.295766681432724E-2</c:v>
                </c:pt>
                <c:pt idx="21">
                  <c:v>5.9219349175691605E-2</c:v>
                </c:pt>
                <c:pt idx="22">
                  <c:v>4.8947162926197052E-2</c:v>
                </c:pt>
                <c:pt idx="23">
                  <c:v>3.8202028721570969E-2</c:v>
                </c:pt>
                <c:pt idx="24">
                  <c:v>6.0688093304634094E-2</c:v>
                </c:pt>
                <c:pt idx="25">
                  <c:v>4.9819447100162506E-2</c:v>
                </c:pt>
                <c:pt idx="26">
                  <c:v>7.2251267731189728E-2</c:v>
                </c:pt>
                <c:pt idx="27">
                  <c:v>4.3113496154546738E-2</c:v>
                </c:pt>
                <c:pt idx="28">
                  <c:v>6.400454044342041E-2</c:v>
                </c:pt>
                <c:pt idx="29">
                  <c:v>4.1601721197366714E-2</c:v>
                </c:pt>
                <c:pt idx="30">
                  <c:v>4.6715416014194489E-2</c:v>
                </c:pt>
                <c:pt idx="31">
                  <c:v>2.7253087610006332E-2</c:v>
                </c:pt>
                <c:pt idx="32">
                  <c:v>6.4495578408241272E-2</c:v>
                </c:pt>
                <c:pt idx="33">
                  <c:v>-3.3011080231517553E-3</c:v>
                </c:pt>
              </c:numCache>
            </c:numRef>
          </c:val>
          <c:smooth val="0"/>
          <c:extLst>
            <c:ext xmlns:c16="http://schemas.microsoft.com/office/drawing/2014/chart" uri="{C3380CC4-5D6E-409C-BE32-E72D297353CC}">
              <c16:uniqueId val="{000000CA-DE9E-4313-8B0B-2DE11C1133A8}"/>
            </c:ext>
          </c:extLst>
        </c:ser>
        <c:ser>
          <c:idx val="12"/>
          <c:order val="17"/>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1.358500774949789E-2</c:v>
                </c:pt>
                <c:pt idx="1">
                  <c:v>1.4216628856956959E-2</c:v>
                </c:pt>
                <c:pt idx="2">
                  <c:v>-4.3255269527435303E-2</c:v>
                </c:pt>
                <c:pt idx="3">
                  <c:v>2.401045523583889E-2</c:v>
                </c:pt>
                <c:pt idx="4">
                  <c:v>3.9876092225313187E-2</c:v>
                </c:pt>
                <c:pt idx="5">
                  <c:v>-7.0919329300522804E-3</c:v>
                </c:pt>
                <c:pt idx="6">
                  <c:v>1.3948916457593441E-3</c:v>
                </c:pt>
                <c:pt idx="7">
                  <c:v>1.7218425869941711E-2</c:v>
                </c:pt>
                <c:pt idx="8">
                  <c:v>-2.4292707443237305E-2</c:v>
                </c:pt>
                <c:pt idx="9">
                  <c:v>-9.5303626731038094E-3</c:v>
                </c:pt>
                <c:pt idx="10">
                  <c:v>-3.8169976323843002E-2</c:v>
                </c:pt>
                <c:pt idx="11">
                  <c:v>-3.3393949270248413E-2</c:v>
                </c:pt>
                <c:pt idx="12">
                  <c:v>-4.3952260166406631E-2</c:v>
                </c:pt>
                <c:pt idx="13">
                  <c:v>-6.4556851983070374E-2</c:v>
                </c:pt>
                <c:pt idx="14">
                  <c:v>-3.2908465713262558E-2</c:v>
                </c:pt>
                <c:pt idx="15">
                  <c:v>-3.1662985682487488E-2</c:v>
                </c:pt>
                <c:pt idx="16">
                  <c:v>-9.8504731431603432E-3</c:v>
                </c:pt>
                <c:pt idx="17">
                  <c:v>-6.4195640385150909E-2</c:v>
                </c:pt>
                <c:pt idx="18">
                  <c:v>-6.542610377073288E-2</c:v>
                </c:pt>
                <c:pt idx="19">
                  <c:v>-3.9179768413305283E-2</c:v>
                </c:pt>
                <c:pt idx="20">
                  <c:v>-6.2289964407682419E-2</c:v>
                </c:pt>
                <c:pt idx="21">
                  <c:v>-9.5204181969165802E-2</c:v>
                </c:pt>
                <c:pt idx="22">
                  <c:v>-6.1952687799930573E-2</c:v>
                </c:pt>
                <c:pt idx="23">
                  <c:v>-5.7634167373180389E-2</c:v>
                </c:pt>
                <c:pt idx="24">
                  <c:v>-5.4036505520343781E-2</c:v>
                </c:pt>
                <c:pt idx="25">
                  <c:v>-6.4918003976345062E-2</c:v>
                </c:pt>
                <c:pt idx="26">
                  <c:v>-6.8594798445701599E-2</c:v>
                </c:pt>
                <c:pt idx="27">
                  <c:v>-1.6911165788769722E-2</c:v>
                </c:pt>
                <c:pt idx="28">
                  <c:v>1.0980566730722785E-3</c:v>
                </c:pt>
                <c:pt idx="29">
                  <c:v>2.3593928199261427E-3</c:v>
                </c:pt>
                <c:pt idx="30">
                  <c:v>2.2041616030037403E-3</c:v>
                </c:pt>
                <c:pt idx="31">
                  <c:v>-2.7666257694363594E-2</c:v>
                </c:pt>
                <c:pt idx="32">
                  <c:v>-5.4508917033672333E-2</c:v>
                </c:pt>
                <c:pt idx="33">
                  <c:v>-6.4946897327899933E-2</c:v>
                </c:pt>
              </c:numCache>
            </c:numRef>
          </c:val>
          <c:smooth val="0"/>
          <c:extLst>
            <c:ext xmlns:c16="http://schemas.microsoft.com/office/drawing/2014/chart" uri="{C3380CC4-5D6E-409C-BE32-E72D297353CC}">
              <c16:uniqueId val="{000000CC-DE9E-4313-8B0B-2DE11C1133A8}"/>
            </c:ext>
          </c:extLst>
        </c:ser>
        <c:ser>
          <c:idx val="13"/>
          <c:order val="18"/>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19"/>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-5.7956180535256863E-3</c:v>
                </c:pt>
                <c:pt idx="1">
                  <c:v>-2.1118558943271637E-2</c:v>
                </c:pt>
                <c:pt idx="2">
                  <c:v>-3.1253721099346876E-3</c:v>
                </c:pt>
                <c:pt idx="3">
                  <c:v>-9.350108914077282E-3</c:v>
                </c:pt>
                <c:pt idx="4">
                  <c:v>5.7058888487517834E-3</c:v>
                </c:pt>
                <c:pt idx="5">
                  <c:v>2.1903656423091888E-2</c:v>
                </c:pt>
                <c:pt idx="6">
                  <c:v>5.7390164583921432E-2</c:v>
                </c:pt>
                <c:pt idx="7">
                  <c:v>6.8584226071834564E-2</c:v>
                </c:pt>
                <c:pt idx="8">
                  <c:v>4.3579887598752975E-2</c:v>
                </c:pt>
                <c:pt idx="9">
                  <c:v>9.0833567082881927E-2</c:v>
                </c:pt>
                <c:pt idx="10">
                  <c:v>1.6479918733239174E-2</c:v>
                </c:pt>
                <c:pt idx="11">
                  <c:v>5.6705489754676819E-2</c:v>
                </c:pt>
                <c:pt idx="12">
                  <c:v>5.4526921361684799E-2</c:v>
                </c:pt>
                <c:pt idx="13">
                  <c:v>1.4872702769935131E-2</c:v>
                </c:pt>
                <c:pt idx="14">
                  <c:v>7.0899903774261475E-2</c:v>
                </c:pt>
                <c:pt idx="15">
                  <c:v>2.6688640937209129E-3</c:v>
                </c:pt>
                <c:pt idx="16">
                  <c:v>3.1252726912498474E-2</c:v>
                </c:pt>
                <c:pt idx="17">
                  <c:v>4.6492926776409149E-2</c:v>
                </c:pt>
                <c:pt idx="18">
                  <c:v>3.3581089228391647E-2</c:v>
                </c:pt>
                <c:pt idx="19">
                  <c:v>1.8733387812972069E-2</c:v>
                </c:pt>
                <c:pt idx="20">
                  <c:v>2.1834623068571091E-2</c:v>
                </c:pt>
                <c:pt idx="21">
                  <c:v>2.2796016186475754E-2</c:v>
                </c:pt>
                <c:pt idx="22">
                  <c:v>-3.6546576768159866E-2</c:v>
                </c:pt>
                <c:pt idx="23">
                  <c:v>2.2040637210011482E-2</c:v>
                </c:pt>
                <c:pt idx="24">
                  <c:v>6.4152535051107407E-3</c:v>
                </c:pt>
                <c:pt idx="25">
                  <c:v>2.9838036745786667E-2</c:v>
                </c:pt>
                <c:pt idx="26">
                  <c:v>5.0386056303977966E-2</c:v>
                </c:pt>
                <c:pt idx="27">
                  <c:v>1.2378462590277195E-2</c:v>
                </c:pt>
                <c:pt idx="28">
                  <c:v>-1.2259351089596748E-2</c:v>
                </c:pt>
                <c:pt idx="29">
                  <c:v>-4.1070912033319473E-2</c:v>
                </c:pt>
                <c:pt idx="30">
                  <c:v>2.282782644033432E-2</c:v>
                </c:pt>
                <c:pt idx="31">
                  <c:v>1.0823908261954784E-2</c:v>
                </c:pt>
                <c:pt idx="32">
                  <c:v>1.7775677144527435E-2</c:v>
                </c:pt>
                <c:pt idx="33">
                  <c:v>-1.4924934133887291E-2</c:v>
                </c:pt>
              </c:numCache>
            </c:numRef>
          </c:val>
          <c:smooth val="0"/>
          <c:extLst>
            <c:ext xmlns:c16="http://schemas.microsoft.com/office/drawing/2014/chart" uri="{C3380CC4-5D6E-409C-BE32-E72D297353CC}">
              <c16:uniqueId val="{000000D0-DE9E-4313-8B0B-2DE11C1133A8}"/>
            </c:ext>
          </c:extLst>
        </c:ser>
        <c:ser>
          <c:idx val="4"/>
          <c:order val="20"/>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-1.8250210210680962E-2</c:v>
                </c:pt>
                <c:pt idx="1">
                  <c:v>-1.0874989442527294E-2</c:v>
                </c:pt>
                <c:pt idx="2">
                  <c:v>-3.8751460611820221E-2</c:v>
                </c:pt>
                <c:pt idx="3">
                  <c:v>1.4193453826010227E-2</c:v>
                </c:pt>
                <c:pt idx="4">
                  <c:v>5.0676103681325912E-2</c:v>
                </c:pt>
                <c:pt idx="5">
                  <c:v>2.9487453866750002E-4</c:v>
                </c:pt>
                <c:pt idx="6">
                  <c:v>-2.7195599977858365E-4</c:v>
                </c:pt>
                <c:pt idx="7">
                  <c:v>-6.5794669091701508E-2</c:v>
                </c:pt>
                <c:pt idx="8">
                  <c:v>-7.0843510329723358E-2</c:v>
                </c:pt>
                <c:pt idx="9">
                  <c:v>4.5942314900457859E-3</c:v>
                </c:pt>
                <c:pt idx="10">
                  <c:v>-3.9868529886007309E-2</c:v>
                </c:pt>
                <c:pt idx="11">
                  <c:v>-3.7189701106399298E-3</c:v>
                </c:pt>
                <c:pt idx="12">
                  <c:v>-3.4636151045560837E-2</c:v>
                </c:pt>
                <c:pt idx="13">
                  <c:v>1.5553249977529049E-2</c:v>
                </c:pt>
                <c:pt idx="14">
                  <c:v>1.7166871577501297E-2</c:v>
                </c:pt>
                <c:pt idx="15">
                  <c:v>-1.4602015726268291E-2</c:v>
                </c:pt>
                <c:pt idx="16">
                  <c:v>7.106841541826725E-3</c:v>
                </c:pt>
                <c:pt idx="17">
                  <c:v>-3.1847567297518253E-3</c:v>
                </c:pt>
                <c:pt idx="18">
                  <c:v>-3.0750300735235214E-2</c:v>
                </c:pt>
                <c:pt idx="19">
                  <c:v>-2.2231070324778557E-2</c:v>
                </c:pt>
                <c:pt idx="20">
                  <c:v>-3.9470601826906204E-2</c:v>
                </c:pt>
                <c:pt idx="21">
                  <c:v>-1.4829336665570736E-2</c:v>
                </c:pt>
                <c:pt idx="22">
                  <c:v>-3.7346009165048599E-2</c:v>
                </c:pt>
                <c:pt idx="23">
                  <c:v>-1.0615906678140163E-2</c:v>
                </c:pt>
                <c:pt idx="24">
                  <c:v>1.9713170826435089E-2</c:v>
                </c:pt>
                <c:pt idx="25">
                  <c:v>8.7727215141057968E-3</c:v>
                </c:pt>
                <c:pt idx="26">
                  <c:v>-1.4252056367695332E-2</c:v>
                </c:pt>
                <c:pt idx="27">
                  <c:v>2.4609481915831566E-2</c:v>
                </c:pt>
                <c:pt idx="28">
                  <c:v>-6.6793742589652538E-3</c:v>
                </c:pt>
                <c:pt idx="29">
                  <c:v>-1.8401825800538063E-2</c:v>
                </c:pt>
                <c:pt idx="30">
                  <c:v>3.826918825507164E-2</c:v>
                </c:pt>
                <c:pt idx="31">
                  <c:v>-2.7740960940718651E-2</c:v>
                </c:pt>
                <c:pt idx="32">
                  <c:v>-9.8153457045555115E-2</c:v>
                </c:pt>
                <c:pt idx="33">
                  <c:v>2.4135179817676544E-2</c:v>
                </c:pt>
              </c:numCache>
            </c:numRef>
          </c:val>
          <c:smooth val="0"/>
          <c:extLst>
            <c:ext xmlns:c16="http://schemas.microsoft.com/office/drawing/2014/chart" uri="{C3380CC4-5D6E-409C-BE32-E72D297353CC}">
              <c16:uniqueId val="{000000D2-DE9E-4313-8B0B-2DE11C1133A8}"/>
            </c:ext>
          </c:extLst>
        </c:ser>
        <c:ser>
          <c:idx val="6"/>
          <c:order val="21"/>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2"/>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-8.5255494341254234E-3</c:v>
                </c:pt>
                <c:pt idx="1">
                  <c:v>-1.0444995947182178E-2</c:v>
                </c:pt>
                <c:pt idx="2">
                  <c:v>-5.1571201533079147E-2</c:v>
                </c:pt>
                <c:pt idx="3">
                  <c:v>2.8186777606606483E-2</c:v>
                </c:pt>
                <c:pt idx="4">
                  <c:v>1.2912344187498093E-2</c:v>
                </c:pt>
                <c:pt idx="5">
                  <c:v>-5.9662880375981331E-3</c:v>
                </c:pt>
                <c:pt idx="6">
                  <c:v>3.9191879332065582E-2</c:v>
                </c:pt>
                <c:pt idx="7">
                  <c:v>-3.2977797091007233E-2</c:v>
                </c:pt>
                <c:pt idx="8">
                  <c:v>1.4202844351530075E-2</c:v>
                </c:pt>
                <c:pt idx="9">
                  <c:v>1.9194301217794418E-2</c:v>
                </c:pt>
                <c:pt idx="10">
                  <c:v>-2.9832299798727036E-2</c:v>
                </c:pt>
                <c:pt idx="11">
                  <c:v>-8.8679986074566841E-3</c:v>
                </c:pt>
                <c:pt idx="12">
                  <c:v>-6.1322813853621483E-3</c:v>
                </c:pt>
                <c:pt idx="13">
                  <c:v>-2.8809893876314163E-2</c:v>
                </c:pt>
                <c:pt idx="14">
                  <c:v>4.7620311379432678E-3</c:v>
                </c:pt>
                <c:pt idx="15">
                  <c:v>3.6606114357709885E-2</c:v>
                </c:pt>
                <c:pt idx="16">
                  <c:v>-1.0932542383670807E-2</c:v>
                </c:pt>
                <c:pt idx="17">
                  <c:v>5.8835450559854507E-2</c:v>
                </c:pt>
                <c:pt idx="18">
                  <c:v>-3.3653125166893005E-2</c:v>
                </c:pt>
                <c:pt idx="19">
                  <c:v>3.5906638950109482E-2</c:v>
                </c:pt>
                <c:pt idx="20">
                  <c:v>6.7899525165557861E-3</c:v>
                </c:pt>
                <c:pt idx="21">
                  <c:v>-2.1645447704941034E-3</c:v>
                </c:pt>
                <c:pt idx="22">
                  <c:v>3.8562178611755371E-2</c:v>
                </c:pt>
                <c:pt idx="23">
                  <c:v>1.4649685472249985E-3</c:v>
                </c:pt>
                <c:pt idx="24">
                  <c:v>1.1603770777583122E-2</c:v>
                </c:pt>
                <c:pt idx="25">
                  <c:v>-5.3893832955509424E-5</c:v>
                </c:pt>
                <c:pt idx="26">
                  <c:v>6.6533382050693035E-3</c:v>
                </c:pt>
                <c:pt idx="27">
                  <c:v>5.6355811655521393E-2</c:v>
                </c:pt>
                <c:pt idx="28">
                  <c:v>-2.5622060056775808E-3</c:v>
                </c:pt>
                <c:pt idx="29">
                  <c:v>-1.5090630389750004E-2</c:v>
                </c:pt>
                <c:pt idx="30">
                  <c:v>2.7528401464223862E-2</c:v>
                </c:pt>
                <c:pt idx="31">
                  <c:v>5.2849423140287399E-2</c:v>
                </c:pt>
                <c:pt idx="32">
                  <c:v>1.9407352432608604E-2</c:v>
                </c:pt>
                <c:pt idx="33">
                  <c:v>2.9551196843385696E-2</c:v>
                </c:pt>
              </c:numCache>
            </c:numRef>
          </c:val>
          <c:smooth val="0"/>
          <c:extLst>
            <c:ext xmlns:c16="http://schemas.microsoft.com/office/drawing/2014/chart" uri="{C3380CC4-5D6E-409C-BE32-E72D297353CC}">
              <c16:uniqueId val="{000000D6-DE9E-4313-8B0B-2DE11C1133A8}"/>
            </c:ext>
          </c:extLst>
        </c:ser>
        <c:ser>
          <c:idx val="3"/>
          <c:order val="23"/>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4"/>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2.7733955532312393E-2</c:v>
                </c:pt>
                <c:pt idx="1">
                  <c:v>9.8763573914766312E-3</c:v>
                </c:pt>
                <c:pt idx="2">
                  <c:v>5.4562430828809738E-2</c:v>
                </c:pt>
                <c:pt idx="3">
                  <c:v>2.5141598656773567E-2</c:v>
                </c:pt>
                <c:pt idx="4">
                  <c:v>7.6107477070763707E-4</c:v>
                </c:pt>
                <c:pt idx="5">
                  <c:v>-1.4436563476920128E-2</c:v>
                </c:pt>
                <c:pt idx="6">
                  <c:v>-3.5381227731704712E-2</c:v>
                </c:pt>
                <c:pt idx="7">
                  <c:v>-2.6628864929080009E-2</c:v>
                </c:pt>
                <c:pt idx="8">
                  <c:v>-2.9108332470059395E-2</c:v>
                </c:pt>
                <c:pt idx="9">
                  <c:v>-2.1942319348454475E-2</c:v>
                </c:pt>
                <c:pt idx="10">
                  <c:v>1.6417677979916334E-3</c:v>
                </c:pt>
                <c:pt idx="11">
                  <c:v>-2.746276929974556E-2</c:v>
                </c:pt>
                <c:pt idx="12">
                  <c:v>-8.0533280968666077E-2</c:v>
                </c:pt>
                <c:pt idx="13">
                  <c:v>-4.8371005803346634E-2</c:v>
                </c:pt>
                <c:pt idx="14">
                  <c:v>-6.3800700008869171E-2</c:v>
                </c:pt>
                <c:pt idx="15">
                  <c:v>-5.8745261048898101E-4</c:v>
                </c:pt>
                <c:pt idx="16">
                  <c:v>8.2532605156302452E-3</c:v>
                </c:pt>
                <c:pt idx="17">
                  <c:v>1.2781926430761814E-2</c:v>
                </c:pt>
                <c:pt idx="18">
                  <c:v>-1.3954260386526585E-2</c:v>
                </c:pt>
                <c:pt idx="19">
                  <c:v>-8.4680076688528061E-3</c:v>
                </c:pt>
                <c:pt idx="20">
                  <c:v>7.5150880729779601E-4</c:v>
                </c:pt>
                <c:pt idx="21">
                  <c:v>-7.6240277849137783E-3</c:v>
                </c:pt>
                <c:pt idx="22">
                  <c:v>-1.2907267548143864E-2</c:v>
                </c:pt>
                <c:pt idx="23">
                  <c:v>-2.373652346432209E-2</c:v>
                </c:pt>
                <c:pt idx="24">
                  <c:v>-3.593900054693222E-2</c:v>
                </c:pt>
                <c:pt idx="25">
                  <c:v>-1.5314729884266853E-2</c:v>
                </c:pt>
                <c:pt idx="26">
                  <c:v>-3.3349283039569855E-2</c:v>
                </c:pt>
                <c:pt idx="27">
                  <c:v>-4.3228067457675934E-2</c:v>
                </c:pt>
                <c:pt idx="28">
                  <c:v>-2.4198643863201141E-2</c:v>
                </c:pt>
                <c:pt idx="29">
                  <c:v>-6.5693378448486328E-2</c:v>
                </c:pt>
                <c:pt idx="30">
                  <c:v>-6.851881742477417E-2</c:v>
                </c:pt>
                <c:pt idx="31">
                  <c:v>-4.7884538769721985E-2</c:v>
                </c:pt>
                <c:pt idx="32">
                  <c:v>-8.4763079939875752E-5</c:v>
                </c:pt>
                <c:pt idx="33">
                  <c:v>1.2664682231843472E-2</c:v>
                </c:pt>
              </c:numCache>
            </c:numRef>
          </c:val>
          <c:smooth val="0"/>
          <c:extLst>
            <c:ext xmlns:c16="http://schemas.microsoft.com/office/drawing/2014/chart" uri="{C3380CC4-5D6E-409C-BE32-E72D297353CC}">
              <c16:uniqueId val="{000000DA-DE9E-4313-8B0B-2DE11C1133A8}"/>
            </c:ext>
          </c:extLst>
        </c:ser>
        <c:ser>
          <c:idx val="1"/>
          <c:order val="25"/>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6"/>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3.7469439208507538E-2</c:v>
                </c:pt>
                <c:pt idx="1">
                  <c:v>2.0956860855221748E-2</c:v>
                </c:pt>
                <c:pt idx="2">
                  <c:v>7.2933301329612732E-2</c:v>
                </c:pt>
                <c:pt idx="3">
                  <c:v>9.089987725019455E-3</c:v>
                </c:pt>
                <c:pt idx="4">
                  <c:v>2.0350905135273933E-2</c:v>
                </c:pt>
                <c:pt idx="5">
                  <c:v>2.5365691632032394E-2</c:v>
                </c:pt>
                <c:pt idx="6">
                  <c:v>-4.4823955744504929E-2</c:v>
                </c:pt>
                <c:pt idx="7">
                  <c:v>-4.0439493022859097E-3</c:v>
                </c:pt>
                <c:pt idx="8">
                  <c:v>2.3440932855010033E-2</c:v>
                </c:pt>
                <c:pt idx="9">
                  <c:v>1.9255464896559715E-2</c:v>
                </c:pt>
                <c:pt idx="10">
                  <c:v>3.2714799046516418E-2</c:v>
                </c:pt>
                <c:pt idx="11">
                  <c:v>-4.9165065865963697E-4</c:v>
                </c:pt>
                <c:pt idx="12">
                  <c:v>-4.0590088814496994E-2</c:v>
                </c:pt>
                <c:pt idx="13">
                  <c:v>-4.205864854156971E-3</c:v>
                </c:pt>
                <c:pt idx="14">
                  <c:v>-8.5222739726305008E-3</c:v>
                </c:pt>
                <c:pt idx="15">
                  <c:v>9.892941452562809E-3</c:v>
                </c:pt>
                <c:pt idx="16">
                  <c:v>-1.0661721229553223E-2</c:v>
                </c:pt>
                <c:pt idx="17">
                  <c:v>-5.4760321974754333E-2</c:v>
                </c:pt>
                <c:pt idx="18">
                  <c:v>-1.5274224802851677E-2</c:v>
                </c:pt>
                <c:pt idx="19">
                  <c:v>-3.441280871629715E-2</c:v>
                </c:pt>
                <c:pt idx="20">
                  <c:v>-3.0388761311769485E-2</c:v>
                </c:pt>
                <c:pt idx="21">
                  <c:v>-7.2115778923034668E-2</c:v>
                </c:pt>
                <c:pt idx="22">
                  <c:v>-2.3310156539082527E-2</c:v>
                </c:pt>
                <c:pt idx="23">
                  <c:v>-2.2583004087209702E-2</c:v>
                </c:pt>
                <c:pt idx="24">
                  <c:v>-1.2900367379188538E-2</c:v>
                </c:pt>
                <c:pt idx="25">
                  <c:v>-4.7729052603244781E-2</c:v>
                </c:pt>
                <c:pt idx="26">
                  <c:v>-2.7166280895471573E-2</c:v>
                </c:pt>
                <c:pt idx="27">
                  <c:v>-8.2594370469450951E-3</c:v>
                </c:pt>
                <c:pt idx="28">
                  <c:v>-2.5969317648559809E-3</c:v>
                </c:pt>
                <c:pt idx="29">
                  <c:v>2.1832343190908432E-2</c:v>
                </c:pt>
                <c:pt idx="30">
                  <c:v>-8.0513767898082733E-2</c:v>
                </c:pt>
                <c:pt idx="31">
                  <c:v>-3.8190398365259171E-2</c:v>
                </c:pt>
                <c:pt idx="32">
                  <c:v>-7.3152370750904083E-2</c:v>
                </c:pt>
                <c:pt idx="33">
                  <c:v>-3.6861181259155273E-2</c:v>
                </c:pt>
              </c:numCache>
            </c:numRef>
          </c:val>
          <c:smooth val="0"/>
          <c:extLst>
            <c:ext xmlns:c16="http://schemas.microsoft.com/office/drawing/2014/chart" uri="{C3380CC4-5D6E-409C-BE32-E72D297353CC}">
              <c16:uniqueId val="{000000EB-DE9E-4313-8B0B-2DE11C1133A8}"/>
            </c:ext>
          </c:extLst>
        </c:ser>
        <c:ser>
          <c:idx val="28"/>
          <c:order val="27"/>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8"/>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29"/>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0"/>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3"/>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-3.1935963779687881E-2</c:v>
                </c:pt>
                <c:pt idx="1">
                  <c:v>-8.4463832899928093E-3</c:v>
                </c:pt>
                <c:pt idx="2">
                  <c:v>4.5434612780809402E-2</c:v>
                </c:pt>
                <c:pt idx="3">
                  <c:v>1.1158484034240246E-2</c:v>
                </c:pt>
                <c:pt idx="4">
                  <c:v>2.7645949274301529E-2</c:v>
                </c:pt>
                <c:pt idx="5">
                  <c:v>-2.4408277124166489E-2</c:v>
                </c:pt>
                <c:pt idx="6">
                  <c:v>3.8850683718919754E-2</c:v>
                </c:pt>
                <c:pt idx="7">
                  <c:v>0.10341782867908478</c:v>
                </c:pt>
                <c:pt idx="8">
                  <c:v>-2.8475280851125717E-2</c:v>
                </c:pt>
                <c:pt idx="9">
                  <c:v>9.6271978691220284E-3</c:v>
                </c:pt>
                <c:pt idx="10">
                  <c:v>2.9365872964262962E-2</c:v>
                </c:pt>
                <c:pt idx="11">
                  <c:v>-1.0394050739705563E-2</c:v>
                </c:pt>
                <c:pt idx="12">
                  <c:v>-3.3346641808748245E-2</c:v>
                </c:pt>
                <c:pt idx="13">
                  <c:v>-2.438732422888279E-2</c:v>
                </c:pt>
                <c:pt idx="14">
                  <c:v>-0.13049036264419556</c:v>
                </c:pt>
                <c:pt idx="15">
                  <c:v>-5.7652998715639114E-2</c:v>
                </c:pt>
                <c:pt idx="16">
                  <c:v>-5.0306461751461029E-2</c:v>
                </c:pt>
                <c:pt idx="17">
                  <c:v>-8.4426954388618469E-2</c:v>
                </c:pt>
                <c:pt idx="18">
                  <c:v>-6.9816865026950836E-2</c:v>
                </c:pt>
                <c:pt idx="19">
                  <c:v>-5.5065162479877472E-2</c:v>
                </c:pt>
                <c:pt idx="20">
                  <c:v>-5.9985876083374023E-2</c:v>
                </c:pt>
                <c:pt idx="21">
                  <c:v>-8.1941097974777222E-2</c:v>
                </c:pt>
                <c:pt idx="22">
                  <c:v>-2.2233385592699051E-2</c:v>
                </c:pt>
                <c:pt idx="23">
                  <c:v>-6.9040358066558838E-2</c:v>
                </c:pt>
                <c:pt idx="24">
                  <c:v>-2.6064522098749876E-3</c:v>
                </c:pt>
                <c:pt idx="25">
                  <c:v>-0.12865175306797028</c:v>
                </c:pt>
                <c:pt idx="26">
                  <c:v>-0.10593204200267792</c:v>
                </c:pt>
                <c:pt idx="27">
                  <c:v>-1.1922543868422508E-2</c:v>
                </c:pt>
                <c:pt idx="28">
                  <c:v>-4.9321327358484268E-2</c:v>
                </c:pt>
                <c:pt idx="29">
                  <c:v>-3.7524338811635971E-2</c:v>
                </c:pt>
                <c:pt idx="30">
                  <c:v>-8.9709267020225525E-2</c:v>
                </c:pt>
                <c:pt idx="31">
                  <c:v>-7.6987020671367645E-2</c:v>
                </c:pt>
                <c:pt idx="32">
                  <c:v>-4.6752244234085083E-2</c:v>
                </c:pt>
                <c:pt idx="33">
                  <c:v>-5.9569317847490311E-2</c:v>
                </c:pt>
              </c:numCache>
            </c:numRef>
          </c:val>
          <c:smooth val="0"/>
          <c:extLst>
            <c:ext xmlns:c16="http://schemas.microsoft.com/office/drawing/2014/chart" uri="{C3380CC4-5D6E-409C-BE32-E72D297353CC}">
              <c16:uniqueId val="{000000F2-DE9E-4313-8B0B-2DE11C1133A8}"/>
            </c:ext>
          </c:extLst>
        </c:ser>
        <c:ser>
          <c:idx val="35"/>
          <c:order val="34"/>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5"/>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6"/>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7"/>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8"/>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1.4852933818474412E-3</c:v>
                </c:pt>
                <c:pt idx="1">
                  <c:v>-1.7686353996396065E-2</c:v>
                </c:pt>
                <c:pt idx="2">
                  <c:v>-2.82621243968606E-3</c:v>
                </c:pt>
                <c:pt idx="3">
                  <c:v>-2.1770985797047615E-2</c:v>
                </c:pt>
                <c:pt idx="4">
                  <c:v>-4.2696885764598846E-2</c:v>
                </c:pt>
                <c:pt idx="5">
                  <c:v>-3.2187353819608688E-2</c:v>
                </c:pt>
                <c:pt idx="6">
                  <c:v>-2.4014001712203026E-2</c:v>
                </c:pt>
                <c:pt idx="7">
                  <c:v>1.0624540969729424E-2</c:v>
                </c:pt>
                <c:pt idx="8">
                  <c:v>-2.9701784253120422E-2</c:v>
                </c:pt>
                <c:pt idx="9">
                  <c:v>1.9203086849302053E-3</c:v>
                </c:pt>
                <c:pt idx="10">
                  <c:v>2.6301421225070953E-2</c:v>
                </c:pt>
                <c:pt idx="11">
                  <c:v>2.6691852137446404E-2</c:v>
                </c:pt>
                <c:pt idx="12">
                  <c:v>8.712749183177948E-2</c:v>
                </c:pt>
                <c:pt idx="13">
                  <c:v>4.2560584843158722E-2</c:v>
                </c:pt>
                <c:pt idx="14">
                  <c:v>-4.5891381800174713E-2</c:v>
                </c:pt>
                <c:pt idx="15">
                  <c:v>-9.3585243448615074E-3</c:v>
                </c:pt>
                <c:pt idx="16">
                  <c:v>1.4909573830664158E-2</c:v>
                </c:pt>
                <c:pt idx="17">
                  <c:v>1.1134163476526737E-2</c:v>
                </c:pt>
                <c:pt idx="18">
                  <c:v>-5.6163471192121506E-2</c:v>
                </c:pt>
                <c:pt idx="19">
                  <c:v>-0.13773393630981445</c:v>
                </c:pt>
                <c:pt idx="20">
                  <c:v>-0.10243536531925201</c:v>
                </c:pt>
                <c:pt idx="21">
                  <c:v>-8.2974962890148163E-2</c:v>
                </c:pt>
                <c:pt idx="22">
                  <c:v>-7.6154552400112152E-2</c:v>
                </c:pt>
                <c:pt idx="23">
                  <c:v>-9.3686118721961975E-2</c:v>
                </c:pt>
                <c:pt idx="24">
                  <c:v>-6.6633731126785278E-2</c:v>
                </c:pt>
                <c:pt idx="25">
                  <c:v>-0.11483033001422882</c:v>
                </c:pt>
                <c:pt idx="26">
                  <c:v>-0.12754654884338379</c:v>
                </c:pt>
                <c:pt idx="27">
                  <c:v>-8.2187958061695099E-2</c:v>
                </c:pt>
                <c:pt idx="28">
                  <c:v>-0.12736763060092926</c:v>
                </c:pt>
                <c:pt idx="29">
                  <c:v>-6.2480151653289795E-2</c:v>
                </c:pt>
                <c:pt idx="30">
                  <c:v>-8.8967233896255493E-2</c:v>
                </c:pt>
                <c:pt idx="31">
                  <c:v>-0.12465529888868332</c:v>
                </c:pt>
                <c:pt idx="32">
                  <c:v>-9.1789700090885162E-2</c:v>
                </c:pt>
                <c:pt idx="33">
                  <c:v>-2.1887069568037987E-2</c:v>
                </c:pt>
              </c:numCache>
            </c:numRef>
          </c:val>
          <c:smooth val="0"/>
          <c:extLst>
            <c:ext xmlns:c16="http://schemas.microsoft.com/office/drawing/2014/chart" uri="{C3380CC4-5D6E-409C-BE32-E72D297353CC}">
              <c16:uniqueId val="{000000F8-DE9E-4313-8B0B-2DE11C1133A8}"/>
            </c:ext>
          </c:extLst>
        </c:ser>
        <c:ser>
          <c:idx val="41"/>
          <c:order val="40"/>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-1.8216764554381371E-2</c:v>
                </c:pt>
                <c:pt idx="1">
                  <c:v>3.9458479732275009E-2</c:v>
                </c:pt>
                <c:pt idx="2">
                  <c:v>3.0854525975883007E-3</c:v>
                </c:pt>
                <c:pt idx="3">
                  <c:v>-6.5206557512283325E-2</c:v>
                </c:pt>
                <c:pt idx="4">
                  <c:v>5.0911448895931244E-2</c:v>
                </c:pt>
                <c:pt idx="5">
                  <c:v>3.0763695016503334E-2</c:v>
                </c:pt>
                <c:pt idx="6">
                  <c:v>4.7608934342861176E-2</c:v>
                </c:pt>
                <c:pt idx="7">
                  <c:v>-4.1082371026277542E-2</c:v>
                </c:pt>
                <c:pt idx="8">
                  <c:v>2.0335737615823746E-2</c:v>
                </c:pt>
                <c:pt idx="9">
                  <c:v>-5.1728896796703339E-3</c:v>
                </c:pt>
                <c:pt idx="10">
                  <c:v>-2.6488009840250015E-2</c:v>
                </c:pt>
                <c:pt idx="11">
                  <c:v>3.5139288753271103E-2</c:v>
                </c:pt>
                <c:pt idx="12">
                  <c:v>-6.9592848420143127E-2</c:v>
                </c:pt>
                <c:pt idx="13">
                  <c:v>-7.1456193923950195E-2</c:v>
                </c:pt>
                <c:pt idx="14">
                  <c:v>1.2506413273513317E-2</c:v>
                </c:pt>
                <c:pt idx="15">
                  <c:v>-1.4150827191770077E-2</c:v>
                </c:pt>
                <c:pt idx="16">
                  <c:v>-3.4054774791002274E-2</c:v>
                </c:pt>
                <c:pt idx="17">
                  <c:v>-5.4679282009601593E-2</c:v>
                </c:pt>
                <c:pt idx="18">
                  <c:v>-3.9142835885286331E-2</c:v>
                </c:pt>
                <c:pt idx="19">
                  <c:v>-7.4979208409786224E-2</c:v>
                </c:pt>
                <c:pt idx="20">
                  <c:v>-8.0634213984012604E-2</c:v>
                </c:pt>
                <c:pt idx="21">
                  <c:v>-6.2726244330406189E-2</c:v>
                </c:pt>
                <c:pt idx="22">
                  <c:v>-3.242608904838562E-2</c:v>
                </c:pt>
                <c:pt idx="23">
                  <c:v>-4.987763985991478E-2</c:v>
                </c:pt>
                <c:pt idx="24">
                  <c:v>-7.368980348110199E-2</c:v>
                </c:pt>
                <c:pt idx="25">
                  <c:v>2.2029545158147812E-2</c:v>
                </c:pt>
                <c:pt idx="26">
                  <c:v>-2.1023038774728775E-2</c:v>
                </c:pt>
                <c:pt idx="27">
                  <c:v>-8.9650474488735199E-2</c:v>
                </c:pt>
                <c:pt idx="28">
                  <c:v>5.6049652397632599E-2</c:v>
                </c:pt>
                <c:pt idx="29">
                  <c:v>2.2225489839911461E-2</c:v>
                </c:pt>
                <c:pt idx="30">
                  <c:v>-2.9933510348200798E-2</c:v>
                </c:pt>
                <c:pt idx="31">
                  <c:v>-5.6591969914734364E-3</c:v>
                </c:pt>
                <c:pt idx="32">
                  <c:v>-5.2072633057832718E-2</c:v>
                </c:pt>
                <c:pt idx="33">
                  <c:v>-4.7258555889129639E-2</c:v>
                </c:pt>
              </c:numCache>
            </c:numRef>
          </c:val>
          <c:smooth val="0"/>
          <c:extLst>
            <c:ext xmlns:c16="http://schemas.microsoft.com/office/drawing/2014/chart" uri="{C3380CC4-5D6E-409C-BE32-E72D297353CC}">
              <c16:uniqueId val="{000000F9-DE9E-4313-8B0B-2DE11C1133A8}"/>
            </c:ext>
          </c:extLst>
        </c:ser>
        <c:ser>
          <c:idx val="42"/>
          <c:order val="41"/>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-1.7845407128334045E-2</c:v>
                </c:pt>
                <c:pt idx="1">
                  <c:v>-3.4403367899358273E-3</c:v>
                </c:pt>
                <c:pt idx="2">
                  <c:v>-2.3825628682971001E-2</c:v>
                </c:pt>
                <c:pt idx="3">
                  <c:v>6.5519767813384533E-3</c:v>
                </c:pt>
                <c:pt idx="4">
                  <c:v>-4.9623097293078899E-3</c:v>
                </c:pt>
                <c:pt idx="5">
                  <c:v>2.0933061838150024E-2</c:v>
                </c:pt>
                <c:pt idx="6">
                  <c:v>9.830176830291748E-3</c:v>
                </c:pt>
                <c:pt idx="7">
                  <c:v>-2.7616824954748154E-2</c:v>
                </c:pt>
                <c:pt idx="8">
                  <c:v>2.802337147295475E-2</c:v>
                </c:pt>
                <c:pt idx="9">
                  <c:v>-2.4849607143551111E-3</c:v>
                </c:pt>
                <c:pt idx="10">
                  <c:v>-1.7423529177904129E-2</c:v>
                </c:pt>
                <c:pt idx="11">
                  <c:v>1.8472412193659693E-4</c:v>
                </c:pt>
                <c:pt idx="12">
                  <c:v>5.9541761875152588E-2</c:v>
                </c:pt>
                <c:pt idx="13">
                  <c:v>3.1863521784543991E-2</c:v>
                </c:pt>
                <c:pt idx="14">
                  <c:v>4.504973441362381E-2</c:v>
                </c:pt>
                <c:pt idx="15">
                  <c:v>4.6947947703301907E-3</c:v>
                </c:pt>
                <c:pt idx="16">
                  <c:v>4.6184833627194166E-4</c:v>
                </c:pt>
                <c:pt idx="17">
                  <c:v>-2.1154028363525867E-3</c:v>
                </c:pt>
                <c:pt idx="18">
                  <c:v>3.1430669128894806E-2</c:v>
                </c:pt>
                <c:pt idx="19">
                  <c:v>-8.8824471458792686E-3</c:v>
                </c:pt>
                <c:pt idx="20">
                  <c:v>3.6531142890453339E-2</c:v>
                </c:pt>
                <c:pt idx="21">
                  <c:v>3.8920193910598755E-2</c:v>
                </c:pt>
                <c:pt idx="22">
                  <c:v>-4.5901193516328931E-4</c:v>
                </c:pt>
                <c:pt idx="23">
                  <c:v>5.0469912588596344E-2</c:v>
                </c:pt>
                <c:pt idx="24">
                  <c:v>1.9513115286827087E-2</c:v>
                </c:pt>
                <c:pt idx="25">
                  <c:v>3.4582316875457764E-2</c:v>
                </c:pt>
                <c:pt idx="26">
                  <c:v>5.9027720242738724E-2</c:v>
                </c:pt>
                <c:pt idx="27">
                  <c:v>3.243212029337883E-2</c:v>
                </c:pt>
                <c:pt idx="28">
                  <c:v>4.219513013958931E-2</c:v>
                </c:pt>
                <c:pt idx="29">
                  <c:v>7.5619235634803772E-2</c:v>
                </c:pt>
                <c:pt idx="30">
                  <c:v>4.8309091478586197E-2</c:v>
                </c:pt>
                <c:pt idx="31">
                  <c:v>5.7277832180261612E-2</c:v>
                </c:pt>
                <c:pt idx="32">
                  <c:v>4.477035254240036E-2</c:v>
                </c:pt>
                <c:pt idx="33">
                  <c:v>2.9405435547232628E-2</c:v>
                </c:pt>
              </c:numCache>
            </c:numRef>
          </c:val>
          <c:smooth val="0"/>
          <c:extLst>
            <c:ext xmlns:c16="http://schemas.microsoft.com/office/drawing/2014/chart" uri="{C3380CC4-5D6E-409C-BE32-E72D297353CC}">
              <c16:uniqueId val="{000000FA-DE9E-4313-8B0B-2DE11C1133A8}"/>
            </c:ext>
          </c:extLst>
        </c:ser>
        <c:ser>
          <c:idx val="43"/>
          <c:order val="42"/>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-1.1609966168180108E-3</c:v>
                </c:pt>
                <c:pt idx="1">
                  <c:v>-2.6439959183335304E-2</c:v>
                </c:pt>
                <c:pt idx="2">
                  <c:v>-4.615350067615509E-2</c:v>
                </c:pt>
                <c:pt idx="3">
                  <c:v>-1.9466444849967957E-2</c:v>
                </c:pt>
                <c:pt idx="4">
                  <c:v>-2.1245693787932396E-2</c:v>
                </c:pt>
                <c:pt idx="5">
                  <c:v>1.2666386552155018E-2</c:v>
                </c:pt>
                <c:pt idx="6">
                  <c:v>-2.5291895493865013E-2</c:v>
                </c:pt>
                <c:pt idx="7">
                  <c:v>-8.939671516418457E-2</c:v>
                </c:pt>
                <c:pt idx="8">
                  <c:v>-2.3838303983211517E-2</c:v>
                </c:pt>
                <c:pt idx="9">
                  <c:v>-3.4467004239559174E-2</c:v>
                </c:pt>
                <c:pt idx="10">
                  <c:v>-4.4139653444290161E-2</c:v>
                </c:pt>
                <c:pt idx="11">
                  <c:v>-2.4542665109038353E-2</c:v>
                </c:pt>
                <c:pt idx="12">
                  <c:v>-1.186597254127264E-2</c:v>
                </c:pt>
                <c:pt idx="13">
                  <c:v>-1.3731949962675571E-2</c:v>
                </c:pt>
                <c:pt idx="14">
                  <c:v>4.4907890260219574E-2</c:v>
                </c:pt>
                <c:pt idx="15">
                  <c:v>2.4969788268208504E-2</c:v>
                </c:pt>
                <c:pt idx="16">
                  <c:v>5.4744244553148746E-3</c:v>
                </c:pt>
                <c:pt idx="17">
                  <c:v>4.8489335924386978E-2</c:v>
                </c:pt>
                <c:pt idx="18">
                  <c:v>2.527138963341713E-2</c:v>
                </c:pt>
                <c:pt idx="19">
                  <c:v>4.449738934636116E-2</c:v>
                </c:pt>
                <c:pt idx="20">
                  <c:v>3.9855428040027618E-2</c:v>
                </c:pt>
                <c:pt idx="21">
                  <c:v>6.9019652903079987E-2</c:v>
                </c:pt>
                <c:pt idx="22">
                  <c:v>2.3296583443880081E-2</c:v>
                </c:pt>
                <c:pt idx="23">
                  <c:v>5.788687989115715E-2</c:v>
                </c:pt>
                <c:pt idx="24">
                  <c:v>2.8314216062426567E-2</c:v>
                </c:pt>
                <c:pt idx="25">
                  <c:v>8.9832164347171783E-2</c:v>
                </c:pt>
                <c:pt idx="26">
                  <c:v>5.2529316395521164E-2</c:v>
                </c:pt>
                <c:pt idx="27">
                  <c:v>4.7030346468091011E-3</c:v>
                </c:pt>
                <c:pt idx="28">
                  <c:v>-3.1670720782130957E-3</c:v>
                </c:pt>
                <c:pt idx="29">
                  <c:v>-1.2105985544621944E-2</c:v>
                </c:pt>
                <c:pt idx="30">
                  <c:v>4.2969007045030594E-2</c:v>
                </c:pt>
                <c:pt idx="31">
                  <c:v>2.1852094680070877E-2</c:v>
                </c:pt>
                <c:pt idx="32">
                  <c:v>8.1971818581223488E-3</c:v>
                </c:pt>
                <c:pt idx="33">
                  <c:v>2.4883447214961052E-2</c:v>
                </c:pt>
              </c:numCache>
            </c:numRef>
          </c:val>
          <c:smooth val="0"/>
          <c:extLst>
            <c:ext xmlns:c16="http://schemas.microsoft.com/office/drawing/2014/chart" uri="{C3380CC4-5D6E-409C-BE32-E72D297353CC}">
              <c16:uniqueId val="{000000FB-DE9E-4313-8B0B-2DE11C1133A8}"/>
            </c:ext>
          </c:extLst>
        </c:ser>
        <c:ser>
          <c:idx val="44"/>
          <c:order val="43"/>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5"/>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6"/>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7"/>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8"/>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-1.4826024882495403E-2</c:v>
                </c:pt>
                <c:pt idx="1">
                  <c:v>-1.3072480447590351E-2</c:v>
                </c:pt>
                <c:pt idx="2">
                  <c:v>-1.8340969458222389E-2</c:v>
                </c:pt>
                <c:pt idx="3">
                  <c:v>-2.3750804364681244E-2</c:v>
                </c:pt>
                <c:pt idx="4">
                  <c:v>-5.1686912775039673E-2</c:v>
                </c:pt>
                <c:pt idx="5">
                  <c:v>-2.7853885665535927E-2</c:v>
                </c:pt>
                <c:pt idx="6">
                  <c:v>-4.1421376168727875E-2</c:v>
                </c:pt>
                <c:pt idx="7">
                  <c:v>2.0181404426693916E-2</c:v>
                </c:pt>
                <c:pt idx="8">
                  <c:v>5.5590249598026276E-2</c:v>
                </c:pt>
                <c:pt idx="9">
                  <c:v>2.2084992378950119E-2</c:v>
                </c:pt>
                <c:pt idx="10">
                  <c:v>9.8020276054739952E-3</c:v>
                </c:pt>
                <c:pt idx="11">
                  <c:v>-1.1229868046939373E-2</c:v>
                </c:pt>
                <c:pt idx="12">
                  <c:v>2.0621843636035919E-2</c:v>
                </c:pt>
                <c:pt idx="13">
                  <c:v>6.8344450555741787E-3</c:v>
                </c:pt>
                <c:pt idx="14">
                  <c:v>2.0529666915535927E-2</c:v>
                </c:pt>
                <c:pt idx="15">
                  <c:v>-1.2125793844461441E-2</c:v>
                </c:pt>
                <c:pt idx="16">
                  <c:v>1.1442577466368675E-2</c:v>
                </c:pt>
                <c:pt idx="17">
                  <c:v>-6.3043646514415741E-3</c:v>
                </c:pt>
                <c:pt idx="18">
                  <c:v>1.0064537636935711E-2</c:v>
                </c:pt>
                <c:pt idx="19">
                  <c:v>-3.738514706492424E-2</c:v>
                </c:pt>
                <c:pt idx="20">
                  <c:v>-2.1035801619291306E-3</c:v>
                </c:pt>
                <c:pt idx="21">
                  <c:v>-2.7203505858778954E-2</c:v>
                </c:pt>
                <c:pt idx="22">
                  <c:v>-2.5454288348555565E-2</c:v>
                </c:pt>
                <c:pt idx="23">
                  <c:v>-4.3070878833532333E-2</c:v>
                </c:pt>
                <c:pt idx="24">
                  <c:v>-8.0689959228038788E-2</c:v>
                </c:pt>
                <c:pt idx="25">
                  <c:v>-3.9849795401096344E-2</c:v>
                </c:pt>
                <c:pt idx="26">
                  <c:v>1.9353942945599556E-2</c:v>
                </c:pt>
                <c:pt idx="27">
                  <c:v>-3.2434452325105667E-2</c:v>
                </c:pt>
                <c:pt idx="28">
                  <c:v>5.6151761673390865E-3</c:v>
                </c:pt>
                <c:pt idx="29">
                  <c:v>2.2627811878919601E-2</c:v>
                </c:pt>
                <c:pt idx="30">
                  <c:v>-6.1894753016531467E-3</c:v>
                </c:pt>
                <c:pt idx="31">
                  <c:v>2.4859562516212463E-2</c:v>
                </c:pt>
                <c:pt idx="32">
                  <c:v>3.9194919168949127E-2</c:v>
                </c:pt>
                <c:pt idx="33">
                  <c:v>-3.9690178819000721E-3</c:v>
                </c:pt>
              </c:numCache>
            </c:numRef>
          </c:val>
          <c:smooth val="0"/>
          <c:extLst>
            <c:ext xmlns:c16="http://schemas.microsoft.com/office/drawing/2014/chart" uri="{C3380CC4-5D6E-409C-BE32-E72D297353CC}">
              <c16:uniqueId val="{00000101-DE9E-4313-8B0B-2DE11C1133A8}"/>
            </c:ext>
          </c:extLst>
        </c:ser>
        <c:ser>
          <c:idx val="50"/>
          <c:order val="49"/>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ser>
          <c:idx val="14"/>
          <c:order val="50"/>
          <c:tx>
            <c:strRef>
              <c:f>'Placebo Figure'!$R$6</c:f>
              <c:strCache>
                <c:ptCount val="1"/>
                <c:pt idx="0">
                  <c:v>IL</c:v>
                </c:pt>
              </c:strCache>
            </c:strRef>
          </c:tx>
          <c:spPr>
            <a:ln w="3175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1.2905162759125233E-2</c:v>
                </c:pt>
                <c:pt idx="1">
                  <c:v>1.4342858921736479E-3</c:v>
                </c:pt>
                <c:pt idx="2">
                  <c:v>2.9375220183283091E-3</c:v>
                </c:pt>
                <c:pt idx="3">
                  <c:v>1.0034076403826475E-3</c:v>
                </c:pt>
                <c:pt idx="4">
                  <c:v>2.0552260801196098E-2</c:v>
                </c:pt>
                <c:pt idx="5">
                  <c:v>3.3632377162575722E-3</c:v>
                </c:pt>
                <c:pt idx="6">
                  <c:v>-1.2044970877468586E-2</c:v>
                </c:pt>
                <c:pt idx="7">
                  <c:v>-1.2354077771306038E-3</c:v>
                </c:pt>
                <c:pt idx="8">
                  <c:v>-8.4665948525071144E-3</c:v>
                </c:pt>
                <c:pt idx="9">
                  <c:v>-2.2753854282200336E-3</c:v>
                </c:pt>
                <c:pt idx="10">
                  <c:v>-7.0779658854007721E-3</c:v>
                </c:pt>
                <c:pt idx="11">
                  <c:v>3.3374642953276634E-4</c:v>
                </c:pt>
                <c:pt idx="12">
                  <c:v>-1.2187882093712687E-3</c:v>
                </c:pt>
                <c:pt idx="13">
                  <c:v>5.6741996668279171E-3</c:v>
                </c:pt>
                <c:pt idx="14">
                  <c:v>-1.6600089147686958E-2</c:v>
                </c:pt>
                <c:pt idx="15">
                  <c:v>-1.267889142036438E-2</c:v>
                </c:pt>
                <c:pt idx="16">
                  <c:v>-3.9391424506902695E-3</c:v>
                </c:pt>
                <c:pt idx="17">
                  <c:v>-1.8041331321001053E-2</c:v>
                </c:pt>
                <c:pt idx="18">
                  <c:v>-3.1266061123460531E-3</c:v>
                </c:pt>
                <c:pt idx="19">
                  <c:v>-3.5966827999800444E-4</c:v>
                </c:pt>
                <c:pt idx="20">
                  <c:v>-9.4164768233895302E-3</c:v>
                </c:pt>
                <c:pt idx="21">
                  <c:v>-1.2519452720880508E-3</c:v>
                </c:pt>
                <c:pt idx="22">
                  <c:v>-4.1757948696613312E-2</c:v>
                </c:pt>
                <c:pt idx="23">
                  <c:v>-7.5501869432628155E-3</c:v>
                </c:pt>
                <c:pt idx="24">
                  <c:v>-3.374781459569931E-2</c:v>
                </c:pt>
                <c:pt idx="25">
                  <c:v>-1.6613446176052094E-2</c:v>
                </c:pt>
                <c:pt idx="26">
                  <c:v>-2.2459892556071281E-2</c:v>
                </c:pt>
                <c:pt idx="27">
                  <c:v>-8.0863498151302338E-3</c:v>
                </c:pt>
                <c:pt idx="28">
                  <c:v>-7.2300904430449009E-3</c:v>
                </c:pt>
                <c:pt idx="29">
                  <c:v>1.3041767291724682E-2</c:v>
                </c:pt>
                <c:pt idx="30">
                  <c:v>-1.7675718292593956E-2</c:v>
                </c:pt>
                <c:pt idx="31">
                  <c:v>-4.3413594365119934E-2</c:v>
                </c:pt>
                <c:pt idx="32">
                  <c:v>-2.2932911291718483E-2</c:v>
                </c:pt>
                <c:pt idx="33">
                  <c:v>-2.9671218246221542E-2</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Figure'!$B$1</c:f>
              <c:strCache>
                <c:ptCount val="1"/>
                <c:pt idx="0">
                  <c:v>RMSE</c:v>
                </c:pt>
              </c:strCache>
            </c:strRef>
          </c:tx>
          <c:spPr>
            <a:solidFill>
              <a:srgbClr val="174A7C"/>
            </a:solidFill>
            <a:ln>
              <a:noFill/>
            </a:ln>
            <a:effectLst/>
          </c:spPr>
          <c:invertIfNegative val="0"/>
          <c:dPt>
            <c:idx val="20"/>
            <c:invertIfNegative val="0"/>
            <c:bubble3D val="0"/>
            <c:spPr>
              <a:solidFill>
                <a:srgbClr val="FF0000"/>
              </a:solidFill>
              <a:ln>
                <a:noFill/>
              </a:ln>
              <a:effectLst/>
            </c:spPr>
            <c:extLst>
              <c:ext xmlns:c16="http://schemas.microsoft.com/office/drawing/2014/chart" uri="{C3380CC4-5D6E-409C-BE32-E72D297353CC}">
                <c16:uniqueId val="{00000005-7195-4872-93E0-49A07D0BCA7F}"/>
              </c:ext>
            </c:extLst>
          </c:dPt>
          <c:dPt>
            <c:idx val="25"/>
            <c:invertIfNegative val="0"/>
            <c:bubble3D val="0"/>
            <c:spPr>
              <a:solidFill>
                <a:srgbClr val="FF0000"/>
              </a:solidFill>
              <a:ln>
                <a:noFill/>
              </a:ln>
              <a:effectLst/>
            </c:spPr>
            <c:extLst>
              <c:ext xmlns:c16="http://schemas.microsoft.com/office/drawing/2014/chart" uri="{C3380CC4-5D6E-409C-BE32-E72D297353CC}">
                <c16:uniqueId val="{00000001-BC76-4B76-97F5-B194FCCB6921}"/>
              </c:ext>
            </c:extLst>
          </c:dPt>
          <c:cat>
            <c:strRef>
              <c:f>'Placebo Figure'!$A$2:$A$22</c:f>
              <c:strCache>
                <c:ptCount val="21"/>
                <c:pt idx="0">
                  <c:v>AR</c:v>
                </c:pt>
                <c:pt idx="1">
                  <c:v>ND</c:v>
                </c:pt>
                <c:pt idx="2">
                  <c:v>MD</c:v>
                </c:pt>
                <c:pt idx="3">
                  <c:v>SD</c:v>
                </c:pt>
                <c:pt idx="4">
                  <c:v>KS</c:v>
                </c:pt>
                <c:pt idx="5">
                  <c:v>MO</c:v>
                </c:pt>
                <c:pt idx="6">
                  <c:v>TX</c:v>
                </c:pt>
                <c:pt idx="7">
                  <c:v>SC</c:v>
                </c:pt>
                <c:pt idx="8">
                  <c:v>MA</c:v>
                </c:pt>
                <c:pt idx="9">
                  <c:v>CO</c:v>
                </c:pt>
                <c:pt idx="10">
                  <c:v>ID</c:v>
                </c:pt>
                <c:pt idx="11">
                  <c:v>LA</c:v>
                </c:pt>
                <c:pt idx="12">
                  <c:v>NE</c:v>
                </c:pt>
                <c:pt idx="13">
                  <c:v>KY</c:v>
                </c:pt>
                <c:pt idx="14">
                  <c:v>WI</c:v>
                </c:pt>
                <c:pt idx="15">
                  <c:v>IN</c:v>
                </c:pt>
                <c:pt idx="16">
                  <c:v>MN</c:v>
                </c:pt>
                <c:pt idx="17">
                  <c:v>TN</c:v>
                </c:pt>
                <c:pt idx="18">
                  <c:v>GA</c:v>
                </c:pt>
                <c:pt idx="19">
                  <c:v>AZ</c:v>
                </c:pt>
                <c:pt idx="20">
                  <c:v>IL</c:v>
                </c:pt>
              </c:strCache>
            </c:strRef>
          </c:cat>
          <c:val>
            <c:numRef>
              <c:f>'Placebo Figure'!$B$2:$B$22</c:f>
              <c:numCache>
                <c:formatCode>_(* #,##0.00_);_(* \(#,##0.00\);_(* "-"??_);_(@_)</c:formatCode>
                <c:ptCount val="21"/>
                <c:pt idx="0">
                  <c:v>7.3150825566245032</c:v>
                </c:pt>
                <c:pt idx="1">
                  <c:v>5.6200798149045683</c:v>
                </c:pt>
                <c:pt idx="2">
                  <c:v>4.8255817834116446</c:v>
                </c:pt>
                <c:pt idx="3">
                  <c:v>4.4772281640351981</c:v>
                </c:pt>
                <c:pt idx="4">
                  <c:v>4.0573848664362728</c:v>
                </c:pt>
                <c:pt idx="5">
                  <c:v>3.9778427351955052</c:v>
                </c:pt>
                <c:pt idx="6">
                  <c:v>3.7961600567378975</c:v>
                </c:pt>
                <c:pt idx="7">
                  <c:v>3.6686568449958177</c:v>
                </c:pt>
                <c:pt idx="8">
                  <c:v>3.5923888165266522</c:v>
                </c:pt>
                <c:pt idx="9">
                  <c:v>3.4840773206794036</c:v>
                </c:pt>
                <c:pt idx="10">
                  <c:v>3.4537452577584484</c:v>
                </c:pt>
                <c:pt idx="11">
                  <c:v>3.4487368899317801</c:v>
                </c:pt>
                <c:pt idx="12">
                  <c:v>3.2258652887020576</c:v>
                </c:pt>
                <c:pt idx="13">
                  <c:v>2.9380806042264651</c:v>
                </c:pt>
                <c:pt idx="14">
                  <c:v>2.9377232863484077</c:v>
                </c:pt>
                <c:pt idx="15">
                  <c:v>2.8430218644908254</c:v>
                </c:pt>
                <c:pt idx="16">
                  <c:v>2.7474901409994059</c:v>
                </c:pt>
                <c:pt idx="17">
                  <c:v>2.6965909960354715</c:v>
                </c:pt>
                <c:pt idx="18">
                  <c:v>2.3474248531304149</c:v>
                </c:pt>
                <c:pt idx="19">
                  <c:v>2.2193632829466048</c:v>
                </c:pt>
                <c:pt idx="20">
                  <c:v>1</c:v>
                </c:pt>
              </c:numCache>
            </c:numRef>
          </c:val>
          <c:extLst>
            <c:ext xmlns:c16="http://schemas.microsoft.com/office/drawing/2014/chart" uri="{C3380CC4-5D6E-409C-BE32-E72D297353CC}">
              <c16:uniqueId val="{00000000-C111-4481-B15C-8BCC275E5E36}"/>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C05-4891-BBA7-E0A1ED298E7E}"/>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C05-4891-BBA7-E0A1ED298E7E}"/>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1.0274249128997326E-2</c:v>
                </c:pt>
                <c:pt idx="1">
                  <c:v>1.7337614670395851E-2</c:v>
                </c:pt>
                <c:pt idx="2">
                  <c:v>1.8087257631123066E-3</c:v>
                </c:pt>
                <c:pt idx="3">
                  <c:v>-6.9602876901626587E-3</c:v>
                </c:pt>
                <c:pt idx="4">
                  <c:v>-7.8159573604352772E-5</c:v>
                </c:pt>
                <c:pt idx="5">
                  <c:v>-2.0771566778421402E-2</c:v>
                </c:pt>
                <c:pt idx="6">
                  <c:v>-7.7432994730770588E-3</c:v>
                </c:pt>
                <c:pt idx="7">
                  <c:v>9.8945042118430138E-3</c:v>
                </c:pt>
                <c:pt idx="8">
                  <c:v>2.3049628362059593E-2</c:v>
                </c:pt>
                <c:pt idx="9">
                  <c:v>-2.3857409134507179E-2</c:v>
                </c:pt>
                <c:pt idx="10">
                  <c:v>3.5113848280161619E-3</c:v>
                </c:pt>
                <c:pt idx="11">
                  <c:v>-6.167250219732523E-3</c:v>
                </c:pt>
                <c:pt idx="12">
                  <c:v>1.7559269443154335E-2</c:v>
                </c:pt>
                <c:pt idx="13">
                  <c:v>1.3907317770645022E-3</c:v>
                </c:pt>
                <c:pt idx="14">
                  <c:v>-8.5815589409321547E-4</c:v>
                </c:pt>
                <c:pt idx="15">
                  <c:v>-4.3497592210769653E-2</c:v>
                </c:pt>
                <c:pt idx="16">
                  <c:v>-5.2645113319158554E-3</c:v>
                </c:pt>
                <c:pt idx="17">
                  <c:v>1.9226327538490295E-2</c:v>
                </c:pt>
                <c:pt idx="18">
                  <c:v>-2.9994319193065166E-3</c:v>
                </c:pt>
                <c:pt idx="19">
                  <c:v>-2.9413977172225714E-3</c:v>
                </c:pt>
                <c:pt idx="20">
                  <c:v>-9.4756288453936577E-3</c:v>
                </c:pt>
                <c:pt idx="21">
                  <c:v>1.3477019034326077E-2</c:v>
                </c:pt>
                <c:pt idx="22">
                  <c:v>2.8566407039761543E-2</c:v>
                </c:pt>
                <c:pt idx="23">
                  <c:v>-1.0040972381830215E-2</c:v>
                </c:pt>
                <c:pt idx="24">
                  <c:v>5.6870818138122559E-2</c:v>
                </c:pt>
                <c:pt idx="25">
                  <c:v>1.4476750046014786E-2</c:v>
                </c:pt>
                <c:pt idx="26">
                  <c:v>7.909587025642395E-2</c:v>
                </c:pt>
                <c:pt idx="27">
                  <c:v>5.0074297934770584E-2</c:v>
                </c:pt>
                <c:pt idx="28">
                  <c:v>5.6949775665998459E-2</c:v>
                </c:pt>
                <c:pt idx="29">
                  <c:v>4.5459508895874023E-2</c:v>
                </c:pt>
                <c:pt idx="30">
                  <c:v>3.8870207965373993E-2</c:v>
                </c:pt>
                <c:pt idx="31">
                  <c:v>5.718626081943512E-2</c:v>
                </c:pt>
                <c:pt idx="32">
                  <c:v>5.6879587471485138E-2</c:v>
                </c:pt>
                <c:pt idx="33">
                  <c:v>-4.3375948444008827E-3</c:v>
                </c:pt>
              </c:numCache>
            </c:numRef>
          </c:val>
          <c:smooth val="0"/>
          <c:extLst>
            <c:ext xmlns:c16="http://schemas.microsoft.com/office/drawing/2014/chart" uri="{C3380CC4-5D6E-409C-BE32-E72D297353CC}">
              <c16:uniqueId val="{00000002-5C05-4891-BBA7-E0A1ED298E7E}"/>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2.3828600533306599E-3</c:v>
                </c:pt>
                <c:pt idx="1">
                  <c:v>-5.3084618411958218E-4</c:v>
                </c:pt>
                <c:pt idx="2">
                  <c:v>-3.3219221979379654E-2</c:v>
                </c:pt>
                <c:pt idx="3">
                  <c:v>-1.2107283808290958E-2</c:v>
                </c:pt>
                <c:pt idx="4">
                  <c:v>-5.2800018340349197E-2</c:v>
                </c:pt>
                <c:pt idx="5">
                  <c:v>-3.4861546009778976E-2</c:v>
                </c:pt>
                <c:pt idx="6">
                  <c:v>-9.7596921026706696E-2</c:v>
                </c:pt>
                <c:pt idx="7">
                  <c:v>-0.1014246866106987</c:v>
                </c:pt>
                <c:pt idx="8">
                  <c:v>-4.5400474220514297E-2</c:v>
                </c:pt>
                <c:pt idx="9">
                  <c:v>-6.7279398441314697E-2</c:v>
                </c:pt>
                <c:pt idx="10">
                  <c:v>1.5799857676029205E-2</c:v>
                </c:pt>
                <c:pt idx="11">
                  <c:v>1.6834402456879616E-2</c:v>
                </c:pt>
                <c:pt idx="12">
                  <c:v>6.066591665148735E-2</c:v>
                </c:pt>
                <c:pt idx="13">
                  <c:v>8.8807649910449982E-2</c:v>
                </c:pt>
                <c:pt idx="14">
                  <c:v>6.3186518847942352E-2</c:v>
                </c:pt>
                <c:pt idx="15">
                  <c:v>8.1704616546630859E-2</c:v>
                </c:pt>
                <c:pt idx="16">
                  <c:v>5.4787375032901764E-2</c:v>
                </c:pt>
                <c:pt idx="17">
                  <c:v>5.3235083818435669E-2</c:v>
                </c:pt>
                <c:pt idx="18">
                  <c:v>0.1114334911108017</c:v>
                </c:pt>
                <c:pt idx="19">
                  <c:v>0.18421734869480133</c:v>
                </c:pt>
                <c:pt idx="20">
                  <c:v>9.813573956489563E-2</c:v>
                </c:pt>
                <c:pt idx="21">
                  <c:v>7.9170599579811096E-2</c:v>
                </c:pt>
                <c:pt idx="22">
                  <c:v>6.6097274422645569E-2</c:v>
                </c:pt>
                <c:pt idx="23">
                  <c:v>0.10723917186260223</c:v>
                </c:pt>
                <c:pt idx="24">
                  <c:v>8.9810304343700409E-2</c:v>
                </c:pt>
                <c:pt idx="25">
                  <c:v>7.6058320701122284E-2</c:v>
                </c:pt>
                <c:pt idx="26">
                  <c:v>8.7838694453239441E-2</c:v>
                </c:pt>
                <c:pt idx="27">
                  <c:v>0.10205742716789246</c:v>
                </c:pt>
                <c:pt idx="28">
                  <c:v>2.1487178280949593E-2</c:v>
                </c:pt>
                <c:pt idx="29">
                  <c:v>3.5854019224643707E-2</c:v>
                </c:pt>
                <c:pt idx="30">
                  <c:v>8.4158696234226227E-2</c:v>
                </c:pt>
                <c:pt idx="31">
                  <c:v>8.9612364768981934E-2</c:v>
                </c:pt>
                <c:pt idx="32">
                  <c:v>4.9789939075708389E-2</c:v>
                </c:pt>
                <c:pt idx="33">
                  <c:v>6.7709170281887054E-2</c:v>
                </c:pt>
              </c:numCache>
            </c:numRef>
          </c:val>
          <c:smooth val="0"/>
          <c:extLst>
            <c:ext xmlns:c16="http://schemas.microsoft.com/office/drawing/2014/chart" uri="{C3380CC4-5D6E-409C-BE32-E72D297353CC}">
              <c16:uniqueId val="{00000003-5C05-4891-BBA7-E0A1ED298E7E}"/>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C05-4891-BBA7-E0A1ED298E7E}"/>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-7.5016585178673267E-3</c:v>
                </c:pt>
                <c:pt idx="1">
                  <c:v>-6.0884556733071804E-3</c:v>
                </c:pt>
                <c:pt idx="2">
                  <c:v>-9.6829346148297191E-4</c:v>
                </c:pt>
                <c:pt idx="3">
                  <c:v>-3.420572355389595E-2</c:v>
                </c:pt>
                <c:pt idx="4">
                  <c:v>-5.1230970770120621E-2</c:v>
                </c:pt>
                <c:pt idx="5">
                  <c:v>2.5165971368551254E-2</c:v>
                </c:pt>
                <c:pt idx="6">
                  <c:v>3.0069729313254356E-2</c:v>
                </c:pt>
                <c:pt idx="7">
                  <c:v>1.0611545294523239E-2</c:v>
                </c:pt>
                <c:pt idx="8">
                  <c:v>3.8715187460184097E-2</c:v>
                </c:pt>
                <c:pt idx="9">
                  <c:v>-3.7659674882888794E-2</c:v>
                </c:pt>
                <c:pt idx="10">
                  <c:v>-1.4835676178336143E-2</c:v>
                </c:pt>
                <c:pt idx="11">
                  <c:v>-1.437894650734961E-3</c:v>
                </c:pt>
                <c:pt idx="12">
                  <c:v>-2.0427104085683823E-2</c:v>
                </c:pt>
                <c:pt idx="13">
                  <c:v>5.7796807959675789E-3</c:v>
                </c:pt>
                <c:pt idx="14">
                  <c:v>-1.3475323095917702E-2</c:v>
                </c:pt>
                <c:pt idx="15">
                  <c:v>3.2978706061840057E-2</c:v>
                </c:pt>
                <c:pt idx="16">
                  <c:v>1.9780246540904045E-2</c:v>
                </c:pt>
                <c:pt idx="17">
                  <c:v>2.4802107363939285E-2</c:v>
                </c:pt>
                <c:pt idx="18">
                  <c:v>5.6914743036031723E-2</c:v>
                </c:pt>
                <c:pt idx="19">
                  <c:v>4.167542327195406E-3</c:v>
                </c:pt>
                <c:pt idx="20">
                  <c:v>-2.3252447135746479E-3</c:v>
                </c:pt>
                <c:pt idx="21">
                  <c:v>8.1899510696530342E-3</c:v>
                </c:pt>
                <c:pt idx="22">
                  <c:v>2.6147766038775444E-2</c:v>
                </c:pt>
                <c:pt idx="23">
                  <c:v>-4.8192813992500305E-2</c:v>
                </c:pt>
                <c:pt idx="24">
                  <c:v>-2.3683065548539162E-2</c:v>
                </c:pt>
                <c:pt idx="25">
                  <c:v>2.6044542901217937E-3</c:v>
                </c:pt>
                <c:pt idx="26">
                  <c:v>-3.3728323876857758E-2</c:v>
                </c:pt>
                <c:pt idx="27">
                  <c:v>-4.0213193744421005E-2</c:v>
                </c:pt>
                <c:pt idx="28">
                  <c:v>4.0368381887674332E-2</c:v>
                </c:pt>
                <c:pt idx="29">
                  <c:v>-4.7957159578800201E-2</c:v>
                </c:pt>
                <c:pt idx="30">
                  <c:v>2.3579277098178864E-2</c:v>
                </c:pt>
                <c:pt idx="31">
                  <c:v>-9.8364436998963356E-3</c:v>
                </c:pt>
                <c:pt idx="32">
                  <c:v>-1.2243939563632011E-2</c:v>
                </c:pt>
                <c:pt idx="33">
                  <c:v>2.2454194724559784E-2</c:v>
                </c:pt>
              </c:numCache>
            </c:numRef>
          </c:val>
          <c:smooth val="0"/>
          <c:extLst>
            <c:ext xmlns:c16="http://schemas.microsoft.com/office/drawing/2014/chart" uri="{C3380CC4-5D6E-409C-BE32-E72D297353CC}">
              <c16:uniqueId val="{00000005-5C05-4891-BBA7-E0A1ED298E7E}"/>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C05-4891-BBA7-E0A1ED298E7E}"/>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C05-4891-BBA7-E0A1ED298E7E}"/>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C05-4891-BBA7-E0A1ED298E7E}"/>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C05-4891-BBA7-E0A1ED298E7E}"/>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-2.4355007335543633E-2</c:v>
                </c:pt>
                <c:pt idx="1">
                  <c:v>2.8499020263552666E-2</c:v>
                </c:pt>
                <c:pt idx="2">
                  <c:v>2.5771670043468475E-3</c:v>
                </c:pt>
                <c:pt idx="3">
                  <c:v>2.4716151878237724E-2</c:v>
                </c:pt>
                <c:pt idx="4">
                  <c:v>1.6690883785486221E-2</c:v>
                </c:pt>
                <c:pt idx="5">
                  <c:v>-7.4089951813220978E-3</c:v>
                </c:pt>
                <c:pt idx="6">
                  <c:v>1.6199344769120216E-2</c:v>
                </c:pt>
                <c:pt idx="7">
                  <c:v>-1.9113991409540176E-2</c:v>
                </c:pt>
                <c:pt idx="8">
                  <c:v>-5.0723040476441383E-4</c:v>
                </c:pt>
                <c:pt idx="9">
                  <c:v>-1.5762863680720329E-2</c:v>
                </c:pt>
                <c:pt idx="10">
                  <c:v>5.6132129393517971E-3</c:v>
                </c:pt>
                <c:pt idx="11">
                  <c:v>-1.3088141568005085E-2</c:v>
                </c:pt>
                <c:pt idx="12">
                  <c:v>-3.1479303725063801E-3</c:v>
                </c:pt>
                <c:pt idx="13">
                  <c:v>1.8030816689133644E-2</c:v>
                </c:pt>
                <c:pt idx="14">
                  <c:v>-2.6501983404159546E-2</c:v>
                </c:pt>
                <c:pt idx="15">
                  <c:v>1.8069500103592873E-2</c:v>
                </c:pt>
                <c:pt idx="16">
                  <c:v>3.9160680025815964E-2</c:v>
                </c:pt>
                <c:pt idx="17">
                  <c:v>2.0166521891951561E-2</c:v>
                </c:pt>
                <c:pt idx="18">
                  <c:v>-7.1372413076460361E-3</c:v>
                </c:pt>
                <c:pt idx="19">
                  <c:v>3.0562452971935272E-2</c:v>
                </c:pt>
                <c:pt idx="20">
                  <c:v>2.8899431228637695E-2</c:v>
                </c:pt>
                <c:pt idx="21">
                  <c:v>4.8334755003452301E-2</c:v>
                </c:pt>
                <c:pt idx="22">
                  <c:v>5.0296526402235031E-2</c:v>
                </c:pt>
                <c:pt idx="23">
                  <c:v>3.1950272619724274E-2</c:v>
                </c:pt>
                <c:pt idx="24">
                  <c:v>3.8080751895904541E-2</c:v>
                </c:pt>
                <c:pt idx="25">
                  <c:v>1.4982485212385654E-2</c:v>
                </c:pt>
                <c:pt idx="26">
                  <c:v>-1.7911171307787299E-3</c:v>
                </c:pt>
                <c:pt idx="27">
                  <c:v>4.5606318861246109E-2</c:v>
                </c:pt>
                <c:pt idx="28">
                  <c:v>4.5454069972038269E-2</c:v>
                </c:pt>
                <c:pt idx="29">
                  <c:v>7.2701126337051392E-2</c:v>
                </c:pt>
                <c:pt idx="30">
                  <c:v>5.0445716828107834E-2</c:v>
                </c:pt>
                <c:pt idx="31">
                  <c:v>4.3412867933511734E-2</c:v>
                </c:pt>
                <c:pt idx="32">
                  <c:v>2.9811592772603035E-2</c:v>
                </c:pt>
                <c:pt idx="33">
                  <c:v>2.2160302847623825E-2</c:v>
                </c:pt>
              </c:numCache>
            </c:numRef>
          </c:val>
          <c:smooth val="0"/>
          <c:extLst>
            <c:ext xmlns:c16="http://schemas.microsoft.com/office/drawing/2014/chart" uri="{C3380CC4-5D6E-409C-BE32-E72D297353CC}">
              <c16:uniqueId val="{0000000A-5C05-4891-BBA7-E0A1ED298E7E}"/>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C05-4891-BBA7-E0A1ED298E7E}"/>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2.7744399383664131E-2</c:v>
                </c:pt>
                <c:pt idx="1">
                  <c:v>5.91319240629673E-3</c:v>
                </c:pt>
                <c:pt idx="2">
                  <c:v>4.0219277143478394E-2</c:v>
                </c:pt>
                <c:pt idx="3">
                  <c:v>-1.4761094003915787E-2</c:v>
                </c:pt>
                <c:pt idx="4">
                  <c:v>-8.9463070034980774E-3</c:v>
                </c:pt>
                <c:pt idx="5">
                  <c:v>-1.5316535718739033E-2</c:v>
                </c:pt>
                <c:pt idx="6">
                  <c:v>2.7886800467967987E-2</c:v>
                </c:pt>
                <c:pt idx="7">
                  <c:v>-7.4863121844828129E-3</c:v>
                </c:pt>
                <c:pt idx="8">
                  <c:v>-4.9037981778383255E-2</c:v>
                </c:pt>
                <c:pt idx="9">
                  <c:v>2.037355862557888E-2</c:v>
                </c:pt>
                <c:pt idx="10">
                  <c:v>-2.708820067346096E-2</c:v>
                </c:pt>
                <c:pt idx="11">
                  <c:v>-3.4775882959365845E-2</c:v>
                </c:pt>
                <c:pt idx="12">
                  <c:v>5.3821289911866188E-3</c:v>
                </c:pt>
                <c:pt idx="13">
                  <c:v>3.9221912622451782E-2</c:v>
                </c:pt>
                <c:pt idx="14">
                  <c:v>2.9950451105833054E-2</c:v>
                </c:pt>
                <c:pt idx="15">
                  <c:v>2.4197438731789589E-2</c:v>
                </c:pt>
                <c:pt idx="16">
                  <c:v>3.6441257689148188E-3</c:v>
                </c:pt>
                <c:pt idx="17">
                  <c:v>1.3106665574014187E-2</c:v>
                </c:pt>
                <c:pt idx="18">
                  <c:v>-2.545590978115797E-3</c:v>
                </c:pt>
                <c:pt idx="19">
                  <c:v>4.2797636240720749E-2</c:v>
                </c:pt>
                <c:pt idx="20">
                  <c:v>6.7913465201854706E-2</c:v>
                </c:pt>
                <c:pt idx="21">
                  <c:v>3.096768818795681E-2</c:v>
                </c:pt>
                <c:pt idx="22">
                  <c:v>3.5421175416558981E-3</c:v>
                </c:pt>
                <c:pt idx="23">
                  <c:v>3.7023767828941345E-2</c:v>
                </c:pt>
                <c:pt idx="24">
                  <c:v>-4.3648645281791687E-2</c:v>
                </c:pt>
                <c:pt idx="25">
                  <c:v>5.7012471370398998E-3</c:v>
                </c:pt>
                <c:pt idx="26">
                  <c:v>-8.952852338552475E-2</c:v>
                </c:pt>
                <c:pt idx="27">
                  <c:v>-5.2742226980626583E-3</c:v>
                </c:pt>
                <c:pt idx="28">
                  <c:v>-5.6286398321390152E-2</c:v>
                </c:pt>
                <c:pt idx="29">
                  <c:v>-1.4549219980835915E-2</c:v>
                </c:pt>
                <c:pt idx="30">
                  <c:v>4.5342021621763706E-3</c:v>
                </c:pt>
                <c:pt idx="31">
                  <c:v>-3.7476912140846252E-2</c:v>
                </c:pt>
                <c:pt idx="32">
                  <c:v>-4.3013952672481537E-2</c:v>
                </c:pt>
                <c:pt idx="33">
                  <c:v>-2.3447057232260704E-2</c:v>
                </c:pt>
              </c:numCache>
            </c:numRef>
          </c:val>
          <c:smooth val="0"/>
          <c:extLst>
            <c:ext xmlns:c16="http://schemas.microsoft.com/office/drawing/2014/chart" uri="{C3380CC4-5D6E-409C-BE32-E72D297353CC}">
              <c16:uniqueId val="{0000000C-5C05-4891-BBA7-E0A1ED298E7E}"/>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1.470869779586792E-2</c:v>
                </c:pt>
                <c:pt idx="1">
                  <c:v>3.8909432478249073E-3</c:v>
                </c:pt>
                <c:pt idx="2">
                  <c:v>-3.1869322061538696E-2</c:v>
                </c:pt>
                <c:pt idx="3">
                  <c:v>2.2167636081576347E-2</c:v>
                </c:pt>
                <c:pt idx="4">
                  <c:v>-1.7235824838280678E-2</c:v>
                </c:pt>
                <c:pt idx="5">
                  <c:v>1.1735809966921806E-2</c:v>
                </c:pt>
                <c:pt idx="6">
                  <c:v>7.9001011326909065E-3</c:v>
                </c:pt>
                <c:pt idx="7">
                  <c:v>1.6046252567321062E-3</c:v>
                </c:pt>
                <c:pt idx="8">
                  <c:v>-1.214233785867691E-2</c:v>
                </c:pt>
                <c:pt idx="9">
                  <c:v>-4.0164750069379807E-2</c:v>
                </c:pt>
                <c:pt idx="10">
                  <c:v>2.3981009144335985E-3</c:v>
                </c:pt>
                <c:pt idx="11">
                  <c:v>4.9065155908465385E-3</c:v>
                </c:pt>
                <c:pt idx="12">
                  <c:v>2.5439271703362465E-2</c:v>
                </c:pt>
                <c:pt idx="13">
                  <c:v>1.9773069769144058E-2</c:v>
                </c:pt>
                <c:pt idx="14">
                  <c:v>1.6650810837745667E-2</c:v>
                </c:pt>
                <c:pt idx="15">
                  <c:v>1.3827931834384799E-3</c:v>
                </c:pt>
                <c:pt idx="16">
                  <c:v>-3.1660281121730804E-2</c:v>
                </c:pt>
                <c:pt idx="17">
                  <c:v>1.954767107963562E-2</c:v>
                </c:pt>
                <c:pt idx="18">
                  <c:v>3.9668962359428406E-2</c:v>
                </c:pt>
                <c:pt idx="19">
                  <c:v>3.2019000500440598E-2</c:v>
                </c:pt>
                <c:pt idx="20">
                  <c:v>4.0566466748714447E-2</c:v>
                </c:pt>
                <c:pt idx="21">
                  <c:v>6.7580290138721466E-2</c:v>
                </c:pt>
                <c:pt idx="22">
                  <c:v>4.2689502239227295E-2</c:v>
                </c:pt>
                <c:pt idx="23">
                  <c:v>2.291463129222393E-2</c:v>
                </c:pt>
                <c:pt idx="24">
                  <c:v>1.6962697729468346E-2</c:v>
                </c:pt>
                <c:pt idx="25">
                  <c:v>5.4786209017038345E-2</c:v>
                </c:pt>
                <c:pt idx="26">
                  <c:v>4.0464408695697784E-2</c:v>
                </c:pt>
                <c:pt idx="27">
                  <c:v>-1.774866133928299E-2</c:v>
                </c:pt>
                <c:pt idx="28">
                  <c:v>1.2593983672559261E-2</c:v>
                </c:pt>
                <c:pt idx="29">
                  <c:v>-2.646423876285553E-2</c:v>
                </c:pt>
                <c:pt idx="30">
                  <c:v>2.3712558671832085E-2</c:v>
                </c:pt>
                <c:pt idx="31">
                  <c:v>2.3226035758852959E-2</c:v>
                </c:pt>
                <c:pt idx="32">
                  <c:v>7.8964002430438995E-2</c:v>
                </c:pt>
                <c:pt idx="33">
                  <c:v>7.3048777878284454E-2</c:v>
                </c:pt>
              </c:numCache>
            </c:numRef>
          </c:val>
          <c:smooth val="0"/>
          <c:extLst>
            <c:ext xmlns:c16="http://schemas.microsoft.com/office/drawing/2014/chart" uri="{C3380CC4-5D6E-409C-BE32-E72D297353CC}">
              <c16:uniqueId val="{0000000D-5C05-4891-BBA7-E0A1ED298E7E}"/>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C05-4891-BBA7-E0A1ED298E7E}"/>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1.6104577109217644E-2</c:v>
                </c:pt>
                <c:pt idx="1">
                  <c:v>-3.9528100751340389E-3</c:v>
                </c:pt>
                <c:pt idx="2">
                  <c:v>1.5156553126871586E-2</c:v>
                </c:pt>
                <c:pt idx="3">
                  <c:v>1.8318727612495422E-2</c:v>
                </c:pt>
                <c:pt idx="4">
                  <c:v>-8.7800249457359314E-3</c:v>
                </c:pt>
                <c:pt idx="5">
                  <c:v>-1.4409818686544895E-2</c:v>
                </c:pt>
                <c:pt idx="6">
                  <c:v>4.7005750238895416E-3</c:v>
                </c:pt>
                <c:pt idx="7">
                  <c:v>2.5384534150362015E-2</c:v>
                </c:pt>
                <c:pt idx="8">
                  <c:v>-3.0436486005783081E-2</c:v>
                </c:pt>
                <c:pt idx="9">
                  <c:v>-3.1394340097904205E-2</c:v>
                </c:pt>
                <c:pt idx="10">
                  <c:v>-1.2668442912399769E-2</c:v>
                </c:pt>
                <c:pt idx="11">
                  <c:v>5.3048077970743179E-2</c:v>
                </c:pt>
                <c:pt idx="12">
                  <c:v>1.2072681449353695E-2</c:v>
                </c:pt>
                <c:pt idx="13">
                  <c:v>-4.136180505156517E-2</c:v>
                </c:pt>
                <c:pt idx="14">
                  <c:v>-1.1804543435573578E-2</c:v>
                </c:pt>
                <c:pt idx="15">
                  <c:v>4.6876128762960434E-2</c:v>
                </c:pt>
                <c:pt idx="16">
                  <c:v>1.5463645569980145E-2</c:v>
                </c:pt>
                <c:pt idx="17">
                  <c:v>8.3262572297826409E-4</c:v>
                </c:pt>
                <c:pt idx="18">
                  <c:v>1.9833339378237724E-2</c:v>
                </c:pt>
                <c:pt idx="19">
                  <c:v>-1.1619039811193943E-2</c:v>
                </c:pt>
                <c:pt idx="20">
                  <c:v>-7.3658250272274017E-2</c:v>
                </c:pt>
                <c:pt idx="21">
                  <c:v>-4.0628295391798019E-2</c:v>
                </c:pt>
                <c:pt idx="22">
                  <c:v>7.023223489522934E-2</c:v>
                </c:pt>
                <c:pt idx="23">
                  <c:v>4.8657450824975967E-2</c:v>
                </c:pt>
                <c:pt idx="24">
                  <c:v>4.091581329703331E-2</c:v>
                </c:pt>
                <c:pt idx="25">
                  <c:v>3.2021824270486832E-2</c:v>
                </c:pt>
                <c:pt idx="26">
                  <c:v>-5.9314258396625519E-2</c:v>
                </c:pt>
                <c:pt idx="27">
                  <c:v>1.3215690851211548E-2</c:v>
                </c:pt>
                <c:pt idx="28">
                  <c:v>-2.2774999961256981E-2</c:v>
                </c:pt>
                <c:pt idx="29">
                  <c:v>3.1438380479812622E-2</c:v>
                </c:pt>
                <c:pt idx="30">
                  <c:v>3.5333152860403061E-2</c:v>
                </c:pt>
                <c:pt idx="31">
                  <c:v>-5.100504495203495E-3</c:v>
                </c:pt>
                <c:pt idx="32">
                  <c:v>3.5994669888168573E-3</c:v>
                </c:pt>
                <c:pt idx="33">
                  <c:v>2.4317899718880653E-2</c:v>
                </c:pt>
              </c:numCache>
            </c:numRef>
          </c:val>
          <c:smooth val="0"/>
          <c:extLst>
            <c:ext xmlns:c16="http://schemas.microsoft.com/office/drawing/2014/chart" uri="{C3380CC4-5D6E-409C-BE32-E72D297353CC}">
              <c16:uniqueId val="{0000000F-5C05-4891-BBA7-E0A1ED298E7E}"/>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1.0136872529983521E-2</c:v>
                </c:pt>
                <c:pt idx="1">
                  <c:v>-1.4269635081291199E-2</c:v>
                </c:pt>
                <c:pt idx="2">
                  <c:v>3.4662196412682533E-3</c:v>
                </c:pt>
                <c:pt idx="3">
                  <c:v>1.5750034945085645E-3</c:v>
                </c:pt>
                <c:pt idx="4">
                  <c:v>2.8089016675949097E-2</c:v>
                </c:pt>
                <c:pt idx="5">
                  <c:v>-1.914978725835681E-3</c:v>
                </c:pt>
                <c:pt idx="6">
                  <c:v>-1.505704945884645E-3</c:v>
                </c:pt>
                <c:pt idx="7">
                  <c:v>7.7655226923525333E-3</c:v>
                </c:pt>
                <c:pt idx="8">
                  <c:v>2.2880598902702332E-2</c:v>
                </c:pt>
                <c:pt idx="9">
                  <c:v>-1.4335792511701584E-2</c:v>
                </c:pt>
                <c:pt idx="10">
                  <c:v>-6.0082590207457542E-3</c:v>
                </c:pt>
                <c:pt idx="11">
                  <c:v>-1.485779695212841E-2</c:v>
                </c:pt>
                <c:pt idx="12">
                  <c:v>6.2284413725137711E-3</c:v>
                </c:pt>
                <c:pt idx="13">
                  <c:v>2.1435335278511047E-2</c:v>
                </c:pt>
                <c:pt idx="14">
                  <c:v>-1.5139429830014706E-2</c:v>
                </c:pt>
                <c:pt idx="15">
                  <c:v>3.592134453356266E-3</c:v>
                </c:pt>
                <c:pt idx="16">
                  <c:v>9.6790781244635582E-3</c:v>
                </c:pt>
                <c:pt idx="17">
                  <c:v>-3.5688045900315046E-3</c:v>
                </c:pt>
                <c:pt idx="18">
                  <c:v>1.3224775902926922E-2</c:v>
                </c:pt>
                <c:pt idx="19">
                  <c:v>7.4633069336414337E-2</c:v>
                </c:pt>
                <c:pt idx="20">
                  <c:v>4.8701196908950806E-2</c:v>
                </c:pt>
                <c:pt idx="21">
                  <c:v>6.8599015474319458E-2</c:v>
                </c:pt>
                <c:pt idx="22">
                  <c:v>4.4581178575754166E-2</c:v>
                </c:pt>
                <c:pt idx="23">
                  <c:v>3.3014282584190369E-2</c:v>
                </c:pt>
                <c:pt idx="24">
                  <c:v>6.8752750754356384E-2</c:v>
                </c:pt>
                <c:pt idx="25">
                  <c:v>5.1728811115026474E-2</c:v>
                </c:pt>
                <c:pt idx="26">
                  <c:v>6.9518260657787323E-2</c:v>
                </c:pt>
                <c:pt idx="27">
                  <c:v>5.7135645300149918E-2</c:v>
                </c:pt>
                <c:pt idx="28">
                  <c:v>6.2126047909259796E-2</c:v>
                </c:pt>
                <c:pt idx="29">
                  <c:v>4.8800751566886902E-2</c:v>
                </c:pt>
                <c:pt idx="30">
                  <c:v>8.5310451686382294E-2</c:v>
                </c:pt>
                <c:pt idx="31">
                  <c:v>2.7587631717324257E-2</c:v>
                </c:pt>
                <c:pt idx="32">
                  <c:v>4.363347589969635E-2</c:v>
                </c:pt>
                <c:pt idx="33">
                  <c:v>1.5843193978071213E-2</c:v>
                </c:pt>
              </c:numCache>
            </c:numRef>
          </c:val>
          <c:smooth val="0"/>
          <c:extLst>
            <c:ext xmlns:c16="http://schemas.microsoft.com/office/drawing/2014/chart" uri="{C3380CC4-5D6E-409C-BE32-E72D297353CC}">
              <c16:uniqueId val="{00000010-5C05-4891-BBA7-E0A1ED298E7E}"/>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2.5156265124678612E-2</c:v>
                </c:pt>
                <c:pt idx="1">
                  <c:v>1.6374668106436729E-2</c:v>
                </c:pt>
                <c:pt idx="2">
                  <c:v>-5.4936621338129044E-2</c:v>
                </c:pt>
                <c:pt idx="3">
                  <c:v>1.8314339220523834E-2</c:v>
                </c:pt>
                <c:pt idx="4">
                  <c:v>2.5187378749251366E-2</c:v>
                </c:pt>
                <c:pt idx="5">
                  <c:v>1.5332368202507496E-2</c:v>
                </c:pt>
                <c:pt idx="6">
                  <c:v>1.6777467681095004E-4</c:v>
                </c:pt>
                <c:pt idx="7">
                  <c:v>2.7499567717313766E-2</c:v>
                </c:pt>
                <c:pt idx="8">
                  <c:v>-3.4124553203582764E-2</c:v>
                </c:pt>
                <c:pt idx="9">
                  <c:v>-1.5103725716471672E-2</c:v>
                </c:pt>
                <c:pt idx="10">
                  <c:v>-2.3080212995409966E-2</c:v>
                </c:pt>
                <c:pt idx="11">
                  <c:v>-2.0831981673836708E-2</c:v>
                </c:pt>
                <c:pt idx="12">
                  <c:v>-1.7180345952510834E-2</c:v>
                </c:pt>
                <c:pt idx="13">
                  <c:v>-2.4284590035676956E-2</c:v>
                </c:pt>
                <c:pt idx="14">
                  <c:v>1.1875941418111324E-2</c:v>
                </c:pt>
                <c:pt idx="15">
                  <c:v>-1.6027817502617836E-2</c:v>
                </c:pt>
                <c:pt idx="16">
                  <c:v>-1.0740096680819988E-2</c:v>
                </c:pt>
                <c:pt idx="17">
                  <c:v>-6.3505984842777252E-2</c:v>
                </c:pt>
                <c:pt idx="18">
                  <c:v>-2.3977894335985184E-2</c:v>
                </c:pt>
                <c:pt idx="19">
                  <c:v>-2.0392709411680698E-3</c:v>
                </c:pt>
                <c:pt idx="20">
                  <c:v>-2.1204013377428055E-2</c:v>
                </c:pt>
                <c:pt idx="21">
                  <c:v>-4.0469519793987274E-2</c:v>
                </c:pt>
                <c:pt idx="22">
                  <c:v>-4.4212963432073593E-2</c:v>
                </c:pt>
                <c:pt idx="23">
                  <c:v>-2.2933941334486008E-2</c:v>
                </c:pt>
                <c:pt idx="24">
                  <c:v>-4.9650855362415314E-2</c:v>
                </c:pt>
                <c:pt idx="25">
                  <c:v>-1.5740759670734406E-2</c:v>
                </c:pt>
                <c:pt idx="26">
                  <c:v>-5.9835486114025116E-2</c:v>
                </c:pt>
                <c:pt idx="27">
                  <c:v>-4.3691288679838181E-2</c:v>
                </c:pt>
                <c:pt idx="28">
                  <c:v>-5.7826098054647446E-3</c:v>
                </c:pt>
                <c:pt idx="29">
                  <c:v>-5.9635830111801624E-3</c:v>
                </c:pt>
                <c:pt idx="30">
                  <c:v>2.0947987213730812E-2</c:v>
                </c:pt>
                <c:pt idx="31">
                  <c:v>-3.5648416727781296E-2</c:v>
                </c:pt>
                <c:pt idx="32">
                  <c:v>-4.2643353343009949E-2</c:v>
                </c:pt>
                <c:pt idx="33">
                  <c:v>-4.3118316680192947E-2</c:v>
                </c:pt>
              </c:numCache>
            </c:numRef>
          </c:val>
          <c:smooth val="0"/>
          <c:extLst>
            <c:ext xmlns:c16="http://schemas.microsoft.com/office/drawing/2014/chart" uri="{C3380CC4-5D6E-409C-BE32-E72D297353CC}">
              <c16:uniqueId val="{00000011-5C05-4891-BBA7-E0A1ED298E7E}"/>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C05-4891-BBA7-E0A1ED298E7E}"/>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-1.6618098597973585E-3</c:v>
                </c:pt>
                <c:pt idx="1">
                  <c:v>-2.8419593349099159E-2</c:v>
                </c:pt>
                <c:pt idx="2">
                  <c:v>-2.0766496891155839E-4</c:v>
                </c:pt>
                <c:pt idx="3">
                  <c:v>-1.9411630928516388E-2</c:v>
                </c:pt>
                <c:pt idx="4">
                  <c:v>-2.2358554415404797E-3</c:v>
                </c:pt>
                <c:pt idx="5">
                  <c:v>2.0041203126311302E-2</c:v>
                </c:pt>
                <c:pt idx="6">
                  <c:v>4.7496970742940903E-2</c:v>
                </c:pt>
                <c:pt idx="7">
                  <c:v>7.1131318807601929E-2</c:v>
                </c:pt>
                <c:pt idx="8">
                  <c:v>4.0958438068628311E-2</c:v>
                </c:pt>
                <c:pt idx="9">
                  <c:v>9.2352837324142456E-2</c:v>
                </c:pt>
                <c:pt idx="10">
                  <c:v>1.8631445243954659E-2</c:v>
                </c:pt>
                <c:pt idx="11">
                  <c:v>6.0273122042417526E-2</c:v>
                </c:pt>
                <c:pt idx="12">
                  <c:v>5.8150183409452438E-2</c:v>
                </c:pt>
                <c:pt idx="13">
                  <c:v>1.2338963337242603E-2</c:v>
                </c:pt>
                <c:pt idx="14">
                  <c:v>6.5247401595115662E-2</c:v>
                </c:pt>
                <c:pt idx="15">
                  <c:v>-3.2151816412806511E-3</c:v>
                </c:pt>
                <c:pt idx="16">
                  <c:v>2.2936634719371796E-2</c:v>
                </c:pt>
                <c:pt idx="17">
                  <c:v>3.6975499242544174E-2</c:v>
                </c:pt>
                <c:pt idx="18">
                  <c:v>2.4424660950899124E-2</c:v>
                </c:pt>
                <c:pt idx="19">
                  <c:v>-1.0645328089594841E-2</c:v>
                </c:pt>
                <c:pt idx="20">
                  <c:v>-3.0075840186327696E-3</c:v>
                </c:pt>
                <c:pt idx="21">
                  <c:v>-5.9316558763384819E-3</c:v>
                </c:pt>
                <c:pt idx="22">
                  <c:v>-5.8211144059896469E-2</c:v>
                </c:pt>
                <c:pt idx="23">
                  <c:v>-1.5429932391270995E-3</c:v>
                </c:pt>
                <c:pt idx="24">
                  <c:v>-1.2668193317949772E-2</c:v>
                </c:pt>
                <c:pt idx="25">
                  <c:v>6.2862173654139042E-3</c:v>
                </c:pt>
                <c:pt idx="26">
                  <c:v>3.010515496134758E-2</c:v>
                </c:pt>
                <c:pt idx="27">
                  <c:v>-1.003230269998312E-2</c:v>
                </c:pt>
                <c:pt idx="28">
                  <c:v>-3.6295663565397263E-2</c:v>
                </c:pt>
                <c:pt idx="29">
                  <c:v>-6.1687201261520386E-2</c:v>
                </c:pt>
                <c:pt idx="30">
                  <c:v>-5.63035998493433E-3</c:v>
                </c:pt>
                <c:pt idx="31">
                  <c:v>-1.6935622319579124E-2</c:v>
                </c:pt>
                <c:pt idx="32">
                  <c:v>-7.6199620962142944E-3</c:v>
                </c:pt>
                <c:pt idx="33">
                  <c:v>-2.6962600648403168E-2</c:v>
                </c:pt>
              </c:numCache>
            </c:numRef>
          </c:val>
          <c:smooth val="0"/>
          <c:extLst>
            <c:ext xmlns:c16="http://schemas.microsoft.com/office/drawing/2014/chart" uri="{C3380CC4-5D6E-409C-BE32-E72D297353CC}">
              <c16:uniqueId val="{00000013-5C05-4891-BBA7-E0A1ED298E7E}"/>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-7.9637337476015091E-3</c:v>
                </c:pt>
                <c:pt idx="1">
                  <c:v>-1.0706758126616478E-2</c:v>
                </c:pt>
                <c:pt idx="2">
                  <c:v>-3.0633537098765373E-3</c:v>
                </c:pt>
                <c:pt idx="3">
                  <c:v>1.8662270158529282E-2</c:v>
                </c:pt>
                <c:pt idx="4">
                  <c:v>4.7069493681192398E-2</c:v>
                </c:pt>
                <c:pt idx="5">
                  <c:v>-3.108117263764143E-3</c:v>
                </c:pt>
                <c:pt idx="6">
                  <c:v>-1.6305872704833746E-3</c:v>
                </c:pt>
                <c:pt idx="7">
                  <c:v>-8.1162648275494576E-3</c:v>
                </c:pt>
                <c:pt idx="8">
                  <c:v>-3.8887705653905869E-2</c:v>
                </c:pt>
                <c:pt idx="9">
                  <c:v>2.7651898562908173E-2</c:v>
                </c:pt>
                <c:pt idx="10">
                  <c:v>-1.3120558112859726E-2</c:v>
                </c:pt>
                <c:pt idx="11">
                  <c:v>2.5103015825152397E-2</c:v>
                </c:pt>
                <c:pt idx="12">
                  <c:v>-2.0248102024197578E-2</c:v>
                </c:pt>
                <c:pt idx="13">
                  <c:v>2.6652604341506958E-2</c:v>
                </c:pt>
                <c:pt idx="14">
                  <c:v>1.5843808650970459E-2</c:v>
                </c:pt>
                <c:pt idx="15">
                  <c:v>-1.2691332027316093E-2</c:v>
                </c:pt>
                <c:pt idx="16">
                  <c:v>2.8714688494801521E-2</c:v>
                </c:pt>
                <c:pt idx="17">
                  <c:v>-9.49059147387743E-3</c:v>
                </c:pt>
                <c:pt idx="18">
                  <c:v>-1.2293879874050617E-2</c:v>
                </c:pt>
                <c:pt idx="19">
                  <c:v>-3.9445754140615463E-2</c:v>
                </c:pt>
                <c:pt idx="20">
                  <c:v>-5.6309472769498825E-2</c:v>
                </c:pt>
                <c:pt idx="21">
                  <c:v>-2.0600436255335808E-2</c:v>
                </c:pt>
                <c:pt idx="22">
                  <c:v>-2.432180754840374E-2</c:v>
                </c:pt>
                <c:pt idx="23">
                  <c:v>-1.6036467626690865E-2</c:v>
                </c:pt>
                <c:pt idx="24">
                  <c:v>1.9249008968472481E-2</c:v>
                </c:pt>
                <c:pt idx="25">
                  <c:v>8.2651404663920403E-3</c:v>
                </c:pt>
                <c:pt idx="26">
                  <c:v>-1.1973264627158642E-2</c:v>
                </c:pt>
                <c:pt idx="27">
                  <c:v>1.7679790034890175E-2</c:v>
                </c:pt>
                <c:pt idx="28">
                  <c:v>5.099352914839983E-3</c:v>
                </c:pt>
                <c:pt idx="29">
                  <c:v>1.838101539760828E-3</c:v>
                </c:pt>
                <c:pt idx="30">
                  <c:v>4.9156118184328079E-2</c:v>
                </c:pt>
                <c:pt idx="31">
                  <c:v>-3.5802807658910751E-2</c:v>
                </c:pt>
                <c:pt idx="32">
                  <c:v>-7.960192859172821E-2</c:v>
                </c:pt>
                <c:pt idx="33">
                  <c:v>3.2838031649589539E-2</c:v>
                </c:pt>
              </c:numCache>
            </c:numRef>
          </c:val>
          <c:smooth val="0"/>
          <c:extLst>
            <c:ext xmlns:c16="http://schemas.microsoft.com/office/drawing/2014/chart" uri="{C3380CC4-5D6E-409C-BE32-E72D297353CC}">
              <c16:uniqueId val="{00000014-5C05-4891-BBA7-E0A1ED298E7E}"/>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C05-4891-BBA7-E0A1ED298E7E}"/>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6.9576213136315346E-3</c:v>
                </c:pt>
                <c:pt idx="1">
                  <c:v>-1.9553881138563156E-3</c:v>
                </c:pt>
                <c:pt idx="2">
                  <c:v>-1.5346216037869453E-2</c:v>
                </c:pt>
                <c:pt idx="3">
                  <c:v>3.6606371402740479E-2</c:v>
                </c:pt>
                <c:pt idx="4">
                  <c:v>2.1980786696076393E-2</c:v>
                </c:pt>
                <c:pt idx="5">
                  <c:v>2.6764697395265102E-3</c:v>
                </c:pt>
                <c:pt idx="6">
                  <c:v>1.9632628187537193E-2</c:v>
                </c:pt>
                <c:pt idx="7">
                  <c:v>-2.7192333713173866E-2</c:v>
                </c:pt>
                <c:pt idx="8">
                  <c:v>2.1562432870268822E-2</c:v>
                </c:pt>
                <c:pt idx="9">
                  <c:v>2.9638882726430893E-2</c:v>
                </c:pt>
                <c:pt idx="10">
                  <c:v>-4.3254857882857323E-3</c:v>
                </c:pt>
                <c:pt idx="11">
                  <c:v>-2.1112274844199419E-3</c:v>
                </c:pt>
                <c:pt idx="12">
                  <c:v>-1.1089782230556011E-2</c:v>
                </c:pt>
                <c:pt idx="13">
                  <c:v>-2.051829919219017E-2</c:v>
                </c:pt>
                <c:pt idx="14">
                  <c:v>1.8422630382701755E-3</c:v>
                </c:pt>
                <c:pt idx="15">
                  <c:v>3.4567572176456451E-2</c:v>
                </c:pt>
                <c:pt idx="16">
                  <c:v>-2.3736931383609772E-2</c:v>
                </c:pt>
                <c:pt idx="17">
                  <c:v>3.7677817046642303E-2</c:v>
                </c:pt>
                <c:pt idx="18">
                  <c:v>-3.6426447331905365E-2</c:v>
                </c:pt>
                <c:pt idx="19">
                  <c:v>2.4545848369598389E-2</c:v>
                </c:pt>
                <c:pt idx="20">
                  <c:v>2.5233339983969927E-3</c:v>
                </c:pt>
                <c:pt idx="21">
                  <c:v>-1.8013190478086472E-2</c:v>
                </c:pt>
                <c:pt idx="22">
                  <c:v>3.618423268198967E-2</c:v>
                </c:pt>
                <c:pt idx="23">
                  <c:v>2.1775616332888603E-3</c:v>
                </c:pt>
                <c:pt idx="24">
                  <c:v>1.8989939242601395E-2</c:v>
                </c:pt>
                <c:pt idx="25">
                  <c:v>-1.3582794927060604E-2</c:v>
                </c:pt>
                <c:pt idx="26">
                  <c:v>1.073069591075182E-2</c:v>
                </c:pt>
                <c:pt idx="27">
                  <c:v>5.6406140327453613E-2</c:v>
                </c:pt>
                <c:pt idx="28">
                  <c:v>-8.4022721275687218E-3</c:v>
                </c:pt>
                <c:pt idx="29">
                  <c:v>-5.8456822298467159E-3</c:v>
                </c:pt>
                <c:pt idx="30">
                  <c:v>-1.2583864852786064E-2</c:v>
                </c:pt>
                <c:pt idx="31">
                  <c:v>4.0309619158506393E-2</c:v>
                </c:pt>
                <c:pt idx="32">
                  <c:v>7.3093762621283531E-3</c:v>
                </c:pt>
                <c:pt idx="33">
                  <c:v>2.5287622585892677E-2</c:v>
                </c:pt>
              </c:numCache>
            </c:numRef>
          </c:val>
          <c:smooth val="0"/>
          <c:extLst>
            <c:ext xmlns:c16="http://schemas.microsoft.com/office/drawing/2014/chart" uri="{C3380CC4-5D6E-409C-BE32-E72D297353CC}">
              <c16:uniqueId val="{00000016-5C05-4891-BBA7-E0A1ED298E7E}"/>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C05-4891-BBA7-E0A1ED298E7E}"/>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1.799958199262619E-2</c:v>
                </c:pt>
                <c:pt idx="1">
                  <c:v>5.1303780637681484E-3</c:v>
                </c:pt>
                <c:pt idx="2">
                  <c:v>6.8008154630661011E-2</c:v>
                </c:pt>
                <c:pt idx="3">
                  <c:v>4.2537879198789597E-2</c:v>
                </c:pt>
                <c:pt idx="4">
                  <c:v>-1.2108804658055305E-3</c:v>
                </c:pt>
                <c:pt idx="5">
                  <c:v>3.3354158513247967E-3</c:v>
                </c:pt>
                <c:pt idx="6">
                  <c:v>-1.9737312570214272E-2</c:v>
                </c:pt>
                <c:pt idx="7">
                  <c:v>-3.5235200077295303E-2</c:v>
                </c:pt>
                <c:pt idx="8">
                  <c:v>-5.2776606753468513E-3</c:v>
                </c:pt>
                <c:pt idx="9">
                  <c:v>-1.4953740872442722E-2</c:v>
                </c:pt>
                <c:pt idx="10">
                  <c:v>-1.6312575899064541E-3</c:v>
                </c:pt>
                <c:pt idx="11">
                  <c:v>-1.3293194584548473E-2</c:v>
                </c:pt>
                <c:pt idx="12">
                  <c:v>-5.1841787993907928E-2</c:v>
                </c:pt>
                <c:pt idx="13">
                  <c:v>-3.553742915391922E-2</c:v>
                </c:pt>
                <c:pt idx="14">
                  <c:v>-5.1138300448656082E-2</c:v>
                </c:pt>
                <c:pt idx="15">
                  <c:v>1.5586182475090027E-2</c:v>
                </c:pt>
                <c:pt idx="16">
                  <c:v>1.5990857034921646E-2</c:v>
                </c:pt>
                <c:pt idx="17">
                  <c:v>2.3641528561711311E-2</c:v>
                </c:pt>
                <c:pt idx="18">
                  <c:v>1.280679740011692E-2</c:v>
                </c:pt>
                <c:pt idx="19">
                  <c:v>-2.4472752586007118E-2</c:v>
                </c:pt>
                <c:pt idx="20">
                  <c:v>1.7015164718031883E-2</c:v>
                </c:pt>
                <c:pt idx="21">
                  <c:v>1.708294078707695E-2</c:v>
                </c:pt>
                <c:pt idx="22">
                  <c:v>-1.2458952842280269E-3</c:v>
                </c:pt>
                <c:pt idx="23">
                  <c:v>1.2898714281618595E-2</c:v>
                </c:pt>
                <c:pt idx="24">
                  <c:v>-1.7261840403079987E-2</c:v>
                </c:pt>
                <c:pt idx="25">
                  <c:v>7.9001244157552719E-3</c:v>
                </c:pt>
                <c:pt idx="26">
                  <c:v>-5.9782033786177635E-3</c:v>
                </c:pt>
                <c:pt idx="27">
                  <c:v>-2.4436719715595245E-2</c:v>
                </c:pt>
                <c:pt idx="28">
                  <c:v>-2.9725776985287666E-3</c:v>
                </c:pt>
                <c:pt idx="29">
                  <c:v>-2.9645273461937904E-2</c:v>
                </c:pt>
                <c:pt idx="30">
                  <c:v>-5.2802074700593948E-2</c:v>
                </c:pt>
                <c:pt idx="31">
                  <c:v>-2.1894952282309532E-2</c:v>
                </c:pt>
                <c:pt idx="32">
                  <c:v>3.2308235764503479E-2</c:v>
                </c:pt>
                <c:pt idx="33">
                  <c:v>5.0579208880662918E-2</c:v>
                </c:pt>
              </c:numCache>
            </c:numRef>
          </c:val>
          <c:smooth val="0"/>
          <c:extLst>
            <c:ext xmlns:c16="http://schemas.microsoft.com/office/drawing/2014/chart" uri="{C3380CC4-5D6E-409C-BE32-E72D297353CC}">
              <c16:uniqueId val="{00000018-5C05-4891-BBA7-E0A1ED298E7E}"/>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C05-4891-BBA7-E0A1ED298E7E}"/>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3.0802333727478981E-2</c:v>
                </c:pt>
                <c:pt idx="1">
                  <c:v>1.5916049480438232E-2</c:v>
                </c:pt>
                <c:pt idx="2">
                  <c:v>7.7338315546512604E-2</c:v>
                </c:pt>
                <c:pt idx="3">
                  <c:v>-2.3033169563859701E-3</c:v>
                </c:pt>
                <c:pt idx="4">
                  <c:v>2.0435452461242676E-2</c:v>
                </c:pt>
                <c:pt idx="5">
                  <c:v>1.7833145335316658E-2</c:v>
                </c:pt>
                <c:pt idx="6">
                  <c:v>-4.1284766048192978E-2</c:v>
                </c:pt>
                <c:pt idx="7">
                  <c:v>-1.5145466895774007E-3</c:v>
                </c:pt>
                <c:pt idx="8">
                  <c:v>2.8606800362467766E-2</c:v>
                </c:pt>
                <c:pt idx="9">
                  <c:v>3.2408040016889572E-2</c:v>
                </c:pt>
                <c:pt idx="10">
                  <c:v>2.9480095952749252E-2</c:v>
                </c:pt>
                <c:pt idx="11">
                  <c:v>4.2989745270460844E-4</c:v>
                </c:pt>
                <c:pt idx="12">
                  <c:v>-3.8865797221660614E-2</c:v>
                </c:pt>
                <c:pt idx="13">
                  <c:v>-7.7854674309492111E-3</c:v>
                </c:pt>
                <c:pt idx="14">
                  <c:v>-7.9743936657905579E-3</c:v>
                </c:pt>
                <c:pt idx="15">
                  <c:v>4.5067756436765194E-3</c:v>
                </c:pt>
                <c:pt idx="16">
                  <c:v>-1.8218166660517454E-3</c:v>
                </c:pt>
                <c:pt idx="17">
                  <c:v>-4.8965111374855042E-2</c:v>
                </c:pt>
                <c:pt idx="18">
                  <c:v>-2.2995723411440849E-2</c:v>
                </c:pt>
                <c:pt idx="19">
                  <c:v>-4.2002178728580475E-2</c:v>
                </c:pt>
                <c:pt idx="20">
                  <c:v>-3.8216277956962585E-2</c:v>
                </c:pt>
                <c:pt idx="21">
                  <c:v>-8.2462944090366364E-2</c:v>
                </c:pt>
                <c:pt idx="22">
                  <c:v>-3.4559641033411026E-2</c:v>
                </c:pt>
                <c:pt idx="23">
                  <c:v>-2.8264783322811127E-2</c:v>
                </c:pt>
                <c:pt idx="24">
                  <c:v>-1.4569720253348351E-2</c:v>
                </c:pt>
                <c:pt idx="25">
                  <c:v>-5.6838635355234146E-2</c:v>
                </c:pt>
                <c:pt idx="26">
                  <c:v>-2.7025856077671051E-2</c:v>
                </c:pt>
                <c:pt idx="27">
                  <c:v>-5.5216153850778937E-4</c:v>
                </c:pt>
                <c:pt idx="28">
                  <c:v>-6.1505413614213467E-3</c:v>
                </c:pt>
                <c:pt idx="29">
                  <c:v>2.3536950349807739E-2</c:v>
                </c:pt>
                <c:pt idx="30">
                  <c:v>-7.9997099936008453E-2</c:v>
                </c:pt>
                <c:pt idx="31">
                  <c:v>-3.841819241642952E-2</c:v>
                </c:pt>
                <c:pt idx="32">
                  <c:v>-8.3693578839302063E-2</c:v>
                </c:pt>
                <c:pt idx="33">
                  <c:v>-5.4656196385622025E-2</c:v>
                </c:pt>
              </c:numCache>
            </c:numRef>
          </c:val>
          <c:smooth val="0"/>
          <c:extLst>
            <c:ext xmlns:c16="http://schemas.microsoft.com/office/drawing/2014/chart" uri="{C3380CC4-5D6E-409C-BE32-E72D297353CC}">
              <c16:uniqueId val="{0000001A-5C05-4891-BBA7-E0A1ED298E7E}"/>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C05-4891-BBA7-E0A1ED298E7E}"/>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C05-4891-BBA7-E0A1ED298E7E}"/>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C05-4891-BBA7-E0A1ED298E7E}"/>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C05-4891-BBA7-E0A1ED298E7E}"/>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C05-4891-BBA7-E0A1ED298E7E}"/>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C05-4891-BBA7-E0A1ED298E7E}"/>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-4.00649793446064E-2</c:v>
                </c:pt>
                <c:pt idx="1">
                  <c:v>-9.165237657725811E-3</c:v>
                </c:pt>
                <c:pt idx="2">
                  <c:v>4.6877030283212662E-2</c:v>
                </c:pt>
                <c:pt idx="3">
                  <c:v>-5.9093693271279335E-3</c:v>
                </c:pt>
                <c:pt idx="4">
                  <c:v>2.6471123099327087E-2</c:v>
                </c:pt>
                <c:pt idx="5">
                  <c:v>-2.540549635887146E-2</c:v>
                </c:pt>
                <c:pt idx="6">
                  <c:v>3.8840606808662415E-2</c:v>
                </c:pt>
                <c:pt idx="7">
                  <c:v>8.6688198149204254E-2</c:v>
                </c:pt>
                <c:pt idx="8">
                  <c:v>-3.2519165426492691E-2</c:v>
                </c:pt>
                <c:pt idx="9">
                  <c:v>7.5677753193303943E-4</c:v>
                </c:pt>
                <c:pt idx="10">
                  <c:v>2.6266736909747124E-2</c:v>
                </c:pt>
                <c:pt idx="11">
                  <c:v>-5.8956039138138294E-3</c:v>
                </c:pt>
                <c:pt idx="12">
                  <c:v>-3.9008878171443939E-2</c:v>
                </c:pt>
                <c:pt idx="13">
                  <c:v>-2.8105713427066803E-2</c:v>
                </c:pt>
                <c:pt idx="14">
                  <c:v>-0.13173475861549377</c:v>
                </c:pt>
                <c:pt idx="15">
                  <c:v>-5.6553427129983902E-2</c:v>
                </c:pt>
                <c:pt idx="16">
                  <c:v>-5.352063849568367E-2</c:v>
                </c:pt>
                <c:pt idx="17">
                  <c:v>-8.3181113004684448E-2</c:v>
                </c:pt>
                <c:pt idx="18">
                  <c:v>-6.8988211452960968E-2</c:v>
                </c:pt>
                <c:pt idx="19">
                  <c:v>-5.5238470435142517E-2</c:v>
                </c:pt>
                <c:pt idx="20">
                  <c:v>-6.5240912139415741E-2</c:v>
                </c:pt>
                <c:pt idx="21">
                  <c:v>-7.9659156501293182E-2</c:v>
                </c:pt>
                <c:pt idx="22">
                  <c:v>-1.8498940393328667E-2</c:v>
                </c:pt>
                <c:pt idx="23">
                  <c:v>-6.7267671227455139E-2</c:v>
                </c:pt>
                <c:pt idx="24">
                  <c:v>1.2419994454830885E-3</c:v>
                </c:pt>
                <c:pt idx="25">
                  <c:v>-0.11931276321411133</c:v>
                </c:pt>
                <c:pt idx="26">
                  <c:v>-0.10194579511880875</c:v>
                </c:pt>
                <c:pt idx="27">
                  <c:v>-1.6944479197263718E-2</c:v>
                </c:pt>
                <c:pt idx="28">
                  <c:v>-4.6794813126325607E-2</c:v>
                </c:pt>
                <c:pt idx="29">
                  <c:v>-3.7650715559720993E-2</c:v>
                </c:pt>
                <c:pt idx="30">
                  <c:v>-9.3188203871250153E-2</c:v>
                </c:pt>
                <c:pt idx="31">
                  <c:v>-7.6027184724807739E-2</c:v>
                </c:pt>
                <c:pt idx="32">
                  <c:v>-5.2351981401443481E-2</c:v>
                </c:pt>
                <c:pt idx="33">
                  <c:v>-6.2285684049129486E-2</c:v>
                </c:pt>
              </c:numCache>
            </c:numRef>
          </c:val>
          <c:smooth val="0"/>
          <c:extLst>
            <c:ext xmlns:c16="http://schemas.microsoft.com/office/drawing/2014/chart" uri="{C3380CC4-5D6E-409C-BE32-E72D297353CC}">
              <c16:uniqueId val="{00000021-5C05-4891-BBA7-E0A1ED298E7E}"/>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C05-4891-BBA7-E0A1ED298E7E}"/>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C05-4891-BBA7-E0A1ED298E7E}"/>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C05-4891-BBA7-E0A1ED298E7E}"/>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C05-4891-BBA7-E0A1ED298E7E}"/>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C05-4891-BBA7-E0A1ED298E7E}"/>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4.9167759716510773E-3</c:v>
                </c:pt>
                <c:pt idx="1">
                  <c:v>2.893117954954505E-3</c:v>
                </c:pt>
                <c:pt idx="2">
                  <c:v>3.4544770605862141E-3</c:v>
                </c:pt>
                <c:pt idx="3">
                  <c:v>-1.6450447961688042E-2</c:v>
                </c:pt>
                <c:pt idx="4">
                  <c:v>-2.6429291814565659E-2</c:v>
                </c:pt>
                <c:pt idx="5">
                  <c:v>-1.5184270218014717E-2</c:v>
                </c:pt>
                <c:pt idx="6">
                  <c:v>6.8498821929097176E-3</c:v>
                </c:pt>
                <c:pt idx="7">
                  <c:v>7.0496280677616596E-3</c:v>
                </c:pt>
                <c:pt idx="8">
                  <c:v>-1.197743508964777E-2</c:v>
                </c:pt>
                <c:pt idx="9">
                  <c:v>-7.8335488215088844E-3</c:v>
                </c:pt>
                <c:pt idx="10">
                  <c:v>1.1645415797829628E-2</c:v>
                </c:pt>
                <c:pt idx="11">
                  <c:v>1.8833355978131294E-2</c:v>
                </c:pt>
                <c:pt idx="12">
                  <c:v>6.0491189360618591E-2</c:v>
                </c:pt>
                <c:pt idx="13">
                  <c:v>2.0995914936065674E-2</c:v>
                </c:pt>
                <c:pt idx="14">
                  <c:v>-5.3408537060022354E-2</c:v>
                </c:pt>
                <c:pt idx="15">
                  <c:v>-1.1203650385141373E-2</c:v>
                </c:pt>
                <c:pt idx="16">
                  <c:v>8.972550742328167E-3</c:v>
                </c:pt>
                <c:pt idx="17">
                  <c:v>8.6844656616449356E-3</c:v>
                </c:pt>
                <c:pt idx="18">
                  <c:v>-6.6782169044017792E-2</c:v>
                </c:pt>
                <c:pt idx="19">
                  <c:v>-0.15861167013645172</c:v>
                </c:pt>
                <c:pt idx="20">
                  <c:v>-0.10989142954349518</c:v>
                </c:pt>
                <c:pt idx="21">
                  <c:v>-7.8301936388015747E-2</c:v>
                </c:pt>
                <c:pt idx="22">
                  <c:v>-6.0171224176883698E-2</c:v>
                </c:pt>
                <c:pt idx="23">
                  <c:v>-0.10462319850921631</c:v>
                </c:pt>
                <c:pt idx="24">
                  <c:v>-7.7018275856971741E-2</c:v>
                </c:pt>
                <c:pt idx="25">
                  <c:v>-0.10067924857139587</c:v>
                </c:pt>
                <c:pt idx="26">
                  <c:v>-0.13458600640296936</c:v>
                </c:pt>
                <c:pt idx="27">
                  <c:v>-9.5673948526382446E-2</c:v>
                </c:pt>
                <c:pt idx="28">
                  <c:v>-8.794701099395752E-2</c:v>
                </c:pt>
                <c:pt idx="29">
                  <c:v>-4.1672889143228531E-2</c:v>
                </c:pt>
                <c:pt idx="30">
                  <c:v>-7.6392315328121185E-2</c:v>
                </c:pt>
                <c:pt idx="31">
                  <c:v>-0.11284191906452179</c:v>
                </c:pt>
                <c:pt idx="32">
                  <c:v>-8.325977623462677E-2</c:v>
                </c:pt>
                <c:pt idx="33">
                  <c:v>-1.6738684847950935E-2</c:v>
                </c:pt>
              </c:numCache>
            </c:numRef>
          </c:val>
          <c:smooth val="0"/>
          <c:extLst>
            <c:ext xmlns:c16="http://schemas.microsoft.com/office/drawing/2014/chart" uri="{C3380CC4-5D6E-409C-BE32-E72D297353CC}">
              <c16:uniqueId val="{00000027-5C05-4891-BBA7-E0A1ED298E7E}"/>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-2.5608038529753685E-2</c:v>
                </c:pt>
                <c:pt idx="1">
                  <c:v>4.6473465859889984E-2</c:v>
                </c:pt>
                <c:pt idx="2">
                  <c:v>4.7101201489567757E-3</c:v>
                </c:pt>
                <c:pt idx="3">
                  <c:v>-8.0158509314060211E-2</c:v>
                </c:pt>
                <c:pt idx="4">
                  <c:v>4.9102194607257843E-2</c:v>
                </c:pt>
                <c:pt idx="5">
                  <c:v>5.9216497465968132E-3</c:v>
                </c:pt>
                <c:pt idx="6">
                  <c:v>2.1704996004700661E-2</c:v>
                </c:pt>
                <c:pt idx="7">
                  <c:v>-5.0258617848157883E-2</c:v>
                </c:pt>
                <c:pt idx="8">
                  <c:v>-3.3548050560057163E-3</c:v>
                </c:pt>
                <c:pt idx="9">
                  <c:v>-1.3688264414668083E-2</c:v>
                </c:pt>
                <c:pt idx="10">
                  <c:v>-4.7772224061191082E-3</c:v>
                </c:pt>
                <c:pt idx="11">
                  <c:v>5.3325794637203217E-2</c:v>
                </c:pt>
                <c:pt idx="12">
                  <c:v>-4.3551120907068253E-2</c:v>
                </c:pt>
                <c:pt idx="13">
                  <c:v>-4.3907888233661652E-2</c:v>
                </c:pt>
                <c:pt idx="14">
                  <c:v>8.9356061071157455E-3</c:v>
                </c:pt>
                <c:pt idx="15">
                  <c:v>-1.2804591096937656E-2</c:v>
                </c:pt>
                <c:pt idx="16">
                  <c:v>-2.8928050771355629E-2</c:v>
                </c:pt>
                <c:pt idx="17">
                  <c:v>-6.6130980849266052E-2</c:v>
                </c:pt>
                <c:pt idx="18">
                  <c:v>-4.0295567363500595E-2</c:v>
                </c:pt>
                <c:pt idx="19">
                  <c:v>-5.7583034038543701E-2</c:v>
                </c:pt>
                <c:pt idx="20">
                  <c:v>-8.8871724903583527E-2</c:v>
                </c:pt>
                <c:pt idx="21">
                  <c:v>-7.7736124396324158E-2</c:v>
                </c:pt>
                <c:pt idx="22">
                  <c:v>-3.6544200032949448E-2</c:v>
                </c:pt>
                <c:pt idx="23">
                  <c:v>-4.6716626733541489E-2</c:v>
                </c:pt>
                <c:pt idx="24">
                  <c:v>-6.2023617327213287E-2</c:v>
                </c:pt>
                <c:pt idx="25">
                  <c:v>3.392709419131279E-3</c:v>
                </c:pt>
                <c:pt idx="26">
                  <c:v>-2.6184514164924622E-2</c:v>
                </c:pt>
                <c:pt idx="27">
                  <c:v>-7.6017171144485474E-2</c:v>
                </c:pt>
                <c:pt idx="28">
                  <c:v>3.9629735052585602E-2</c:v>
                </c:pt>
                <c:pt idx="29">
                  <c:v>3.524775430560112E-2</c:v>
                </c:pt>
                <c:pt idx="30">
                  <c:v>-3.9666712284088135E-2</c:v>
                </c:pt>
                <c:pt idx="31">
                  <c:v>-6.4820656552910805E-3</c:v>
                </c:pt>
                <c:pt idx="32">
                  <c:v>-6.3441857695579529E-2</c:v>
                </c:pt>
                <c:pt idx="33">
                  <c:v>-5.7270415127277374E-2</c:v>
                </c:pt>
              </c:numCache>
            </c:numRef>
          </c:val>
          <c:smooth val="0"/>
          <c:extLst>
            <c:ext xmlns:c16="http://schemas.microsoft.com/office/drawing/2014/chart" uri="{C3380CC4-5D6E-409C-BE32-E72D297353CC}">
              <c16:uniqueId val="{00000028-5C05-4891-BBA7-E0A1ED298E7E}"/>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-7.9845385625958443E-3</c:v>
                </c:pt>
                <c:pt idx="1">
                  <c:v>3.6169886589050293E-3</c:v>
                </c:pt>
                <c:pt idx="2">
                  <c:v>7.2583849541842937E-3</c:v>
                </c:pt>
                <c:pt idx="3">
                  <c:v>1.8696000799536705E-2</c:v>
                </c:pt>
                <c:pt idx="4">
                  <c:v>1.5640711644664407E-3</c:v>
                </c:pt>
                <c:pt idx="5">
                  <c:v>1.2070230208337307E-2</c:v>
                </c:pt>
                <c:pt idx="6">
                  <c:v>1.101379282772541E-3</c:v>
                </c:pt>
                <c:pt idx="7">
                  <c:v>-1.2128293514251709E-2</c:v>
                </c:pt>
                <c:pt idx="8">
                  <c:v>8.6941923946142197E-3</c:v>
                </c:pt>
                <c:pt idx="9">
                  <c:v>-1.8013192340731621E-2</c:v>
                </c:pt>
                <c:pt idx="10">
                  <c:v>-1.7510188743472099E-2</c:v>
                </c:pt>
                <c:pt idx="11">
                  <c:v>-1.0134994983673096E-2</c:v>
                </c:pt>
                <c:pt idx="12">
                  <c:v>3.0828550457954407E-2</c:v>
                </c:pt>
                <c:pt idx="13">
                  <c:v>9.5319850370287895E-3</c:v>
                </c:pt>
                <c:pt idx="14">
                  <c:v>4.1392515413463116E-3</c:v>
                </c:pt>
                <c:pt idx="15">
                  <c:v>-1.6597719863057137E-2</c:v>
                </c:pt>
                <c:pt idx="16">
                  <c:v>-1.4358183834701777E-3</c:v>
                </c:pt>
                <c:pt idx="17">
                  <c:v>-2.4547206237912178E-2</c:v>
                </c:pt>
                <c:pt idx="18">
                  <c:v>2.0599836483597755E-2</c:v>
                </c:pt>
                <c:pt idx="19">
                  <c:v>-3.8723897188901901E-2</c:v>
                </c:pt>
                <c:pt idx="20">
                  <c:v>1.8389176577329636E-2</c:v>
                </c:pt>
                <c:pt idx="21">
                  <c:v>2.3027470335364342E-2</c:v>
                </c:pt>
                <c:pt idx="22">
                  <c:v>-1.3447524979710579E-2</c:v>
                </c:pt>
                <c:pt idx="23">
                  <c:v>3.5711582750082016E-2</c:v>
                </c:pt>
                <c:pt idx="24">
                  <c:v>5.3048171103000641E-3</c:v>
                </c:pt>
                <c:pt idx="25">
                  <c:v>1.7420787364244461E-2</c:v>
                </c:pt>
                <c:pt idx="26">
                  <c:v>3.054162859916687E-2</c:v>
                </c:pt>
                <c:pt idx="27">
                  <c:v>7.0405378937721252E-3</c:v>
                </c:pt>
                <c:pt idx="28">
                  <c:v>3.6099717020988464E-2</c:v>
                </c:pt>
                <c:pt idx="29">
                  <c:v>6.516081839799881E-2</c:v>
                </c:pt>
                <c:pt idx="30">
                  <c:v>2.3049239069223404E-2</c:v>
                </c:pt>
                <c:pt idx="31">
                  <c:v>2.5029845535755157E-2</c:v>
                </c:pt>
                <c:pt idx="32">
                  <c:v>4.300205409526825E-2</c:v>
                </c:pt>
                <c:pt idx="33">
                  <c:v>2.3244466632604599E-2</c:v>
                </c:pt>
              </c:numCache>
            </c:numRef>
          </c:val>
          <c:smooth val="0"/>
          <c:extLst>
            <c:ext xmlns:c16="http://schemas.microsoft.com/office/drawing/2014/chart" uri="{C3380CC4-5D6E-409C-BE32-E72D297353CC}">
              <c16:uniqueId val="{00000029-5C05-4891-BBA7-E0A1ED298E7E}"/>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-7.4405386112630367E-3</c:v>
                </c:pt>
                <c:pt idx="1">
                  <c:v>-3.6541219800710678E-2</c:v>
                </c:pt>
                <c:pt idx="2">
                  <c:v>-4.7913242131471634E-2</c:v>
                </c:pt>
                <c:pt idx="3">
                  <c:v>-1.710587739944458E-2</c:v>
                </c:pt>
                <c:pt idx="4">
                  <c:v>-1.5127500519156456E-2</c:v>
                </c:pt>
                <c:pt idx="5">
                  <c:v>1.0711988434195518E-2</c:v>
                </c:pt>
                <c:pt idx="6">
                  <c:v>-1.2874549254775047E-2</c:v>
                </c:pt>
                <c:pt idx="7">
                  <c:v>-5.5834826081991196E-2</c:v>
                </c:pt>
                <c:pt idx="8">
                  <c:v>-2.2163704037666321E-2</c:v>
                </c:pt>
                <c:pt idx="9">
                  <c:v>-2.117292582988739E-2</c:v>
                </c:pt>
                <c:pt idx="10">
                  <c:v>-4.8564799129962921E-2</c:v>
                </c:pt>
                <c:pt idx="11">
                  <c:v>-4.0374305099248886E-2</c:v>
                </c:pt>
                <c:pt idx="12">
                  <c:v>-3.769119456410408E-2</c:v>
                </c:pt>
                <c:pt idx="13">
                  <c:v>-3.8729794323444366E-2</c:v>
                </c:pt>
                <c:pt idx="14">
                  <c:v>1.8564727157354355E-2</c:v>
                </c:pt>
                <c:pt idx="15">
                  <c:v>6.7681452492251992E-4</c:v>
                </c:pt>
                <c:pt idx="16">
                  <c:v>-1.1892398819327354E-2</c:v>
                </c:pt>
                <c:pt idx="17">
                  <c:v>2.6216087862849236E-2</c:v>
                </c:pt>
                <c:pt idx="18">
                  <c:v>-4.0521291084587574E-3</c:v>
                </c:pt>
                <c:pt idx="19">
                  <c:v>1.4389828778803349E-2</c:v>
                </c:pt>
                <c:pt idx="20">
                  <c:v>1.8637720495462418E-2</c:v>
                </c:pt>
                <c:pt idx="21">
                  <c:v>4.3709933757781982E-2</c:v>
                </c:pt>
                <c:pt idx="22">
                  <c:v>8.0326627939939499E-3</c:v>
                </c:pt>
                <c:pt idx="23">
                  <c:v>2.6024129241704941E-2</c:v>
                </c:pt>
                <c:pt idx="24">
                  <c:v>4.8683062195777893E-3</c:v>
                </c:pt>
                <c:pt idx="25">
                  <c:v>5.8158416301012039E-2</c:v>
                </c:pt>
                <c:pt idx="26">
                  <c:v>2.4106509983539581E-2</c:v>
                </c:pt>
                <c:pt idx="27">
                  <c:v>-1.6325151547789574E-2</c:v>
                </c:pt>
                <c:pt idx="28">
                  <c:v>-1.8105123192071915E-2</c:v>
                </c:pt>
                <c:pt idx="29">
                  <c:v>-3.2460130751132965E-2</c:v>
                </c:pt>
                <c:pt idx="30">
                  <c:v>2.1890919655561447E-2</c:v>
                </c:pt>
                <c:pt idx="31">
                  <c:v>-4.1554928757250309E-3</c:v>
                </c:pt>
                <c:pt idx="32">
                  <c:v>-7.6168198138475418E-3</c:v>
                </c:pt>
                <c:pt idx="33">
                  <c:v>1.8451536307111382E-3</c:v>
                </c:pt>
              </c:numCache>
            </c:numRef>
          </c:val>
          <c:smooth val="0"/>
          <c:extLst>
            <c:ext xmlns:c16="http://schemas.microsoft.com/office/drawing/2014/chart" uri="{C3380CC4-5D6E-409C-BE32-E72D297353CC}">
              <c16:uniqueId val="{0000002A-5C05-4891-BBA7-E0A1ED298E7E}"/>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C05-4891-BBA7-E0A1ED298E7E}"/>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C05-4891-BBA7-E0A1ED298E7E}"/>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C05-4891-BBA7-E0A1ED298E7E}"/>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C05-4891-BBA7-E0A1ED298E7E}"/>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C05-4891-BBA7-E0A1ED298E7E}"/>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-1.1420487426221371E-2</c:v>
                </c:pt>
                <c:pt idx="1">
                  <c:v>-1.1479912325739861E-2</c:v>
                </c:pt>
                <c:pt idx="2">
                  <c:v>-1.5421404503285885E-2</c:v>
                </c:pt>
                <c:pt idx="3">
                  <c:v>-3.6591272801160812E-3</c:v>
                </c:pt>
                <c:pt idx="4">
                  <c:v>-2.7076950296759605E-2</c:v>
                </c:pt>
                <c:pt idx="5">
                  <c:v>-2.3519251495599747E-2</c:v>
                </c:pt>
                <c:pt idx="6">
                  <c:v>-2.8704132884740829E-2</c:v>
                </c:pt>
                <c:pt idx="7">
                  <c:v>2.946336567401886E-2</c:v>
                </c:pt>
                <c:pt idx="8">
                  <c:v>4.9597118049860001E-2</c:v>
                </c:pt>
                <c:pt idx="9">
                  <c:v>3.6577519029378891E-2</c:v>
                </c:pt>
                <c:pt idx="10">
                  <c:v>2.9835011810064316E-3</c:v>
                </c:pt>
                <c:pt idx="11">
                  <c:v>-9.3265101313591003E-3</c:v>
                </c:pt>
                <c:pt idx="12">
                  <c:v>8.5873669013381004E-3</c:v>
                </c:pt>
                <c:pt idx="13">
                  <c:v>5.3560039959847927E-3</c:v>
                </c:pt>
                <c:pt idx="14">
                  <c:v>1.8498070538043976E-2</c:v>
                </c:pt>
                <c:pt idx="15">
                  <c:v>-2.0465174689888954E-2</c:v>
                </c:pt>
                <c:pt idx="16">
                  <c:v>1.1727801524102688E-2</c:v>
                </c:pt>
                <c:pt idx="17">
                  <c:v>-1.4949158765375614E-2</c:v>
                </c:pt>
                <c:pt idx="18">
                  <c:v>-4.9747377634048462E-3</c:v>
                </c:pt>
                <c:pt idx="19">
                  <c:v>-5.8137279003858566E-2</c:v>
                </c:pt>
                <c:pt idx="20">
                  <c:v>-2.0768508315086365E-2</c:v>
                </c:pt>
                <c:pt idx="21">
                  <c:v>-4.0481086820363998E-2</c:v>
                </c:pt>
                <c:pt idx="22">
                  <c:v>-3.28708216547966E-2</c:v>
                </c:pt>
                <c:pt idx="23">
                  <c:v>-5.2471380680799484E-2</c:v>
                </c:pt>
                <c:pt idx="24">
                  <c:v>-7.8092493116855621E-2</c:v>
                </c:pt>
                <c:pt idx="25">
                  <c:v>-4.5760419219732285E-2</c:v>
                </c:pt>
                <c:pt idx="26">
                  <c:v>8.5473693907260895E-3</c:v>
                </c:pt>
                <c:pt idx="27">
                  <c:v>-2.4289214983582497E-2</c:v>
                </c:pt>
                <c:pt idx="28">
                  <c:v>1.1270496062934399E-2</c:v>
                </c:pt>
                <c:pt idx="29">
                  <c:v>2.6204142719507217E-2</c:v>
                </c:pt>
                <c:pt idx="30">
                  <c:v>4.8054419457912445E-3</c:v>
                </c:pt>
                <c:pt idx="31">
                  <c:v>1.479801069945097E-2</c:v>
                </c:pt>
                <c:pt idx="32">
                  <c:v>1.8860168755054474E-2</c:v>
                </c:pt>
                <c:pt idx="33">
                  <c:v>4.1834339499473572E-3</c:v>
                </c:pt>
              </c:numCache>
            </c:numRef>
          </c:val>
          <c:smooth val="0"/>
          <c:extLst>
            <c:ext xmlns:c16="http://schemas.microsoft.com/office/drawing/2014/chart" uri="{C3380CC4-5D6E-409C-BE32-E72D297353CC}">
              <c16:uniqueId val="{00000030-5C05-4891-BBA7-E0A1ED298E7E}"/>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5C05-4891-BBA7-E0A1ED298E7E}"/>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4.6651004813611507E-3</c:v>
                </c:pt>
                <c:pt idx="1">
                  <c:v>-1.8537641735747457E-3</c:v>
                </c:pt>
                <c:pt idx="2">
                  <c:v>-1.0490092681720853E-3</c:v>
                </c:pt>
                <c:pt idx="3">
                  <c:v>-6.8323133746162057E-4</c:v>
                </c:pt>
                <c:pt idx="4">
                  <c:v>8.0490252003073692E-3</c:v>
                </c:pt>
                <c:pt idx="5">
                  <c:v>4.3838624842464924E-3</c:v>
                </c:pt>
                <c:pt idx="6">
                  <c:v>-9.37204051297158E-4</c:v>
                </c:pt>
                <c:pt idx="7">
                  <c:v>-4.7860476188361645E-3</c:v>
                </c:pt>
                <c:pt idx="8">
                  <c:v>2.0722186309285462E-4</c:v>
                </c:pt>
                <c:pt idx="9">
                  <c:v>1.6248227329924703E-3</c:v>
                </c:pt>
                <c:pt idx="10">
                  <c:v>-3.1274000648409128E-3</c:v>
                </c:pt>
                <c:pt idx="11">
                  <c:v>7.3540015146136284E-3</c:v>
                </c:pt>
                <c:pt idx="12">
                  <c:v>3.6655394360423088E-3</c:v>
                </c:pt>
                <c:pt idx="13">
                  <c:v>8.3025870844721794E-3</c:v>
                </c:pt>
                <c:pt idx="14">
                  <c:v>-1.371021568775177E-2</c:v>
                </c:pt>
                <c:pt idx="15">
                  <c:v>-3.3365071285516024E-3</c:v>
                </c:pt>
                <c:pt idx="16">
                  <c:v>-8.3695361390709877E-3</c:v>
                </c:pt>
                <c:pt idx="17">
                  <c:v>4.8572910018265247E-3</c:v>
                </c:pt>
                <c:pt idx="18">
                  <c:v>2.1060302387923002E-3</c:v>
                </c:pt>
                <c:pt idx="19">
                  <c:v>6.2300183344632387E-4</c:v>
                </c:pt>
                <c:pt idx="20">
                  <c:v>-7.396758534014225E-3</c:v>
                </c:pt>
                <c:pt idx="21">
                  <c:v>3.9748596027493477E-3</c:v>
                </c:pt>
                <c:pt idx="22">
                  <c:v>-2.7378082275390625E-2</c:v>
                </c:pt>
                <c:pt idx="23">
                  <c:v>-1.0870835743844509E-2</c:v>
                </c:pt>
                <c:pt idx="24">
                  <c:v>-3.1137829646468163E-2</c:v>
                </c:pt>
                <c:pt idx="25">
                  <c:v>-1.707879826426506E-2</c:v>
                </c:pt>
                <c:pt idx="26">
                  <c:v>-1.879611425101757E-2</c:v>
                </c:pt>
                <c:pt idx="27">
                  <c:v>-5.2395961247384548E-3</c:v>
                </c:pt>
                <c:pt idx="28">
                  <c:v>-1.2463834136724472E-2</c:v>
                </c:pt>
                <c:pt idx="29">
                  <c:v>-2.9314679559320211E-3</c:v>
                </c:pt>
                <c:pt idx="30">
                  <c:v>-2.6291711255908012E-2</c:v>
                </c:pt>
                <c:pt idx="31">
                  <c:v>-3.2355383038520813E-2</c:v>
                </c:pt>
                <c:pt idx="32">
                  <c:v>-1.294008269906044E-2</c:v>
                </c:pt>
                <c:pt idx="33">
                  <c:v>-1.3807221315801144E-2</c:v>
                </c:pt>
              </c:numCache>
            </c:numRef>
          </c:val>
          <c:smooth val="0"/>
          <c:extLst>
            <c:ext xmlns:c16="http://schemas.microsoft.com/office/drawing/2014/chart" uri="{C3380CC4-5D6E-409C-BE32-E72D297353CC}">
              <c16:uniqueId val="{00000032-5C05-4891-BBA7-E0A1ED298E7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rgbClr val="174A7C"/>
            </a:solidFill>
            <a:ln>
              <a:noFill/>
            </a:ln>
            <a:effectLst/>
          </c:spPr>
          <c:invertIfNegative val="0"/>
          <c:dPt>
            <c:idx val="20"/>
            <c:invertIfNegative val="0"/>
            <c:bubble3D val="0"/>
            <c:spPr>
              <a:solidFill>
                <a:srgbClr val="FF0000"/>
              </a:solidFill>
              <a:ln>
                <a:noFill/>
              </a:ln>
              <a:effectLst/>
            </c:spPr>
            <c:extLst>
              <c:ext xmlns:c16="http://schemas.microsoft.com/office/drawing/2014/chart" uri="{C3380CC4-5D6E-409C-BE32-E72D297353CC}">
                <c16:uniqueId val="{00000004-42B3-433D-94F4-7061E4259C97}"/>
              </c:ext>
            </c:extLst>
          </c:dPt>
          <c:dPt>
            <c:idx val="25"/>
            <c:invertIfNegative val="0"/>
            <c:bubble3D val="0"/>
            <c:spPr>
              <a:solidFill>
                <a:srgbClr val="FF0000"/>
              </a:solidFill>
              <a:ln>
                <a:noFill/>
              </a:ln>
              <a:effectLst/>
            </c:spPr>
            <c:extLst>
              <c:ext xmlns:c16="http://schemas.microsoft.com/office/drawing/2014/chart" uri="{C3380CC4-5D6E-409C-BE32-E72D297353CC}">
                <c16:uniqueId val="{00000001-6AD3-4E80-80C2-FF751C415B63}"/>
              </c:ext>
            </c:extLst>
          </c:dPt>
          <c:cat>
            <c:strRef>
              <c:f>'Placebo Lags Figure'!$A$2:$A$22</c:f>
              <c:strCache>
                <c:ptCount val="21"/>
                <c:pt idx="0">
                  <c:v>AR</c:v>
                </c:pt>
                <c:pt idx="1">
                  <c:v>ND</c:v>
                </c:pt>
                <c:pt idx="2">
                  <c:v>MD</c:v>
                </c:pt>
                <c:pt idx="3">
                  <c:v>SD</c:v>
                </c:pt>
                <c:pt idx="4">
                  <c:v>TX</c:v>
                </c:pt>
                <c:pt idx="5">
                  <c:v>MO</c:v>
                </c:pt>
                <c:pt idx="6">
                  <c:v>NE</c:v>
                </c:pt>
                <c:pt idx="7">
                  <c:v>ID</c:v>
                </c:pt>
                <c:pt idx="8">
                  <c:v>KS</c:v>
                </c:pt>
                <c:pt idx="9">
                  <c:v>CO</c:v>
                </c:pt>
                <c:pt idx="10">
                  <c:v>LA</c:v>
                </c:pt>
                <c:pt idx="11">
                  <c:v>SC</c:v>
                </c:pt>
                <c:pt idx="12">
                  <c:v>WI</c:v>
                </c:pt>
                <c:pt idx="13">
                  <c:v>MA</c:v>
                </c:pt>
                <c:pt idx="14">
                  <c:v>MN</c:v>
                </c:pt>
                <c:pt idx="15">
                  <c:v>IN</c:v>
                </c:pt>
                <c:pt idx="16">
                  <c:v>GA</c:v>
                </c:pt>
                <c:pt idx="17">
                  <c:v>AZ</c:v>
                </c:pt>
                <c:pt idx="18">
                  <c:v>KY</c:v>
                </c:pt>
                <c:pt idx="19">
                  <c:v>TN</c:v>
                </c:pt>
                <c:pt idx="20">
                  <c:v>IL</c:v>
                </c:pt>
              </c:strCache>
            </c:strRef>
          </c:cat>
          <c:val>
            <c:numRef>
              <c:f>'Placebo Lags Figure'!$B$2:$B$22</c:f>
              <c:numCache>
                <c:formatCode>_(* #,##0.00_);_(* \(#,##0.00\);_(* "-"??_);_(@_)</c:formatCode>
                <c:ptCount val="21"/>
                <c:pt idx="0">
                  <c:v>10.194171083677709</c:v>
                </c:pt>
                <c:pt idx="1">
                  <c:v>8.6973377281144035</c:v>
                </c:pt>
                <c:pt idx="2">
                  <c:v>7.5407299864919661</c:v>
                </c:pt>
                <c:pt idx="3">
                  <c:v>6.4058188911276259</c:v>
                </c:pt>
                <c:pt idx="4">
                  <c:v>5.3708731243285701</c:v>
                </c:pt>
                <c:pt idx="5">
                  <c:v>5.3679327209384393</c:v>
                </c:pt>
                <c:pt idx="6">
                  <c:v>5.0381634810832976</c:v>
                </c:pt>
                <c:pt idx="7">
                  <c:v>4.5844659432509429</c:v>
                </c:pt>
                <c:pt idx="8">
                  <c:v>4.4838557174902673</c:v>
                </c:pt>
                <c:pt idx="9">
                  <c:v>4.4186060054287166</c:v>
                </c:pt>
                <c:pt idx="10">
                  <c:v>4.1760980019162277</c:v>
                </c:pt>
                <c:pt idx="11">
                  <c:v>4.0789494512376976</c:v>
                </c:pt>
                <c:pt idx="12">
                  <c:v>3.8955953573866697</c:v>
                </c:pt>
                <c:pt idx="13">
                  <c:v>3.8674400284580686</c:v>
                </c:pt>
                <c:pt idx="14">
                  <c:v>3.5374468294100097</c:v>
                </c:pt>
                <c:pt idx="15">
                  <c:v>3.3893804973624135</c:v>
                </c:pt>
                <c:pt idx="16">
                  <c:v>3.3852776522883534</c:v>
                </c:pt>
                <c:pt idx="17">
                  <c:v>2.8309206152112809</c:v>
                </c:pt>
                <c:pt idx="18">
                  <c:v>2.3284160252906476</c:v>
                </c:pt>
                <c:pt idx="19">
                  <c:v>2.2990011453386296</c:v>
                </c:pt>
                <c:pt idx="20">
                  <c:v>1</c:v>
                </c:pt>
              </c:numCache>
            </c:numRef>
          </c:val>
          <c:extLst>
            <c:ext xmlns:c16="http://schemas.microsoft.com/office/drawing/2014/chart" uri="{C3380CC4-5D6E-409C-BE32-E72D297353CC}">
              <c16:uniqueId val="{00000002-6AD3-4E80-80C2-FF751C415B63}"/>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533399</xdr:colOff>
      <xdr:row>0</xdr:row>
      <xdr:rowOff>133350</xdr:rowOff>
    </xdr:from>
    <xdr:to>
      <xdr:col>22</xdr:col>
      <xdr:colOff>457200</xdr:colOff>
      <xdr:row>27</xdr:row>
      <xdr:rowOff>123825</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30</xdr:row>
      <xdr:rowOff>69273</xdr:rowOff>
    </xdr:from>
    <xdr:to>
      <xdr:col>22</xdr:col>
      <xdr:colOff>514351</xdr:colOff>
      <xdr:row>57</xdr:row>
      <xdr:rowOff>59748</xdr:rowOff>
    </xdr:to>
    <xdr:graphicFrame macro="">
      <xdr:nvGraphicFramePr>
        <xdr:cNvPr id="8" name="Chart 7">
          <a:extLst>
            <a:ext uri="{FF2B5EF4-FFF2-40B4-BE49-F238E27FC236}">
              <a16:creationId xmlns:a16="http://schemas.microsoft.com/office/drawing/2014/main" id="{17256082-87F3-4952-A5C9-DDAD8FE58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5" name="TextBox 4">
          <a:extLst>
            <a:ext uri="{FF2B5EF4-FFF2-40B4-BE49-F238E27FC236}">
              <a16:creationId xmlns:a16="http://schemas.microsoft.com/office/drawing/2014/main" id="{454DF0A3-45C7-495C-A3BE-3329457D32B2}"/>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endParaRPr lang="en-US" sz="1400" b="0" i="0"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26</xdr:col>
      <xdr:colOff>1809750</xdr:colOff>
      <xdr:row>1</xdr:row>
      <xdr:rowOff>9525</xdr:rowOff>
    </xdr:from>
    <xdr:ext cx="664044" cy="566928"/>
    <xdr:pic>
      <xdr:nvPicPr>
        <xdr:cNvPr id="7" name="Picture 6">
          <a:extLst>
            <a:ext uri="{FF2B5EF4-FFF2-40B4-BE49-F238E27FC236}">
              <a16:creationId xmlns:a16="http://schemas.microsoft.com/office/drawing/2014/main" id="{AB48DC8F-6CA3-4136-B84B-A71C25D903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0.79959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548313" cy="33831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2</xdr:col>
      <xdr:colOff>9525</xdr:colOff>
      <xdr:row>3</xdr:row>
      <xdr:rowOff>114300</xdr:rowOff>
    </xdr:from>
    <xdr:to>
      <xdr:col>16</xdr:col>
      <xdr:colOff>66675</xdr:colOff>
      <xdr:row>32</xdr:row>
      <xdr:rowOff>66675</xdr:rowOff>
    </xdr:to>
    <xdr:graphicFrame macro="">
      <xdr:nvGraphicFramePr>
        <xdr:cNvPr id="2" name="Chart 1">
          <a:extLst>
            <a:ext uri="{FF2B5EF4-FFF2-40B4-BE49-F238E27FC236}">
              <a16:creationId xmlns:a16="http://schemas.microsoft.com/office/drawing/2014/main" id="{3D34AF7B-D22F-4BB3-ABB5-ECD3AB453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3" name="Chart 2">
          <a:extLst>
            <a:ext uri="{FF2B5EF4-FFF2-40B4-BE49-F238E27FC236}">
              <a16:creationId xmlns:a16="http://schemas.microsoft.com/office/drawing/2014/main" id="{187A2881-6466-4AD7-8454-D08CF4384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0.57006</cdr:x>
      <cdr:y>0.1913</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767358" y="104775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 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0.87509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6072188"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all lags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 / RMSE (IL)</a:t>
          </a:r>
        </a:p>
      </cdr:txBody>
    </cdr:sp>
  </cdr:relSizeAnchor>
</c:userShapes>
</file>

<file path=xl/drawings/drawing14.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39E5349E-613B-4B51-85E6-A91CE7FB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4367A5FF-8C59-4A16-B7AD-534A45FF2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6.xml><?xml version="1.0" encoding="utf-8"?>
<c:userShapes xmlns:c="http://schemas.openxmlformats.org/drawingml/2006/chart">
  <cdr:absSizeAnchor xmlns:cdr="http://schemas.openxmlformats.org/drawingml/2006/chartDrawing">
    <cdr:from>
      <cdr:x>0.55757</cdr:x>
      <cdr:y>0.20139</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81568" y="109533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"Alt</a:t>
          </a:r>
          <a:r>
            <a:rPr lang="en-US" sz="1000" b="0" baseline="0">
              <a:latin typeface="Avenir LT Pro 55 Roman" panose="020B0503020203020204" pitchFamily="34" charset="0"/>
            </a:rPr>
            <a:t> Lag 1" sets back lags by one year, "Alt Lag 2" by two years, and smoothed lag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0.55556</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39"/>
          <a:ext cx="4963583" cy="402872"/>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lag structure</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0.67591</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03885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drawings/drawing17.xml><?xml version="1.0" encoding="utf-8"?>
<c:userShapes xmlns:c="http://schemas.openxmlformats.org/drawingml/2006/chart">
  <cdr:absSizeAnchor xmlns:cdr="http://schemas.openxmlformats.org/drawingml/2006/chartDrawing">
    <cdr:from>
      <cdr:x>0.55863</cdr:x>
      <cdr:y>0.21191</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91052" y="1152534"/>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0.96055</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85820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Percent difference</a:t>
          </a:r>
          <a:r>
            <a:rPr lang="en-US" sz="1400" b="0" baseline="0">
              <a:latin typeface="Avenir LT Pro 55 Roman" panose="020B0503020203020204" pitchFamily="34" charset="0"/>
            </a:rPr>
            <a:t> between actual IL and the synthetic models</a:t>
          </a:r>
        </a:p>
      </cdr:txBody>
    </cdr:sp>
  </cdr:relSizeAnchor>
  <cdr:relSizeAnchor xmlns:cdr="http://schemas.openxmlformats.org/drawingml/2006/chartDrawing">
    <cdr:from>
      <cdr:x>0</cdr:x>
      <cdr:y>0.14281</cdr:y>
    </cdr:from>
    <cdr:to>
      <cdr:x>0.65245</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8293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8496AB26-F0E3-4596-B81F-CB030145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2DADE8C3-9430-456D-B7C8-8E9818EB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B5783C2E-987F-4828-A4B4-2E342E654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xml><?xml version="1.0" encoding="utf-8"?>
<c:userShapes xmlns:c="http://schemas.openxmlformats.org/drawingml/2006/chart">
  <cdr:absSizeAnchor xmlns:cdr="http://schemas.openxmlformats.org/drawingml/2006/chartDrawing">
    <cdr:from>
      <cdr:x>0.55754</cdr:x>
      <cdr:y>0.1913</cdr:y>
    </cdr:from>
    <cdr:ext cx="16260" cy="322787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567124" y="982154"/>
          <a:ext cx="16260" cy="322787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0.95</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81926"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 </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2000 as the treatment year. 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1982-1998. FARMVC stands for Fatal Alcohol-Related Motor Vehicle Crashes.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Share of Total Fatal Crashes</a:t>
          </a:r>
        </a:p>
      </cdr:txBody>
    </cdr:sp>
  </cdr:relSizeAnchor>
  <cdr:relSizeAnchor xmlns:cdr="http://schemas.openxmlformats.org/drawingml/2006/chartDrawing">
    <cdr:from>
      <cdr:x>0</cdr:x>
      <cdr:y>0.07468</cdr:y>
    </cdr:from>
    <cdr:to>
      <cdr:x>0.92231</cdr:x>
      <cdr:y>0.14875</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4033"/>
          <a:ext cx="7532717" cy="38091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narrow donor pool, 1999 tax increase </a:t>
          </a:r>
        </a:p>
      </cdr:txBody>
    </cdr:sp>
  </cdr:relSizeAnchor>
  <cdr:relSizeAnchor xmlns:cdr="http://schemas.openxmlformats.org/drawingml/2006/chartDrawing">
    <cdr:from>
      <cdr:x>0</cdr:x>
      <cdr:y>0.12961</cdr:y>
    </cdr:from>
    <cdr:to>
      <cdr:x>0.67366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666537"/>
          <a:ext cx="5501986" cy="34280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a:t>
          </a:r>
          <a:r>
            <a:rPr lang="en-US" sz="1200" b="0" baseline="0">
              <a:latin typeface="Avenir LT Pro 55 Roman Italic" panose="020B0503020203090204" pitchFamily="34" charset="0"/>
            </a:rPr>
            <a:t> motor vehicle crashes</a:t>
          </a:r>
          <a:r>
            <a:rPr lang="en-US" sz="1200" b="0">
              <a:latin typeface="Avenir LT Pro 55 Roman Italic" panose="020B0503020203090204" pitchFamily="34" charset="0"/>
            </a:rPr>
            <a:t> with BAC values at or above 0.08 (%) </a:t>
          </a:r>
        </a:p>
      </cdr:txBody>
    </cdr:sp>
  </cdr:relSizeAnchor>
</c:userShapes>
</file>

<file path=xl/drawings/drawing20.xml><?xml version="1.0" encoding="utf-8"?>
<c:userShapes xmlns:c="http://schemas.openxmlformats.org/drawingml/2006/chart">
  <cdr:absSizeAnchor xmlns:cdr="http://schemas.openxmlformats.org/drawingml/2006/chartDrawing">
    <cdr:from>
      <cdr:x>0.5597</cdr:x>
      <cdr:y>0.19439</cdr:y>
    </cdr:from>
    <cdr:ext cx="0" cy="347664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5000632" y="1057256"/>
          <a:ext cx="0" cy="347664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0.6823</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0960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drawings/drawing21.xml><?xml version="1.0" encoding="utf-8"?>
<c:userShapes xmlns:c="http://schemas.openxmlformats.org/drawingml/2006/chart">
  <cdr:absSizeAnchor xmlns:cdr="http://schemas.openxmlformats.org/drawingml/2006/chartDrawing">
    <cdr:from>
      <cdr:x>0.55757</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81568" y="105727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0.63859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705475"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22.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427F349A-17FD-499E-808C-83BE79DC5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EE44B5B5-1963-4AE1-B7F5-54369C726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4.xml><?xml version="1.0" encoding="utf-8"?>
<c:userShapes xmlns:c="http://schemas.openxmlformats.org/drawingml/2006/chart">
  <cdr:absSizeAnchor xmlns:cdr="http://schemas.openxmlformats.org/drawingml/2006/chartDrawing">
    <cdr:from>
      <cdr:x>0.57148</cdr:x>
      <cdr:y>0.20487</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7221" y="1123977"/>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0.77679</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629400"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3.xml><?xml version="1.0" encoding="utf-8"?>
<c:userShapes xmlns:c="http://schemas.openxmlformats.org/drawingml/2006/chart">
  <cdr:absSizeAnchor xmlns:cdr="http://schemas.openxmlformats.org/drawingml/2006/chartDrawing">
    <cdr:from>
      <cdr:x>0.5598</cdr:x>
      <cdr:y>0.20037</cdr:y>
    </cdr:from>
    <cdr:ext cx="16219" cy="321940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585579" y="1028700"/>
          <a:ext cx="16219" cy="321940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0.94419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34300"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a:t>
          </a:r>
          <a:r>
            <a:rPr lang="en-US" sz="1100" b="0" baseline="0">
              <a:effectLst/>
              <a:latin typeface="+mn-lt"/>
              <a:ea typeface="+mn-ea"/>
              <a:cs typeface="+mn-cs"/>
            </a:rPr>
            <a:t>We treat 2000 as the treatment year. </a:t>
          </a:r>
          <a:r>
            <a:rPr lang="en-US" sz="1000" b="0" baseline="0">
              <a:latin typeface="Avenir LT Pro 55 Roman" panose="020B0503020203020204" pitchFamily="34" charset="0"/>
            </a:rPr>
            <a:t>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1982-1998.</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0.074</cdr:y>
    </cdr:from>
    <cdr:to>
      <cdr:x>0.89888</cdr:x>
      <cdr:y>0.14807</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79914"/>
          <a:ext cx="7342909" cy="38027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1999 tax increase </a:t>
          </a: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4.xml><?xml version="1.0" encoding="utf-8"?>
<xdr:wsDr xmlns:xdr="http://schemas.openxmlformats.org/drawingml/2006/spreadsheetDrawing" xmlns:a="http://schemas.openxmlformats.org/drawingml/2006/main">
  <xdr:twoCellAnchor>
    <xdr:from>
      <xdr:col>11</xdr:col>
      <xdr:colOff>114300</xdr:colOff>
      <xdr:row>1</xdr:row>
      <xdr:rowOff>28575</xdr:rowOff>
    </xdr:from>
    <xdr:to>
      <xdr:col>25</xdr:col>
      <xdr:colOff>161925</xdr:colOff>
      <xdr:row>32</xdr:row>
      <xdr:rowOff>142875</xdr:rowOff>
    </xdr:to>
    <xdr:graphicFrame macro="">
      <xdr:nvGraphicFramePr>
        <xdr:cNvPr id="2" name="Chart 1">
          <a:extLst>
            <a:ext uri="{FF2B5EF4-FFF2-40B4-BE49-F238E27FC236}">
              <a16:creationId xmlns:a16="http://schemas.microsoft.com/office/drawing/2014/main" id="{85096767-562F-489A-81B0-DA778276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47624</xdr:colOff>
      <xdr:row>0</xdr:row>
      <xdr:rowOff>123825</xdr:rowOff>
    </xdr:from>
    <xdr:to>
      <xdr:col>25</xdr:col>
      <xdr:colOff>342900</xdr:colOff>
      <xdr:row>32</xdr:row>
      <xdr:rowOff>104775</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xdr:colOff>
      <xdr:row>36</xdr:row>
      <xdr:rowOff>76200</xdr:rowOff>
    </xdr:from>
    <xdr:to>
      <xdr:col>25</xdr:col>
      <xdr:colOff>304801</xdr:colOff>
      <xdr:row>68</xdr:row>
      <xdr:rowOff>57150</xdr:rowOff>
    </xdr:to>
    <xdr:graphicFrame macro="">
      <xdr:nvGraphicFramePr>
        <xdr:cNvPr id="8" name="Chart 7">
          <a:extLst>
            <a:ext uri="{FF2B5EF4-FFF2-40B4-BE49-F238E27FC236}">
              <a16:creationId xmlns:a16="http://schemas.microsoft.com/office/drawing/2014/main" id="{4B3037F6-E4FC-4F42-A5E0-75C542949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1</xdr:row>
      <xdr:rowOff>0</xdr:rowOff>
    </xdr:from>
    <xdr:to>
      <xdr:col>28</xdr:col>
      <xdr:colOff>0</xdr:colOff>
      <xdr:row>5</xdr:row>
      <xdr:rowOff>26152</xdr:rowOff>
    </xdr:to>
    <xdr:sp macro="" textlink="">
      <xdr:nvSpPr>
        <xdr:cNvPr id="9" name="TextBox 8">
          <a:extLst>
            <a:ext uri="{FF2B5EF4-FFF2-40B4-BE49-F238E27FC236}">
              <a16:creationId xmlns:a16="http://schemas.microsoft.com/office/drawing/2014/main" id="{1124DAF2-16B0-4EF8-9370-74856BDE94AF}"/>
            </a:ext>
          </a:extLst>
        </xdr:cNvPr>
        <xdr:cNvSpPr txBox="1"/>
      </xdr:nvSpPr>
      <xdr:spPr>
        <a:xfrm>
          <a:off x="14916150" y="190500"/>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27</xdr:col>
      <xdr:colOff>1619250</xdr:colOff>
      <xdr:row>1</xdr:row>
      <xdr:rowOff>0</xdr:rowOff>
    </xdr:from>
    <xdr:ext cx="664044" cy="566928"/>
    <xdr:pic>
      <xdr:nvPicPr>
        <xdr:cNvPr id="10" name="Picture 9">
          <a:extLst>
            <a:ext uri="{FF2B5EF4-FFF2-40B4-BE49-F238E27FC236}">
              <a16:creationId xmlns:a16="http://schemas.microsoft.com/office/drawing/2014/main" id="{6E1BC45B-295D-473F-AAA4-4D8370AAEE9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190500"/>
          <a:ext cx="664044" cy="566928"/>
        </a:xfrm>
        <a:prstGeom prst="rect">
          <a:avLst/>
        </a:prstGeom>
      </xdr:spPr>
    </xdr:pic>
    <xdr:clientData/>
  </xdr:oneCellAnchor>
  <xdr:twoCellAnchor>
    <xdr:from>
      <xdr:col>26</xdr:col>
      <xdr:colOff>0</xdr:colOff>
      <xdr:row>17</xdr:row>
      <xdr:rowOff>0</xdr:rowOff>
    </xdr:from>
    <xdr:to>
      <xdr:col>28</xdr:col>
      <xdr:colOff>0</xdr:colOff>
      <xdr:row>21</xdr:row>
      <xdr:rowOff>26152</xdr:rowOff>
    </xdr:to>
    <xdr:sp macro="" textlink="">
      <xdr:nvSpPr>
        <xdr:cNvPr id="11" name="TextBox 10">
          <a:extLst>
            <a:ext uri="{FF2B5EF4-FFF2-40B4-BE49-F238E27FC236}">
              <a16:creationId xmlns:a16="http://schemas.microsoft.com/office/drawing/2014/main" id="{67409A77-7E22-44BB-ABFD-BE36240BEA32}"/>
            </a:ext>
          </a:extLst>
        </xdr:cNvPr>
        <xdr:cNvSpPr txBox="1"/>
      </xdr:nvSpPr>
      <xdr:spPr>
        <a:xfrm>
          <a:off x="14916150" y="3057525"/>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Predictor Weights in the 2000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endParaRPr lang="en-US" sz="1400" b="0" i="0"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27</xdr:col>
      <xdr:colOff>1619250</xdr:colOff>
      <xdr:row>17</xdr:row>
      <xdr:rowOff>0</xdr:rowOff>
    </xdr:from>
    <xdr:ext cx="664044" cy="566928"/>
    <xdr:pic>
      <xdr:nvPicPr>
        <xdr:cNvPr id="12" name="Picture 11">
          <a:extLst>
            <a:ext uri="{FF2B5EF4-FFF2-40B4-BE49-F238E27FC236}">
              <a16:creationId xmlns:a16="http://schemas.microsoft.com/office/drawing/2014/main" id="{4BB64649-0803-4291-92B8-D30A3F50062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3057525"/>
          <a:ext cx="664044" cy="566928"/>
        </a:xfrm>
        <a:prstGeom prst="rect">
          <a:avLst/>
        </a:prstGeom>
      </xdr:spPr>
    </xdr:pic>
    <xdr:clientData/>
  </xdr:oneCellAnchor>
</xdr:wsDr>
</file>

<file path=xl/drawings/drawing5.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6.xml><?xml version="1.0" encoding="utf-8"?>
<c:userShapes xmlns:c="http://schemas.openxmlformats.org/drawingml/2006/chart">
  <cdr:absSizeAnchor xmlns:cdr="http://schemas.openxmlformats.org/drawingml/2006/chartDrawing">
    <cdr:from>
      <cdr:x>0.5576</cdr:x>
      <cdr:y>0.20087</cdr:y>
    </cdr:from>
    <cdr:ext cx="19050"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74704" y="1220706"/>
          <a:ext cx="19050"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lang="en-US" sz="1100" b="0" baseline="0">
              <a:effectLst/>
              <a:latin typeface="+mn-lt"/>
              <a:ea typeface="+mn-ea"/>
              <a:cs typeface="+mn-cs"/>
            </a:rPr>
            <a:t>We treat 2000 as the treatment year.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share_alcohol as well as the averages from 1982-1998 of: the 15-24 population share, the 65 and over population share, and the cirrhosis livers deaths related to alcohol per 100,000 people.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Share of Total Fatal Crashes</a:t>
          </a:r>
        </a:p>
      </cdr:txBody>
    </cdr:sp>
  </cdr:relSizeAnchor>
  <cdr:relSizeAnchor xmlns:cdr="http://schemas.openxmlformats.org/drawingml/2006/chartDrawing">
    <cdr:from>
      <cdr:x>0</cdr:x>
      <cdr:y>0.07118</cdr:y>
    </cdr:from>
    <cdr:to>
      <cdr:x>0.88543</cdr:x>
      <cdr:y>0.14525</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433929"/>
          <a:ext cx="7581901" cy="45153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 predictor and lagged variables, narrow donor pool, 1999 tax increase </a:t>
          </a:r>
        </a:p>
      </cdr:txBody>
    </cdr:sp>
  </cdr:relSizeAnchor>
  <cdr:relSizeAnchor xmlns:cdr="http://schemas.openxmlformats.org/drawingml/2006/chartDrawing">
    <cdr:from>
      <cdr:x>0</cdr:x>
      <cdr:y>0.12961</cdr:y>
    </cdr:from>
    <cdr:to>
      <cdr:x>0.64739</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90103"/>
          <a:ext cx="5543551" cy="406359"/>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drawings/drawing7.xml><?xml version="1.0" encoding="utf-8"?>
<c:userShapes xmlns:c="http://schemas.openxmlformats.org/drawingml/2006/chart">
  <cdr:absSizeAnchor xmlns:cdr="http://schemas.openxmlformats.org/drawingml/2006/chartDrawing">
    <cdr:from>
      <cdr:x>0.56062</cdr:x>
      <cdr:y>0.20846</cdr:y>
    </cdr:from>
    <cdr:ext cx="0" cy="36671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a:off x="4800600" y="1266825"/>
          <a:ext cx="0" cy="36671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562975"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lang="en-US" sz="1100" b="0" baseline="0">
              <a:effectLst/>
              <a:latin typeface="+mn-lt"/>
              <a:ea typeface="+mn-ea"/>
              <a:cs typeface="+mn-cs"/>
            </a:rPr>
            <a:t>We treat 2000 as the treatment year.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share_alcohol as well as the averages from 1982-1998 of: the share of the population between 15-24, the share of the population 65 or older, and the number of livers deaths related to alcohol per 100,000 people.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0.06337</cdr:y>
    </cdr:from>
    <cdr:to>
      <cdr:x>0.91324</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820025"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 predictor and lagged variables, expanded donor pool, 1999 tax increase </a:t>
          </a: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8.xml><?xml version="1.0" encoding="utf-8"?>
<xdr:wsDr xmlns:xdr="http://schemas.openxmlformats.org/drawingml/2006/spreadsheetDrawing" xmlns:a="http://schemas.openxmlformats.org/drawingml/2006/main">
  <xdr:twoCellAnchor>
    <xdr:from>
      <xdr:col>2</xdr:col>
      <xdr:colOff>161925</xdr:colOff>
      <xdr:row>2</xdr:row>
      <xdr:rowOff>0</xdr:rowOff>
    </xdr:from>
    <xdr:to>
      <xdr:col>16</xdr:col>
      <xdr:colOff>219075</xdr:colOff>
      <xdr:row>30</xdr:row>
      <xdr:rowOff>142875</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5" name="Chart 4">
          <a:extLst>
            <a:ext uri="{FF2B5EF4-FFF2-40B4-BE49-F238E27FC236}">
              <a16:creationId xmlns:a16="http://schemas.microsoft.com/office/drawing/2014/main" id="{A63C72B6-40DD-4F1F-8783-1C6AFE881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absSizeAnchor xmlns:cdr="http://schemas.openxmlformats.org/drawingml/2006/chartDrawing">
    <cdr:from>
      <cdr:x>0.57006</cdr:x>
      <cdr:y>0.18783</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767358" y="102870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A10" sqref="A10"/>
    </sheetView>
  </sheetViews>
  <sheetFormatPr defaultColWidth="8.85546875" defaultRowHeight="15" x14ac:dyDescent="0.25"/>
  <cols>
    <col min="1" max="1" width="47" customWidth="1"/>
    <col min="2" max="2" width="100.7109375" customWidth="1"/>
  </cols>
  <sheetData>
    <row r="1" spans="1:8" x14ac:dyDescent="0.25">
      <c r="A1" s="8" t="s">
        <v>278</v>
      </c>
    </row>
    <row r="2" spans="1:8" x14ac:dyDescent="0.25">
      <c r="A2" t="s">
        <v>152</v>
      </c>
      <c r="B2" t="s">
        <v>276</v>
      </c>
    </row>
    <row r="3" spans="1:8" x14ac:dyDescent="0.25">
      <c r="A3" t="s">
        <v>153</v>
      </c>
      <c r="B3" s="7" t="s">
        <v>277</v>
      </c>
    </row>
    <row r="6" spans="1:8" ht="31.5" customHeight="1" x14ac:dyDescent="0.25">
      <c r="A6" s="20" t="s">
        <v>242</v>
      </c>
      <c r="B6" s="20"/>
    </row>
    <row r="8" spans="1:8" x14ac:dyDescent="0.25">
      <c r="A8" s="8" t="s">
        <v>154</v>
      </c>
      <c r="B8" s="8" t="s">
        <v>156</v>
      </c>
    </row>
    <row r="9" spans="1:8" x14ac:dyDescent="0.25">
      <c r="A9" t="s">
        <v>241</v>
      </c>
      <c r="B9" s="9" t="s">
        <v>250</v>
      </c>
      <c r="H9" s="9"/>
    </row>
    <row r="10" spans="1:8" ht="30" x14ac:dyDescent="0.25">
      <c r="A10" t="s">
        <v>243</v>
      </c>
      <c r="B10" s="9" t="s">
        <v>251</v>
      </c>
    </row>
    <row r="11" spans="1:8" ht="30" x14ac:dyDescent="0.25">
      <c r="A11" t="s">
        <v>244</v>
      </c>
      <c r="B11" s="9" t="s">
        <v>246</v>
      </c>
    </row>
    <row r="12" spans="1:8" ht="45" x14ac:dyDescent="0.25">
      <c r="A12" t="s">
        <v>245</v>
      </c>
      <c r="B12" s="9" t="s">
        <v>258</v>
      </c>
      <c r="H12" s="9"/>
    </row>
    <row r="13" spans="1:8" ht="45" x14ac:dyDescent="0.25">
      <c r="A13" t="s">
        <v>257</v>
      </c>
      <c r="B13" s="9" t="s">
        <v>259</v>
      </c>
      <c r="H13" s="9"/>
    </row>
    <row r="14" spans="1:8" ht="45" x14ac:dyDescent="0.25">
      <c r="A14" t="s">
        <v>247</v>
      </c>
      <c r="B14" s="9" t="s">
        <v>254</v>
      </c>
      <c r="H14" s="9"/>
    </row>
    <row r="15" spans="1:8" ht="30" x14ac:dyDescent="0.25">
      <c r="A15" t="s">
        <v>248</v>
      </c>
      <c r="B15" s="10" t="s">
        <v>252</v>
      </c>
    </row>
    <row r="16" spans="1:8" ht="45" x14ac:dyDescent="0.25">
      <c r="A16" t="s">
        <v>249</v>
      </c>
      <c r="B16" s="9" t="s">
        <v>253</v>
      </c>
    </row>
    <row r="17" spans="1:7" x14ac:dyDescent="0.25">
      <c r="A17" t="s">
        <v>155</v>
      </c>
      <c r="B17" s="9" t="s">
        <v>157</v>
      </c>
    </row>
    <row r="18" spans="1:7" x14ac:dyDescent="0.25">
      <c r="G18" s="8"/>
    </row>
    <row r="19" spans="1:7" x14ac:dyDescent="0.25">
      <c r="G19" s="9"/>
    </row>
    <row r="20" spans="1:7" x14ac:dyDescent="0.25">
      <c r="G20" s="9"/>
    </row>
    <row r="21" spans="1:7" x14ac:dyDescent="0.25">
      <c r="G21" s="9"/>
    </row>
    <row r="22" spans="1:7" x14ac:dyDescent="0.25">
      <c r="G22" s="9"/>
    </row>
  </sheetData>
  <mergeCells count="1">
    <mergeCell ref="A6:B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topLeftCell="E1" zoomScale="110" zoomScaleNormal="110" workbookViewId="0">
      <selection activeCell="I10" sqref="I10"/>
    </sheetView>
  </sheetViews>
  <sheetFormatPr defaultColWidth="8.85546875" defaultRowHeight="15" x14ac:dyDescent="0.25"/>
  <cols>
    <col min="2" max="2" width="12" bestFit="1" customWidth="1"/>
    <col min="26" max="26" width="34.140625" customWidth="1"/>
    <col min="27" max="27" width="37.85546875" customWidth="1"/>
  </cols>
  <sheetData>
    <row r="1" spans="1:27" x14ac:dyDescent="0.25">
      <c r="A1" t="s">
        <v>194</v>
      </c>
      <c r="B1" t="s">
        <v>195</v>
      </c>
      <c r="C1" t="s">
        <v>196</v>
      </c>
      <c r="D1" t="s">
        <v>255</v>
      </c>
      <c r="F1" t="s">
        <v>30</v>
      </c>
      <c r="G1" t="s">
        <v>28</v>
      </c>
      <c r="H1" t="s">
        <v>161</v>
      </c>
    </row>
    <row r="2" spans="1:27" x14ac:dyDescent="0.25">
      <c r="A2">
        <v>1982</v>
      </c>
      <c r="B2">
        <f>INDEX('All Lags - Data'!$C:$C,MATCH($A2,'All Lags - Data'!$E:$E,0))</f>
        <v>0.45485404133796692</v>
      </c>
      <c r="C2">
        <f>INDEX('All Lags - Data'!$D:$D,MATCH($A2,'All Lags - Data'!$E:$E,0))</f>
        <v>0.45951914194226273</v>
      </c>
      <c r="D2" s="11">
        <f>(C2-B2)/C2</f>
        <v>1.0152135522750367E-2</v>
      </c>
      <c r="F2" t="s">
        <v>46</v>
      </c>
      <c r="G2">
        <v>27</v>
      </c>
      <c r="H2">
        <f>IFERROR(INDEX('All Lags - Data'!$B:$B,MATCH($G2,'All Lags - Data'!$A:$A,0)),0)</f>
        <v>0.19900000095367432</v>
      </c>
      <c r="Z2" s="14"/>
      <c r="AA2" s="14"/>
    </row>
    <row r="3" spans="1:27" x14ac:dyDescent="0.25">
      <c r="A3">
        <v>1983</v>
      </c>
      <c r="B3">
        <f>INDEX('All Lags - Data'!$C:$C,MATCH($A3,'All Lags - Data'!$E:$E,0))</f>
        <v>0.45566859841346741</v>
      </c>
      <c r="C3">
        <f>INDEX('All Lags - Data'!$D:$D,MATCH($A3,'All Lags - Data'!$E:$E,0))</f>
        <v>0.45381483423709873</v>
      </c>
      <c r="D3" s="11">
        <f t="shared" ref="D3:D35" si="0">(C3-B3)/C3</f>
        <v>-4.0848470268386276E-3</v>
      </c>
      <c r="F3" t="s">
        <v>43</v>
      </c>
      <c r="G3">
        <v>22</v>
      </c>
      <c r="H3">
        <f>IFERROR(INDEX('All Lags - Data'!$B:$B,MATCH($G3,'All Lags - Data'!$A:$A,0)),0)</f>
        <v>0.19200000166893005</v>
      </c>
      <c r="Z3" s="14"/>
      <c r="AA3" s="14"/>
    </row>
    <row r="4" spans="1:27" x14ac:dyDescent="0.25">
      <c r="A4">
        <v>1984</v>
      </c>
      <c r="B4">
        <f>INDEX('All Lags - Data'!$C:$C,MATCH($A4,'All Lags - Data'!$E:$E,0))</f>
        <v>0.4263959527015686</v>
      </c>
      <c r="C4">
        <f>INDEX('All Lags - Data'!$D:$D,MATCH($A4,'All Lags - Data'!$E:$E,0))</f>
        <v>0.42534694337844847</v>
      </c>
      <c r="D4" s="11">
        <f t="shared" si="0"/>
        <v>-2.466243943798099E-3</v>
      </c>
      <c r="F4" t="s">
        <v>42</v>
      </c>
      <c r="G4">
        <v>21</v>
      </c>
      <c r="H4">
        <f>IFERROR(INDEX('All Lags - Data'!$B:$B,MATCH($G4,'All Lags - Data'!$A:$A,0)),0)</f>
        <v>0.14300000667572021</v>
      </c>
      <c r="Z4" s="14"/>
      <c r="AA4" s="14"/>
    </row>
    <row r="5" spans="1:27" x14ac:dyDescent="0.25">
      <c r="A5">
        <v>1985</v>
      </c>
      <c r="B5">
        <f>INDEX('All Lags - Data'!$C:$C,MATCH($A5,'All Lags - Data'!$E:$E,0))</f>
        <v>0.38088235259056091</v>
      </c>
      <c r="C5">
        <f>INDEX('All Lags - Data'!$D:$D,MATCH($A5,'All Lags - Data'!$E:$E,0))</f>
        <v>0.38019912123680105</v>
      </c>
      <c r="D5" s="11">
        <f t="shared" si="0"/>
        <v>-1.7970355942362138E-3</v>
      </c>
      <c r="F5" t="s">
        <v>40</v>
      </c>
      <c r="G5">
        <v>18</v>
      </c>
      <c r="H5">
        <f>IFERROR(INDEX('All Lags - Data'!$B:$B,MATCH($G5,'All Lags - Data'!$A:$A,0)),0)</f>
        <v>0.12099999934434891</v>
      </c>
      <c r="Z5" s="14"/>
      <c r="AA5" s="14"/>
    </row>
    <row r="6" spans="1:27" ht="15.75" x14ac:dyDescent="0.25">
      <c r="A6">
        <v>1986</v>
      </c>
      <c r="B6">
        <f>INDEX('All Lags - Data'!$C:$C,MATCH($A6,'All Lags - Data'!$E:$E,0))</f>
        <v>0.38520056009292603</v>
      </c>
      <c r="C6">
        <f>INDEX('All Lags - Data'!$D:$D,MATCH($A6,'All Lags - Data'!$E:$E,0))</f>
        <v>0.39324958550930023</v>
      </c>
      <c r="D6" s="11">
        <f t="shared" si="0"/>
        <v>2.0467981945740267E-2</v>
      </c>
      <c r="F6" t="s">
        <v>55</v>
      </c>
      <c r="G6">
        <v>47</v>
      </c>
      <c r="H6">
        <f>IFERROR(INDEX('All Lags - Data'!$B:$B,MATCH($G6,'All Lags - Data'!$A:$A,0)),0)</f>
        <v>0.10300000011920929</v>
      </c>
      <c r="Z6" s="15" t="s">
        <v>155</v>
      </c>
      <c r="AA6" s="16" t="s">
        <v>268</v>
      </c>
    </row>
    <row r="7" spans="1:27" x14ac:dyDescent="0.25">
      <c r="A7">
        <v>1987</v>
      </c>
      <c r="B7">
        <f>INDEX('All Lags - Data'!$C:$C,MATCH($A7,'All Lags - Data'!$E:$E,0))</f>
        <v>0.37112009525299072</v>
      </c>
      <c r="C7">
        <f>INDEX('All Lags - Data'!$D:$D,MATCH($A7,'All Lags - Data'!$E:$E,0))</f>
        <v>0.37550395789742474</v>
      </c>
      <c r="D7" s="11">
        <f t="shared" si="0"/>
        <v>1.16746110186981E-2</v>
      </c>
      <c r="F7" t="s">
        <v>54</v>
      </c>
      <c r="G7">
        <v>46</v>
      </c>
      <c r="H7">
        <f>IFERROR(INDEX('All Lags - Data'!$B:$B,MATCH($G7,'All Lags - Data'!$A:$A,0)),0)</f>
        <v>9.4999998807907104E-2</v>
      </c>
      <c r="Z7" s="17" t="str">
        <f>INDEX(States!$D$2:$D$52,MATCH($F2,States!$B$2:$B$52,0))</f>
        <v>Minnesota</v>
      </c>
      <c r="AA7" s="18">
        <f>H2</f>
        <v>0.19900000095367432</v>
      </c>
    </row>
    <row r="8" spans="1:27" x14ac:dyDescent="0.25">
      <c r="A8">
        <v>1988</v>
      </c>
      <c r="B8">
        <f>INDEX('All Lags - Data'!$C:$C,MATCH($A8,'All Lags - Data'!$E:$E,0))</f>
        <v>0.37837839126586914</v>
      </c>
      <c r="C8">
        <f>INDEX('All Lags - Data'!$D:$D,MATCH($A8,'All Lags - Data'!$E:$E,0))</f>
        <v>0.37744118723273273</v>
      </c>
      <c r="D8" s="11">
        <f t="shared" si="0"/>
        <v>-2.4830465376809055E-3</v>
      </c>
      <c r="F8" t="s">
        <v>51</v>
      </c>
      <c r="G8">
        <v>38</v>
      </c>
      <c r="H8">
        <f>IFERROR(INDEX('All Lags - Data'!$B:$B,MATCH($G8,'All Lags - Data'!$A:$A,0)),0)</f>
        <v>7.5999997556209564E-2</v>
      </c>
      <c r="Z8" s="17" t="str">
        <f>INDEX(States!$D$2:$D$52,MATCH($F3,States!$B$2:$B$52,0))</f>
        <v>Louisiana</v>
      </c>
      <c r="AA8" s="18">
        <f t="shared" ref="AA8:AA14" si="1">H3</f>
        <v>0.19200000166893005</v>
      </c>
    </row>
    <row r="9" spans="1:27" x14ac:dyDescent="0.25">
      <c r="A9">
        <v>1989</v>
      </c>
      <c r="B9">
        <f>INDEX('All Lags - Data'!$C:$C,MATCH($A9,'All Lags - Data'!$E:$E,0))</f>
        <v>0.37176164984703064</v>
      </c>
      <c r="C9">
        <f>INDEX('All Lags - Data'!$D:$D,MATCH($A9,'All Lags - Data'!$E:$E,0))</f>
        <v>0.36697560200095175</v>
      </c>
      <c r="D9" s="11">
        <f t="shared" si="0"/>
        <v>-1.304186932314502E-2</v>
      </c>
      <c r="F9" t="s">
        <v>48</v>
      </c>
      <c r="G9">
        <v>31</v>
      </c>
      <c r="H9">
        <f>IFERROR(INDEX('All Lags - Data'!$B:$B,MATCH($G9,'All Lags - Data'!$A:$A,0)),0)</f>
        <v>4.6999998390674591E-2</v>
      </c>
      <c r="Z9" s="17" t="str">
        <f>INDEX(States!$D$2:$D$52,MATCH($F4,States!$B$2:$B$52,0))</f>
        <v>Kentucky</v>
      </c>
      <c r="AA9" s="18">
        <f t="shared" si="1"/>
        <v>0.14300000667572021</v>
      </c>
    </row>
    <row r="10" spans="1:27" x14ac:dyDescent="0.25">
      <c r="A10">
        <v>1990</v>
      </c>
      <c r="B10">
        <f>INDEX('All Lags - Data'!$C:$C,MATCH($A10,'All Lags - Data'!$E:$E,0))</f>
        <v>0.37998601794242859</v>
      </c>
      <c r="C10">
        <f>INDEX('All Lags - Data'!$D:$D,MATCH($A10,'All Lags - Data'!$E:$E,0))</f>
        <v>0.38019323980808256</v>
      </c>
      <c r="D10" s="11">
        <f t="shared" si="0"/>
        <v>5.4504353038622143E-4</v>
      </c>
      <c r="F10" t="s">
        <v>47</v>
      </c>
      <c r="G10">
        <v>29</v>
      </c>
      <c r="H10">
        <f>IFERROR(INDEX('All Lags - Data'!$B:$B,MATCH($G10,'All Lags - Data'!$A:$A,0)),0)</f>
        <v>2.0999999716877937E-2</v>
      </c>
      <c r="Z10" s="17" t="str">
        <f>INDEX(States!$D$2:$D$52,MATCH($F5,States!$B$2:$B$52,0))</f>
        <v>Indiana</v>
      </c>
      <c r="AA10" s="18">
        <f t="shared" si="1"/>
        <v>0.12099999934434891</v>
      </c>
    </row>
    <row r="11" spans="1:27" x14ac:dyDescent="0.25">
      <c r="A11">
        <v>1991</v>
      </c>
      <c r="B11">
        <f>INDEX('All Lags - Data'!$C:$C,MATCH($A11,'All Lags - Data'!$E:$E,0))</f>
        <v>0.37684538960456848</v>
      </c>
      <c r="C11">
        <f>INDEX('All Lags - Data'!$D:$D,MATCH($A11,'All Lags - Data'!$E:$E,0))</f>
        <v>0.37847021237015727</v>
      </c>
      <c r="D11" s="11">
        <f t="shared" si="0"/>
        <v>4.2931324909651026E-3</v>
      </c>
      <c r="F11" t="s">
        <v>45</v>
      </c>
      <c r="G11">
        <v>25</v>
      </c>
      <c r="H11">
        <f>IFERROR(INDEX('All Lags - Data'!$B:$B,MATCH($G11,'All Lags - Data'!$A:$A,0)),0)</f>
        <v>2.0000000949949026E-3</v>
      </c>
      <c r="Z11" s="17" t="str">
        <f>INDEX(States!$D$2:$D$52,MATCH($F6,States!$B$2:$B$52,0))</f>
        <v>Tennessee</v>
      </c>
      <c r="AA11" s="18">
        <f t="shared" si="1"/>
        <v>0.10300000011920929</v>
      </c>
    </row>
    <row r="12" spans="1:27" x14ac:dyDescent="0.25">
      <c r="A12">
        <v>1992</v>
      </c>
      <c r="B12">
        <f>INDEX('All Lags - Data'!$C:$C,MATCH($A12,'All Lags - Data'!$E:$E,0))</f>
        <v>0.35256409645080566</v>
      </c>
      <c r="C12">
        <f>INDEX('All Lags - Data'!$D:$D,MATCH($A12,'All Lags - Data'!$E:$E,0))</f>
        <v>0.34943669627606871</v>
      </c>
      <c r="D12" s="11">
        <f t="shared" si="0"/>
        <v>-8.9498332832971279E-3</v>
      </c>
      <c r="F12" t="s">
        <v>52</v>
      </c>
      <c r="G12">
        <v>40</v>
      </c>
      <c r="H12">
        <f>IFERROR(INDEX('All Lags - Data'!$B:$B,MATCH($G12,'All Lags - Data'!$A:$A,0)),0)</f>
        <v>0</v>
      </c>
      <c r="Z12" s="17" t="str">
        <f>INDEX(States!$D$2:$D$52,MATCH($F7,States!$B$2:$B$52,0))</f>
        <v>South Dakota</v>
      </c>
      <c r="AA12" s="18">
        <f t="shared" si="1"/>
        <v>9.4999998807907104E-2</v>
      </c>
    </row>
    <row r="13" spans="1:27" x14ac:dyDescent="0.25">
      <c r="A13">
        <v>1993</v>
      </c>
      <c r="B13">
        <f>INDEX('All Lags - Data'!$C:$C,MATCH($A13,'All Lags - Data'!$E:$E,0))</f>
        <v>0.32559999823570251</v>
      </c>
      <c r="C13">
        <f>INDEX('All Lags - Data'!$D:$D,MATCH($A13,'All Lags - Data'!$E:$E,0))</f>
        <v>0.33295399960875516</v>
      </c>
      <c r="D13" s="11">
        <f t="shared" si="0"/>
        <v>2.2087139309616713E-2</v>
      </c>
      <c r="F13" t="s">
        <v>32</v>
      </c>
      <c r="G13">
        <v>5</v>
      </c>
      <c r="H13">
        <f>IFERROR(INDEX('All Lags - Data'!$B:$B,MATCH($G13,'All Lags - Data'!$A:$A,0)),0)</f>
        <v>0</v>
      </c>
      <c r="Z13" s="17" t="str">
        <f>INDEX(States!$D$2:$D$52,MATCH($F8,States!$B$2:$B$52,0))</f>
        <v>North Dakota</v>
      </c>
      <c r="AA13" s="18">
        <f t="shared" si="1"/>
        <v>7.5999997556209564E-2</v>
      </c>
    </row>
    <row r="14" spans="1:27" x14ac:dyDescent="0.25">
      <c r="A14">
        <v>1994</v>
      </c>
      <c r="B14">
        <f>INDEX('All Lags - Data'!$C:$C,MATCH($A14,'All Lags - Data'!$E:$E,0))</f>
        <v>0.32926830649375916</v>
      </c>
      <c r="C14">
        <f>INDEX('All Lags - Data'!$D:$D,MATCH($A14,'All Lags - Data'!$E:$E,0))</f>
        <v>0.33293384584784513</v>
      </c>
      <c r="D14" s="11">
        <f t="shared" si="0"/>
        <v>1.1009812909682889E-2</v>
      </c>
      <c r="F14" t="s">
        <v>53</v>
      </c>
      <c r="G14">
        <v>45</v>
      </c>
      <c r="H14">
        <f>IFERROR(INDEX('All Lags - Data'!$B:$B,MATCH($G14,'All Lags - Data'!$A:$A,0)),0)</f>
        <v>0</v>
      </c>
      <c r="Z14" s="17" t="str">
        <f>INDEX(States!$D$2:$D$52,MATCH($F9,States!$B$2:$B$52,0))</f>
        <v>Nebraska</v>
      </c>
      <c r="AA14" s="18">
        <f t="shared" si="1"/>
        <v>4.6999998390674591E-2</v>
      </c>
    </row>
    <row r="15" spans="1:27" x14ac:dyDescent="0.25">
      <c r="A15">
        <v>1995</v>
      </c>
      <c r="B15">
        <f>INDEX('All Lags - Data'!$C:$C,MATCH($A15,'All Lags - Data'!$E:$E,0))</f>
        <v>0.32881596684455872</v>
      </c>
      <c r="C15">
        <f>INDEX('All Lags - Data'!$D:$D,MATCH($A15,'All Lags - Data'!$E:$E,0))</f>
        <v>0.33711855354905129</v>
      </c>
      <c r="D15" s="11">
        <f t="shared" si="0"/>
        <v>2.4628091859929438E-2</v>
      </c>
      <c r="F15" t="s">
        <v>34</v>
      </c>
      <c r="G15">
        <v>9</v>
      </c>
      <c r="H15">
        <f>IFERROR(INDEX('All Lags - Data'!$B:$B,MATCH($G15,'All Lags - Data'!$A:$A,0)),0)</f>
        <v>0</v>
      </c>
      <c r="Z15" s="17" t="str">
        <f>INDEX(States!$D$2:$D$52,MATCH($F10,States!$B$2:$B$52,0))</f>
        <v>Missouri</v>
      </c>
      <c r="AA15" s="18">
        <f t="shared" ref="AA15:AA16" si="2">H10</f>
        <v>2.0999999716877937E-2</v>
      </c>
    </row>
    <row r="16" spans="1:27" ht="15" customHeight="1" x14ac:dyDescent="0.25">
      <c r="A16">
        <v>1996</v>
      </c>
      <c r="B16">
        <f>INDEX('All Lags - Data'!$C:$C,MATCH($A16,'All Lags - Data'!$E:$E,0))</f>
        <v>0.3287566602230072</v>
      </c>
      <c r="C16">
        <f>INDEX('All Lags - Data'!$D:$D,MATCH($A16,'All Lags - Data'!$E:$E,0))</f>
        <v>0.31504644455015662</v>
      </c>
      <c r="D16" s="11">
        <f t="shared" si="0"/>
        <v>-4.3518077762873655E-2</v>
      </c>
      <c r="F16" t="s">
        <v>41</v>
      </c>
      <c r="G16">
        <v>20</v>
      </c>
      <c r="H16">
        <f>IFERROR(INDEX('All Lags - Data'!$B:$B,MATCH($G16,'All Lags - Data'!$A:$A,0)),0)</f>
        <v>0</v>
      </c>
      <c r="Z16" s="17" t="str">
        <f>INDEX(States!$D$2:$D$52,MATCH($F11,States!$B$2:$B$52,0))</f>
        <v>Massachusetts</v>
      </c>
      <c r="AA16" s="18">
        <f t="shared" si="2"/>
        <v>2.0000000949949026E-3</v>
      </c>
    </row>
    <row r="17" spans="1:27" x14ac:dyDescent="0.25">
      <c r="A17">
        <v>1997</v>
      </c>
      <c r="B17">
        <f>INDEX('All Lags - Data'!$C:$C,MATCH($A17,'All Lags - Data'!$E:$E,0))</f>
        <v>0.29864972829818726</v>
      </c>
      <c r="C17">
        <f>INDEX('All Lags - Data'!$D:$D,MATCH($A17,'All Lags - Data'!$E:$E,0))</f>
        <v>0.29531322118639941</v>
      </c>
      <c r="D17" s="11">
        <f t="shared" si="0"/>
        <v>-1.1298197548974171E-2</v>
      </c>
      <c r="F17" t="s">
        <v>50</v>
      </c>
      <c r="G17">
        <v>34</v>
      </c>
      <c r="H17">
        <f>IFERROR(INDEX('All Lags - Data'!$B:$B,MATCH($G17,'All Lags - Data'!$A:$A,0)),0)</f>
        <v>0</v>
      </c>
      <c r="Z17" s="21" t="s">
        <v>269</v>
      </c>
      <c r="AA17" s="21"/>
    </row>
    <row r="18" spans="1:27" x14ac:dyDescent="0.25">
      <c r="A18">
        <v>1998</v>
      </c>
      <c r="B18">
        <f>INDEX('All Lags - Data'!$C:$C,MATCH($A18,'All Lags - Data'!$E:$E,0))</f>
        <v>0.32145747542381287</v>
      </c>
      <c r="C18">
        <f>INDEX('All Lags - Data'!$D:$D,MATCH($A18,'All Lags - Data'!$E:$E,0))</f>
        <v>0.31308793899416926</v>
      </c>
      <c r="D18" s="11">
        <f t="shared" si="0"/>
        <v>-2.6732222443738012E-2</v>
      </c>
      <c r="F18" t="s">
        <v>49</v>
      </c>
      <c r="G18">
        <v>32</v>
      </c>
      <c r="H18">
        <f>IFERROR(INDEX('All Lags - Data'!$B:$B,MATCH($G18,'All Lags - Data'!$A:$A,0)),0)</f>
        <v>0</v>
      </c>
    </row>
    <row r="19" spans="1:27" x14ac:dyDescent="0.25">
      <c r="A19">
        <v>1999</v>
      </c>
      <c r="B19">
        <f>INDEX('All Lags - Data'!$C:$C,MATCH($A19,'All Lags - Data'!$E:$E,0))</f>
        <v>0.30680060386657715</v>
      </c>
      <c r="C19">
        <f>INDEX('All Lags - Data'!$D:$D,MATCH($A19,'All Lags - Data'!$E:$E,0))</f>
        <v>0.31165789473056793</v>
      </c>
      <c r="D19" s="11">
        <f t="shared" si="0"/>
        <v>1.5585329125674707E-2</v>
      </c>
      <c r="F19" t="s">
        <v>44</v>
      </c>
      <c r="G19">
        <v>24</v>
      </c>
      <c r="H19">
        <f>IFERROR(INDEX('All Lags - Data'!$B:$B,MATCH($G19,'All Lags - Data'!$A:$A,0)),0)</f>
        <v>0</v>
      </c>
    </row>
    <row r="20" spans="1:27" x14ac:dyDescent="0.25">
      <c r="A20">
        <v>2000</v>
      </c>
      <c r="B20">
        <f>INDEX('All Lags - Data'!$C:$C,MATCH($A20,'All Lags - Data'!$E:$E,0))</f>
        <v>0.31500393152236938</v>
      </c>
      <c r="C20">
        <f>INDEX('All Lags - Data'!$D:$D,MATCH($A20,'All Lags - Data'!$E:$E,0))</f>
        <v>0.3171099618375301</v>
      </c>
      <c r="D20" s="11">
        <f t="shared" si="0"/>
        <v>6.6413249932517956E-3</v>
      </c>
      <c r="F20" t="s">
        <v>59</v>
      </c>
      <c r="G20">
        <v>1</v>
      </c>
      <c r="H20">
        <f>IFERROR(INDEX('All Lags - Data'!$B:$B,MATCH($G20,'All Lags - Data'!$A:$A,0)),0)</f>
        <v>0</v>
      </c>
    </row>
    <row r="21" spans="1:27" x14ac:dyDescent="0.25">
      <c r="A21">
        <v>2001</v>
      </c>
      <c r="B21">
        <f>INDEX('All Lags - Data'!$C:$C,MATCH($A21,'All Lags - Data'!$E:$E,0))</f>
        <v>0.30393701791763306</v>
      </c>
      <c r="C21">
        <f>INDEX('All Lags - Data'!$D:$D,MATCH($A21,'All Lags - Data'!$E:$E,0))</f>
        <v>0.30456001973152164</v>
      </c>
      <c r="D21" s="11">
        <f t="shared" si="0"/>
        <v>2.0455797659777323E-3</v>
      </c>
      <c r="F21" t="s">
        <v>61</v>
      </c>
      <c r="G21">
        <v>2</v>
      </c>
      <c r="H21">
        <f>IFERROR(INDEX('All Lags - Data'!$B:$B,MATCH($G21,'All Lags - Data'!$A:$A,0)),0)</f>
        <v>0</v>
      </c>
    </row>
    <row r="22" spans="1:27" x14ac:dyDescent="0.25">
      <c r="A22">
        <v>2002</v>
      </c>
      <c r="B22">
        <f>INDEX('All Lags - Data'!$C:$C,MATCH($A22,'All Lags - Data'!$E:$E,0))</f>
        <v>0.31653544306755066</v>
      </c>
      <c r="C22">
        <f>INDEX('All Lags - Data'!$D:$D,MATCH($A22,'All Lags - Data'!$E:$E,0))</f>
        <v>0.3091386847048998</v>
      </c>
      <c r="D22" s="11">
        <f t="shared" si="0"/>
        <v>-2.3926990469380165E-2</v>
      </c>
      <c r="F22" t="s">
        <v>31</v>
      </c>
      <c r="G22">
        <v>4</v>
      </c>
      <c r="H22">
        <f>IFERROR(INDEX('All Lags - Data'!$B:$B,MATCH($G22,'All Lags - Data'!$A:$A,0)),0)</f>
        <v>0</v>
      </c>
    </row>
    <row r="23" spans="1:27" x14ac:dyDescent="0.25">
      <c r="A23">
        <v>2003</v>
      </c>
      <c r="B23">
        <f>INDEX('All Lags - Data'!$C:$C,MATCH($A23,'All Lags - Data'!$E:$E,0))</f>
        <v>0.30581039190292358</v>
      </c>
      <c r="C23">
        <f>INDEX('All Lags - Data'!$D:$D,MATCH($A23,'All Lags - Data'!$E:$E,0))</f>
        <v>0.30978525133430956</v>
      </c>
      <c r="D23" s="11">
        <f t="shared" si="0"/>
        <v>1.2831015725459598E-2</v>
      </c>
      <c r="F23" t="s">
        <v>65</v>
      </c>
      <c r="G23">
        <v>6</v>
      </c>
      <c r="H23">
        <f>IFERROR(INDEX('All Lags - Data'!$B:$B,MATCH($G23,'All Lags - Data'!$A:$A,0)),0)</f>
        <v>0</v>
      </c>
    </row>
    <row r="24" spans="1:27" x14ac:dyDescent="0.25">
      <c r="A24">
        <v>2004</v>
      </c>
      <c r="B24">
        <f>INDEX('All Lags - Data'!$C:$C,MATCH($A24,'All Lags - Data'!$E:$E,0))</f>
        <v>0.31045752763748169</v>
      </c>
      <c r="C24">
        <f>INDEX('All Lags - Data'!$D:$D,MATCH($A24,'All Lags - Data'!$E:$E,0))</f>
        <v>0.28307944548130037</v>
      </c>
      <c r="D24" s="11">
        <f t="shared" si="0"/>
        <v>-9.6715189298298435E-2</v>
      </c>
      <c r="F24" t="s">
        <v>33</v>
      </c>
      <c r="G24">
        <v>8</v>
      </c>
      <c r="H24">
        <f>IFERROR(INDEX('All Lags - Data'!$B:$B,MATCH($G24,'All Lags - Data'!$A:$A,0)),0)</f>
        <v>0</v>
      </c>
    </row>
    <row r="25" spans="1:27" x14ac:dyDescent="0.25">
      <c r="A25">
        <v>2005</v>
      </c>
      <c r="B25">
        <f>INDEX('All Lags - Data'!$C:$C,MATCH($A25,'All Lags - Data'!$E:$E,0))</f>
        <v>0.30706742405891418</v>
      </c>
      <c r="C25">
        <f>INDEX('All Lags - Data'!$D:$D,MATCH($A25,'All Lags - Data'!$E:$E,0))</f>
        <v>0.29619658863544468</v>
      </c>
      <c r="D25" s="11">
        <f t="shared" si="0"/>
        <v>-3.6701420072225079E-2</v>
      </c>
      <c r="F25" t="s">
        <v>69</v>
      </c>
      <c r="G25">
        <v>10</v>
      </c>
      <c r="H25">
        <f>IFERROR(INDEX('All Lags - Data'!$B:$B,MATCH($G25,'All Lags - Data'!$A:$A,0)),0)</f>
        <v>0</v>
      </c>
    </row>
    <row r="26" spans="1:27" x14ac:dyDescent="0.25">
      <c r="A26">
        <v>2006</v>
      </c>
      <c r="B26">
        <f>INDEX('All Lags - Data'!$C:$C,MATCH($A26,'All Lags - Data'!$E:$E,0))</f>
        <v>0.32746478915214539</v>
      </c>
      <c r="C26">
        <f>INDEX('All Lags - Data'!$D:$D,MATCH($A26,'All Lags - Data'!$E:$E,0))</f>
        <v>0.2963269594609737</v>
      </c>
      <c r="D26" s="11">
        <f t="shared" si="0"/>
        <v>-0.10507930074203234</v>
      </c>
      <c r="F26" t="s">
        <v>35</v>
      </c>
      <c r="G26">
        <v>11</v>
      </c>
      <c r="H26">
        <f>IFERROR(INDEX('All Lags - Data'!$B:$B,MATCH($G26,'All Lags - Data'!$A:$A,0)),0)</f>
        <v>0</v>
      </c>
    </row>
    <row r="27" spans="1:27" x14ac:dyDescent="0.25">
      <c r="A27">
        <v>2007</v>
      </c>
      <c r="B27">
        <f>INDEX('All Lags - Data'!$C:$C,MATCH($A27,'All Lags - Data'!$E:$E,0))</f>
        <v>0.32060390710830688</v>
      </c>
      <c r="C27">
        <f>INDEX('All Lags - Data'!$D:$D,MATCH($A27,'All Lags - Data'!$E:$E,0))</f>
        <v>0.30352510821819306</v>
      </c>
      <c r="D27" s="11">
        <f t="shared" si="0"/>
        <v>-5.6268158474179673E-2</v>
      </c>
      <c r="F27" t="s">
        <v>36</v>
      </c>
      <c r="G27">
        <v>12</v>
      </c>
      <c r="H27">
        <f>IFERROR(INDEX('All Lags - Data'!$B:$B,MATCH($G27,'All Lags - Data'!$A:$A,0)),0)</f>
        <v>0</v>
      </c>
    </row>
    <row r="28" spans="1:27" x14ac:dyDescent="0.25">
      <c r="A28">
        <v>2008</v>
      </c>
      <c r="B28">
        <f>INDEX('All Lags - Data'!$C:$C,MATCH($A28,'All Lags - Data'!$E:$E,0))</f>
        <v>0.31190726161003113</v>
      </c>
      <c r="C28">
        <f>INDEX('All Lags - Data'!$D:$D,MATCH($A28,'All Lags - Data'!$E:$E,0))</f>
        <v>0.29311114738881588</v>
      </c>
      <c r="D28" s="11">
        <f t="shared" si="0"/>
        <v>-6.4126234667840676E-2</v>
      </c>
      <c r="F28" t="s">
        <v>37</v>
      </c>
      <c r="G28">
        <v>13</v>
      </c>
      <c r="H28">
        <f>IFERROR(INDEX('All Lags - Data'!$B:$B,MATCH($G28,'All Lags - Data'!$A:$A,0)),0)</f>
        <v>0</v>
      </c>
    </row>
    <row r="29" spans="1:27" x14ac:dyDescent="0.25">
      <c r="A29">
        <v>2009</v>
      </c>
      <c r="B29">
        <f>INDEX('All Lags - Data'!$C:$C,MATCH($A29,'All Lags - Data'!$E:$E,0))</f>
        <v>0.29843562841415405</v>
      </c>
      <c r="C29">
        <f>INDEX('All Lags - Data'!$D:$D,MATCH($A29,'All Lags - Data'!$E:$E,0))</f>
        <v>0.29319603224098678</v>
      </c>
      <c r="D29" s="11">
        <f t="shared" si="0"/>
        <v>-1.7870624418480148E-2</v>
      </c>
      <c r="F29" t="s">
        <v>74</v>
      </c>
      <c r="G29">
        <v>15</v>
      </c>
      <c r="H29">
        <f>IFERROR(INDEX('All Lags - Data'!$B:$B,MATCH($G29,'All Lags - Data'!$A:$A,0)),0)</f>
        <v>0</v>
      </c>
    </row>
    <row r="30" spans="1:27" x14ac:dyDescent="0.25">
      <c r="A30">
        <v>2010</v>
      </c>
      <c r="B30">
        <f>INDEX('All Lags - Data'!$C:$C,MATCH($A30,'All Lags - Data'!$E:$E,0))</f>
        <v>0.28271028399467468</v>
      </c>
      <c r="C30">
        <f>INDEX('All Lags - Data'!$D:$D,MATCH($A30,'All Lags - Data'!$E:$E,0))</f>
        <v>0.27024644969403738</v>
      </c>
      <c r="D30" s="11">
        <f t="shared" si="0"/>
        <v>-4.6120251772958989E-2</v>
      </c>
      <c r="F30" t="s">
        <v>38</v>
      </c>
      <c r="G30">
        <v>16</v>
      </c>
      <c r="H30">
        <f>IFERROR(INDEX('All Lags - Data'!$B:$B,MATCH($G30,'All Lags - Data'!$A:$A,0)),0)</f>
        <v>0</v>
      </c>
    </row>
    <row r="31" spans="1:27" x14ac:dyDescent="0.25">
      <c r="A31">
        <v>2011</v>
      </c>
      <c r="B31">
        <f>INDEX('All Lags - Data'!$C:$C,MATCH($A31,'All Lags - Data'!$E:$E,0))</f>
        <v>0.27611044049263</v>
      </c>
      <c r="C31">
        <f>INDEX('All Lags - Data'!$D:$D,MATCH($A31,'All Lags - Data'!$E:$E,0))</f>
        <v>0.27317897260189056</v>
      </c>
      <c r="D31" s="11">
        <f t="shared" si="0"/>
        <v>-1.0730942659380805E-2</v>
      </c>
      <c r="F31" t="s">
        <v>39</v>
      </c>
      <c r="G31">
        <v>17</v>
      </c>
      <c r="H31">
        <f>IFERROR(INDEX('All Lags - Data'!$B:$B,MATCH($G31,'All Lags - Data'!$A:$A,0)),0)</f>
        <v>0</v>
      </c>
    </row>
    <row r="32" spans="1:27" x14ac:dyDescent="0.25">
      <c r="A32">
        <v>2012</v>
      </c>
      <c r="B32">
        <f>INDEX('All Lags - Data'!$C:$C,MATCH($A32,'All Lags - Data'!$E:$E,0))</f>
        <v>0.31108596920967102</v>
      </c>
      <c r="C32">
        <f>INDEX('All Lags - Data'!$D:$D,MATCH($A32,'All Lags - Data'!$E:$E,0))</f>
        <v>0.28479425749182707</v>
      </c>
      <c r="D32" s="11">
        <f t="shared" si="0"/>
        <v>-9.2318264944645012E-2</v>
      </c>
      <c r="F32" t="s">
        <v>79</v>
      </c>
      <c r="G32">
        <v>19</v>
      </c>
      <c r="H32">
        <f>IFERROR(INDEX('All Lags - Data'!$B:$B,MATCH($G32,'All Lags - Data'!$A:$A,0)),0)</f>
        <v>0</v>
      </c>
    </row>
    <row r="33" spans="1:8" x14ac:dyDescent="0.25">
      <c r="A33">
        <v>2013</v>
      </c>
      <c r="B33">
        <f>INDEX('All Lags - Data'!$C:$C,MATCH($A33,'All Lags - Data'!$E:$E,0))</f>
        <v>0.30536913871765137</v>
      </c>
      <c r="C33">
        <f>INDEX('All Lags - Data'!$D:$D,MATCH($A33,'All Lags - Data'!$E:$E,0))</f>
        <v>0.27301375612616535</v>
      </c>
      <c r="D33" s="11">
        <f t="shared" si="0"/>
        <v>-0.11851191328444974</v>
      </c>
      <c r="F33" t="s">
        <v>84</v>
      </c>
      <c r="G33">
        <v>23</v>
      </c>
      <c r="H33">
        <f>IFERROR(INDEX('All Lags - Data'!$B:$B,MATCH($G33,'All Lags - Data'!$A:$A,0)),0)</f>
        <v>0</v>
      </c>
    </row>
    <row r="34" spans="1:8" x14ac:dyDescent="0.25">
      <c r="A34">
        <v>2014</v>
      </c>
      <c r="B34">
        <f>INDEX('All Lags - Data'!$C:$C,MATCH($A34,'All Lags - Data'!$E:$E,0))</f>
        <v>0.28554502129554749</v>
      </c>
      <c r="C34">
        <f>INDEX('All Lags - Data'!$D:$D,MATCH($A34,'All Lags - Data'!$E:$E,0))</f>
        <v>0.27260493828356264</v>
      </c>
      <c r="D34" s="11">
        <f t="shared" si="0"/>
        <v>-4.7468263390462215E-2</v>
      </c>
      <c r="F34" t="s">
        <v>88</v>
      </c>
      <c r="G34">
        <v>26</v>
      </c>
      <c r="H34">
        <f>IFERROR(INDEX('All Lags - Data'!$B:$B,MATCH($G34,'All Lags - Data'!$A:$A,0)),0)</f>
        <v>0</v>
      </c>
    </row>
    <row r="35" spans="1:8" x14ac:dyDescent="0.25">
      <c r="A35">
        <v>2015</v>
      </c>
      <c r="B35">
        <f>INDEX('All Lags - Data'!$C:$C,MATCH($A35,'All Lags - Data'!$E:$E,0))</f>
        <v>0.27521929144859314</v>
      </c>
      <c r="C35">
        <f>INDEX('All Lags - Data'!$D:$D,MATCH($A35,'All Lags - Data'!$E:$E,0))</f>
        <v>0.26141207005083561</v>
      </c>
      <c r="D35" s="11">
        <f t="shared" si="0"/>
        <v>-5.2817841942311622E-2</v>
      </c>
      <c r="F35" t="s">
        <v>91</v>
      </c>
      <c r="G35">
        <v>28</v>
      </c>
      <c r="H35">
        <f>IFERROR(INDEX('All Lags - Data'!$B:$B,MATCH($G35,'All Lags - Data'!$A:$A,0)),0)</f>
        <v>0</v>
      </c>
    </row>
    <row r="36" spans="1:8" x14ac:dyDescent="0.25">
      <c r="F36" t="s">
        <v>94</v>
      </c>
      <c r="G36">
        <v>30</v>
      </c>
      <c r="H36">
        <f>IFERROR(INDEX('All Lags - Data'!$B:$B,MATCH($G36,'All Lags - Data'!$A:$A,0)),0)</f>
        <v>0</v>
      </c>
    </row>
    <row r="37" spans="1:8" x14ac:dyDescent="0.25">
      <c r="F37" t="s">
        <v>98</v>
      </c>
      <c r="G37">
        <v>33</v>
      </c>
      <c r="H37">
        <f>IFERROR(INDEX('All Lags - Data'!$B:$B,MATCH($G37,'All Lags - Data'!$A:$A,0)),0)</f>
        <v>0</v>
      </c>
    </row>
    <row r="38" spans="1:8" x14ac:dyDescent="0.25">
      <c r="B38" s="2"/>
      <c r="F38" t="s">
        <v>101</v>
      </c>
      <c r="G38">
        <v>35</v>
      </c>
      <c r="H38">
        <f>IFERROR(INDEX('All Lags - Data'!$B:$B,MATCH($G38,'All Lags - Data'!$A:$A,0)),0)</f>
        <v>0</v>
      </c>
    </row>
    <row r="39" spans="1:8" x14ac:dyDescent="0.25">
      <c r="F39" t="s">
        <v>103</v>
      </c>
      <c r="G39">
        <v>36</v>
      </c>
      <c r="H39">
        <f>IFERROR(INDEX('All Lags - Data'!$B:$B,MATCH($G39,'All Lags - Data'!$A:$A,0)),0)</f>
        <v>0</v>
      </c>
    </row>
    <row r="40" spans="1:8" x14ac:dyDescent="0.25">
      <c r="F40" t="s">
        <v>105</v>
      </c>
      <c r="G40">
        <v>37</v>
      </c>
      <c r="H40">
        <f>IFERROR(INDEX('All Lags - Data'!$B:$B,MATCH($G40,'All Lags - Data'!$A:$A,0)),0)</f>
        <v>0</v>
      </c>
    </row>
    <row r="41" spans="1:8" x14ac:dyDescent="0.25">
      <c r="F41" t="s">
        <v>108</v>
      </c>
      <c r="G41">
        <v>39</v>
      </c>
      <c r="H41">
        <f>IFERROR(INDEX('All Lags - Data'!$B:$B,MATCH($G41,'All Lags - Data'!$A:$A,0)),0)</f>
        <v>0</v>
      </c>
    </row>
    <row r="42" spans="1:8" x14ac:dyDescent="0.25">
      <c r="F42" t="s">
        <v>111</v>
      </c>
      <c r="G42">
        <v>41</v>
      </c>
      <c r="H42">
        <f>IFERROR(INDEX('All Lags - Data'!$B:$B,MATCH($G42,'All Lags - Data'!$A:$A,0)),0)</f>
        <v>0</v>
      </c>
    </row>
    <row r="43" spans="1:8" x14ac:dyDescent="0.25">
      <c r="F43" t="s">
        <v>113</v>
      </c>
      <c r="G43">
        <v>42</v>
      </c>
      <c r="H43">
        <f>IFERROR(INDEX('All Lags - Data'!$B:$B,MATCH($G43,'All Lags - Data'!$A:$A,0)),0)</f>
        <v>0</v>
      </c>
    </row>
    <row r="44" spans="1:8" x14ac:dyDescent="0.25">
      <c r="F44" t="s">
        <v>115</v>
      </c>
      <c r="G44">
        <v>44</v>
      </c>
      <c r="H44">
        <f>IFERROR(INDEX('All Lags - Data'!$B:$B,MATCH($G44,'All Lags - Data'!$A:$A,0)),0)</f>
        <v>0</v>
      </c>
    </row>
    <row r="45" spans="1:8" x14ac:dyDescent="0.25">
      <c r="F45" t="s">
        <v>56</v>
      </c>
      <c r="G45">
        <v>48</v>
      </c>
      <c r="H45">
        <f>IFERROR(INDEX('All Lags - Data'!$B:$B,MATCH($G45,'All Lags - Data'!$A:$A,0)),0)</f>
        <v>0</v>
      </c>
    </row>
    <row r="46" spans="1:8" x14ac:dyDescent="0.25">
      <c r="F46" t="s">
        <v>121</v>
      </c>
      <c r="G46">
        <v>49</v>
      </c>
      <c r="H46">
        <f>IFERROR(INDEX('All Lags - Data'!$B:$B,MATCH($G46,'All Lags - Data'!$A:$A,0)),0)</f>
        <v>0</v>
      </c>
    </row>
    <row r="47" spans="1:8" x14ac:dyDescent="0.25">
      <c r="F47" t="s">
        <v>123</v>
      </c>
      <c r="G47">
        <v>50</v>
      </c>
      <c r="H47">
        <f>IFERROR(INDEX('All Lags - Data'!$B:$B,MATCH($G47,'All Lags - Data'!$A:$A,0)),0)</f>
        <v>0</v>
      </c>
    </row>
    <row r="48" spans="1:8" x14ac:dyDescent="0.25">
      <c r="F48" t="s">
        <v>125</v>
      </c>
      <c r="G48">
        <v>51</v>
      </c>
      <c r="H48">
        <f>IFERROR(INDEX('All Lags - Data'!$B:$B,MATCH($G48,'All Lags - Data'!$A:$A,0)),0)</f>
        <v>0</v>
      </c>
    </row>
    <row r="49" spans="6:8" x14ac:dyDescent="0.25">
      <c r="F49" t="s">
        <v>127</v>
      </c>
      <c r="G49">
        <v>53</v>
      </c>
      <c r="H49">
        <f>IFERROR(INDEX('All Lags - Data'!$B:$B,MATCH($G49,'All Lags - Data'!$A:$A,0)),0)</f>
        <v>0</v>
      </c>
    </row>
    <row r="50" spans="6:8" x14ac:dyDescent="0.25">
      <c r="F50" t="s">
        <v>129</v>
      </c>
      <c r="G50">
        <v>54</v>
      </c>
      <c r="H50">
        <f>IFERROR(INDEX('All Lags - Data'!$B:$B,MATCH($G50,'All Lags - Data'!$A:$A,0)),0)</f>
        <v>0</v>
      </c>
    </row>
    <row r="51" spans="6:8" x14ac:dyDescent="0.25">
      <c r="F51" t="s">
        <v>57</v>
      </c>
      <c r="G51">
        <v>55</v>
      </c>
      <c r="H51">
        <f>IFERROR(INDEX('All Lags - Data'!$B:$B,MATCH($G51,'All Lags - Data'!$A:$A,0)),0)</f>
        <v>0</v>
      </c>
    </row>
    <row r="52" spans="6:8" x14ac:dyDescent="0.25">
      <c r="F52" t="s">
        <v>132</v>
      </c>
      <c r="G52">
        <v>56</v>
      </c>
      <c r="H52">
        <f>IFERROR(INDEX('All Lags - Data'!$B:$B,MATCH($G52,'All Lags - Data'!$A:$A,0)),0)</f>
        <v>0</v>
      </c>
    </row>
  </sheetData>
  <sortState ref="F2:H52">
    <sortCondition descending="1" ref="H2:H52"/>
  </sortState>
  <mergeCells count="1">
    <mergeCell ref="Z17:AA1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2"/>
  <sheetViews>
    <sheetView showGridLines="0" tabSelected="1" topLeftCell="J1" workbookViewId="0">
      <selection activeCell="J13" sqref="J13"/>
    </sheetView>
  </sheetViews>
  <sheetFormatPr defaultColWidth="8.85546875" defaultRowHeight="15" x14ac:dyDescent="0.25"/>
  <cols>
    <col min="10" max="10" width="18.5703125" bestFit="1" customWidth="1"/>
    <col min="27" max="27" width="44.28515625" customWidth="1"/>
    <col min="28" max="28" width="34.28515625" customWidth="1"/>
  </cols>
  <sheetData>
    <row r="1" spans="1:28" x14ac:dyDescent="0.25">
      <c r="A1" t="s">
        <v>194</v>
      </c>
      <c r="B1" t="s">
        <v>195</v>
      </c>
      <c r="C1" t="s">
        <v>196</v>
      </c>
      <c r="D1" t="s">
        <v>255</v>
      </c>
      <c r="F1" t="s">
        <v>30</v>
      </c>
      <c r="G1" t="s">
        <v>28</v>
      </c>
      <c r="H1" t="s">
        <v>161</v>
      </c>
      <c r="J1" t="s">
        <v>197</v>
      </c>
      <c r="K1" t="s">
        <v>161</v>
      </c>
    </row>
    <row r="2" spans="1:28" x14ac:dyDescent="0.25">
      <c r="A2">
        <v>1982</v>
      </c>
      <c r="B2">
        <f>INDEX('Original - Data'!$C:$C,MATCH($A2,'Original - Data'!$E:$E,0))</f>
        <v>0.45485404133796692</v>
      </c>
      <c r="C2">
        <f>INDEX('Original - Data'!$D:$D,MATCH($A2,'Original - Data'!$E:$E,0))</f>
        <v>0.46775920414924627</v>
      </c>
      <c r="D2" s="11">
        <f>(C2-B2)/C2</f>
        <v>2.7589329502881878E-2</v>
      </c>
      <c r="F2" t="s">
        <v>46</v>
      </c>
      <c r="G2">
        <v>27</v>
      </c>
      <c r="H2">
        <f>IFERROR(INDEX('Original - Data'!$B:$B,MATCH($G2,'Original - Data'!$A:$A,0)),0)</f>
        <v>0.38899999856948853</v>
      </c>
      <c r="J2" t="s">
        <v>165</v>
      </c>
      <c r="K2" s="2">
        <f>INDEX('Variable Weights - Data'!$A$2:$H$2,MATCH($J2,'Variable Weights - Data'!$A$1:$H$1,0))</f>
        <v>0.19901223480701447</v>
      </c>
      <c r="AA2" s="14"/>
      <c r="AB2" s="14"/>
    </row>
    <row r="3" spans="1:28" x14ac:dyDescent="0.25">
      <c r="A3">
        <v>1983</v>
      </c>
      <c r="B3">
        <f>INDEX('Original - Data'!$C:$C,MATCH($A3,'Original - Data'!$E:$E,0))</f>
        <v>0.45566859841346741</v>
      </c>
      <c r="C3">
        <f>INDEX('Original - Data'!$D:$D,MATCH($A3,'Original - Data'!$E:$E,0))</f>
        <v>0.45710288432240492</v>
      </c>
      <c r="D3" s="11">
        <f t="shared" ref="D3:D35" si="0">(C3-B3)/C3</f>
        <v>3.1377747945381196E-3</v>
      </c>
      <c r="F3" t="s">
        <v>40</v>
      </c>
      <c r="G3">
        <v>18</v>
      </c>
      <c r="H3">
        <f>IFERROR(INDEX('Original - Data'!$B:$B,MATCH($G3,'Original - Data'!$A:$A,0)),0)</f>
        <v>0.24300000071525574</v>
      </c>
      <c r="J3" t="s">
        <v>168</v>
      </c>
      <c r="K3" s="2">
        <f>INDEX('Variable Weights - Data'!$A$2:$H$2,MATCH($J3,'Variable Weights - Data'!$A$1:$H$1,0))</f>
        <v>0.19838081300258636</v>
      </c>
      <c r="AA3" s="14"/>
      <c r="AB3" s="14"/>
    </row>
    <row r="4" spans="1:28" x14ac:dyDescent="0.25">
      <c r="A4">
        <v>1984</v>
      </c>
      <c r="B4">
        <f>INDEX('Original - Data'!$C:$C,MATCH($A4,'Original - Data'!$E:$E,0))</f>
        <v>0.4263959527015686</v>
      </c>
      <c r="C4">
        <f>INDEX('Original - Data'!$D:$D,MATCH($A4,'Original - Data'!$E:$E,0))</f>
        <v>0.42933347466588023</v>
      </c>
      <c r="D4" s="11">
        <f t="shared" si="0"/>
        <v>6.8420520123610067E-3</v>
      </c>
      <c r="F4" t="s">
        <v>51</v>
      </c>
      <c r="G4">
        <v>38</v>
      </c>
      <c r="H4">
        <f>IFERROR(INDEX('Original - Data'!$B:$B,MATCH($G4,'Original - Data'!$A:$A,0)),0)</f>
        <v>0.1080000028014183</v>
      </c>
      <c r="J4" t="s">
        <v>260</v>
      </c>
      <c r="K4" s="2">
        <f>INDEX('Variable Weights - Data'!$A$2:$H$2,MATCH($J4,'Variable Weights - Data'!$A$1:$H$1,0))</f>
        <v>0.18397924304008484</v>
      </c>
      <c r="AA4" s="14"/>
      <c r="AB4" s="14"/>
    </row>
    <row r="5" spans="1:28" x14ac:dyDescent="0.25">
      <c r="A5">
        <v>1985</v>
      </c>
      <c r="B5">
        <f>INDEX('Original - Data'!$C:$C,MATCH($A5,'Original - Data'!$E:$E,0))</f>
        <v>0.38088235259056091</v>
      </c>
      <c r="C5">
        <f>INDEX('Original - Data'!$D:$D,MATCH($A5,'Original - Data'!$E:$E,0))</f>
        <v>0.38188576024770732</v>
      </c>
      <c r="D5" s="11">
        <f t="shared" si="0"/>
        <v>2.6275073898946945E-3</v>
      </c>
      <c r="F5" t="s">
        <v>33</v>
      </c>
      <c r="G5">
        <v>8</v>
      </c>
      <c r="H5">
        <f>IFERROR(INDEX('Original - Data'!$B:$B,MATCH($G5,'Original - Data'!$A:$A,0)),0)</f>
        <v>9.3000002205371857E-2</v>
      </c>
      <c r="J5" t="s">
        <v>166</v>
      </c>
      <c r="K5" s="2">
        <f>INDEX('Variable Weights - Data'!$A$2:$H$2,MATCH($J5,'Variable Weights - Data'!$A$1:$H$1,0))</f>
        <v>0.16077016294002533</v>
      </c>
      <c r="AA5" s="14"/>
      <c r="AB5" s="14"/>
    </row>
    <row r="6" spans="1:28" ht="15.75" x14ac:dyDescent="0.25">
      <c r="A6">
        <v>1986</v>
      </c>
      <c r="B6">
        <f>INDEX('Original - Data'!$C:$C,MATCH($A6,'Original - Data'!$E:$E,0))</f>
        <v>0.38520056009292603</v>
      </c>
      <c r="C6">
        <f>INDEX('Original - Data'!$D:$D,MATCH($A6,'Original - Data'!$E:$E,0))</f>
        <v>0.40575282025337223</v>
      </c>
      <c r="D6" s="11">
        <f t="shared" si="0"/>
        <v>5.0652168351195556E-2</v>
      </c>
      <c r="F6" t="s">
        <v>54</v>
      </c>
      <c r="G6">
        <v>46</v>
      </c>
      <c r="H6">
        <f>IFERROR(INDEX('Original - Data'!$B:$B,MATCH($G6,'Original - Data'!$A:$A,0)),0)</f>
        <v>8.3999998867511749E-2</v>
      </c>
      <c r="J6" t="s">
        <v>167</v>
      </c>
      <c r="K6" s="2">
        <f>INDEX('Variable Weights - Data'!$A$2:$H$2,MATCH($J6,'Variable Weights - Data'!$A$1:$H$1,0))</f>
        <v>0.1473686546087265</v>
      </c>
      <c r="AA6" s="15" t="s">
        <v>155</v>
      </c>
      <c r="AB6" s="16" t="s">
        <v>268</v>
      </c>
    </row>
    <row r="7" spans="1:28" x14ac:dyDescent="0.25">
      <c r="A7">
        <v>1987</v>
      </c>
      <c r="B7">
        <f>INDEX('Original - Data'!$C:$C,MATCH($A7,'Original - Data'!$E:$E,0))</f>
        <v>0.37112009525299072</v>
      </c>
      <c r="C7">
        <f>INDEX('Original - Data'!$D:$D,MATCH($A7,'Original - Data'!$E:$E,0))</f>
        <v>0.37448333287239077</v>
      </c>
      <c r="D7" s="11">
        <f t="shared" si="0"/>
        <v>8.9810074953218539E-3</v>
      </c>
      <c r="F7" t="s">
        <v>31</v>
      </c>
      <c r="G7">
        <v>4</v>
      </c>
      <c r="H7">
        <f>IFERROR(INDEX('Original - Data'!$B:$B,MATCH($G7,'Original - Data'!$A:$A,0)),0)</f>
        <v>5.9999998658895493E-2</v>
      </c>
      <c r="J7" t="s">
        <v>163</v>
      </c>
      <c r="K7" s="2">
        <f>INDEX('Variable Weights - Data'!$A$2:$H$2,MATCH($J7,'Variable Weights - Data'!$A$1:$H$1,0))</f>
        <v>4.2966175824403763E-2</v>
      </c>
      <c r="AA7" s="17" t="str">
        <f>INDEX(States!$D$2:$D$52,MATCH($F2,States!$B$2:$B$52,0))</f>
        <v>Minnesota</v>
      </c>
      <c r="AB7" s="18">
        <f>H2</f>
        <v>0.38899999856948853</v>
      </c>
    </row>
    <row r="8" spans="1:28" x14ac:dyDescent="0.25">
      <c r="A8">
        <v>1988</v>
      </c>
      <c r="B8">
        <f>INDEX('Original - Data'!$C:$C,MATCH($A8,'Original - Data'!$E:$E,0))</f>
        <v>0.37837839126586914</v>
      </c>
      <c r="C8">
        <f>INDEX('Original - Data'!$D:$D,MATCH($A8,'Original - Data'!$E:$E,0))</f>
        <v>0.36633342042565348</v>
      </c>
      <c r="D8" s="11">
        <f t="shared" si="0"/>
        <v>-3.2879803393914372E-2</v>
      </c>
      <c r="F8" t="s">
        <v>47</v>
      </c>
      <c r="G8">
        <v>29</v>
      </c>
      <c r="H8">
        <f>IFERROR(INDEX('Original - Data'!$B:$B,MATCH($G8,'Original - Data'!$A:$A,0)),0)</f>
        <v>1.2000000104308128E-2</v>
      </c>
      <c r="J8" t="s">
        <v>164</v>
      </c>
      <c r="K8" s="2">
        <f>INDEX('Variable Weights - Data'!$A$2:$H$2,MATCH($J8,'Variable Weights - Data'!$A$1:$H$1,0))</f>
        <v>3.5240709781646729E-2</v>
      </c>
      <c r="AA8" s="17" t="str">
        <f>INDEX(States!$D$2:$D$52,MATCH($F3,States!$B$2:$B$52,0))</f>
        <v>Indiana</v>
      </c>
      <c r="AB8" s="18">
        <f t="shared" ref="AB8:AB14" si="1">H3</f>
        <v>0.24300000071525574</v>
      </c>
    </row>
    <row r="9" spans="1:28" x14ac:dyDescent="0.25">
      <c r="A9">
        <v>1989</v>
      </c>
      <c r="B9">
        <f>INDEX('Original - Data'!$C:$C,MATCH($A9,'Original - Data'!$E:$E,0))</f>
        <v>0.37176164984703064</v>
      </c>
      <c r="C9">
        <f>INDEX('Original - Data'!$D:$D,MATCH($A9,'Original - Data'!$E:$E,0))</f>
        <v>0.37052624201774592</v>
      </c>
      <c r="D9" s="11">
        <f t="shared" si="0"/>
        <v>-3.3341979303737135E-3</v>
      </c>
      <c r="F9" t="s">
        <v>56</v>
      </c>
      <c r="G9">
        <v>48</v>
      </c>
      <c r="H9">
        <f>IFERROR(INDEX('Original - Data'!$B:$B,MATCH($G9,'Original - Data'!$A:$A,0)),0)</f>
        <v>1.0999999940395355E-2</v>
      </c>
      <c r="J9" t="s">
        <v>162</v>
      </c>
      <c r="K9" s="2">
        <f>INDEX('Variable Weights - Data'!$A$2:$H$2,MATCH($J9,'Variable Weights - Data'!$A$1:$H$1,0))</f>
        <v>3.2282009720802307E-2</v>
      </c>
      <c r="AA9" s="17" t="str">
        <f>INDEX(States!$D$2:$D$52,MATCH($F4,States!$B$2:$B$52,0))</f>
        <v>North Dakota</v>
      </c>
      <c r="AB9" s="18">
        <f t="shared" si="1"/>
        <v>0.1080000028014183</v>
      </c>
    </row>
    <row r="10" spans="1:28" x14ac:dyDescent="0.25">
      <c r="A10">
        <v>1990</v>
      </c>
      <c r="B10">
        <f>INDEX('Original - Data'!$C:$C,MATCH($A10,'Original - Data'!$E:$E,0))</f>
        <v>0.37998601794242859</v>
      </c>
      <c r="C10">
        <f>INDEX('Original - Data'!$D:$D,MATCH($A10,'Original - Data'!$E:$E,0))</f>
        <v>0.3715194233655929</v>
      </c>
      <c r="D10" s="11">
        <f t="shared" si="0"/>
        <v>-2.2789103460962658E-2</v>
      </c>
      <c r="F10" t="s">
        <v>34</v>
      </c>
      <c r="G10">
        <v>9</v>
      </c>
      <c r="H10">
        <f>IFERROR(INDEX('Original - Data'!$B:$B,MATCH($G10,'Original - Data'!$A:$A,0)),0)</f>
        <v>0</v>
      </c>
      <c r="AA10" s="17" t="str">
        <f>INDEX(States!$D$2:$D$52,MATCH($F5,States!$B$2:$B$52,0))</f>
        <v>Colorado</v>
      </c>
      <c r="AB10" s="18">
        <f t="shared" si="1"/>
        <v>9.3000002205371857E-2</v>
      </c>
    </row>
    <row r="11" spans="1:28" x14ac:dyDescent="0.25">
      <c r="A11">
        <v>1991</v>
      </c>
      <c r="B11">
        <f>INDEX('Original - Data'!$C:$C,MATCH($A11,'Original - Data'!$E:$E,0))</f>
        <v>0.37684538960456848</v>
      </c>
      <c r="C11">
        <f>INDEX('Original - Data'!$D:$D,MATCH($A11,'Original - Data'!$E:$E,0))</f>
        <v>0.37457000425457954</v>
      </c>
      <c r="D11" s="11">
        <f t="shared" si="0"/>
        <v>-6.0746598076296078E-3</v>
      </c>
      <c r="F11" t="s">
        <v>43</v>
      </c>
      <c r="G11">
        <v>22</v>
      </c>
      <c r="H11">
        <f>IFERROR(INDEX('Original - Data'!$B:$B,MATCH($G11,'Original - Data'!$A:$A,0)),0)</f>
        <v>0</v>
      </c>
      <c r="AA11" s="17" t="str">
        <f>INDEX(States!$D$2:$D$52,MATCH($F6,States!$B$2:$B$52,0))</f>
        <v>South Dakota</v>
      </c>
      <c r="AB11" s="18">
        <f t="shared" si="1"/>
        <v>8.3999998867511749E-2</v>
      </c>
    </row>
    <row r="12" spans="1:28" x14ac:dyDescent="0.25">
      <c r="A12">
        <v>1992</v>
      </c>
      <c r="B12">
        <f>INDEX('Original - Data'!$C:$C,MATCH($A12,'Original - Data'!$E:$E,0))</f>
        <v>0.35256409645080566</v>
      </c>
      <c r="C12">
        <f>INDEX('Original - Data'!$D:$D,MATCH($A12,'Original - Data'!$E:$E,0))</f>
        <v>0.34548613035678866</v>
      </c>
      <c r="D12" s="11">
        <f t="shared" si="0"/>
        <v>-2.0486976095704584E-2</v>
      </c>
      <c r="F12" t="s">
        <v>49</v>
      </c>
      <c r="G12">
        <v>32</v>
      </c>
      <c r="H12">
        <f>IFERROR(INDEX('Original - Data'!$B:$B,MATCH($G12,'Original - Data'!$A:$A,0)),0)</f>
        <v>0</v>
      </c>
      <c r="AA12" s="17" t="str">
        <f>INDEX(States!$D$2:$D$52,MATCH($F7,States!$B$2:$B$52,0))</f>
        <v>Arizona</v>
      </c>
      <c r="AB12" s="18">
        <f t="shared" si="1"/>
        <v>5.9999998658895493E-2</v>
      </c>
    </row>
    <row r="13" spans="1:28" x14ac:dyDescent="0.25">
      <c r="A13">
        <v>1993</v>
      </c>
      <c r="B13">
        <f>INDEX('Original - Data'!$C:$C,MATCH($A13,'Original - Data'!$E:$E,0))</f>
        <v>0.32559999823570251</v>
      </c>
      <c r="C13">
        <f>INDEX('Original - Data'!$D:$D,MATCH($A13,'Original - Data'!$E:$E,0))</f>
        <v>0.32593374466896058</v>
      </c>
      <c r="D13" s="11">
        <f t="shared" si="0"/>
        <v>1.0239701740519034E-3</v>
      </c>
      <c r="F13" t="s">
        <v>41</v>
      </c>
      <c r="G13">
        <v>20</v>
      </c>
      <c r="H13">
        <f>IFERROR(INDEX('Original - Data'!$B:$B,MATCH($G13,'Original - Data'!$A:$A,0)),0)</f>
        <v>0</v>
      </c>
      <c r="AA13" s="17" t="str">
        <f>INDEX(States!$D$2:$D$52,MATCH($F8,States!$B$2:$B$52,0))</f>
        <v>Missouri</v>
      </c>
      <c r="AB13" s="18">
        <f t="shared" si="1"/>
        <v>1.2000000104308128E-2</v>
      </c>
    </row>
    <row r="14" spans="1:28" x14ac:dyDescent="0.25">
      <c r="A14">
        <v>1994</v>
      </c>
      <c r="B14">
        <f>INDEX('Original - Data'!$C:$C,MATCH($A14,'Original - Data'!$E:$E,0))</f>
        <v>0.32926830649375916</v>
      </c>
      <c r="C14">
        <f>INDEX('Original - Data'!$D:$D,MATCH($A14,'Original - Data'!$E:$E,0))</f>
        <v>0.32804951822757722</v>
      </c>
      <c r="D14" s="11">
        <f t="shared" si="0"/>
        <v>-3.715256991587557E-3</v>
      </c>
      <c r="F14" t="s">
        <v>50</v>
      </c>
      <c r="G14">
        <v>34</v>
      </c>
      <c r="H14">
        <f>IFERROR(INDEX('Original - Data'!$B:$B,MATCH($G14,'Original - Data'!$A:$A,0)),0)</f>
        <v>0</v>
      </c>
      <c r="AA14" s="17" t="str">
        <f>INDEX(States!$D$2:$D$52,MATCH($F9,States!$B$2:$B$52,0))</f>
        <v>Texas</v>
      </c>
      <c r="AB14" s="18">
        <f t="shared" si="1"/>
        <v>1.0999999940395355E-2</v>
      </c>
    </row>
    <row r="15" spans="1:28" x14ac:dyDescent="0.25">
      <c r="A15">
        <v>1995</v>
      </c>
      <c r="B15">
        <f>INDEX('Original - Data'!$C:$C,MATCH($A15,'Original - Data'!$E:$E,0))</f>
        <v>0.32881596684455872</v>
      </c>
      <c r="C15">
        <f>INDEX('Original - Data'!$D:$D,MATCH($A15,'Original - Data'!$E:$E,0))</f>
        <v>0.33449016672372817</v>
      </c>
      <c r="D15" s="11">
        <f t="shared" si="0"/>
        <v>1.6963727019981577E-2</v>
      </c>
      <c r="F15" t="s">
        <v>48</v>
      </c>
      <c r="G15">
        <v>31</v>
      </c>
      <c r="H15">
        <f>IFERROR(INDEX('Original - Data'!$B:$B,MATCH($G15,'Original - Data'!$A:$A,0)),0)</f>
        <v>0</v>
      </c>
      <c r="AA15" s="21" t="s">
        <v>269</v>
      </c>
      <c r="AB15" s="21"/>
    </row>
    <row r="16" spans="1:28" x14ac:dyDescent="0.25">
      <c r="A16">
        <v>1996</v>
      </c>
      <c r="B16">
        <f>INDEX('Original - Data'!$C:$C,MATCH($A16,'Original - Data'!$E:$E,0))</f>
        <v>0.3287566602230072</v>
      </c>
      <c r="C16">
        <f>INDEX('Original - Data'!$D:$D,MATCH($A16,'Original - Data'!$E:$E,0))</f>
        <v>0.31215657070279124</v>
      </c>
      <c r="D16" s="11">
        <f t="shared" si="0"/>
        <v>-5.3178728491418331E-2</v>
      </c>
      <c r="F16" t="s">
        <v>44</v>
      </c>
      <c r="G16">
        <v>24</v>
      </c>
      <c r="H16">
        <f>IFERROR(INDEX('Original - Data'!$B:$B,MATCH($G16,'Original - Data'!$A:$A,0)),0)</f>
        <v>0</v>
      </c>
    </row>
    <row r="17" spans="1:28" x14ac:dyDescent="0.25">
      <c r="A17">
        <v>1997</v>
      </c>
      <c r="B17">
        <f>INDEX('Original - Data'!$C:$C,MATCH($A17,'Original - Data'!$E:$E,0))</f>
        <v>0.29864972829818726</v>
      </c>
      <c r="C17">
        <f>INDEX('Original - Data'!$D:$D,MATCH($A17,'Original - Data'!$E:$E,0))</f>
        <v>0.28597083726525308</v>
      </c>
      <c r="D17" s="11">
        <f t="shared" si="0"/>
        <v>-4.433630769550756E-2</v>
      </c>
      <c r="F17" t="s">
        <v>52</v>
      </c>
      <c r="G17">
        <v>40</v>
      </c>
      <c r="H17">
        <f>IFERROR(INDEX('Original - Data'!$B:$B,MATCH($G17,'Original - Data'!$A:$A,0)),0)</f>
        <v>0</v>
      </c>
    </row>
    <row r="18" spans="1:28" x14ac:dyDescent="0.25">
      <c r="A18">
        <v>1998</v>
      </c>
      <c r="B18">
        <f>INDEX('Original - Data'!$C:$C,MATCH($A18,'Original - Data'!$E:$E,0))</f>
        <v>0.32145747542381287</v>
      </c>
      <c r="C18">
        <f>INDEX('Original - Data'!$D:$D,MATCH($A18,'Original - Data'!$E:$E,0))</f>
        <v>0.31751833280920982</v>
      </c>
      <c r="D18" s="11">
        <f t="shared" si="0"/>
        <v>-1.2406032054123913E-2</v>
      </c>
      <c r="F18" t="s">
        <v>42</v>
      </c>
      <c r="G18">
        <v>21</v>
      </c>
      <c r="H18">
        <f>IFERROR(INDEX('Original - Data'!$B:$B,MATCH($G18,'Original - Data'!$A:$A,0)),0)</f>
        <v>0</v>
      </c>
    </row>
    <row r="19" spans="1:28" x14ac:dyDescent="0.25">
      <c r="A19">
        <v>1999</v>
      </c>
      <c r="B19">
        <f>INDEX('Original - Data'!$C:$C,MATCH($A19,'Original - Data'!$E:$E,0))</f>
        <v>0.30680060386657715</v>
      </c>
      <c r="C19">
        <f>INDEX('Original - Data'!$D:$D,MATCH($A19,'Original - Data'!$E:$E,0))</f>
        <v>0.28875927215814584</v>
      </c>
      <c r="D19" s="11">
        <f t="shared" si="0"/>
        <v>-6.2478796173688046E-2</v>
      </c>
      <c r="F19" t="s">
        <v>45</v>
      </c>
      <c r="G19">
        <v>25</v>
      </c>
      <c r="H19">
        <f>IFERROR(INDEX('Original - Data'!$B:$B,MATCH($G19,'Original - Data'!$A:$A,0)),0)</f>
        <v>0</v>
      </c>
      <c r="AA19" s="14"/>
      <c r="AB19" s="14"/>
    </row>
    <row r="20" spans="1:28" x14ac:dyDescent="0.25">
      <c r="A20">
        <v>2000</v>
      </c>
      <c r="B20">
        <f>INDEX('Original - Data'!$C:$C,MATCH($A20,'Original - Data'!$E:$E,0))</f>
        <v>0.31500393152236938</v>
      </c>
      <c r="C20">
        <f>INDEX('Original - Data'!$D:$D,MATCH($A20,'Original - Data'!$E:$E,0))</f>
        <v>0.31187732532620427</v>
      </c>
      <c r="D20" s="11">
        <f t="shared" si="0"/>
        <v>-1.002511546132724E-2</v>
      </c>
      <c r="F20" t="s">
        <v>55</v>
      </c>
      <c r="G20">
        <v>47</v>
      </c>
      <c r="H20">
        <f>IFERROR(INDEX('Original - Data'!$B:$B,MATCH($G20,'Original - Data'!$A:$A,0)),0)</f>
        <v>0</v>
      </c>
      <c r="AA20" s="14"/>
      <c r="AB20" s="14"/>
    </row>
    <row r="21" spans="1:28" x14ac:dyDescent="0.25">
      <c r="A21">
        <v>2001</v>
      </c>
      <c r="B21">
        <f>INDEX('Original - Data'!$C:$C,MATCH($A21,'Original - Data'!$E:$E,0))</f>
        <v>0.30393701791763306</v>
      </c>
      <c r="C21">
        <f>INDEX('Original - Data'!$D:$D,MATCH($A21,'Original - Data'!$E:$E,0))</f>
        <v>0.30357734963297839</v>
      </c>
      <c r="D21" s="11">
        <f t="shared" si="0"/>
        <v>-1.1847665350840676E-3</v>
      </c>
      <c r="F21" t="s">
        <v>32</v>
      </c>
      <c r="G21">
        <v>5</v>
      </c>
      <c r="H21">
        <f>IFERROR(INDEX('Original - Data'!$B:$B,MATCH($G21,'Original - Data'!$A:$A,0)),0)</f>
        <v>0</v>
      </c>
      <c r="AA21" s="14"/>
      <c r="AB21" s="14"/>
    </row>
    <row r="22" spans="1:28" ht="15.75" x14ac:dyDescent="0.25">
      <c r="A22">
        <v>2002</v>
      </c>
      <c r="B22">
        <f>INDEX('Original - Data'!$C:$C,MATCH($A22,'Original - Data'!$E:$E,0))</f>
        <v>0.31653544306755066</v>
      </c>
      <c r="C22">
        <f>INDEX('Original - Data'!$D:$D,MATCH($A22,'Original - Data'!$E:$E,0))</f>
        <v>0.30711896607279776</v>
      </c>
      <c r="D22" s="11">
        <f t="shared" si="0"/>
        <v>-3.066068212967632E-2</v>
      </c>
      <c r="F22" t="s">
        <v>53</v>
      </c>
      <c r="G22">
        <v>45</v>
      </c>
      <c r="H22">
        <f>IFERROR(INDEX('Original - Data'!$B:$B,MATCH($G22,'Original - Data'!$A:$A,0)),0)</f>
        <v>0</v>
      </c>
      <c r="AA22" s="15" t="s">
        <v>155</v>
      </c>
      <c r="AB22" s="16" t="s">
        <v>268</v>
      </c>
    </row>
    <row r="23" spans="1:28" x14ac:dyDescent="0.25">
      <c r="A23">
        <v>2003</v>
      </c>
      <c r="B23">
        <f>INDEX('Original - Data'!$C:$C,MATCH($A23,'Original - Data'!$E:$E,0))</f>
        <v>0.30581039190292358</v>
      </c>
      <c r="C23">
        <f>INDEX('Original - Data'!$D:$D,MATCH($A23,'Original - Data'!$E:$E,0))</f>
        <v>0.30455844664573667</v>
      </c>
      <c r="D23" s="11">
        <f t="shared" si="0"/>
        <v>-4.110689658997314E-3</v>
      </c>
      <c r="F23" t="s">
        <v>59</v>
      </c>
      <c r="G23">
        <v>1</v>
      </c>
      <c r="H23">
        <f>IFERROR(INDEX('Original - Data'!$B:$B,MATCH($G23,'Original - Data'!$A:$A,0)),0)</f>
        <v>0</v>
      </c>
      <c r="AA23" s="17" t="str">
        <f>J2</f>
        <v>share_alcohol_1983</v>
      </c>
      <c r="AB23" s="18">
        <f>K2</f>
        <v>0.19901223480701447</v>
      </c>
    </row>
    <row r="24" spans="1:28" x14ac:dyDescent="0.25">
      <c r="A24">
        <v>2004</v>
      </c>
      <c r="B24">
        <f>INDEX('Original - Data'!$C:$C,MATCH($A24,'Original - Data'!$E:$E,0))</f>
        <v>0.31045752763748169</v>
      </c>
      <c r="C24">
        <f>INDEX('Original - Data'!$D:$D,MATCH($A24,'Original - Data'!$E:$E,0))</f>
        <v>0.26869957828521729</v>
      </c>
      <c r="D24" s="11">
        <f t="shared" si="0"/>
        <v>-0.1554075730924277</v>
      </c>
      <c r="F24" t="s">
        <v>61</v>
      </c>
      <c r="G24">
        <v>2</v>
      </c>
      <c r="H24">
        <f>IFERROR(INDEX('Original - Data'!$B:$B,MATCH($G24,'Original - Data'!$A:$A,0)),0)</f>
        <v>0</v>
      </c>
      <c r="AA24" s="17" t="str">
        <f t="shared" ref="AA24:AB24" si="2">J3</f>
        <v>share_alcohol_1993</v>
      </c>
      <c r="AB24" s="18">
        <f t="shared" si="2"/>
        <v>0.19838081300258636</v>
      </c>
    </row>
    <row r="25" spans="1:28" x14ac:dyDescent="0.25">
      <c r="A25">
        <v>2005</v>
      </c>
      <c r="B25">
        <f>INDEX('Original - Data'!$C:$C,MATCH($A25,'Original - Data'!$E:$E,0))</f>
        <v>0.30706742405891418</v>
      </c>
      <c r="C25">
        <f>INDEX('Original - Data'!$D:$D,MATCH($A25,'Original - Data'!$E:$E,0))</f>
        <v>0.29951723717153073</v>
      </c>
      <c r="D25" s="11">
        <f t="shared" si="0"/>
        <v>-2.5207854341483316E-2</v>
      </c>
      <c r="F25" t="s">
        <v>65</v>
      </c>
      <c r="G25">
        <v>6</v>
      </c>
      <c r="H25">
        <f>IFERROR(INDEX('Original - Data'!$B:$B,MATCH($G25,'Original - Data'!$A:$A,0)),0)</f>
        <v>0</v>
      </c>
      <c r="AA25" s="17" t="str">
        <f t="shared" ref="AA25:AB25" si="3">J4</f>
        <v>share_alcohol_1998</v>
      </c>
      <c r="AB25" s="18">
        <f t="shared" si="3"/>
        <v>0.18397924304008484</v>
      </c>
    </row>
    <row r="26" spans="1:28" x14ac:dyDescent="0.25">
      <c r="A26">
        <v>2006</v>
      </c>
      <c r="B26">
        <f>INDEX('Original - Data'!$C:$C,MATCH($A26,'Original - Data'!$E:$E,0))</f>
        <v>0.32746478915214539</v>
      </c>
      <c r="C26">
        <f>INDEX('Original - Data'!$D:$D,MATCH($A26,'Original - Data'!$E:$E,0))</f>
        <v>0.29371697494387627</v>
      </c>
      <c r="D26" s="11">
        <f t="shared" si="0"/>
        <v>-0.11489909364182195</v>
      </c>
      <c r="F26" t="s">
        <v>69</v>
      </c>
      <c r="G26">
        <v>10</v>
      </c>
      <c r="H26">
        <f>IFERROR(INDEX('Original - Data'!$B:$B,MATCH($G26,'Original - Data'!$A:$A,0)),0)</f>
        <v>0</v>
      </c>
      <c r="AA26" s="17" t="str">
        <f t="shared" ref="AA26:AB26" si="4">J5</f>
        <v>share_alcohol_1985</v>
      </c>
      <c r="AB26" s="18">
        <f t="shared" si="4"/>
        <v>0.16077016294002533</v>
      </c>
    </row>
    <row r="27" spans="1:28" x14ac:dyDescent="0.25">
      <c r="A27">
        <v>2007</v>
      </c>
      <c r="B27">
        <f>INDEX('Original - Data'!$C:$C,MATCH($A27,'Original - Data'!$E:$E,0))</f>
        <v>0.32060390710830688</v>
      </c>
      <c r="C27">
        <f>INDEX('Original - Data'!$D:$D,MATCH($A27,'Original - Data'!$E:$E,0))</f>
        <v>0.30399046097695831</v>
      </c>
      <c r="D27" s="11">
        <f t="shared" si="0"/>
        <v>-5.4651208718709862E-2</v>
      </c>
      <c r="F27" t="s">
        <v>35</v>
      </c>
      <c r="G27">
        <v>11</v>
      </c>
      <c r="H27">
        <f>IFERROR(INDEX('Original - Data'!$B:$B,MATCH($G27,'Original - Data'!$A:$A,0)),0)</f>
        <v>0</v>
      </c>
      <c r="AA27" s="17" t="str">
        <f t="shared" ref="AA27:AB27" si="5">J6</f>
        <v>share_alcohol_1991</v>
      </c>
      <c r="AB27" s="18">
        <f t="shared" si="5"/>
        <v>0.1473686546087265</v>
      </c>
    </row>
    <row r="28" spans="1:28" x14ac:dyDescent="0.25">
      <c r="A28">
        <v>2008</v>
      </c>
      <c r="B28">
        <f>INDEX('Original - Data'!$C:$C,MATCH($A28,'Original - Data'!$E:$E,0))</f>
        <v>0.31190726161003113</v>
      </c>
      <c r="C28">
        <f>INDEX('Original - Data'!$D:$D,MATCH($A28,'Original - Data'!$E:$E,0))</f>
        <v>0.28944736887514588</v>
      </c>
      <c r="D28" s="11">
        <f t="shared" si="0"/>
        <v>-7.7595774396461689E-2</v>
      </c>
      <c r="F28" t="s">
        <v>36</v>
      </c>
      <c r="G28">
        <v>12</v>
      </c>
      <c r="H28">
        <f>IFERROR(INDEX('Original - Data'!$B:$B,MATCH($G28,'Original - Data'!$A:$A,0)),0)</f>
        <v>0</v>
      </c>
      <c r="AA28" s="17" t="str">
        <f t="shared" ref="AA28:AB28" si="6">J7</f>
        <v>oldshare</v>
      </c>
      <c r="AB28" s="18">
        <f t="shared" si="6"/>
        <v>4.2966175824403763E-2</v>
      </c>
    </row>
    <row r="29" spans="1:28" x14ac:dyDescent="0.25">
      <c r="A29">
        <v>2009</v>
      </c>
      <c r="B29">
        <f>INDEX('Original - Data'!$C:$C,MATCH($A29,'Original - Data'!$E:$E,0))</f>
        <v>0.29843562841415405</v>
      </c>
      <c r="C29">
        <f>INDEX('Original - Data'!$D:$D,MATCH($A29,'Original - Data'!$E:$E,0))</f>
        <v>0.29034927867352961</v>
      </c>
      <c r="D29" s="11">
        <f t="shared" si="0"/>
        <v>-2.7850421318651807E-2</v>
      </c>
      <c r="F29" t="s">
        <v>37</v>
      </c>
      <c r="G29">
        <v>13</v>
      </c>
      <c r="H29">
        <f>IFERROR(INDEX('Original - Data'!$B:$B,MATCH($G29,'Original - Data'!$A:$A,0)),0)</f>
        <v>0</v>
      </c>
      <c r="AA29" s="17" t="str">
        <f t="shared" ref="AA29:AB29" si="7">J8</f>
        <v>liverdeaths_percap</v>
      </c>
      <c r="AB29" s="18">
        <f t="shared" si="7"/>
        <v>3.5240709781646729E-2</v>
      </c>
    </row>
    <row r="30" spans="1:28" x14ac:dyDescent="0.25">
      <c r="A30">
        <v>2010</v>
      </c>
      <c r="B30">
        <f>INDEX('Original - Data'!$C:$C,MATCH($A30,'Original - Data'!$E:$E,0))</f>
        <v>0.28271028399467468</v>
      </c>
      <c r="C30">
        <f>INDEX('Original - Data'!$D:$D,MATCH($A30,'Original - Data'!$E:$E,0))</f>
        <v>0.27548019354045394</v>
      </c>
      <c r="D30" s="11">
        <f t="shared" si="0"/>
        <v>-2.6245409375171679E-2</v>
      </c>
      <c r="F30" t="s">
        <v>74</v>
      </c>
      <c r="G30">
        <v>15</v>
      </c>
      <c r="H30">
        <f>IFERROR(INDEX('Original - Data'!$B:$B,MATCH($G30,'Original - Data'!$A:$A,0)),0)</f>
        <v>0</v>
      </c>
      <c r="AA30" s="17" t="str">
        <f t="shared" ref="AA30:AB30" si="8">J9</f>
        <v>youngshare</v>
      </c>
      <c r="AB30" s="18">
        <f t="shared" si="8"/>
        <v>3.2282009720802307E-2</v>
      </c>
    </row>
    <row r="31" spans="1:28" x14ac:dyDescent="0.25">
      <c r="A31">
        <v>2011</v>
      </c>
      <c r="B31">
        <f>INDEX('Original - Data'!$C:$C,MATCH($A31,'Original - Data'!$E:$E,0))</f>
        <v>0.27611044049263</v>
      </c>
      <c r="C31">
        <f>INDEX('Original - Data'!$D:$D,MATCH($A31,'Original - Data'!$E:$E,0))</f>
        <v>0.28915220817923543</v>
      </c>
      <c r="D31" s="11">
        <f t="shared" si="0"/>
        <v>4.5103469099296252E-2</v>
      </c>
      <c r="F31" t="s">
        <v>38</v>
      </c>
      <c r="G31">
        <v>16</v>
      </c>
      <c r="H31">
        <f>IFERROR(INDEX('Original - Data'!$B:$B,MATCH($G31,'Original - Data'!$A:$A,0)),0)</f>
        <v>0</v>
      </c>
      <c r="AA31" s="22" t="s">
        <v>269</v>
      </c>
      <c r="AB31" s="22"/>
    </row>
    <row r="32" spans="1:28" x14ac:dyDescent="0.25">
      <c r="A32">
        <v>2012</v>
      </c>
      <c r="B32">
        <f>INDEX('Original - Data'!$C:$C,MATCH($A32,'Original - Data'!$E:$E,0))</f>
        <v>0.31108596920967102</v>
      </c>
      <c r="C32">
        <f>INDEX('Original - Data'!$D:$D,MATCH($A32,'Original - Data'!$E:$E,0))</f>
        <v>0.29341025182604791</v>
      </c>
      <c r="D32" s="11">
        <f t="shared" si="0"/>
        <v>-6.0242330571674753E-2</v>
      </c>
      <c r="F32" t="s">
        <v>39</v>
      </c>
      <c r="G32">
        <v>17</v>
      </c>
      <c r="H32">
        <f>IFERROR(INDEX('Original - Data'!$B:$B,MATCH($G32,'Original - Data'!$A:$A,0)),0)</f>
        <v>0</v>
      </c>
    </row>
    <row r="33" spans="1:8" x14ac:dyDescent="0.25">
      <c r="A33">
        <v>2013</v>
      </c>
      <c r="B33">
        <f>INDEX('Original - Data'!$C:$C,MATCH($A33,'Original - Data'!$E:$E,0))</f>
        <v>0.30536913871765137</v>
      </c>
      <c r="C33">
        <f>INDEX('Original - Data'!$D:$D,MATCH($A33,'Original - Data'!$E:$E,0))</f>
        <v>0.26195554503798479</v>
      </c>
      <c r="D33" s="11">
        <f t="shared" si="0"/>
        <v>-0.16572885935043444</v>
      </c>
      <c r="F33" t="s">
        <v>79</v>
      </c>
      <c r="G33">
        <v>19</v>
      </c>
      <c r="H33">
        <f>IFERROR(INDEX('Original - Data'!$B:$B,MATCH($G33,'Original - Data'!$A:$A,0)),0)</f>
        <v>0</v>
      </c>
    </row>
    <row r="34" spans="1:8" x14ac:dyDescent="0.25">
      <c r="A34">
        <v>2014</v>
      </c>
      <c r="B34">
        <f>INDEX('Original - Data'!$C:$C,MATCH($A34,'Original - Data'!$E:$E,0))</f>
        <v>0.28554502129554749</v>
      </c>
      <c r="C34">
        <f>INDEX('Original - Data'!$D:$D,MATCH($A34,'Original - Data'!$E:$E,0))</f>
        <v>0.26261211013793939</v>
      </c>
      <c r="D34" s="11">
        <f t="shared" si="0"/>
        <v>-8.7326175268773301E-2</v>
      </c>
      <c r="F34" t="s">
        <v>84</v>
      </c>
      <c r="G34">
        <v>23</v>
      </c>
      <c r="H34">
        <f>IFERROR(INDEX('Original - Data'!$B:$B,MATCH($G34,'Original - Data'!$A:$A,0)),0)</f>
        <v>0</v>
      </c>
    </row>
    <row r="35" spans="1:8" x14ac:dyDescent="0.25">
      <c r="A35">
        <v>2015</v>
      </c>
      <c r="B35">
        <f>INDEX('Original - Data'!$C:$C,MATCH($A35,'Original - Data'!$E:$E,0))</f>
        <v>0.27521929144859314</v>
      </c>
      <c r="C35">
        <f>INDEX('Original - Data'!$D:$D,MATCH($A35,'Original - Data'!$E:$E,0))</f>
        <v>0.24554807274043561</v>
      </c>
      <c r="D35" s="11">
        <f t="shared" si="0"/>
        <v>-0.12083669962061741</v>
      </c>
      <c r="F35" t="s">
        <v>88</v>
      </c>
      <c r="G35">
        <v>26</v>
      </c>
      <c r="H35">
        <f>IFERROR(INDEX('Original - Data'!$B:$B,MATCH($G35,'Original - Data'!$A:$A,0)),0)</f>
        <v>0</v>
      </c>
    </row>
    <row r="36" spans="1:8" x14ac:dyDescent="0.25">
      <c r="F36" t="s">
        <v>91</v>
      </c>
      <c r="G36">
        <v>28</v>
      </c>
      <c r="H36">
        <f>IFERROR(INDEX('Original - Data'!$B:$B,MATCH($G36,'Original - Data'!$A:$A,0)),0)</f>
        <v>0</v>
      </c>
    </row>
    <row r="37" spans="1:8" x14ac:dyDescent="0.25">
      <c r="F37" t="s">
        <v>94</v>
      </c>
      <c r="G37">
        <v>30</v>
      </c>
      <c r="H37">
        <f>IFERROR(INDEX('Original - Data'!$B:$B,MATCH($G37,'Original - Data'!$A:$A,0)),0)</f>
        <v>0</v>
      </c>
    </row>
    <row r="38" spans="1:8" x14ac:dyDescent="0.25">
      <c r="F38" t="s">
        <v>98</v>
      </c>
      <c r="G38">
        <v>33</v>
      </c>
      <c r="H38">
        <f>IFERROR(INDEX('Original - Data'!$B:$B,MATCH($G38,'Original - Data'!$A:$A,0)),0)</f>
        <v>0</v>
      </c>
    </row>
    <row r="39" spans="1:8" x14ac:dyDescent="0.25">
      <c r="F39" t="s">
        <v>101</v>
      </c>
      <c r="G39">
        <v>35</v>
      </c>
      <c r="H39">
        <f>IFERROR(INDEX('Original - Data'!$B:$B,MATCH($G39,'Original - Data'!$A:$A,0)),0)</f>
        <v>0</v>
      </c>
    </row>
    <row r="40" spans="1:8" x14ac:dyDescent="0.25">
      <c r="F40" t="s">
        <v>103</v>
      </c>
      <c r="G40">
        <v>36</v>
      </c>
      <c r="H40">
        <f>IFERROR(INDEX('Original - Data'!$B:$B,MATCH($G40,'Original - Data'!$A:$A,0)),0)</f>
        <v>0</v>
      </c>
    </row>
    <row r="41" spans="1:8" x14ac:dyDescent="0.25">
      <c r="F41" t="s">
        <v>105</v>
      </c>
      <c r="G41">
        <v>37</v>
      </c>
      <c r="H41">
        <f>IFERROR(INDEX('Original - Data'!$B:$B,MATCH($G41,'Original - Data'!$A:$A,0)),0)</f>
        <v>0</v>
      </c>
    </row>
    <row r="42" spans="1:8" x14ac:dyDescent="0.25">
      <c r="F42" t="s">
        <v>108</v>
      </c>
      <c r="G42">
        <v>39</v>
      </c>
      <c r="H42">
        <f>IFERROR(INDEX('Original - Data'!$B:$B,MATCH($G42,'Original - Data'!$A:$A,0)),0)</f>
        <v>0</v>
      </c>
    </row>
    <row r="43" spans="1:8" x14ac:dyDescent="0.25">
      <c r="F43" t="s">
        <v>111</v>
      </c>
      <c r="G43">
        <v>41</v>
      </c>
      <c r="H43">
        <f>IFERROR(INDEX('Original - Data'!$B:$B,MATCH($G43,'Original - Data'!$A:$A,0)),0)</f>
        <v>0</v>
      </c>
    </row>
    <row r="44" spans="1:8" x14ac:dyDescent="0.25">
      <c r="F44" t="s">
        <v>113</v>
      </c>
      <c r="G44">
        <v>42</v>
      </c>
      <c r="H44">
        <f>IFERROR(INDEX('Original - Data'!$B:$B,MATCH($G44,'Original - Data'!$A:$A,0)),0)</f>
        <v>0</v>
      </c>
    </row>
    <row r="45" spans="1:8" x14ac:dyDescent="0.25">
      <c r="F45" t="s">
        <v>115</v>
      </c>
      <c r="G45">
        <v>44</v>
      </c>
      <c r="H45">
        <f>IFERROR(INDEX('Original - Data'!$B:$B,MATCH($G45,'Original - Data'!$A:$A,0)),0)</f>
        <v>0</v>
      </c>
    </row>
    <row r="46" spans="1:8" x14ac:dyDescent="0.25">
      <c r="F46" t="s">
        <v>121</v>
      </c>
      <c r="G46">
        <v>49</v>
      </c>
      <c r="H46">
        <f>IFERROR(INDEX('Original - Data'!$B:$B,MATCH($G46,'Original - Data'!$A:$A,0)),0)</f>
        <v>0</v>
      </c>
    </row>
    <row r="47" spans="1:8" x14ac:dyDescent="0.25">
      <c r="F47" t="s">
        <v>123</v>
      </c>
      <c r="G47">
        <v>50</v>
      </c>
      <c r="H47">
        <f>IFERROR(INDEX('Original - Data'!$B:$B,MATCH($G47,'Original - Data'!$A:$A,0)),0)</f>
        <v>0</v>
      </c>
    </row>
    <row r="48" spans="1:8" x14ac:dyDescent="0.25">
      <c r="F48" t="s">
        <v>125</v>
      </c>
      <c r="G48">
        <v>51</v>
      </c>
      <c r="H48">
        <f>IFERROR(INDEX('Original - Data'!$B:$B,MATCH($G48,'Original - Data'!$A:$A,0)),0)</f>
        <v>0</v>
      </c>
    </row>
    <row r="49" spans="6:8" x14ac:dyDescent="0.25">
      <c r="F49" t="s">
        <v>127</v>
      </c>
      <c r="G49">
        <v>53</v>
      </c>
      <c r="H49">
        <f>IFERROR(INDEX('Original - Data'!$B:$B,MATCH($G49,'Original - Data'!$A:$A,0)),0)</f>
        <v>0</v>
      </c>
    </row>
    <row r="50" spans="6:8" x14ac:dyDescent="0.25">
      <c r="F50" t="s">
        <v>129</v>
      </c>
      <c r="G50">
        <v>54</v>
      </c>
      <c r="H50">
        <f>IFERROR(INDEX('Original - Data'!$B:$B,MATCH($G50,'Original - Data'!$A:$A,0)),0)</f>
        <v>0</v>
      </c>
    </row>
    <row r="51" spans="6:8" x14ac:dyDescent="0.25">
      <c r="F51" t="s">
        <v>57</v>
      </c>
      <c r="G51">
        <v>55</v>
      </c>
      <c r="H51">
        <f>IFERROR(INDEX('Original - Data'!$B:$B,MATCH($G51,'Original - Data'!$A:$A,0)),0)</f>
        <v>0</v>
      </c>
    </row>
    <row r="52" spans="6:8" x14ac:dyDescent="0.25">
      <c r="F52" t="s">
        <v>132</v>
      </c>
      <c r="G52">
        <v>56</v>
      </c>
      <c r="H52">
        <f>IFERROR(INDEX('Original - Data'!$B:$B,MATCH($G52,'Original - Data'!$A:$A,0)),0)</f>
        <v>0</v>
      </c>
    </row>
  </sheetData>
  <sortState ref="J2:K9">
    <sortCondition descending="1" ref="K2:K9"/>
  </sortState>
  <mergeCells count="2">
    <mergeCell ref="AA15:AB15"/>
    <mergeCell ref="AA31:AB31"/>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workbookViewId="0">
      <selection activeCell="A15" sqref="A15"/>
    </sheetView>
  </sheetViews>
  <sheetFormatPr defaultColWidth="8.85546875" defaultRowHeight="15" x14ac:dyDescent="0.25"/>
  <cols>
    <col min="13" max="14" width="9.140625" customWidth="1"/>
    <col min="19" max="19" width="12.42578125" bestFit="1" customWidth="1"/>
  </cols>
  <sheetData>
    <row r="1" spans="1:71" x14ac:dyDescent="0.25">
      <c r="A1" t="s">
        <v>155</v>
      </c>
      <c r="B1" t="s">
        <v>256</v>
      </c>
      <c r="Q1" t="str">
        <f>'Placebo - Data'!A1</f>
        <v>_time</v>
      </c>
      <c r="R1" t="s">
        <v>26</v>
      </c>
      <c r="S1" s="2" t="s">
        <v>169</v>
      </c>
      <c r="T1" s="2" t="s">
        <v>170</v>
      </c>
      <c r="U1" s="2" t="s">
        <v>1</v>
      </c>
      <c r="V1" s="2" t="s">
        <v>2</v>
      </c>
      <c r="W1" s="2" t="s">
        <v>171</v>
      </c>
      <c r="X1" s="2" t="s">
        <v>3</v>
      </c>
      <c r="Y1" s="2" t="s">
        <v>4</v>
      </c>
      <c r="Z1" s="2" t="s">
        <v>172</v>
      </c>
      <c r="AA1" s="2" t="s">
        <v>173</v>
      </c>
      <c r="AB1" s="2" t="s">
        <v>5</v>
      </c>
      <c r="AC1" s="2" t="s">
        <v>6</v>
      </c>
      <c r="AD1" s="2" t="s">
        <v>174</v>
      </c>
      <c r="AE1" s="2" t="s">
        <v>7</v>
      </c>
      <c r="AF1" s="2" t="s">
        <v>8</v>
      </c>
      <c r="AG1" s="2" t="s">
        <v>175</v>
      </c>
      <c r="AH1" s="2" t="s">
        <v>9</v>
      </c>
      <c r="AI1" s="2" t="s">
        <v>10</v>
      </c>
      <c r="AJ1" s="2" t="s">
        <v>11</v>
      </c>
      <c r="AK1" s="2" t="s">
        <v>176</v>
      </c>
      <c r="AL1" s="2" t="s">
        <v>12</v>
      </c>
      <c r="AM1" s="2" t="s">
        <v>13</v>
      </c>
      <c r="AN1" s="2" t="s">
        <v>177</v>
      </c>
      <c r="AO1" s="2" t="s">
        <v>14</v>
      </c>
      <c r="AP1" s="2" t="s">
        <v>178</v>
      </c>
      <c r="AQ1" s="2" t="s">
        <v>15</v>
      </c>
      <c r="AR1" s="2" t="s">
        <v>179</v>
      </c>
      <c r="AS1" s="2" t="s">
        <v>16</v>
      </c>
      <c r="AT1" s="2" t="s">
        <v>17</v>
      </c>
      <c r="AU1" s="2" t="s">
        <v>180</v>
      </c>
      <c r="AV1" s="2" t="s">
        <v>18</v>
      </c>
      <c r="AW1" s="2" t="s">
        <v>181</v>
      </c>
      <c r="AX1" s="2" t="s">
        <v>182</v>
      </c>
      <c r="AY1" s="2" t="s">
        <v>183</v>
      </c>
      <c r="AZ1" s="2" t="s">
        <v>19</v>
      </c>
      <c r="BA1" s="2" t="s">
        <v>184</v>
      </c>
      <c r="BB1" s="2" t="s">
        <v>20</v>
      </c>
      <c r="BC1" s="2" t="s">
        <v>185</v>
      </c>
      <c r="BD1" s="2" t="s">
        <v>186</v>
      </c>
      <c r="BE1" s="2" t="s">
        <v>187</v>
      </c>
      <c r="BF1" s="2" t="s">
        <v>21</v>
      </c>
      <c r="BG1" s="2" t="s">
        <v>22</v>
      </c>
      <c r="BH1" s="2" t="s">
        <v>23</v>
      </c>
      <c r="BI1" s="2" t="s">
        <v>24</v>
      </c>
      <c r="BJ1" s="2" t="s">
        <v>188</v>
      </c>
      <c r="BK1" s="2" t="s">
        <v>189</v>
      </c>
      <c r="BL1" s="2" t="s">
        <v>190</v>
      </c>
      <c r="BM1" s="2" t="s">
        <v>191</v>
      </c>
      <c r="BN1" s="2" t="s">
        <v>192</v>
      </c>
      <c r="BO1" s="2" t="s">
        <v>25</v>
      </c>
      <c r="BP1" s="2" t="s">
        <v>193</v>
      </c>
      <c r="BQ1" s="2"/>
      <c r="BR1" s="2"/>
      <c r="BS1" s="2"/>
    </row>
    <row r="2" spans="1:71" x14ac:dyDescent="0.25">
      <c r="A2" t="s">
        <v>32</v>
      </c>
      <c r="B2" s="2">
        <f t="shared" ref="B2:B33" si="0">INDEX($R$2:$BP$2,1,MATCH($A2,$R$6:$BP$6,0))/INDEX($R$2:$BP$2,1,MATCH("IL",$R$6:$BP$6,0))</f>
        <v>7.3150825566245032</v>
      </c>
      <c r="C2" s="2">
        <f t="shared" ref="C2:C33" si="1">INDEX($R$43:$BP$43,1,MATCH($A2,$R$6:$BP$6,0))</f>
        <v>0</v>
      </c>
      <c r="Q2" s="13" t="s">
        <v>266</v>
      </c>
      <c r="R2" s="3">
        <f>IFERROR(SQRT(SUMSQ(INDEX('Placebo - Data'!$B$2:$BA$18,0,MATCH(R$1,'Placebo - Data'!$B$1:$BA$1,0)))/COUNT(INDEX('Placebo - Data'!$B$2:$BA$18,0,MATCH(R$1,'Placebo - Data'!$B$1:$BA$1,0)))),0)</f>
        <v>8.9808170868786921E-3</v>
      </c>
      <c r="S2" s="3">
        <f>IFERROR(SQRT(SUMSQ(INDEX('Placebo - Data'!$B$2:$BA$18,0,MATCH(S$1,'Placebo - Data'!$B$1:$BA$1,0)))/COUNT(INDEX('Placebo - Data'!$B$2:$BA$18,0,MATCH(S$1,'Placebo - Data'!$B$1:$BA$1,0)))),0)</f>
        <v>0</v>
      </c>
      <c r="T2" s="3">
        <f>IFERROR(SQRT(SUMSQ(INDEX('Placebo - Data'!$B$2:$BA$18,0,MATCH(T$1,'Placebo - Data'!$B$1:$BA$1,0)))/COUNT(INDEX('Placebo - Data'!$B$2:$BA$18,0,MATCH(T$1,'Placebo - Data'!$B$1:$BA$1,0)))),0)</f>
        <v>0</v>
      </c>
      <c r="U2" s="3">
        <f>IFERROR(SQRT(SUMSQ(INDEX('Placebo - Data'!$B$2:$BA$18,0,MATCH(U$1,'Placebo - Data'!$B$1:$BA$1,0)))/COUNT(INDEX('Placebo - Data'!$B$2:$BA$18,0,MATCH(U$1,'Placebo - Data'!$B$1:$BA$1,0)))),0)</f>
        <v>1.9931695693478059E-2</v>
      </c>
      <c r="V2" s="3">
        <f>IFERROR(SQRT(SUMSQ(INDEX('Placebo - Data'!$B$2:$BA$18,0,MATCH(V$1,'Placebo - Data'!$B$1:$BA$1,0)))/COUNT(INDEX('Placebo - Data'!$B$2:$BA$18,0,MATCH(V$1,'Placebo - Data'!$B$1:$BA$1,0)))),0)</f>
        <v>6.5695418416461607E-2</v>
      </c>
      <c r="W2" s="3">
        <f>IFERROR(SQRT(SUMSQ(INDEX('Placebo - Data'!$B$2:$BA$18,0,MATCH(W$1,'Placebo - Data'!$B$1:$BA$1,0)))/COUNT(INDEX('Placebo - Data'!$B$2:$BA$18,0,MATCH(W$1,'Placebo - Data'!$B$1:$BA$1,0)))),0)</f>
        <v>0</v>
      </c>
      <c r="X2" s="3">
        <f>IFERROR(SQRT(SUMSQ(INDEX('Placebo - Data'!$B$2:$BA$18,0,MATCH(X$1,'Placebo - Data'!$B$1:$BA$1,0)))/COUNT(INDEX('Placebo - Data'!$B$2:$BA$18,0,MATCH(X$1,'Placebo - Data'!$B$1:$BA$1,0)))),0)</f>
        <v>3.128986113356412E-2</v>
      </c>
      <c r="Y2" s="3">
        <f>IFERROR(SQRT(SUMSQ(INDEX('Placebo - Data'!$B$2:$BA$18,0,MATCH(Y$1,'Placebo - Data'!$B$1:$BA$1,0)))/COUNT(INDEX('Placebo - Data'!$B$2:$BA$18,0,MATCH(Y$1,'Placebo - Data'!$B$1:$BA$1,0)))),0)</f>
        <v>0</v>
      </c>
      <c r="Z2" s="3">
        <f>IFERROR(SQRT(SUMSQ(INDEX('Placebo - Data'!$B$2:$BA$18,0,MATCH(Z$1,'Placebo - Data'!$B$1:$BA$1,0)))/COUNT(INDEX('Placebo - Data'!$B$2:$BA$18,0,MATCH(Z$1,'Placebo - Data'!$B$1:$BA$1,0)))),0)</f>
        <v>0</v>
      </c>
      <c r="AA2" s="3">
        <f>IFERROR(SQRT(SUMSQ(INDEX('Placebo - Data'!$B$2:$BA$18,0,MATCH(AA$1,'Placebo - Data'!$B$1:$BA$1,0)))/COUNT(INDEX('Placebo - Data'!$B$2:$BA$18,0,MATCH(AA$1,'Placebo - Data'!$B$1:$BA$1,0)))),0)</f>
        <v>0</v>
      </c>
      <c r="AB2" s="3">
        <f>IFERROR(SQRT(SUMSQ(INDEX('Placebo - Data'!$B$2:$BA$18,0,MATCH(AB$1,'Placebo - Data'!$B$1:$BA$1,0)))/COUNT(INDEX('Placebo - Data'!$B$2:$BA$18,0,MATCH(AB$1,'Placebo - Data'!$B$1:$BA$1,0)))),0)</f>
        <v>0</v>
      </c>
      <c r="AC2" s="3">
        <f>IFERROR(SQRT(SUMSQ(INDEX('Placebo - Data'!$B$2:$BA$18,0,MATCH(AC$1,'Placebo - Data'!$B$1:$BA$1,0)))/COUNT(INDEX('Placebo - Data'!$B$2:$BA$18,0,MATCH(AC$1,'Placebo - Data'!$B$1:$BA$1,0)))),0)</f>
        <v>2.1081793231157334E-2</v>
      </c>
      <c r="AD2" s="3">
        <f>IFERROR(SQRT(SUMSQ(INDEX('Placebo - Data'!$B$2:$BA$18,0,MATCH(AD$1,'Placebo - Data'!$B$1:$BA$1,0)))/COUNT(INDEX('Placebo - Data'!$B$2:$BA$18,0,MATCH(AD$1,'Placebo - Data'!$B$1:$BA$1,0)))),0)</f>
        <v>0</v>
      </c>
      <c r="AE2" s="3">
        <f>IFERROR(SQRT(SUMSQ(INDEX('Placebo - Data'!$B$2:$BA$18,0,MATCH(AE$1,'Placebo - Data'!$B$1:$BA$1,0)))/COUNT(INDEX('Placebo - Data'!$B$2:$BA$18,0,MATCH(AE$1,'Placebo - Data'!$B$1:$BA$1,0)))),0)</f>
        <v>3.1017454424603328E-2</v>
      </c>
      <c r="AF2" s="3">
        <f>IFERROR(SQRT(SUMSQ(INDEX('Placebo - Data'!$B$2:$BA$18,0,MATCH(AF$1,'Placebo - Data'!$B$1:$BA$1,0)))/COUNT(INDEX('Placebo - Data'!$B$2:$BA$18,0,MATCH(AF$1,'Placebo - Data'!$B$1:$BA$1,0)))),0)</f>
        <v>2.5532659338988923E-2</v>
      </c>
      <c r="AG2" s="3">
        <f>IFERROR(SQRT(SUMSQ(INDEX('Placebo - Data'!$B$2:$BA$18,0,MATCH(AG$1,'Placebo - Data'!$B$1:$BA$1,0)))/COUNT(INDEX('Placebo - Data'!$B$2:$BA$18,0,MATCH(AG$1,'Placebo - Data'!$B$1:$BA$1,0)))),0)</f>
        <v>0</v>
      </c>
      <c r="AH2" s="3">
        <f>IFERROR(SQRT(SUMSQ(INDEX('Placebo - Data'!$B$2:$BA$18,0,MATCH(AH$1,'Placebo - Data'!$B$1:$BA$1,0)))/COUNT(INDEX('Placebo - Data'!$B$2:$BA$18,0,MATCH(AH$1,'Placebo - Data'!$B$1:$BA$1,0)))),0)</f>
        <v>3.6438631336533897E-2</v>
      </c>
      <c r="AI2" s="3">
        <f>IFERROR(SQRT(SUMSQ(INDEX('Placebo - Data'!$B$2:$BA$18,0,MATCH(AI$1,'Placebo - Data'!$B$1:$BA$1,0)))/COUNT(INDEX('Placebo - Data'!$B$2:$BA$18,0,MATCH(AI$1,'Placebo - Data'!$B$1:$BA$1,0)))),0)</f>
        <v>2.6386364493063912E-2</v>
      </c>
      <c r="AJ2" s="3">
        <f>IFERROR(SQRT(SUMSQ(INDEX('Placebo - Data'!$B$2:$BA$18,0,MATCH(AJ$1,'Placebo - Data'!$B$1:$BA$1,0)))/COUNT(INDEX('Placebo - Data'!$B$2:$BA$18,0,MATCH(AJ$1,'Placebo - Data'!$B$1:$BA$1,0)))),0)</f>
        <v>3.097247518924821E-2</v>
      </c>
      <c r="AK2" s="3">
        <f>IFERROR(SQRT(SUMSQ(INDEX('Placebo - Data'!$B$2:$BA$18,0,MATCH(AK$1,'Placebo - Data'!$B$1:$BA$1,0)))/COUNT(INDEX('Placebo - Data'!$B$2:$BA$18,0,MATCH(AK$1,'Placebo - Data'!$B$1:$BA$1,0)))),0)</f>
        <v>0</v>
      </c>
      <c r="AL2" s="3">
        <f>IFERROR(SQRT(SUMSQ(INDEX('Placebo - Data'!$B$2:$BA$18,0,MATCH(AL$1,'Placebo - Data'!$B$1:$BA$1,0)))/COUNT(INDEX('Placebo - Data'!$B$2:$BA$18,0,MATCH(AL$1,'Placebo - Data'!$B$1:$BA$1,0)))),0)</f>
        <v>4.3337667334593849E-2</v>
      </c>
      <c r="AM2" s="3">
        <f>IFERROR(SQRT(SUMSQ(INDEX('Placebo - Data'!$B$2:$BA$18,0,MATCH(AM$1,'Placebo - Data'!$B$1:$BA$1,0)))/COUNT(INDEX('Placebo - Data'!$B$2:$BA$18,0,MATCH(AM$1,'Placebo - Data'!$B$1:$BA$1,0)))),0)</f>
        <v>3.2262586866174482E-2</v>
      </c>
      <c r="AN2" s="3">
        <f>IFERROR(SQRT(SUMSQ(INDEX('Placebo - Data'!$B$2:$BA$18,0,MATCH(AN$1,'Placebo - Data'!$B$1:$BA$1,0)))/COUNT(INDEX('Placebo - Data'!$B$2:$BA$18,0,MATCH(AN$1,'Placebo - Data'!$B$1:$BA$1,0)))),0)</f>
        <v>0</v>
      </c>
      <c r="AO2" s="3">
        <f>IFERROR(SQRT(SUMSQ(INDEX('Placebo - Data'!$B$2:$BA$18,0,MATCH(AO$1,'Placebo - Data'!$B$1:$BA$1,0)))/COUNT(INDEX('Placebo - Data'!$B$2:$BA$18,0,MATCH(AO$1,'Placebo - Data'!$B$1:$BA$1,0)))),0)</f>
        <v>2.4674706404318212E-2</v>
      </c>
      <c r="AP2" s="3">
        <f>IFERROR(SQRT(SUMSQ(INDEX('Placebo - Data'!$B$2:$BA$18,0,MATCH(AP$1,'Placebo - Data'!$B$1:$BA$1,0)))/COUNT(INDEX('Placebo - Data'!$B$2:$BA$18,0,MATCH(AP$1,'Placebo - Data'!$B$1:$BA$1,0)))),0)</f>
        <v>0</v>
      </c>
      <c r="AQ2" s="3">
        <f>IFERROR(SQRT(SUMSQ(INDEX('Placebo - Data'!$B$2:$BA$18,0,MATCH(AQ$1,'Placebo - Data'!$B$1:$BA$1,0)))/COUNT(INDEX('Placebo - Data'!$B$2:$BA$18,0,MATCH(AQ$1,'Placebo - Data'!$B$1:$BA$1,0)))),0)</f>
        <v>3.5724278005160065E-2</v>
      </c>
      <c r="AR2" s="3">
        <f>IFERROR(SQRT(SUMSQ(INDEX('Placebo - Data'!$B$2:$BA$18,0,MATCH(AR$1,'Placebo - Data'!$B$1:$BA$1,0)))/COUNT(INDEX('Placebo - Data'!$B$2:$BA$18,0,MATCH(AR$1,'Placebo - Data'!$B$1:$BA$1,0)))),0)</f>
        <v>0</v>
      </c>
      <c r="AS2" s="3">
        <f>IFERROR(SQRT(SUMSQ(INDEX('Placebo - Data'!$B$2:$BA$18,0,MATCH(AS$1,'Placebo - Data'!$B$1:$BA$1,0)))/COUNT(INDEX('Placebo - Data'!$B$2:$BA$18,0,MATCH(AS$1,'Placebo - Data'!$B$1:$BA$1,0)))),0)</f>
        <v>2.8970906104744305E-2</v>
      </c>
      <c r="AT2" s="3">
        <f>IFERROR(SQRT(SUMSQ(INDEX('Placebo - Data'!$B$2:$BA$18,0,MATCH(AT$1,'Placebo - Data'!$B$1:$BA$1,0)))/COUNT(INDEX('Placebo - Data'!$B$2:$BA$18,0,MATCH(AT$1,'Placebo - Data'!$B$1:$BA$1,0)))),0)</f>
        <v>0</v>
      </c>
      <c r="AU2" s="3">
        <f>IFERROR(SQRT(SUMSQ(INDEX('Placebo - Data'!$B$2:$BA$18,0,MATCH(AU$1,'Placebo - Data'!$B$1:$BA$1,0)))/COUNT(INDEX('Placebo - Data'!$B$2:$BA$18,0,MATCH(AU$1,'Placebo - Data'!$B$1:$BA$1,0)))),0)</f>
        <v>0</v>
      </c>
      <c r="AV2" s="3">
        <f>IFERROR(SQRT(SUMSQ(INDEX('Placebo - Data'!$B$2:$BA$18,0,MATCH(AV$1,'Placebo - Data'!$B$1:$BA$1,0)))/COUNT(INDEX('Placebo - Data'!$B$2:$BA$18,0,MATCH(AV$1,'Placebo - Data'!$B$1:$BA$1,0)))),0)</f>
        <v>0</v>
      </c>
      <c r="AW2" s="3">
        <f>IFERROR(SQRT(SUMSQ(INDEX('Placebo - Data'!$B$2:$BA$18,0,MATCH(AW$1,'Placebo - Data'!$B$1:$BA$1,0)))/COUNT(INDEX('Placebo - Data'!$B$2:$BA$18,0,MATCH(AW$1,'Placebo - Data'!$B$1:$BA$1,0)))),0)</f>
        <v>0</v>
      </c>
      <c r="AX2" s="3">
        <f>IFERROR(SQRT(SUMSQ(INDEX('Placebo - Data'!$B$2:$BA$18,0,MATCH(AX$1,'Placebo - Data'!$B$1:$BA$1,0)))/COUNT(INDEX('Placebo - Data'!$B$2:$BA$18,0,MATCH(AX$1,'Placebo - Data'!$B$1:$BA$1,0)))),0)</f>
        <v>0</v>
      </c>
      <c r="AY2" s="3">
        <f>IFERROR(SQRT(SUMSQ(INDEX('Placebo - Data'!$B$2:$BA$18,0,MATCH(AY$1,'Placebo - Data'!$B$1:$BA$1,0)))/COUNT(INDEX('Placebo - Data'!$B$2:$BA$18,0,MATCH(AY$1,'Placebo - Data'!$B$1:$BA$1,0)))),0)</f>
        <v>0</v>
      </c>
      <c r="AZ2" s="3">
        <f>IFERROR(SQRT(SUMSQ(INDEX('Placebo - Data'!$B$2:$BA$18,0,MATCH(AZ$1,'Placebo - Data'!$B$1:$BA$1,0)))/COUNT(INDEX('Placebo - Data'!$B$2:$BA$18,0,MATCH(AZ$1,'Placebo - Data'!$B$1:$BA$1,0)))),0)</f>
        <v>5.0472908831316984E-2</v>
      </c>
      <c r="BA2" s="3">
        <f>IFERROR(SQRT(SUMSQ(INDEX('Placebo - Data'!$B$2:$BA$18,0,MATCH(BA$1,'Placebo - Data'!$B$1:$BA$1,0)))/COUNT(INDEX('Placebo - Data'!$B$2:$BA$18,0,MATCH(BA$1,'Placebo - Data'!$B$1:$BA$1,0)))),0)</f>
        <v>0</v>
      </c>
      <c r="BB2" s="3">
        <f>IFERROR(SQRT(SUMSQ(INDEX('Placebo - Data'!$B$2:$BA$18,0,MATCH(BB$1,'Placebo - Data'!$B$1:$BA$1,0)))/COUNT(INDEX('Placebo - Data'!$B$2:$BA$18,0,MATCH(BB$1,'Placebo - Data'!$B$1:$BA$1,0)))),0)</f>
        <v>0</v>
      </c>
      <c r="BC2" s="3">
        <f>IFERROR(SQRT(SUMSQ(INDEX('Placebo - Data'!$B$2:$BA$18,0,MATCH(BC$1,'Placebo - Data'!$B$1:$BA$1,0)))/COUNT(INDEX('Placebo - Data'!$B$2:$BA$18,0,MATCH(BC$1,'Placebo - Data'!$B$1:$BA$1,0)))),0)</f>
        <v>0</v>
      </c>
      <c r="BD2" s="3">
        <f>IFERROR(SQRT(SUMSQ(INDEX('Placebo - Data'!$B$2:$BA$18,0,MATCH(BD$1,'Placebo - Data'!$B$1:$BA$1,0)))/COUNT(INDEX('Placebo - Data'!$B$2:$BA$18,0,MATCH(BD$1,'Placebo - Data'!$B$1:$BA$1,0)))),0)</f>
        <v>0</v>
      </c>
      <c r="BE2" s="3">
        <f>IFERROR(SQRT(SUMSQ(INDEX('Placebo - Data'!$B$2:$BA$18,0,MATCH(BE$1,'Placebo - Data'!$B$1:$BA$1,0)))/COUNT(INDEX('Placebo - Data'!$B$2:$BA$18,0,MATCH(BE$1,'Placebo - Data'!$B$1:$BA$1,0)))),0)</f>
        <v>0</v>
      </c>
      <c r="BF2" s="3">
        <f>IFERROR(SQRT(SUMSQ(INDEX('Placebo - Data'!$B$2:$BA$18,0,MATCH(BF$1,'Placebo - Data'!$B$1:$BA$1,0)))/COUNT(INDEX('Placebo - Data'!$B$2:$BA$18,0,MATCH(BF$1,'Placebo - Data'!$B$1:$BA$1,0)))),0)</f>
        <v>3.2947536079432911E-2</v>
      </c>
      <c r="BG2" s="3">
        <f>IFERROR(SQRT(SUMSQ(INDEX('Placebo - Data'!$B$2:$BA$18,0,MATCH(BG$1,'Placebo - Data'!$B$1:$BA$1,0)))/COUNT(INDEX('Placebo - Data'!$B$2:$BA$18,0,MATCH(BG$1,'Placebo - Data'!$B$1:$BA$1,0)))),0)</f>
        <v>4.0209167197421819E-2</v>
      </c>
      <c r="BH2" s="3">
        <f>IFERROR(SQRT(SUMSQ(INDEX('Placebo - Data'!$B$2:$BA$18,0,MATCH(BH$1,'Placebo - Data'!$B$1:$BA$1,0)))/COUNT(INDEX('Placebo - Data'!$B$2:$BA$18,0,MATCH(BH$1,'Placebo - Data'!$B$1:$BA$1,0)))),0)</f>
        <v>2.4217590493518595E-2</v>
      </c>
      <c r="BI2" s="3">
        <f>IFERROR(SQRT(SUMSQ(INDEX('Placebo - Data'!$B$2:$BA$18,0,MATCH(BI$1,'Placebo - Data'!$B$1:$BA$1,0)))/COUNT(INDEX('Placebo - Data'!$B$2:$BA$18,0,MATCH(BI$1,'Placebo - Data'!$B$1:$BA$1,0)))),0)</f>
        <v>3.4092619102078094E-2</v>
      </c>
      <c r="BJ2" s="3">
        <f>IFERROR(SQRT(SUMSQ(INDEX('Placebo - Data'!$B$2:$BA$18,0,MATCH(BJ$1,'Placebo - Data'!$B$1:$BA$1,0)))/COUNT(INDEX('Placebo - Data'!$B$2:$BA$18,0,MATCH(BJ$1,'Placebo - Data'!$B$1:$BA$1,0)))),0)</f>
        <v>0</v>
      </c>
      <c r="BK2" s="3">
        <f>IFERROR(SQRT(SUMSQ(INDEX('Placebo - Data'!$B$2:$BA$18,0,MATCH(BK$1,'Placebo - Data'!$B$1:$BA$1,0)))/COUNT(INDEX('Placebo - Data'!$B$2:$BA$18,0,MATCH(BK$1,'Placebo - Data'!$B$1:$BA$1,0)))),0)</f>
        <v>0</v>
      </c>
      <c r="BL2" s="3">
        <f>IFERROR(SQRT(SUMSQ(INDEX('Placebo - Data'!$B$2:$BA$18,0,MATCH(BL$1,'Placebo - Data'!$B$1:$BA$1,0)))/COUNT(INDEX('Placebo - Data'!$B$2:$BA$18,0,MATCH(BL$1,'Placebo - Data'!$B$1:$BA$1,0)))),0)</f>
        <v>0</v>
      </c>
      <c r="BM2" s="3">
        <f>IFERROR(SQRT(SUMSQ(INDEX('Placebo - Data'!$B$2:$BA$18,0,MATCH(BM$1,'Placebo - Data'!$B$1:$BA$1,0)))/COUNT(INDEX('Placebo - Data'!$B$2:$BA$18,0,MATCH(BM$1,'Placebo - Data'!$B$1:$BA$1,0)))),0)</f>
        <v>0</v>
      </c>
      <c r="BN2" s="3">
        <f>IFERROR(SQRT(SUMSQ(INDEX('Placebo - Data'!$B$2:$BA$18,0,MATCH(BN$1,'Placebo - Data'!$B$1:$BA$1,0)))/COUNT(INDEX('Placebo - Data'!$B$2:$BA$18,0,MATCH(BN$1,'Placebo - Data'!$B$1:$BA$1,0)))),0)</f>
        <v>0</v>
      </c>
      <c r="BO2" s="3">
        <f>IFERROR(SQRT(SUMSQ(INDEX('Placebo - Data'!$B$2:$BA$18,0,MATCH(BO$1,'Placebo - Data'!$B$1:$BA$1,0)))/COUNT(INDEX('Placebo - Data'!$B$2:$BA$18,0,MATCH(BO$1,'Placebo - Data'!$B$1:$BA$1,0)))),0)</f>
        <v>2.6383155486559205E-2</v>
      </c>
      <c r="BP2" s="3">
        <f>IFERROR(SQRT(SUMSQ(INDEX('Placebo - Data'!$B$2:$BA$18,0,MATCH(BP$1,'Placebo - Data'!$B$1:$BA$1,0)))/COUNT(INDEX('Placebo - Data'!$B$2:$BA$18,0,MATCH(BP$1,'Placebo - Data'!$B$1:$BA$1,0)))),0)</f>
        <v>0</v>
      </c>
      <c r="BQ2" s="3"/>
      <c r="BR2" s="3"/>
    </row>
    <row r="3" spans="1:71" x14ac:dyDescent="0.25">
      <c r="A3" t="s">
        <v>51</v>
      </c>
      <c r="B3" s="2">
        <f t="shared" si="0"/>
        <v>5.6200798149045683</v>
      </c>
      <c r="C3" s="2">
        <f t="shared" si="1"/>
        <v>0</v>
      </c>
      <c r="N3" s="8" t="s">
        <v>138</v>
      </c>
      <c r="P3" s="7" t="s">
        <v>137</v>
      </c>
      <c r="Q3" s="13" t="s">
        <v>265</v>
      </c>
      <c r="R3" s="3">
        <f>IFERROR(SQRT(SUMSQ(INDEX('Placebo - Data'!$B$20:$BA$35,0,MATCH(R$1,'Placebo - Data'!$B$1:$BA$1,0)))/COUNT(INDEX('Placebo - Data'!$B$20:$BA$35,0,MATCH(R$1,'Placebo - Data'!$B$1:$BA$1,0)))),0)</f>
        <v>2.1953735658904242E-2</v>
      </c>
      <c r="S3" s="3">
        <f>IFERROR(SQRT(SUMSQ(INDEX('Placebo - Data'!$B$20:$BA$35,0,MATCH(S$1,'Placebo - Data'!$B$1:$BA$1,0)))/COUNT(INDEX('Placebo - Data'!$B$20:$BA$35,0,MATCH(S$1,'Placebo - Data'!$B$1:$BA$1,0)))),0)</f>
        <v>0</v>
      </c>
      <c r="T3" s="3">
        <f>IFERROR(SQRT(SUMSQ(INDEX('Placebo - Data'!$B$20:$BA$35,0,MATCH(T$1,'Placebo - Data'!$B$1:$BA$1,0)))/COUNT(INDEX('Placebo - Data'!$B$20:$BA$35,0,MATCH(T$1,'Placebo - Data'!$B$1:$BA$1,0)))),0)</f>
        <v>0</v>
      </c>
      <c r="U3" s="3">
        <f>IFERROR(SQRT(SUMSQ(INDEX('Placebo - Data'!$B$20:$BA$35,0,MATCH(U$1,'Placebo - Data'!$B$1:$BA$1,0)))/COUNT(INDEX('Placebo - Data'!$B$20:$BA$35,0,MATCH(U$1,'Placebo - Data'!$B$1:$BA$1,0)))),0)</f>
        <v>3.8284258731137423E-2</v>
      </c>
      <c r="V3" s="3">
        <f>IFERROR(SQRT(SUMSQ(INDEX('Placebo - Data'!$B$20:$BA$35,0,MATCH(V$1,'Placebo - Data'!$B$1:$BA$1,0)))/COUNT(INDEX('Placebo - Data'!$B$20:$BA$35,0,MATCH(V$1,'Placebo - Data'!$B$1:$BA$1,0)))),0)</f>
        <v>5.9561826740983086E-2</v>
      </c>
      <c r="W3" s="3">
        <f>IFERROR(SQRT(SUMSQ(INDEX('Placebo - Data'!$B$20:$BA$35,0,MATCH(W$1,'Placebo - Data'!$B$1:$BA$1,0)))/COUNT(INDEX('Placebo - Data'!$B$20:$BA$35,0,MATCH(W$1,'Placebo - Data'!$B$1:$BA$1,0)))),0)</f>
        <v>0</v>
      </c>
      <c r="X3" s="3">
        <f>IFERROR(SQRT(SUMSQ(INDEX('Placebo - Data'!$B$20:$BA$35,0,MATCH(X$1,'Placebo - Data'!$B$1:$BA$1,0)))/COUNT(INDEX('Placebo - Data'!$B$20:$BA$35,0,MATCH(X$1,'Placebo - Data'!$B$1:$BA$1,0)))),0)</f>
        <v>3.3743824747752615E-2</v>
      </c>
      <c r="Y3" s="3">
        <f>IFERROR(SQRT(SUMSQ(INDEX('Placebo - Data'!$B$20:$BA$35,0,MATCH(Y$1,'Placebo - Data'!$B$1:$BA$1,0)))/COUNT(INDEX('Placebo - Data'!$B$20:$BA$35,0,MATCH(Y$1,'Placebo - Data'!$B$1:$BA$1,0)))),0)</f>
        <v>0</v>
      </c>
      <c r="Z3" s="3">
        <f>IFERROR(SQRT(SUMSQ(INDEX('Placebo - Data'!$B$20:$BA$35,0,MATCH(Z$1,'Placebo - Data'!$B$1:$BA$1,0)))/COUNT(INDEX('Placebo - Data'!$B$20:$BA$35,0,MATCH(Z$1,'Placebo - Data'!$B$1:$BA$1,0)))),0)</f>
        <v>0</v>
      </c>
      <c r="AA3" s="3">
        <f>IFERROR(SQRT(SUMSQ(INDEX('Placebo - Data'!$B$20:$BA$35,0,MATCH(AA$1,'Placebo - Data'!$B$1:$BA$1,0)))/COUNT(INDEX('Placebo - Data'!$B$20:$BA$35,0,MATCH(AA$1,'Placebo - Data'!$B$1:$BA$1,0)))),0)</f>
        <v>0</v>
      </c>
      <c r="AB3" s="3">
        <f>IFERROR(SQRT(SUMSQ(INDEX('Placebo - Data'!$B$20:$BA$35,0,MATCH(AB$1,'Placebo - Data'!$B$1:$BA$1,0)))/COUNT(INDEX('Placebo - Data'!$B$20:$BA$35,0,MATCH(AB$1,'Placebo - Data'!$B$1:$BA$1,0)))),0)</f>
        <v>0</v>
      </c>
      <c r="AC3" s="3">
        <f>IFERROR(SQRT(SUMSQ(INDEX('Placebo - Data'!$B$20:$BA$35,0,MATCH(AC$1,'Placebo - Data'!$B$1:$BA$1,0)))/COUNT(INDEX('Placebo - Data'!$B$20:$BA$35,0,MATCH(AC$1,'Placebo - Data'!$B$1:$BA$1,0)))),0)</f>
        <v>2.469546714654175E-2</v>
      </c>
      <c r="AD3" s="3">
        <f>IFERROR(SQRT(SUMSQ(INDEX('Placebo - Data'!$B$20:$BA$35,0,MATCH(AD$1,'Placebo - Data'!$B$1:$BA$1,0)))/COUNT(INDEX('Placebo - Data'!$B$20:$BA$35,0,MATCH(AD$1,'Placebo - Data'!$B$1:$BA$1,0)))),0)</f>
        <v>0</v>
      </c>
      <c r="AE3" s="3">
        <f>IFERROR(SQRT(SUMSQ(INDEX('Placebo - Data'!$B$20:$BA$35,0,MATCH(AE$1,'Placebo - Data'!$B$1:$BA$1,0)))/COUNT(INDEX('Placebo - Data'!$B$20:$BA$35,0,MATCH(AE$1,'Placebo - Data'!$B$1:$BA$1,0)))),0)</f>
        <v>3.5335467975770862E-2</v>
      </c>
      <c r="AF3" s="3">
        <f>IFERROR(SQRT(SUMSQ(INDEX('Placebo - Data'!$B$20:$BA$35,0,MATCH(AF$1,'Placebo - Data'!$B$1:$BA$1,0)))/COUNT(INDEX('Placebo - Data'!$B$20:$BA$35,0,MATCH(AF$1,'Placebo - Data'!$B$1:$BA$1,0)))),0)</f>
        <v>6.1648554051925882E-2</v>
      </c>
      <c r="AG3" s="3">
        <f>IFERROR(SQRT(SUMSQ(INDEX('Placebo - Data'!$B$20:$BA$35,0,MATCH(AG$1,'Placebo - Data'!$B$1:$BA$1,0)))/COUNT(INDEX('Placebo - Data'!$B$20:$BA$35,0,MATCH(AG$1,'Placebo - Data'!$B$1:$BA$1,0)))),0)</f>
        <v>0</v>
      </c>
      <c r="AH3" s="3">
        <f>IFERROR(SQRT(SUMSQ(INDEX('Placebo - Data'!$B$20:$BA$35,0,MATCH(AH$1,'Placebo - Data'!$B$1:$BA$1,0)))/COUNT(INDEX('Placebo - Data'!$B$20:$BA$35,0,MATCH(AH$1,'Placebo - Data'!$B$1:$BA$1,0)))),0)</f>
        <v>4.5408514243642194E-2</v>
      </c>
      <c r="AI3" s="3">
        <f>IFERROR(SQRT(SUMSQ(INDEX('Placebo - Data'!$B$20:$BA$35,0,MATCH(AI$1,'Placebo - Data'!$B$1:$BA$1,0)))/COUNT(INDEX('Placebo - Data'!$B$20:$BA$35,0,MATCH(AI$1,'Placebo - Data'!$B$1:$BA$1,0)))),0)</f>
        <v>5.2917269400796142E-2</v>
      </c>
      <c r="AJ3" s="3">
        <f>IFERROR(SQRT(SUMSQ(INDEX('Placebo - Data'!$B$20:$BA$35,0,MATCH(AJ$1,'Placebo - Data'!$B$1:$BA$1,0)))/COUNT(INDEX('Placebo - Data'!$B$20:$BA$35,0,MATCH(AJ$1,'Placebo - Data'!$B$1:$BA$1,0)))),0)</f>
        <v>5.3625575287351797E-2</v>
      </c>
      <c r="AK3" s="3">
        <f>IFERROR(SQRT(SUMSQ(INDEX('Placebo - Data'!$B$20:$BA$35,0,MATCH(AK$1,'Placebo - Data'!$B$1:$BA$1,0)))/COUNT(INDEX('Placebo - Data'!$B$20:$BA$35,0,MATCH(AK$1,'Placebo - Data'!$B$1:$BA$1,0)))),0)</f>
        <v>0</v>
      </c>
      <c r="AL3" s="3">
        <f>IFERROR(SQRT(SUMSQ(INDEX('Placebo - Data'!$B$20:$BA$35,0,MATCH(AL$1,'Placebo - Data'!$B$1:$BA$1,0)))/COUNT(INDEX('Placebo - Data'!$B$20:$BA$35,0,MATCH(AL$1,'Placebo - Data'!$B$1:$BA$1,0)))),0)</f>
        <v>2.614148031023077E-2</v>
      </c>
      <c r="AM3" s="3">
        <f>IFERROR(SQRT(SUMSQ(INDEX('Placebo - Data'!$B$20:$BA$35,0,MATCH(AM$1,'Placebo - Data'!$B$1:$BA$1,0)))/COUNT(INDEX('Placebo - Data'!$B$20:$BA$35,0,MATCH(AM$1,'Placebo - Data'!$B$1:$BA$1,0)))),0)</f>
        <v>3.4308635394535603E-2</v>
      </c>
      <c r="AN3" s="3">
        <f>IFERROR(SQRT(SUMSQ(INDEX('Placebo - Data'!$B$20:$BA$35,0,MATCH(AN$1,'Placebo - Data'!$B$1:$BA$1,0)))/COUNT(INDEX('Placebo - Data'!$B$20:$BA$35,0,MATCH(AN$1,'Placebo - Data'!$B$1:$BA$1,0)))),0)</f>
        <v>0</v>
      </c>
      <c r="AO3" s="3">
        <f>IFERROR(SQRT(SUMSQ(INDEX('Placebo - Data'!$B$20:$BA$35,0,MATCH(AO$1,'Placebo - Data'!$B$1:$BA$1,0)))/COUNT(INDEX('Placebo - Data'!$B$20:$BA$35,0,MATCH(AO$1,'Placebo - Data'!$B$1:$BA$1,0)))),0)</f>
        <v>2.7784635856577387E-2</v>
      </c>
      <c r="AP3" s="3">
        <f>IFERROR(SQRT(SUMSQ(INDEX('Placebo - Data'!$B$20:$BA$35,0,MATCH(AP$1,'Placebo - Data'!$B$1:$BA$1,0)))/COUNT(INDEX('Placebo - Data'!$B$20:$BA$35,0,MATCH(AP$1,'Placebo - Data'!$B$1:$BA$1,0)))),0)</f>
        <v>0</v>
      </c>
      <c r="AQ3" s="3">
        <f>IFERROR(SQRT(SUMSQ(INDEX('Placebo - Data'!$B$20:$BA$35,0,MATCH(AQ$1,'Placebo - Data'!$B$1:$BA$1,0)))/COUNT(INDEX('Placebo - Data'!$B$20:$BA$35,0,MATCH(AQ$1,'Placebo - Data'!$B$1:$BA$1,0)))),0)</f>
        <v>3.3177068043024935E-2</v>
      </c>
      <c r="AR3" s="3">
        <f>IFERROR(SQRT(SUMSQ(INDEX('Placebo - Data'!$B$20:$BA$35,0,MATCH(AR$1,'Placebo - Data'!$B$1:$BA$1,0)))/COUNT(INDEX('Placebo - Data'!$B$20:$BA$35,0,MATCH(AR$1,'Placebo - Data'!$B$1:$BA$1,0)))),0)</f>
        <v>0</v>
      </c>
      <c r="AS3" s="3">
        <f>IFERROR(SQRT(SUMSQ(INDEX('Placebo - Data'!$B$20:$BA$35,0,MATCH(AS$1,'Placebo - Data'!$B$1:$BA$1,0)))/COUNT(INDEX('Placebo - Data'!$B$20:$BA$35,0,MATCH(AS$1,'Placebo - Data'!$B$1:$BA$1,0)))),0)</f>
        <v>4.1064090839637198E-2</v>
      </c>
      <c r="AT3" s="3">
        <f>IFERROR(SQRT(SUMSQ(INDEX('Placebo - Data'!$B$20:$BA$35,0,MATCH(AT$1,'Placebo - Data'!$B$1:$BA$1,0)))/COUNT(INDEX('Placebo - Data'!$B$20:$BA$35,0,MATCH(AT$1,'Placebo - Data'!$B$1:$BA$1,0)))),0)</f>
        <v>0</v>
      </c>
      <c r="AU3" s="3">
        <f>IFERROR(SQRT(SUMSQ(INDEX('Placebo - Data'!$B$20:$BA$35,0,MATCH(AU$1,'Placebo - Data'!$B$1:$BA$1,0)))/COUNT(INDEX('Placebo - Data'!$B$20:$BA$35,0,MATCH(AU$1,'Placebo - Data'!$B$1:$BA$1,0)))),0)</f>
        <v>0</v>
      </c>
      <c r="AV3" s="3">
        <f>IFERROR(SQRT(SUMSQ(INDEX('Placebo - Data'!$B$20:$BA$35,0,MATCH(AV$1,'Placebo - Data'!$B$1:$BA$1,0)))/COUNT(INDEX('Placebo - Data'!$B$20:$BA$35,0,MATCH(AV$1,'Placebo - Data'!$B$1:$BA$1,0)))),0)</f>
        <v>0</v>
      </c>
      <c r="AW3" s="3">
        <f>IFERROR(SQRT(SUMSQ(INDEX('Placebo - Data'!$B$20:$BA$35,0,MATCH(AW$1,'Placebo - Data'!$B$1:$BA$1,0)))/COUNT(INDEX('Placebo - Data'!$B$20:$BA$35,0,MATCH(AW$1,'Placebo - Data'!$B$1:$BA$1,0)))),0)</f>
        <v>0</v>
      </c>
      <c r="AX3" s="3">
        <f>IFERROR(SQRT(SUMSQ(INDEX('Placebo - Data'!$B$20:$BA$35,0,MATCH(AX$1,'Placebo - Data'!$B$1:$BA$1,0)))/COUNT(INDEX('Placebo - Data'!$B$20:$BA$35,0,MATCH(AX$1,'Placebo - Data'!$B$1:$BA$1,0)))),0)</f>
        <v>0</v>
      </c>
      <c r="AY3" s="3">
        <f>IFERROR(SQRT(SUMSQ(INDEX('Placebo - Data'!$B$20:$BA$35,0,MATCH(AY$1,'Placebo - Data'!$B$1:$BA$1,0)))/COUNT(INDEX('Placebo - Data'!$B$20:$BA$35,0,MATCH(AY$1,'Placebo - Data'!$B$1:$BA$1,0)))),0)</f>
        <v>0</v>
      </c>
      <c r="AZ3" s="3">
        <f>IFERROR(SQRT(SUMSQ(INDEX('Placebo - Data'!$B$20:$BA$35,0,MATCH(AZ$1,'Placebo - Data'!$B$1:$BA$1,0)))/COUNT(INDEX('Placebo - Data'!$B$20:$BA$35,0,MATCH(AZ$1,'Placebo - Data'!$B$1:$BA$1,0)))),0)</f>
        <v>6.8443234274419312E-2</v>
      </c>
      <c r="BA3" s="3">
        <f>IFERROR(SQRT(SUMSQ(INDEX('Placebo - Data'!$B$20:$BA$35,0,MATCH(BA$1,'Placebo - Data'!$B$1:$BA$1,0)))/COUNT(INDEX('Placebo - Data'!$B$20:$BA$35,0,MATCH(BA$1,'Placebo - Data'!$B$1:$BA$1,0)))),0)</f>
        <v>0</v>
      </c>
      <c r="BB3" s="3">
        <f>IFERROR(SQRT(SUMSQ(INDEX('Placebo - Data'!$B$20:$BA$35,0,MATCH(BB$1,'Placebo - Data'!$B$1:$BA$1,0)))/COUNT(INDEX('Placebo - Data'!$B$20:$BA$35,0,MATCH(BB$1,'Placebo - Data'!$B$1:$BA$1,0)))),0)</f>
        <v>0</v>
      </c>
      <c r="BC3" s="3">
        <f>IFERROR(SQRT(SUMSQ(INDEX('Placebo - Data'!$B$20:$BA$35,0,MATCH(BC$1,'Placebo - Data'!$B$1:$BA$1,0)))/COUNT(INDEX('Placebo - Data'!$B$20:$BA$35,0,MATCH(BC$1,'Placebo - Data'!$B$1:$BA$1,0)))),0)</f>
        <v>0</v>
      </c>
      <c r="BD3" s="3">
        <f>IFERROR(SQRT(SUMSQ(INDEX('Placebo - Data'!$B$20:$BA$35,0,MATCH(BD$1,'Placebo - Data'!$B$1:$BA$1,0)))/COUNT(INDEX('Placebo - Data'!$B$20:$BA$35,0,MATCH(BD$1,'Placebo - Data'!$B$1:$BA$1,0)))),0)</f>
        <v>0</v>
      </c>
      <c r="BE3" s="3">
        <f>IFERROR(SQRT(SUMSQ(INDEX('Placebo - Data'!$B$20:$BA$35,0,MATCH(BE$1,'Placebo - Data'!$B$1:$BA$1,0)))/COUNT(INDEX('Placebo - Data'!$B$20:$BA$35,0,MATCH(BE$1,'Placebo - Data'!$B$1:$BA$1,0)))),0)</f>
        <v>0</v>
      </c>
      <c r="BF3" s="3">
        <f>IFERROR(SQRT(SUMSQ(INDEX('Placebo - Data'!$B$20:$BA$35,0,MATCH(BF$1,'Placebo - Data'!$B$1:$BA$1,0)))/COUNT(INDEX('Placebo - Data'!$B$20:$BA$35,0,MATCH(BF$1,'Placebo - Data'!$B$1:$BA$1,0)))),0)</f>
        <v>9.5920948931563249E-2</v>
      </c>
      <c r="BG3" s="3">
        <f>IFERROR(SQRT(SUMSQ(INDEX('Placebo - Data'!$B$20:$BA$35,0,MATCH(BG$1,'Placebo - Data'!$B$1:$BA$1,0)))/COUNT(INDEX('Placebo - Data'!$B$20:$BA$35,0,MATCH(BG$1,'Placebo - Data'!$B$1:$BA$1,0)))),0)</f>
        <v>5.3052393402654233E-2</v>
      </c>
      <c r="BH3" s="3">
        <f>IFERROR(SQRT(SUMSQ(INDEX('Placebo - Data'!$B$20:$BA$35,0,MATCH(BH$1,'Placebo - Data'!$B$1:$BA$1,0)))/COUNT(INDEX('Placebo - Data'!$B$20:$BA$35,0,MATCH(BH$1,'Placebo - Data'!$B$1:$BA$1,0)))),0)</f>
        <v>4.2248229456952877E-2</v>
      </c>
      <c r="BI3" s="3">
        <f>IFERROR(SQRT(SUMSQ(INDEX('Placebo - Data'!$B$20:$BA$35,0,MATCH(BI$1,'Placebo - Data'!$B$1:$BA$1,0)))/COUNT(INDEX('Placebo - Data'!$B$20:$BA$35,0,MATCH(BI$1,'Placebo - Data'!$B$1:$BA$1,0)))),0)</f>
        <v>4.1596442802736805E-2</v>
      </c>
      <c r="BJ3" s="3">
        <f>IFERROR(SQRT(SUMSQ(INDEX('Placebo - Data'!$B$20:$BA$35,0,MATCH(BJ$1,'Placebo - Data'!$B$1:$BA$1,0)))/COUNT(INDEX('Placebo - Data'!$B$20:$BA$35,0,MATCH(BJ$1,'Placebo - Data'!$B$1:$BA$1,0)))),0)</f>
        <v>0</v>
      </c>
      <c r="BK3" s="3">
        <f>IFERROR(SQRT(SUMSQ(INDEX('Placebo - Data'!$B$20:$BA$35,0,MATCH(BK$1,'Placebo - Data'!$B$1:$BA$1,0)))/COUNT(INDEX('Placebo - Data'!$B$20:$BA$35,0,MATCH(BK$1,'Placebo - Data'!$B$1:$BA$1,0)))),0)</f>
        <v>0</v>
      </c>
      <c r="BL3" s="3">
        <f>IFERROR(SQRT(SUMSQ(INDEX('Placebo - Data'!$B$20:$BA$35,0,MATCH(BL$1,'Placebo - Data'!$B$1:$BA$1,0)))/COUNT(INDEX('Placebo - Data'!$B$20:$BA$35,0,MATCH(BL$1,'Placebo - Data'!$B$1:$BA$1,0)))),0)</f>
        <v>0</v>
      </c>
      <c r="BM3" s="3">
        <f>IFERROR(SQRT(SUMSQ(INDEX('Placebo - Data'!$B$20:$BA$35,0,MATCH(BM$1,'Placebo - Data'!$B$1:$BA$1,0)))/COUNT(INDEX('Placebo - Data'!$B$20:$BA$35,0,MATCH(BM$1,'Placebo - Data'!$B$1:$BA$1,0)))),0)</f>
        <v>0</v>
      </c>
      <c r="BN3" s="3">
        <f>IFERROR(SQRT(SUMSQ(INDEX('Placebo - Data'!$B$20:$BA$35,0,MATCH(BN$1,'Placebo - Data'!$B$1:$BA$1,0)))/COUNT(INDEX('Placebo - Data'!$B$20:$BA$35,0,MATCH(BN$1,'Placebo - Data'!$B$1:$BA$1,0)))),0)</f>
        <v>0</v>
      </c>
      <c r="BO3" s="3">
        <f>IFERROR(SQRT(SUMSQ(INDEX('Placebo - Data'!$B$20:$BA$35,0,MATCH(BO$1,'Placebo - Data'!$B$1:$BA$1,0)))/COUNT(INDEX('Placebo - Data'!$B$20:$BA$35,0,MATCH(BO$1,'Placebo - Data'!$B$1:$BA$1,0)))),0)</f>
        <v>3.2618740927932516E-2</v>
      </c>
      <c r="BP3" s="3">
        <f>IFERROR(SQRT(SUMSQ(INDEX('Placebo - Data'!$B$20:$BA$35,0,MATCH(BP$1,'Placebo - Data'!$B$1:$BA$1,0)))/COUNT(INDEX('Placebo - Data'!$B$20:$BA$35,0,MATCH(BP$1,'Placebo - Data'!$B$1:$BA$1,0)))),0)</f>
        <v>0</v>
      </c>
      <c r="BQ3" s="5"/>
      <c r="BR3" s="5"/>
    </row>
    <row r="4" spans="1:71" x14ac:dyDescent="0.25">
      <c r="A4" t="s">
        <v>44</v>
      </c>
      <c r="B4" s="2">
        <f t="shared" si="0"/>
        <v>4.8255817834116446</v>
      </c>
      <c r="C4" s="2">
        <f t="shared" si="1"/>
        <v>0</v>
      </c>
      <c r="Q4" s="13" t="s">
        <v>267</v>
      </c>
      <c r="R4" s="3">
        <f>IF(R2=0,0,R3/R2)</f>
        <v>2.4445142848950199</v>
      </c>
      <c r="S4" s="3">
        <f t="shared" ref="S4:BP4" si="2">IF(S2=0,0,S3/S2)</f>
        <v>0</v>
      </c>
      <c r="T4" s="3">
        <f t="shared" si="2"/>
        <v>0</v>
      </c>
      <c r="U4" s="3">
        <f t="shared" si="2"/>
        <v>1.9207727892245812</v>
      </c>
      <c r="V4" s="3">
        <f t="shared" si="2"/>
        <v>0.9066359295164852</v>
      </c>
      <c r="W4" s="3">
        <f t="shared" si="2"/>
        <v>0</v>
      </c>
      <c r="X4" s="3">
        <f t="shared" si="2"/>
        <v>1.0784267978599678</v>
      </c>
      <c r="Y4" s="3">
        <f t="shared" si="2"/>
        <v>0</v>
      </c>
      <c r="Z4" s="3">
        <f t="shared" si="2"/>
        <v>0</v>
      </c>
      <c r="AA4" s="3">
        <f t="shared" si="2"/>
        <v>0</v>
      </c>
      <c r="AB4" s="3">
        <f t="shared" si="2"/>
        <v>0</v>
      </c>
      <c r="AC4" s="3">
        <f t="shared" si="2"/>
        <v>1.171412074663728</v>
      </c>
      <c r="AD4" s="3">
        <f t="shared" si="2"/>
        <v>0</v>
      </c>
      <c r="AE4" s="3">
        <f t="shared" si="2"/>
        <v>1.1392123767494746</v>
      </c>
      <c r="AF4" s="3">
        <f t="shared" si="2"/>
        <v>2.4144979664451642</v>
      </c>
      <c r="AG4" s="3">
        <f t="shared" si="2"/>
        <v>0</v>
      </c>
      <c r="AH4" s="3">
        <f t="shared" si="2"/>
        <v>1.2461641005191917</v>
      </c>
      <c r="AI4" s="3">
        <f t="shared" si="2"/>
        <v>2.005477844994763</v>
      </c>
      <c r="AJ4" s="3">
        <f t="shared" si="2"/>
        <v>1.7313945675858475</v>
      </c>
      <c r="AK4" s="3">
        <f t="shared" si="2"/>
        <v>0</v>
      </c>
      <c r="AL4" s="3">
        <f t="shared" si="2"/>
        <v>0.60320460047842961</v>
      </c>
      <c r="AM4" s="3">
        <f t="shared" si="2"/>
        <v>1.0634186135429298</v>
      </c>
      <c r="AN4" s="3">
        <f t="shared" si="2"/>
        <v>0</v>
      </c>
      <c r="AO4" s="3">
        <f t="shared" si="2"/>
        <v>1.1260371410828589</v>
      </c>
      <c r="AP4" s="3">
        <f t="shared" si="2"/>
        <v>0</v>
      </c>
      <c r="AQ4" s="3">
        <f t="shared" si="2"/>
        <v>0.92869807020964268</v>
      </c>
      <c r="AR4" s="3">
        <f t="shared" si="2"/>
        <v>0</v>
      </c>
      <c r="AS4" s="3">
        <f t="shared" si="2"/>
        <v>1.4174251468411097</v>
      </c>
      <c r="AT4" s="3">
        <f t="shared" si="2"/>
        <v>0</v>
      </c>
      <c r="AU4" s="3">
        <f t="shared" si="2"/>
        <v>0</v>
      </c>
      <c r="AV4" s="3">
        <f t="shared" si="2"/>
        <v>0</v>
      </c>
      <c r="AW4" s="3">
        <f t="shared" si="2"/>
        <v>0</v>
      </c>
      <c r="AX4" s="3">
        <f t="shared" si="2"/>
        <v>0</v>
      </c>
      <c r="AY4" s="3">
        <f t="shared" si="2"/>
        <v>0</v>
      </c>
      <c r="AZ4" s="3">
        <f t="shared" si="2"/>
        <v>1.3560390288413942</v>
      </c>
      <c r="BA4" s="3">
        <f t="shared" si="2"/>
        <v>0</v>
      </c>
      <c r="BB4" s="3">
        <f t="shared" si="2"/>
        <v>0</v>
      </c>
      <c r="BC4" s="3">
        <f t="shared" si="2"/>
        <v>0</v>
      </c>
      <c r="BD4" s="3">
        <f t="shared" si="2"/>
        <v>0</v>
      </c>
      <c r="BE4" s="3">
        <f t="shared" si="2"/>
        <v>0</v>
      </c>
      <c r="BF4" s="3">
        <f t="shared" si="2"/>
        <v>2.9113238908156385</v>
      </c>
      <c r="BG4" s="3">
        <f t="shared" si="2"/>
        <v>1.3194104006724097</v>
      </c>
      <c r="BH4" s="3">
        <f t="shared" si="2"/>
        <v>1.7445265443835076</v>
      </c>
      <c r="BI4" s="3">
        <f t="shared" si="2"/>
        <v>1.220101121541622</v>
      </c>
      <c r="BJ4" s="3">
        <f t="shared" si="2"/>
        <v>0</v>
      </c>
      <c r="BK4" s="3">
        <f t="shared" si="2"/>
        <v>0</v>
      </c>
      <c r="BL4" s="3">
        <f t="shared" si="2"/>
        <v>0</v>
      </c>
      <c r="BM4" s="3">
        <f t="shared" si="2"/>
        <v>0</v>
      </c>
      <c r="BN4" s="3">
        <f t="shared" si="2"/>
        <v>0</v>
      </c>
      <c r="BO4" s="3">
        <f t="shared" si="2"/>
        <v>1.2363472195185297</v>
      </c>
      <c r="BP4" s="3">
        <f t="shared" si="2"/>
        <v>0</v>
      </c>
      <c r="BQ4" s="1"/>
      <c r="BR4" s="1"/>
    </row>
    <row r="5" spans="1:71" x14ac:dyDescent="0.25">
      <c r="A5" t="s">
        <v>54</v>
      </c>
      <c r="B5" s="2">
        <f t="shared" si="0"/>
        <v>4.4772281640351981</v>
      </c>
      <c r="C5" s="2">
        <f t="shared" si="1"/>
        <v>0</v>
      </c>
      <c r="Q5" s="6">
        <v>20</v>
      </c>
      <c r="R5" s="5">
        <f t="shared" ref="R5:AW5" si="3">IF(R2&lt;$R$2*$Q$5,1,0)</f>
        <v>1</v>
      </c>
      <c r="S5" s="5">
        <f t="shared" si="3"/>
        <v>1</v>
      </c>
      <c r="T5" s="5">
        <f t="shared" si="3"/>
        <v>1</v>
      </c>
      <c r="U5" s="5">
        <f t="shared" si="3"/>
        <v>1</v>
      </c>
      <c r="V5" s="5">
        <f t="shared" si="3"/>
        <v>1</v>
      </c>
      <c r="W5" s="5">
        <f t="shared" si="3"/>
        <v>1</v>
      </c>
      <c r="X5" s="5">
        <f t="shared" si="3"/>
        <v>1</v>
      </c>
      <c r="Y5" s="5">
        <f t="shared" si="3"/>
        <v>1</v>
      </c>
      <c r="Z5" s="5">
        <f t="shared" si="3"/>
        <v>1</v>
      </c>
      <c r="AA5" s="5">
        <f t="shared" si="3"/>
        <v>1</v>
      </c>
      <c r="AB5" s="5">
        <f t="shared" si="3"/>
        <v>1</v>
      </c>
      <c r="AC5" s="5">
        <f t="shared" si="3"/>
        <v>1</v>
      </c>
      <c r="AD5" s="5">
        <f t="shared" si="3"/>
        <v>1</v>
      </c>
      <c r="AE5" s="5">
        <f t="shared" si="3"/>
        <v>1</v>
      </c>
      <c r="AF5" s="5">
        <f t="shared" si="3"/>
        <v>1</v>
      </c>
      <c r="AG5" s="5">
        <f t="shared" si="3"/>
        <v>1</v>
      </c>
      <c r="AH5" s="5">
        <f t="shared" si="3"/>
        <v>1</v>
      </c>
      <c r="AI5" s="5">
        <f t="shared" si="3"/>
        <v>1</v>
      </c>
      <c r="AJ5" s="5">
        <f t="shared" si="3"/>
        <v>1</v>
      </c>
      <c r="AK5" s="5">
        <f t="shared" si="3"/>
        <v>1</v>
      </c>
      <c r="AL5" s="5">
        <f t="shared" si="3"/>
        <v>1</v>
      </c>
      <c r="AM5" s="5">
        <f t="shared" si="3"/>
        <v>1</v>
      </c>
      <c r="AN5" s="5">
        <f t="shared" si="3"/>
        <v>1</v>
      </c>
      <c r="AO5" s="5">
        <f t="shared" si="3"/>
        <v>1</v>
      </c>
      <c r="AP5" s="5">
        <f t="shared" si="3"/>
        <v>1</v>
      </c>
      <c r="AQ5" s="5">
        <f t="shared" si="3"/>
        <v>1</v>
      </c>
      <c r="AR5" s="5">
        <f t="shared" si="3"/>
        <v>1</v>
      </c>
      <c r="AS5" s="5">
        <f t="shared" si="3"/>
        <v>1</v>
      </c>
      <c r="AT5" s="5">
        <f t="shared" si="3"/>
        <v>1</v>
      </c>
      <c r="AU5" s="5">
        <f t="shared" si="3"/>
        <v>1</v>
      </c>
      <c r="AV5" s="5">
        <f t="shared" si="3"/>
        <v>1</v>
      </c>
      <c r="AW5" s="5">
        <f t="shared" si="3"/>
        <v>1</v>
      </c>
      <c r="AX5" s="5">
        <f t="shared" ref="AX5:BP5" si="4">IF(AX2&lt;$R$2*$Q$5,1,0)</f>
        <v>1</v>
      </c>
      <c r="AY5" s="5">
        <f t="shared" si="4"/>
        <v>1</v>
      </c>
      <c r="AZ5" s="5">
        <f t="shared" si="4"/>
        <v>1</v>
      </c>
      <c r="BA5" s="5">
        <f t="shared" si="4"/>
        <v>1</v>
      </c>
      <c r="BB5" s="5">
        <f t="shared" si="4"/>
        <v>1</v>
      </c>
      <c r="BC5" s="5">
        <f t="shared" si="4"/>
        <v>1</v>
      </c>
      <c r="BD5" s="5">
        <f t="shared" si="4"/>
        <v>1</v>
      </c>
      <c r="BE5" s="5">
        <f t="shared" si="4"/>
        <v>1</v>
      </c>
      <c r="BF5" s="5">
        <f t="shared" si="4"/>
        <v>1</v>
      </c>
      <c r="BG5" s="5">
        <f t="shared" si="4"/>
        <v>1</v>
      </c>
      <c r="BH5" s="5">
        <f t="shared" si="4"/>
        <v>1</v>
      </c>
      <c r="BI5" s="5">
        <f t="shared" si="4"/>
        <v>1</v>
      </c>
      <c r="BJ5" s="5">
        <f t="shared" si="4"/>
        <v>1</v>
      </c>
      <c r="BK5" s="5">
        <f t="shared" si="4"/>
        <v>1</v>
      </c>
      <c r="BL5" s="5">
        <f t="shared" si="4"/>
        <v>1</v>
      </c>
      <c r="BM5" s="5">
        <f t="shared" si="4"/>
        <v>1</v>
      </c>
      <c r="BN5" s="5">
        <f t="shared" si="4"/>
        <v>1</v>
      </c>
      <c r="BO5" s="5">
        <f t="shared" si="4"/>
        <v>1</v>
      </c>
      <c r="BP5" s="5">
        <f t="shared" si="4"/>
        <v>1</v>
      </c>
      <c r="BQ5" s="2"/>
      <c r="BR5" s="2"/>
    </row>
    <row r="6" spans="1:71" x14ac:dyDescent="0.25">
      <c r="A6" t="s">
        <v>41</v>
      </c>
      <c r="B6" s="2">
        <f t="shared" si="0"/>
        <v>4.0573848664362728</v>
      </c>
      <c r="C6" s="2">
        <f t="shared" si="1"/>
        <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spans="1:71" x14ac:dyDescent="0.25">
      <c r="A7" t="s">
        <v>47</v>
      </c>
      <c r="B7" s="2">
        <f t="shared" si="0"/>
        <v>3.9778427351955052</v>
      </c>
      <c r="C7" s="2">
        <f t="shared" si="1"/>
        <v>0</v>
      </c>
      <c r="Q7">
        <f>'Placebo - Data'!A2</f>
        <v>1982</v>
      </c>
      <c r="R7" s="2">
        <f>IF(R$2=0,0,INDEX('Placebo - Data'!$B:$BA,MATCH($Q7,'Placebo - Data'!$A:$A,0),MATCH(R$1,'Placebo - Data'!$B$1:$BA$1,0)))*R$5</f>
        <v>1.2905162759125233E-2</v>
      </c>
      <c r="S7" s="2">
        <f>IF(S$2=0,0,INDEX('Placebo - Data'!$B:$BA,MATCH($Q7,'Placebo - Data'!$A:$A,0),MATCH(S$1,'Placebo - Data'!$B$1:$BA$1,0)))*S$5</f>
        <v>0</v>
      </c>
      <c r="T7" s="2">
        <f>IF(T$2=0,0,INDEX('Placebo - Data'!$B:$BA,MATCH($Q7,'Placebo - Data'!$A:$A,0),MATCH(T$1,'Placebo - Data'!$B$1:$BA$1,0)))*T$5</f>
        <v>0</v>
      </c>
      <c r="U7" s="2">
        <f>IF(U$2=0,0,INDEX('Placebo - Data'!$B:$BA,MATCH($Q7,'Placebo - Data'!$A:$A,0),MATCH(U$1,'Placebo - Data'!$B$1:$BA$1,0)))*U$5</f>
        <v>2.0161386579275131E-2</v>
      </c>
      <c r="V7" s="2">
        <f>IF(V$2=0,0,INDEX('Placebo - Data'!$B:$BA,MATCH($Q7,'Placebo - Data'!$A:$A,0),MATCH(V$1,'Placebo - Data'!$B$1:$BA$1,0)))*V$5</f>
        <v>-2.7450110763311386E-2</v>
      </c>
      <c r="W7" s="2">
        <f>IF(W$2=0,0,INDEX('Placebo - Data'!$B:$BA,MATCH($Q7,'Placebo - Data'!$A:$A,0),MATCH(W$1,'Placebo - Data'!$B$1:$BA$1,0)))*W$5</f>
        <v>0</v>
      </c>
      <c r="X7" s="2">
        <f>IF(X$2=0,0,INDEX('Placebo - Data'!$B:$BA,MATCH($Q7,'Placebo - Data'!$A:$A,0),MATCH(X$1,'Placebo - Data'!$B$1:$BA$1,0)))*X$5</f>
        <v>-1.145494170486927E-2</v>
      </c>
      <c r="Y7" s="2">
        <f>IF(Y$2=0,0,INDEX('Placebo - Data'!$B:$BA,MATCH($Q7,'Placebo - Data'!$A:$A,0),MATCH(Y$1,'Placebo - Data'!$B$1:$BA$1,0)))*Y$5</f>
        <v>0</v>
      </c>
      <c r="Z7" s="2">
        <f>IF(Z$2=0,0,INDEX('Placebo - Data'!$B:$BA,MATCH($Q7,'Placebo - Data'!$A:$A,0),MATCH(Z$1,'Placebo - Data'!$B$1:$BA$1,0)))*Z$5</f>
        <v>0</v>
      </c>
      <c r="AA7" s="2">
        <f>IF(AA$2=0,0,INDEX('Placebo - Data'!$B:$BA,MATCH($Q7,'Placebo - Data'!$A:$A,0),MATCH(AA$1,'Placebo - Data'!$B$1:$BA$1,0)))*AA$5</f>
        <v>0</v>
      </c>
      <c r="AB7" s="2">
        <f>IF(AB$2=0,0,INDEX('Placebo - Data'!$B:$BA,MATCH($Q7,'Placebo - Data'!$A:$A,0),MATCH(AB$1,'Placebo - Data'!$B$1:$BA$1,0)))*AB$5</f>
        <v>0</v>
      </c>
      <c r="AC7" s="2">
        <f>IF(AC$2=0,0,INDEX('Placebo - Data'!$B:$BA,MATCH($Q7,'Placebo - Data'!$A:$A,0),MATCH(AC$1,'Placebo - Data'!$B$1:$BA$1,0)))*AC$5</f>
        <v>-3.5810451954603195E-2</v>
      </c>
      <c r="AD7" s="2">
        <f>IF(AD$2=0,0,INDEX('Placebo - Data'!$B:$BA,MATCH($Q7,'Placebo - Data'!$A:$A,0),MATCH(AD$1,'Placebo - Data'!$B$1:$BA$1,0)))*AD$5</f>
        <v>0</v>
      </c>
      <c r="AE7" s="2">
        <f>IF(AE$2=0,0,INDEX('Placebo - Data'!$B:$BA,MATCH($Q7,'Placebo - Data'!$A:$A,0),MATCH(AE$1,'Placebo - Data'!$B$1:$BA$1,0)))*AE$5</f>
        <v>4.4195760041475296E-2</v>
      </c>
      <c r="AF7" s="2">
        <f>IF(AF$2=0,0,INDEX('Placebo - Data'!$B:$BA,MATCH($Q7,'Placebo - Data'!$A:$A,0),MATCH(AF$1,'Placebo - Data'!$B$1:$BA$1,0)))*AF$5</f>
        <v>8.0661913380026817E-3</v>
      </c>
      <c r="AG7" s="2">
        <f>IF(AG$2=0,0,INDEX('Placebo - Data'!$B:$BA,MATCH($Q7,'Placebo - Data'!$A:$A,0),MATCH(AG$1,'Placebo - Data'!$B$1:$BA$1,0)))*AG$5</f>
        <v>0</v>
      </c>
      <c r="AH7" s="2">
        <f>IF(AH$2=0,0,INDEX('Placebo - Data'!$B:$BA,MATCH($Q7,'Placebo - Data'!$A:$A,0),MATCH(AH$1,'Placebo - Data'!$B$1:$BA$1,0)))*AH$5</f>
        <v>2.1308261901140213E-2</v>
      </c>
      <c r="AI7" s="2">
        <f>IF(AI$2=0,0,INDEX('Placebo - Data'!$B:$BA,MATCH($Q7,'Placebo - Data'!$A:$A,0),MATCH(AI$1,'Placebo - Data'!$B$1:$BA$1,0)))*AI$5</f>
        <v>4.2713161557912827E-2</v>
      </c>
      <c r="AJ7" s="2">
        <f>IF(AJ$2=0,0,INDEX('Placebo - Data'!$B:$BA,MATCH($Q7,'Placebo - Data'!$A:$A,0),MATCH(AJ$1,'Placebo - Data'!$B$1:$BA$1,0)))*AJ$5</f>
        <v>1.358500774949789E-2</v>
      </c>
      <c r="AK7" s="2">
        <f>IF(AK$2=0,0,INDEX('Placebo - Data'!$B:$BA,MATCH($Q7,'Placebo - Data'!$A:$A,0),MATCH(AK$1,'Placebo - Data'!$B$1:$BA$1,0)))*AK$5</f>
        <v>0</v>
      </c>
      <c r="AL7" s="2">
        <f>IF(AL$2=0,0,INDEX('Placebo - Data'!$B:$BA,MATCH($Q7,'Placebo - Data'!$A:$A,0),MATCH(AL$1,'Placebo - Data'!$B$1:$BA$1,0)))*AL$5</f>
        <v>-5.7956180535256863E-3</v>
      </c>
      <c r="AM7" s="2">
        <f>IF(AM$2=0,0,INDEX('Placebo - Data'!$B:$BA,MATCH($Q7,'Placebo - Data'!$A:$A,0),MATCH(AM$1,'Placebo - Data'!$B$1:$BA$1,0)))*AM$5</f>
        <v>-1.8250210210680962E-2</v>
      </c>
      <c r="AN7" s="2">
        <f>IF(AN$2=0,0,INDEX('Placebo - Data'!$B:$BA,MATCH($Q7,'Placebo - Data'!$A:$A,0),MATCH(AN$1,'Placebo - Data'!$B$1:$BA$1,0)))*AN$5</f>
        <v>0</v>
      </c>
      <c r="AO7" s="2">
        <f>IF(AO$2=0,0,INDEX('Placebo - Data'!$B:$BA,MATCH($Q7,'Placebo - Data'!$A:$A,0),MATCH(AO$1,'Placebo - Data'!$B$1:$BA$1,0)))*AO$5</f>
        <v>-8.5255494341254234E-3</v>
      </c>
      <c r="AP7" s="2">
        <f>IF(AP$2=0,0,INDEX('Placebo - Data'!$B:$BA,MATCH($Q7,'Placebo - Data'!$A:$A,0),MATCH(AP$1,'Placebo - Data'!$B$1:$BA$1,0)))*AP$5</f>
        <v>0</v>
      </c>
      <c r="AQ7" s="2">
        <f>IF(AQ$2=0,0,INDEX('Placebo - Data'!$B:$BA,MATCH($Q7,'Placebo - Data'!$A:$A,0),MATCH(AQ$1,'Placebo - Data'!$B$1:$BA$1,0)))*AQ$5</f>
        <v>2.7733955532312393E-2</v>
      </c>
      <c r="AR7" s="2">
        <f>IF(AR$2=0,0,INDEX('Placebo - Data'!$B:$BA,MATCH($Q7,'Placebo - Data'!$A:$A,0),MATCH(AR$1,'Placebo - Data'!$B$1:$BA$1,0)))*AR$5</f>
        <v>0</v>
      </c>
      <c r="AS7" s="2">
        <f>IF(AS$2=0,0,INDEX('Placebo - Data'!$B:$BA,MATCH($Q7,'Placebo - Data'!$A:$A,0),MATCH(AS$1,'Placebo - Data'!$B$1:$BA$1,0)))*AS$5</f>
        <v>3.7469439208507538E-2</v>
      </c>
      <c r="AT7" s="2">
        <f>IF(AT$2=0,0,INDEX('Placebo - Data'!$B:$BA,MATCH($Q7,'Placebo - Data'!$A:$A,0),MATCH(AT$1,'Placebo - Data'!$B$1:$BA$1,0)))*AT$5</f>
        <v>0</v>
      </c>
      <c r="AU7" s="2">
        <f>IF(AU$2=0,0,INDEX('Placebo - Data'!$B:$BA,MATCH($Q7,'Placebo - Data'!$A:$A,0),MATCH(AU$1,'Placebo - Data'!$B$1:$BA$1,0)))*AU$5</f>
        <v>0</v>
      </c>
      <c r="AV7" s="2">
        <f>IF(AV$2=0,0,INDEX('Placebo - Data'!$B:$BA,MATCH($Q7,'Placebo - Data'!$A:$A,0),MATCH(AV$1,'Placebo - Data'!$B$1:$BA$1,0)))*AV$5</f>
        <v>0</v>
      </c>
      <c r="AW7" s="2">
        <f>IF(AW$2=0,0,INDEX('Placebo - Data'!$B:$BA,MATCH($Q7,'Placebo - Data'!$A:$A,0),MATCH(AW$1,'Placebo - Data'!$B$1:$BA$1,0)))*AW$5</f>
        <v>0</v>
      </c>
      <c r="AX7" s="2">
        <f>IF(AX$2=0,0,INDEX('Placebo - Data'!$B:$BA,MATCH($Q7,'Placebo - Data'!$A:$A,0),MATCH(AX$1,'Placebo - Data'!$B$1:$BA$1,0)))*AX$5</f>
        <v>0</v>
      </c>
      <c r="AY7" s="2">
        <f>IF(AY$2=0,0,INDEX('Placebo - Data'!$B:$BA,MATCH($Q7,'Placebo - Data'!$A:$A,0),MATCH(AY$1,'Placebo - Data'!$B$1:$BA$1,0)))*AY$5</f>
        <v>0</v>
      </c>
      <c r="AZ7" s="2">
        <f>IF(AZ$2=0,0,INDEX('Placebo - Data'!$B:$BA,MATCH($Q7,'Placebo - Data'!$A:$A,0),MATCH(AZ$1,'Placebo - Data'!$B$1:$BA$1,0)))*AZ$5</f>
        <v>-3.1935963779687881E-2</v>
      </c>
      <c r="BA7" s="2">
        <f>IF(BA$2=0,0,INDEX('Placebo - Data'!$B:$BA,MATCH($Q7,'Placebo - Data'!$A:$A,0),MATCH(BA$1,'Placebo - Data'!$B$1:$BA$1,0)))*BA$5</f>
        <v>0</v>
      </c>
      <c r="BB7" s="2">
        <f>IF(BB$2=0,0,INDEX('Placebo - Data'!$B:$BA,MATCH($Q7,'Placebo - Data'!$A:$A,0),MATCH(BB$1,'Placebo - Data'!$B$1:$BA$1,0)))*BB$5</f>
        <v>0</v>
      </c>
      <c r="BC7" s="2">
        <f>IF(BC$2=0,0,INDEX('Placebo - Data'!$B:$BA,MATCH($Q7,'Placebo - Data'!$A:$A,0),MATCH(BC$1,'Placebo - Data'!$B$1:$BA$1,0)))*BC$5</f>
        <v>0</v>
      </c>
      <c r="BD7" s="2">
        <f>IF(BD$2=0,0,INDEX('Placebo - Data'!$B:$BA,MATCH($Q7,'Placebo - Data'!$A:$A,0),MATCH(BD$1,'Placebo - Data'!$B$1:$BA$1,0)))*BD$5</f>
        <v>0</v>
      </c>
      <c r="BE7" s="2">
        <f>IF(BE$2=0,0,INDEX('Placebo - Data'!$B:$BA,MATCH($Q7,'Placebo - Data'!$A:$A,0),MATCH(BE$1,'Placebo - Data'!$B$1:$BA$1,0)))*BE$5</f>
        <v>0</v>
      </c>
      <c r="BF7" s="2">
        <f>IF(BF$2=0,0,INDEX('Placebo - Data'!$B:$BA,MATCH($Q7,'Placebo - Data'!$A:$A,0),MATCH(BF$1,'Placebo - Data'!$B$1:$BA$1,0)))*BF$5</f>
        <v>1.4852933818474412E-3</v>
      </c>
      <c r="BG7" s="2">
        <f>IF(BG$2=0,0,INDEX('Placebo - Data'!$B:$BA,MATCH($Q7,'Placebo - Data'!$A:$A,0),MATCH(BG$1,'Placebo - Data'!$B$1:$BA$1,0)))*BG$5</f>
        <v>-1.8216764554381371E-2</v>
      </c>
      <c r="BH7" s="2">
        <f>IF(BH$2=0,0,INDEX('Placebo - Data'!$B:$BA,MATCH($Q7,'Placebo - Data'!$A:$A,0),MATCH(BH$1,'Placebo - Data'!$B$1:$BA$1,0)))*BH$5</f>
        <v>-1.7845407128334045E-2</v>
      </c>
      <c r="BI7" s="2">
        <f>IF(BI$2=0,0,INDEX('Placebo - Data'!$B:$BA,MATCH($Q7,'Placebo - Data'!$A:$A,0),MATCH(BI$1,'Placebo - Data'!$B$1:$BA$1,0)))*BI$5</f>
        <v>-1.1609966168180108E-3</v>
      </c>
      <c r="BJ7" s="2">
        <f>IF(BJ$2=0,0,INDEX('Placebo - Data'!$B:$BA,MATCH($Q7,'Placebo - Data'!$A:$A,0),MATCH(BJ$1,'Placebo - Data'!$B$1:$BA$1,0)))*BJ$5</f>
        <v>0</v>
      </c>
      <c r="BK7" s="2">
        <f>IF(BK$2=0,0,INDEX('Placebo - Data'!$B:$BA,MATCH($Q7,'Placebo - Data'!$A:$A,0),MATCH(BK$1,'Placebo - Data'!$B$1:$BA$1,0)))*BK$5</f>
        <v>0</v>
      </c>
      <c r="BL7" s="2">
        <f>IF(BL$2=0,0,INDEX('Placebo - Data'!$B:$BA,MATCH($Q7,'Placebo - Data'!$A:$A,0),MATCH(BL$1,'Placebo - Data'!$B$1:$BA$1,0)))*BL$5</f>
        <v>0</v>
      </c>
      <c r="BM7" s="2">
        <f>IF(BM$2=0,0,INDEX('Placebo - Data'!$B:$BA,MATCH($Q7,'Placebo - Data'!$A:$A,0),MATCH(BM$1,'Placebo - Data'!$B$1:$BA$1,0)))*BM$5</f>
        <v>0</v>
      </c>
      <c r="BN7" s="2">
        <f>IF(BN$2=0,0,INDEX('Placebo - Data'!$B:$BA,MATCH($Q7,'Placebo - Data'!$A:$A,0),MATCH(BN$1,'Placebo - Data'!$B$1:$BA$1,0)))*BN$5</f>
        <v>0</v>
      </c>
      <c r="BO7" s="2">
        <f>IF(BO$2=0,0,INDEX('Placebo - Data'!$B:$BA,MATCH($Q7,'Placebo - Data'!$A:$A,0),MATCH(BO$1,'Placebo - Data'!$B$1:$BA$1,0)))*BO$5</f>
        <v>-1.4826024882495403E-2</v>
      </c>
      <c r="BP7" s="2">
        <f>IF(BP$2=0,0,INDEX('Placebo - Data'!$B:$BA,MATCH($Q7,'Placebo - Data'!$A:$A,0),MATCH(BP$1,'Placebo - Data'!$B$1:$BA$1,0)))*BP$5</f>
        <v>0</v>
      </c>
      <c r="BQ7" s="2"/>
      <c r="BR7" s="2"/>
    </row>
    <row r="8" spans="1:71" x14ac:dyDescent="0.25">
      <c r="A8" t="s">
        <v>56</v>
      </c>
      <c r="B8" s="2">
        <f t="shared" si="0"/>
        <v>3.7961600567378975</v>
      </c>
      <c r="C8" s="2">
        <f t="shared" si="1"/>
        <v>0</v>
      </c>
      <c r="Q8">
        <f>'Placebo - Data'!A3</f>
        <v>1983</v>
      </c>
      <c r="R8" s="2">
        <f>IF(R$2=0,0,INDEX('Placebo - Data'!$B:$BA,MATCH($Q8,'Placebo - Data'!$A:$A,0),MATCH(R$1,'Placebo - Data'!$B$1:$BA$1,0)))*R$5</f>
        <v>1.4342858921736479E-3</v>
      </c>
      <c r="S8" s="2">
        <f>IF(S$2=0,0,INDEX('Placebo - Data'!$B:$BA,MATCH($Q8,'Placebo - Data'!$A:$A,0),MATCH(S$1,'Placebo - Data'!$B$1:$BA$1,0)))*S$5</f>
        <v>0</v>
      </c>
      <c r="T8" s="2">
        <f>IF(T$2=0,0,INDEX('Placebo - Data'!$B:$BA,MATCH($Q8,'Placebo - Data'!$A:$A,0),MATCH(T$1,'Placebo - Data'!$B$1:$BA$1,0)))*T$5</f>
        <v>0</v>
      </c>
      <c r="U8" s="2">
        <f>IF(U$2=0,0,INDEX('Placebo - Data'!$B:$BA,MATCH($Q8,'Placebo - Data'!$A:$A,0),MATCH(U$1,'Placebo - Data'!$B$1:$BA$1,0)))*U$5</f>
        <v>1.5514223836362362E-2</v>
      </c>
      <c r="V8" s="2">
        <f>IF(V$2=0,0,INDEX('Placebo - Data'!$B:$BA,MATCH($Q8,'Placebo - Data'!$A:$A,0),MATCH(V$1,'Placebo - Data'!$B$1:$BA$1,0)))*V$5</f>
        <v>-2.2130671888589859E-2</v>
      </c>
      <c r="W8" s="2">
        <f>IF(W$2=0,0,INDEX('Placebo - Data'!$B:$BA,MATCH($Q8,'Placebo - Data'!$A:$A,0),MATCH(W$1,'Placebo - Data'!$B$1:$BA$1,0)))*W$5</f>
        <v>0</v>
      </c>
      <c r="X8" s="2">
        <f>IF(X$2=0,0,INDEX('Placebo - Data'!$B:$BA,MATCH($Q8,'Placebo - Data'!$A:$A,0),MATCH(X$1,'Placebo - Data'!$B$1:$BA$1,0)))*X$5</f>
        <v>-8.0177308991551399E-3</v>
      </c>
      <c r="Y8" s="2">
        <f>IF(Y$2=0,0,INDEX('Placebo - Data'!$B:$BA,MATCH($Q8,'Placebo - Data'!$A:$A,0),MATCH(Y$1,'Placebo - Data'!$B$1:$BA$1,0)))*Y$5</f>
        <v>0</v>
      </c>
      <c r="Z8" s="2">
        <f>IF(Z$2=0,0,INDEX('Placebo - Data'!$B:$BA,MATCH($Q8,'Placebo - Data'!$A:$A,0),MATCH(Z$1,'Placebo - Data'!$B$1:$BA$1,0)))*Z$5</f>
        <v>0</v>
      </c>
      <c r="AA8" s="2">
        <f>IF(AA$2=0,0,INDEX('Placebo - Data'!$B:$BA,MATCH($Q8,'Placebo - Data'!$A:$A,0),MATCH(AA$1,'Placebo - Data'!$B$1:$BA$1,0)))*AA$5</f>
        <v>0</v>
      </c>
      <c r="AB8" s="2">
        <f>IF(AB$2=0,0,INDEX('Placebo - Data'!$B:$BA,MATCH($Q8,'Placebo - Data'!$A:$A,0),MATCH(AB$1,'Placebo - Data'!$B$1:$BA$1,0)))*AB$5</f>
        <v>0</v>
      </c>
      <c r="AC8" s="2">
        <f>IF(AC$2=0,0,INDEX('Placebo - Data'!$B:$BA,MATCH($Q8,'Placebo - Data'!$A:$A,0),MATCH(AC$1,'Placebo - Data'!$B$1:$BA$1,0)))*AC$5</f>
        <v>3.3095091581344604E-2</v>
      </c>
      <c r="AD8" s="2">
        <f>IF(AD$2=0,0,INDEX('Placebo - Data'!$B:$BA,MATCH($Q8,'Placebo - Data'!$A:$A,0),MATCH(AD$1,'Placebo - Data'!$B$1:$BA$1,0)))*AD$5</f>
        <v>0</v>
      </c>
      <c r="AE8" s="2">
        <f>IF(AE$2=0,0,INDEX('Placebo - Data'!$B:$BA,MATCH($Q8,'Placebo - Data'!$A:$A,0),MATCH(AE$1,'Placebo - Data'!$B$1:$BA$1,0)))*AE$5</f>
        <v>1.4650008641183376E-2</v>
      </c>
      <c r="AF8" s="2">
        <f>IF(AF$2=0,0,INDEX('Placebo - Data'!$B:$BA,MATCH($Q8,'Placebo - Data'!$A:$A,0),MATCH(AF$1,'Placebo - Data'!$B$1:$BA$1,0)))*AF$5</f>
        <v>1.911952905356884E-2</v>
      </c>
      <c r="AG8" s="2">
        <f>IF(AG$2=0,0,INDEX('Placebo - Data'!$B:$BA,MATCH($Q8,'Placebo - Data'!$A:$A,0),MATCH(AG$1,'Placebo - Data'!$B$1:$BA$1,0)))*AG$5</f>
        <v>0</v>
      </c>
      <c r="AH8" s="2">
        <f>IF(AH$2=0,0,INDEX('Placebo - Data'!$B:$BA,MATCH($Q8,'Placebo - Data'!$A:$A,0),MATCH(AH$1,'Placebo - Data'!$B$1:$BA$1,0)))*AH$5</f>
        <v>-1.2941301800310612E-2</v>
      </c>
      <c r="AI8" s="2">
        <f>IF(AI$2=0,0,INDEX('Placebo - Data'!$B:$BA,MATCH($Q8,'Placebo - Data'!$A:$A,0),MATCH(AI$1,'Placebo - Data'!$B$1:$BA$1,0)))*AI$5</f>
        <v>-8.9034321717917919E-5</v>
      </c>
      <c r="AJ8" s="2">
        <f>IF(AJ$2=0,0,INDEX('Placebo - Data'!$B:$BA,MATCH($Q8,'Placebo - Data'!$A:$A,0),MATCH(AJ$1,'Placebo - Data'!$B$1:$BA$1,0)))*AJ$5</f>
        <v>1.4216628856956959E-2</v>
      </c>
      <c r="AK8" s="2">
        <f>IF(AK$2=0,0,INDEX('Placebo - Data'!$B:$BA,MATCH($Q8,'Placebo - Data'!$A:$A,0),MATCH(AK$1,'Placebo - Data'!$B$1:$BA$1,0)))*AK$5</f>
        <v>0</v>
      </c>
      <c r="AL8" s="2">
        <f>IF(AL$2=0,0,INDEX('Placebo - Data'!$B:$BA,MATCH($Q8,'Placebo - Data'!$A:$A,0),MATCH(AL$1,'Placebo - Data'!$B$1:$BA$1,0)))*AL$5</f>
        <v>-2.1118558943271637E-2</v>
      </c>
      <c r="AM8" s="2">
        <f>IF(AM$2=0,0,INDEX('Placebo - Data'!$B:$BA,MATCH($Q8,'Placebo - Data'!$A:$A,0),MATCH(AM$1,'Placebo - Data'!$B$1:$BA$1,0)))*AM$5</f>
        <v>-1.0874989442527294E-2</v>
      </c>
      <c r="AN8" s="2">
        <f>IF(AN$2=0,0,INDEX('Placebo - Data'!$B:$BA,MATCH($Q8,'Placebo - Data'!$A:$A,0),MATCH(AN$1,'Placebo - Data'!$B$1:$BA$1,0)))*AN$5</f>
        <v>0</v>
      </c>
      <c r="AO8" s="2">
        <f>IF(AO$2=0,0,INDEX('Placebo - Data'!$B:$BA,MATCH($Q8,'Placebo - Data'!$A:$A,0),MATCH(AO$1,'Placebo - Data'!$B$1:$BA$1,0)))*AO$5</f>
        <v>-1.0444995947182178E-2</v>
      </c>
      <c r="AP8" s="2">
        <f>IF(AP$2=0,0,INDEX('Placebo - Data'!$B:$BA,MATCH($Q8,'Placebo - Data'!$A:$A,0),MATCH(AP$1,'Placebo - Data'!$B$1:$BA$1,0)))*AP$5</f>
        <v>0</v>
      </c>
      <c r="AQ8" s="2">
        <f>IF(AQ$2=0,0,INDEX('Placebo - Data'!$B:$BA,MATCH($Q8,'Placebo - Data'!$A:$A,0),MATCH(AQ$1,'Placebo - Data'!$B$1:$BA$1,0)))*AQ$5</f>
        <v>9.8763573914766312E-3</v>
      </c>
      <c r="AR8" s="2">
        <f>IF(AR$2=0,0,INDEX('Placebo - Data'!$B:$BA,MATCH($Q8,'Placebo - Data'!$A:$A,0),MATCH(AR$1,'Placebo - Data'!$B$1:$BA$1,0)))*AR$5</f>
        <v>0</v>
      </c>
      <c r="AS8" s="2">
        <f>IF(AS$2=0,0,INDEX('Placebo - Data'!$B:$BA,MATCH($Q8,'Placebo - Data'!$A:$A,0),MATCH(AS$1,'Placebo - Data'!$B$1:$BA$1,0)))*AS$5</f>
        <v>2.0956860855221748E-2</v>
      </c>
      <c r="AT8" s="2">
        <f>IF(AT$2=0,0,INDEX('Placebo - Data'!$B:$BA,MATCH($Q8,'Placebo - Data'!$A:$A,0),MATCH(AT$1,'Placebo - Data'!$B$1:$BA$1,0)))*AT$5</f>
        <v>0</v>
      </c>
      <c r="AU8" s="2">
        <f>IF(AU$2=0,0,INDEX('Placebo - Data'!$B:$BA,MATCH($Q8,'Placebo - Data'!$A:$A,0),MATCH(AU$1,'Placebo - Data'!$B$1:$BA$1,0)))*AU$5</f>
        <v>0</v>
      </c>
      <c r="AV8" s="2">
        <f>IF(AV$2=0,0,INDEX('Placebo - Data'!$B:$BA,MATCH($Q8,'Placebo - Data'!$A:$A,0),MATCH(AV$1,'Placebo - Data'!$B$1:$BA$1,0)))*AV$5</f>
        <v>0</v>
      </c>
      <c r="AW8" s="2">
        <f>IF(AW$2=0,0,INDEX('Placebo - Data'!$B:$BA,MATCH($Q8,'Placebo - Data'!$A:$A,0),MATCH(AW$1,'Placebo - Data'!$B$1:$BA$1,0)))*AW$5</f>
        <v>0</v>
      </c>
      <c r="AX8" s="2">
        <f>IF(AX$2=0,0,INDEX('Placebo - Data'!$B:$BA,MATCH($Q8,'Placebo - Data'!$A:$A,0),MATCH(AX$1,'Placebo - Data'!$B$1:$BA$1,0)))*AX$5</f>
        <v>0</v>
      </c>
      <c r="AY8" s="2">
        <f>IF(AY$2=0,0,INDEX('Placebo - Data'!$B:$BA,MATCH($Q8,'Placebo - Data'!$A:$A,0),MATCH(AY$1,'Placebo - Data'!$B$1:$BA$1,0)))*AY$5</f>
        <v>0</v>
      </c>
      <c r="AZ8" s="2">
        <f>IF(AZ$2=0,0,INDEX('Placebo - Data'!$B:$BA,MATCH($Q8,'Placebo - Data'!$A:$A,0),MATCH(AZ$1,'Placebo - Data'!$B$1:$BA$1,0)))*AZ$5</f>
        <v>-8.4463832899928093E-3</v>
      </c>
      <c r="BA8" s="2">
        <f>IF(BA$2=0,0,INDEX('Placebo - Data'!$B:$BA,MATCH($Q8,'Placebo - Data'!$A:$A,0),MATCH(BA$1,'Placebo - Data'!$B$1:$BA$1,0)))*BA$5</f>
        <v>0</v>
      </c>
      <c r="BB8" s="2">
        <f>IF(BB$2=0,0,INDEX('Placebo - Data'!$B:$BA,MATCH($Q8,'Placebo - Data'!$A:$A,0),MATCH(BB$1,'Placebo - Data'!$B$1:$BA$1,0)))*BB$5</f>
        <v>0</v>
      </c>
      <c r="BC8" s="2">
        <f>IF(BC$2=0,0,INDEX('Placebo - Data'!$B:$BA,MATCH($Q8,'Placebo - Data'!$A:$A,0),MATCH(BC$1,'Placebo - Data'!$B$1:$BA$1,0)))*BC$5</f>
        <v>0</v>
      </c>
      <c r="BD8" s="2">
        <f>IF(BD$2=0,0,INDEX('Placebo - Data'!$B:$BA,MATCH($Q8,'Placebo - Data'!$A:$A,0),MATCH(BD$1,'Placebo - Data'!$B$1:$BA$1,0)))*BD$5</f>
        <v>0</v>
      </c>
      <c r="BE8" s="2">
        <f>IF(BE$2=0,0,INDEX('Placebo - Data'!$B:$BA,MATCH($Q8,'Placebo - Data'!$A:$A,0),MATCH(BE$1,'Placebo - Data'!$B$1:$BA$1,0)))*BE$5</f>
        <v>0</v>
      </c>
      <c r="BF8" s="2">
        <f>IF(BF$2=0,0,INDEX('Placebo - Data'!$B:$BA,MATCH($Q8,'Placebo - Data'!$A:$A,0),MATCH(BF$1,'Placebo - Data'!$B$1:$BA$1,0)))*BF$5</f>
        <v>-1.7686353996396065E-2</v>
      </c>
      <c r="BG8" s="2">
        <f>IF(BG$2=0,0,INDEX('Placebo - Data'!$B:$BA,MATCH($Q8,'Placebo - Data'!$A:$A,0),MATCH(BG$1,'Placebo - Data'!$B$1:$BA$1,0)))*BG$5</f>
        <v>3.9458479732275009E-2</v>
      </c>
      <c r="BH8" s="2">
        <f>IF(BH$2=0,0,INDEX('Placebo - Data'!$B:$BA,MATCH($Q8,'Placebo - Data'!$A:$A,0),MATCH(BH$1,'Placebo - Data'!$B$1:$BA$1,0)))*BH$5</f>
        <v>-3.4403367899358273E-3</v>
      </c>
      <c r="BI8" s="2">
        <f>IF(BI$2=0,0,INDEX('Placebo - Data'!$B:$BA,MATCH($Q8,'Placebo - Data'!$A:$A,0),MATCH(BI$1,'Placebo - Data'!$B$1:$BA$1,0)))*BI$5</f>
        <v>-2.6439959183335304E-2</v>
      </c>
      <c r="BJ8" s="2">
        <f>IF(BJ$2=0,0,INDEX('Placebo - Data'!$B:$BA,MATCH($Q8,'Placebo - Data'!$A:$A,0),MATCH(BJ$1,'Placebo - Data'!$B$1:$BA$1,0)))*BJ$5</f>
        <v>0</v>
      </c>
      <c r="BK8" s="2">
        <f>IF(BK$2=0,0,INDEX('Placebo - Data'!$B:$BA,MATCH($Q8,'Placebo - Data'!$A:$A,0),MATCH(BK$1,'Placebo - Data'!$B$1:$BA$1,0)))*BK$5</f>
        <v>0</v>
      </c>
      <c r="BL8" s="2">
        <f>IF(BL$2=0,0,INDEX('Placebo - Data'!$B:$BA,MATCH($Q8,'Placebo - Data'!$A:$A,0),MATCH(BL$1,'Placebo - Data'!$B$1:$BA$1,0)))*BL$5</f>
        <v>0</v>
      </c>
      <c r="BM8" s="2">
        <f>IF(BM$2=0,0,INDEX('Placebo - Data'!$B:$BA,MATCH($Q8,'Placebo - Data'!$A:$A,0),MATCH(BM$1,'Placebo - Data'!$B$1:$BA$1,0)))*BM$5</f>
        <v>0</v>
      </c>
      <c r="BN8" s="2">
        <f>IF(BN$2=0,0,INDEX('Placebo - Data'!$B:$BA,MATCH($Q8,'Placebo - Data'!$A:$A,0),MATCH(BN$1,'Placebo - Data'!$B$1:$BA$1,0)))*BN$5</f>
        <v>0</v>
      </c>
      <c r="BO8" s="2">
        <f>IF(BO$2=0,0,INDEX('Placebo - Data'!$B:$BA,MATCH($Q8,'Placebo - Data'!$A:$A,0),MATCH(BO$1,'Placebo - Data'!$B$1:$BA$1,0)))*BO$5</f>
        <v>-1.3072480447590351E-2</v>
      </c>
      <c r="BP8" s="2">
        <f>IF(BP$2=0,0,INDEX('Placebo - Data'!$B:$BA,MATCH($Q8,'Placebo - Data'!$A:$A,0),MATCH(BP$1,'Placebo - Data'!$B$1:$BA$1,0)))*BP$5</f>
        <v>0</v>
      </c>
      <c r="BQ8" s="2"/>
      <c r="BR8" s="2"/>
    </row>
    <row r="9" spans="1:71" x14ac:dyDescent="0.25">
      <c r="A9" t="s">
        <v>53</v>
      </c>
      <c r="B9" s="2">
        <f t="shared" si="0"/>
        <v>3.6686568449958177</v>
      </c>
      <c r="C9" s="2">
        <f t="shared" si="1"/>
        <v>0</v>
      </c>
      <c r="Q9">
        <f>'Placebo - Data'!A4</f>
        <v>1984</v>
      </c>
      <c r="R9" s="2">
        <f>IF(R$2=0,0,INDEX('Placebo - Data'!$B:$BA,MATCH($Q9,'Placebo - Data'!$A:$A,0),MATCH(R$1,'Placebo - Data'!$B$1:$BA$1,0)))*R$5</f>
        <v>2.9375220183283091E-3</v>
      </c>
      <c r="S9" s="2">
        <f>IF(S$2=0,0,INDEX('Placebo - Data'!$B:$BA,MATCH($Q9,'Placebo - Data'!$A:$A,0),MATCH(S$1,'Placebo - Data'!$B$1:$BA$1,0)))*S$5</f>
        <v>0</v>
      </c>
      <c r="T9" s="2">
        <f>IF(T$2=0,0,INDEX('Placebo - Data'!$B:$BA,MATCH($Q9,'Placebo - Data'!$A:$A,0),MATCH(T$1,'Placebo - Data'!$B$1:$BA$1,0)))*T$5</f>
        <v>0</v>
      </c>
      <c r="U9" s="2">
        <f>IF(U$2=0,0,INDEX('Placebo - Data'!$B:$BA,MATCH($Q9,'Placebo - Data'!$A:$A,0),MATCH(U$1,'Placebo - Data'!$B$1:$BA$1,0)))*U$5</f>
        <v>3.5522549296729267E-4</v>
      </c>
      <c r="V9" s="2">
        <f>IF(V$2=0,0,INDEX('Placebo - Data'!$B:$BA,MATCH($Q9,'Placebo - Data'!$A:$A,0),MATCH(V$1,'Placebo - Data'!$B$1:$BA$1,0)))*V$5</f>
        <v>-5.7855989784002304E-2</v>
      </c>
      <c r="W9" s="2">
        <f>IF(W$2=0,0,INDEX('Placebo - Data'!$B:$BA,MATCH($Q9,'Placebo - Data'!$A:$A,0),MATCH(W$1,'Placebo - Data'!$B$1:$BA$1,0)))*W$5</f>
        <v>0</v>
      </c>
      <c r="X9" s="2">
        <f>IF(X$2=0,0,INDEX('Placebo - Data'!$B:$BA,MATCH($Q9,'Placebo - Data'!$A:$A,0),MATCH(X$1,'Placebo - Data'!$B$1:$BA$1,0)))*X$5</f>
        <v>-1.2395048514008522E-2</v>
      </c>
      <c r="Y9" s="2">
        <f>IF(Y$2=0,0,INDEX('Placebo - Data'!$B:$BA,MATCH($Q9,'Placebo - Data'!$A:$A,0),MATCH(Y$1,'Placebo - Data'!$B$1:$BA$1,0)))*Y$5</f>
        <v>0</v>
      </c>
      <c r="Z9" s="2">
        <f>IF(Z$2=0,0,INDEX('Placebo - Data'!$B:$BA,MATCH($Q9,'Placebo - Data'!$A:$A,0),MATCH(Z$1,'Placebo - Data'!$B$1:$BA$1,0)))*Z$5</f>
        <v>0</v>
      </c>
      <c r="AA9" s="2">
        <f>IF(AA$2=0,0,INDEX('Placebo - Data'!$B:$BA,MATCH($Q9,'Placebo - Data'!$A:$A,0),MATCH(AA$1,'Placebo - Data'!$B$1:$BA$1,0)))*AA$5</f>
        <v>0</v>
      </c>
      <c r="AB9" s="2">
        <f>IF(AB$2=0,0,INDEX('Placebo - Data'!$B:$BA,MATCH($Q9,'Placebo - Data'!$A:$A,0),MATCH(AB$1,'Placebo - Data'!$B$1:$BA$1,0)))*AB$5</f>
        <v>0</v>
      </c>
      <c r="AC9" s="2">
        <f>IF(AC$2=0,0,INDEX('Placebo - Data'!$B:$BA,MATCH($Q9,'Placebo - Data'!$A:$A,0),MATCH(AC$1,'Placebo - Data'!$B$1:$BA$1,0)))*AC$5</f>
        <v>-1.1293655261397362E-2</v>
      </c>
      <c r="AD9" s="2">
        <f>IF(AD$2=0,0,INDEX('Placebo - Data'!$B:$BA,MATCH($Q9,'Placebo - Data'!$A:$A,0),MATCH(AD$1,'Placebo - Data'!$B$1:$BA$1,0)))*AD$5</f>
        <v>0</v>
      </c>
      <c r="AE9" s="2">
        <f>IF(AE$2=0,0,INDEX('Placebo - Data'!$B:$BA,MATCH($Q9,'Placebo - Data'!$A:$A,0),MATCH(AE$1,'Placebo - Data'!$B$1:$BA$1,0)))*AE$5</f>
        <v>6.8869777023792267E-2</v>
      </c>
      <c r="AF9" s="2">
        <f>IF(AF$2=0,0,INDEX('Placebo - Data'!$B:$BA,MATCH($Q9,'Placebo - Data'!$A:$A,0),MATCH(AF$1,'Placebo - Data'!$B$1:$BA$1,0)))*AF$5</f>
        <v>-1.9178032875061035E-2</v>
      </c>
      <c r="AG9" s="2">
        <f>IF(AG$2=0,0,INDEX('Placebo - Data'!$B:$BA,MATCH($Q9,'Placebo - Data'!$A:$A,0),MATCH(AG$1,'Placebo - Data'!$B$1:$BA$1,0)))*AG$5</f>
        <v>0</v>
      </c>
      <c r="AH9" s="2">
        <f>IF(AH$2=0,0,INDEX('Placebo - Data'!$B:$BA,MATCH($Q9,'Placebo - Data'!$A:$A,0),MATCH(AH$1,'Placebo - Data'!$B$1:$BA$1,0)))*AH$5</f>
        <v>4.2775280773639679E-2</v>
      </c>
      <c r="AI9" s="2">
        <f>IF(AI$2=0,0,INDEX('Placebo - Data'!$B:$BA,MATCH($Q9,'Placebo - Data'!$A:$A,0),MATCH(AI$1,'Placebo - Data'!$B$1:$BA$1,0)))*AI$5</f>
        <v>4.7604560852050781E-2</v>
      </c>
      <c r="AJ9" s="2">
        <f>IF(AJ$2=0,0,INDEX('Placebo - Data'!$B:$BA,MATCH($Q9,'Placebo - Data'!$A:$A,0),MATCH(AJ$1,'Placebo - Data'!$B$1:$BA$1,0)))*AJ$5</f>
        <v>-4.3255269527435303E-2</v>
      </c>
      <c r="AK9" s="2">
        <f>IF(AK$2=0,0,INDEX('Placebo - Data'!$B:$BA,MATCH($Q9,'Placebo - Data'!$A:$A,0),MATCH(AK$1,'Placebo - Data'!$B$1:$BA$1,0)))*AK$5</f>
        <v>0</v>
      </c>
      <c r="AL9" s="2">
        <f>IF(AL$2=0,0,INDEX('Placebo - Data'!$B:$BA,MATCH($Q9,'Placebo - Data'!$A:$A,0),MATCH(AL$1,'Placebo - Data'!$B$1:$BA$1,0)))*AL$5</f>
        <v>-3.1253721099346876E-3</v>
      </c>
      <c r="AM9" s="2">
        <f>IF(AM$2=0,0,INDEX('Placebo - Data'!$B:$BA,MATCH($Q9,'Placebo - Data'!$A:$A,0),MATCH(AM$1,'Placebo - Data'!$B$1:$BA$1,0)))*AM$5</f>
        <v>-3.8751460611820221E-2</v>
      </c>
      <c r="AN9" s="2">
        <f>IF(AN$2=0,0,INDEX('Placebo - Data'!$B:$BA,MATCH($Q9,'Placebo - Data'!$A:$A,0),MATCH(AN$1,'Placebo - Data'!$B$1:$BA$1,0)))*AN$5</f>
        <v>0</v>
      </c>
      <c r="AO9" s="2">
        <f>IF(AO$2=0,0,INDEX('Placebo - Data'!$B:$BA,MATCH($Q9,'Placebo - Data'!$A:$A,0),MATCH(AO$1,'Placebo - Data'!$B$1:$BA$1,0)))*AO$5</f>
        <v>-5.1571201533079147E-2</v>
      </c>
      <c r="AP9" s="2">
        <f>IF(AP$2=0,0,INDEX('Placebo - Data'!$B:$BA,MATCH($Q9,'Placebo - Data'!$A:$A,0),MATCH(AP$1,'Placebo - Data'!$B$1:$BA$1,0)))*AP$5</f>
        <v>0</v>
      </c>
      <c r="AQ9" s="2">
        <f>IF(AQ$2=0,0,INDEX('Placebo - Data'!$B:$BA,MATCH($Q9,'Placebo - Data'!$A:$A,0),MATCH(AQ$1,'Placebo - Data'!$B$1:$BA$1,0)))*AQ$5</f>
        <v>5.4562430828809738E-2</v>
      </c>
      <c r="AR9" s="2">
        <f>IF(AR$2=0,0,INDEX('Placebo - Data'!$B:$BA,MATCH($Q9,'Placebo - Data'!$A:$A,0),MATCH(AR$1,'Placebo - Data'!$B$1:$BA$1,0)))*AR$5</f>
        <v>0</v>
      </c>
      <c r="AS9" s="2">
        <f>IF(AS$2=0,0,INDEX('Placebo - Data'!$B:$BA,MATCH($Q9,'Placebo - Data'!$A:$A,0),MATCH(AS$1,'Placebo - Data'!$B$1:$BA$1,0)))*AS$5</f>
        <v>7.2933301329612732E-2</v>
      </c>
      <c r="AT9" s="2">
        <f>IF(AT$2=0,0,INDEX('Placebo - Data'!$B:$BA,MATCH($Q9,'Placebo - Data'!$A:$A,0),MATCH(AT$1,'Placebo - Data'!$B$1:$BA$1,0)))*AT$5</f>
        <v>0</v>
      </c>
      <c r="AU9" s="2">
        <f>IF(AU$2=0,0,INDEX('Placebo - Data'!$B:$BA,MATCH($Q9,'Placebo - Data'!$A:$A,0),MATCH(AU$1,'Placebo - Data'!$B$1:$BA$1,0)))*AU$5</f>
        <v>0</v>
      </c>
      <c r="AV9" s="2">
        <f>IF(AV$2=0,0,INDEX('Placebo - Data'!$B:$BA,MATCH($Q9,'Placebo - Data'!$A:$A,0),MATCH(AV$1,'Placebo - Data'!$B$1:$BA$1,0)))*AV$5</f>
        <v>0</v>
      </c>
      <c r="AW9" s="2">
        <f>IF(AW$2=0,0,INDEX('Placebo - Data'!$B:$BA,MATCH($Q9,'Placebo - Data'!$A:$A,0),MATCH(AW$1,'Placebo - Data'!$B$1:$BA$1,0)))*AW$5</f>
        <v>0</v>
      </c>
      <c r="AX9" s="2">
        <f>IF(AX$2=0,0,INDEX('Placebo - Data'!$B:$BA,MATCH($Q9,'Placebo - Data'!$A:$A,0),MATCH(AX$1,'Placebo - Data'!$B$1:$BA$1,0)))*AX$5</f>
        <v>0</v>
      </c>
      <c r="AY9" s="2">
        <f>IF(AY$2=0,0,INDEX('Placebo - Data'!$B:$BA,MATCH($Q9,'Placebo - Data'!$A:$A,0),MATCH(AY$1,'Placebo - Data'!$B$1:$BA$1,0)))*AY$5</f>
        <v>0</v>
      </c>
      <c r="AZ9" s="2">
        <f>IF(AZ$2=0,0,INDEX('Placebo - Data'!$B:$BA,MATCH($Q9,'Placebo - Data'!$A:$A,0),MATCH(AZ$1,'Placebo - Data'!$B$1:$BA$1,0)))*AZ$5</f>
        <v>4.5434612780809402E-2</v>
      </c>
      <c r="BA9" s="2">
        <f>IF(BA$2=0,0,INDEX('Placebo - Data'!$B:$BA,MATCH($Q9,'Placebo - Data'!$A:$A,0),MATCH(BA$1,'Placebo - Data'!$B$1:$BA$1,0)))*BA$5</f>
        <v>0</v>
      </c>
      <c r="BB9" s="2">
        <f>IF(BB$2=0,0,INDEX('Placebo - Data'!$B:$BA,MATCH($Q9,'Placebo - Data'!$A:$A,0),MATCH(BB$1,'Placebo - Data'!$B$1:$BA$1,0)))*BB$5</f>
        <v>0</v>
      </c>
      <c r="BC9" s="2">
        <f>IF(BC$2=0,0,INDEX('Placebo - Data'!$B:$BA,MATCH($Q9,'Placebo - Data'!$A:$A,0),MATCH(BC$1,'Placebo - Data'!$B$1:$BA$1,0)))*BC$5</f>
        <v>0</v>
      </c>
      <c r="BD9" s="2">
        <f>IF(BD$2=0,0,INDEX('Placebo - Data'!$B:$BA,MATCH($Q9,'Placebo - Data'!$A:$A,0),MATCH(BD$1,'Placebo - Data'!$B$1:$BA$1,0)))*BD$5</f>
        <v>0</v>
      </c>
      <c r="BE9" s="2">
        <f>IF(BE$2=0,0,INDEX('Placebo - Data'!$B:$BA,MATCH($Q9,'Placebo - Data'!$A:$A,0),MATCH(BE$1,'Placebo - Data'!$B$1:$BA$1,0)))*BE$5</f>
        <v>0</v>
      </c>
      <c r="BF9" s="2">
        <f>IF(BF$2=0,0,INDEX('Placebo - Data'!$B:$BA,MATCH($Q9,'Placebo - Data'!$A:$A,0),MATCH(BF$1,'Placebo - Data'!$B$1:$BA$1,0)))*BF$5</f>
        <v>-2.82621243968606E-3</v>
      </c>
      <c r="BG9" s="2">
        <f>IF(BG$2=0,0,INDEX('Placebo - Data'!$B:$BA,MATCH($Q9,'Placebo - Data'!$A:$A,0),MATCH(BG$1,'Placebo - Data'!$B$1:$BA$1,0)))*BG$5</f>
        <v>3.0854525975883007E-3</v>
      </c>
      <c r="BH9" s="2">
        <f>IF(BH$2=0,0,INDEX('Placebo - Data'!$B:$BA,MATCH($Q9,'Placebo - Data'!$A:$A,0),MATCH(BH$1,'Placebo - Data'!$B$1:$BA$1,0)))*BH$5</f>
        <v>-2.3825628682971001E-2</v>
      </c>
      <c r="BI9" s="2">
        <f>IF(BI$2=0,0,INDEX('Placebo - Data'!$B:$BA,MATCH($Q9,'Placebo - Data'!$A:$A,0),MATCH(BI$1,'Placebo - Data'!$B$1:$BA$1,0)))*BI$5</f>
        <v>-4.615350067615509E-2</v>
      </c>
      <c r="BJ9" s="2">
        <f>IF(BJ$2=0,0,INDEX('Placebo - Data'!$B:$BA,MATCH($Q9,'Placebo - Data'!$A:$A,0),MATCH(BJ$1,'Placebo - Data'!$B$1:$BA$1,0)))*BJ$5</f>
        <v>0</v>
      </c>
      <c r="BK9" s="2">
        <f>IF(BK$2=0,0,INDEX('Placebo - Data'!$B:$BA,MATCH($Q9,'Placebo - Data'!$A:$A,0),MATCH(BK$1,'Placebo - Data'!$B$1:$BA$1,0)))*BK$5</f>
        <v>0</v>
      </c>
      <c r="BL9" s="2">
        <f>IF(BL$2=0,0,INDEX('Placebo - Data'!$B:$BA,MATCH($Q9,'Placebo - Data'!$A:$A,0),MATCH(BL$1,'Placebo - Data'!$B$1:$BA$1,0)))*BL$5</f>
        <v>0</v>
      </c>
      <c r="BM9" s="2">
        <f>IF(BM$2=0,0,INDEX('Placebo - Data'!$B:$BA,MATCH($Q9,'Placebo - Data'!$A:$A,0),MATCH(BM$1,'Placebo - Data'!$B$1:$BA$1,0)))*BM$5</f>
        <v>0</v>
      </c>
      <c r="BN9" s="2">
        <f>IF(BN$2=0,0,INDEX('Placebo - Data'!$B:$BA,MATCH($Q9,'Placebo - Data'!$A:$A,0),MATCH(BN$1,'Placebo - Data'!$B$1:$BA$1,0)))*BN$5</f>
        <v>0</v>
      </c>
      <c r="BO9" s="2">
        <f>IF(BO$2=0,0,INDEX('Placebo - Data'!$B:$BA,MATCH($Q9,'Placebo - Data'!$A:$A,0),MATCH(BO$1,'Placebo - Data'!$B$1:$BA$1,0)))*BO$5</f>
        <v>-1.8340969458222389E-2</v>
      </c>
      <c r="BP9" s="2">
        <f>IF(BP$2=0,0,INDEX('Placebo - Data'!$B:$BA,MATCH($Q9,'Placebo - Data'!$A:$A,0),MATCH(BP$1,'Placebo - Data'!$B$1:$BA$1,0)))*BP$5</f>
        <v>0</v>
      </c>
      <c r="BQ9" s="2"/>
      <c r="BR9" s="2"/>
    </row>
    <row r="10" spans="1:71" x14ac:dyDescent="0.25">
      <c r="A10" t="s">
        <v>45</v>
      </c>
      <c r="B10" s="2">
        <f t="shared" si="0"/>
        <v>3.5923888165266522</v>
      </c>
      <c r="C10" s="2">
        <f t="shared" si="1"/>
        <v>0</v>
      </c>
      <c r="Q10">
        <f>'Placebo - Data'!A5</f>
        <v>1985</v>
      </c>
      <c r="R10" s="2">
        <f>IF(R$2=0,0,INDEX('Placebo - Data'!$B:$BA,MATCH($Q10,'Placebo - Data'!$A:$A,0),MATCH(R$1,'Placebo - Data'!$B$1:$BA$1,0)))*R$5</f>
        <v>1.0034076403826475E-3</v>
      </c>
      <c r="S10" s="2">
        <f>IF(S$2=0,0,INDEX('Placebo - Data'!$B:$BA,MATCH($Q10,'Placebo - Data'!$A:$A,0),MATCH(S$1,'Placebo - Data'!$B$1:$BA$1,0)))*S$5</f>
        <v>0</v>
      </c>
      <c r="T10" s="2">
        <f>IF(T$2=0,0,INDEX('Placebo - Data'!$B:$BA,MATCH($Q10,'Placebo - Data'!$A:$A,0),MATCH(T$1,'Placebo - Data'!$B$1:$BA$1,0)))*T$5</f>
        <v>0</v>
      </c>
      <c r="U10" s="2">
        <f>IF(U$2=0,0,INDEX('Placebo - Data'!$B:$BA,MATCH($Q10,'Placebo - Data'!$A:$A,0),MATCH(U$1,'Placebo - Data'!$B$1:$BA$1,0)))*U$5</f>
        <v>8.5683232173323631E-3</v>
      </c>
      <c r="V10" s="2">
        <f>IF(V$2=0,0,INDEX('Placebo - Data'!$B:$BA,MATCH($Q10,'Placebo - Data'!$A:$A,0),MATCH(V$1,'Placebo - Data'!$B$1:$BA$1,0)))*V$5</f>
        <v>-4.182756319642067E-2</v>
      </c>
      <c r="W10" s="2">
        <f>IF(W$2=0,0,INDEX('Placebo - Data'!$B:$BA,MATCH($Q10,'Placebo - Data'!$A:$A,0),MATCH(W$1,'Placebo - Data'!$B$1:$BA$1,0)))*W$5</f>
        <v>0</v>
      </c>
      <c r="X10" s="2">
        <f>IF(X$2=0,0,INDEX('Placebo - Data'!$B:$BA,MATCH($Q10,'Placebo - Data'!$A:$A,0),MATCH(X$1,'Placebo - Data'!$B$1:$BA$1,0)))*X$5</f>
        <v>-1.4257845468819141E-3</v>
      </c>
      <c r="Y10" s="2">
        <f>IF(Y$2=0,0,INDEX('Placebo - Data'!$B:$BA,MATCH($Q10,'Placebo - Data'!$A:$A,0),MATCH(Y$1,'Placebo - Data'!$B$1:$BA$1,0)))*Y$5</f>
        <v>0</v>
      </c>
      <c r="Z10" s="2">
        <f>IF(Z$2=0,0,INDEX('Placebo - Data'!$B:$BA,MATCH($Q10,'Placebo - Data'!$A:$A,0),MATCH(Z$1,'Placebo - Data'!$B$1:$BA$1,0)))*Z$5</f>
        <v>0</v>
      </c>
      <c r="AA10" s="2">
        <f>IF(AA$2=0,0,INDEX('Placebo - Data'!$B:$BA,MATCH($Q10,'Placebo - Data'!$A:$A,0),MATCH(AA$1,'Placebo - Data'!$B$1:$BA$1,0)))*AA$5</f>
        <v>0</v>
      </c>
      <c r="AB10" s="2">
        <f>IF(AB$2=0,0,INDEX('Placebo - Data'!$B:$BA,MATCH($Q10,'Placebo - Data'!$A:$A,0),MATCH(AB$1,'Placebo - Data'!$B$1:$BA$1,0)))*AB$5</f>
        <v>0</v>
      </c>
      <c r="AC10" s="2">
        <f>IF(AC$2=0,0,INDEX('Placebo - Data'!$B:$BA,MATCH($Q10,'Placebo - Data'!$A:$A,0),MATCH(AC$1,'Placebo - Data'!$B$1:$BA$1,0)))*AC$5</f>
        <v>1.0014274157583714E-2</v>
      </c>
      <c r="AD10" s="2">
        <f>IF(AD$2=0,0,INDEX('Placebo - Data'!$B:$BA,MATCH($Q10,'Placebo - Data'!$A:$A,0),MATCH(AD$1,'Placebo - Data'!$B$1:$BA$1,0)))*AD$5</f>
        <v>0</v>
      </c>
      <c r="AE10" s="2">
        <f>IF(AE$2=0,0,INDEX('Placebo - Data'!$B:$BA,MATCH($Q10,'Placebo - Data'!$A:$A,0),MATCH(AE$1,'Placebo - Data'!$B$1:$BA$1,0)))*AE$5</f>
        <v>-1.5436186455190182E-2</v>
      </c>
      <c r="AF10" s="2">
        <f>IF(AF$2=0,0,INDEX('Placebo - Data'!$B:$BA,MATCH($Q10,'Placebo - Data'!$A:$A,0),MATCH(AF$1,'Placebo - Data'!$B$1:$BA$1,0)))*AF$5</f>
        <v>2.5233743712306023E-2</v>
      </c>
      <c r="AG10" s="2">
        <f>IF(AG$2=0,0,INDEX('Placebo - Data'!$B:$BA,MATCH($Q10,'Placebo - Data'!$A:$A,0),MATCH(AG$1,'Placebo - Data'!$B$1:$BA$1,0)))*AG$5</f>
        <v>0</v>
      </c>
      <c r="AH10" s="2">
        <f>IF(AH$2=0,0,INDEX('Placebo - Data'!$B:$BA,MATCH($Q10,'Placebo - Data'!$A:$A,0),MATCH(AH$1,'Placebo - Data'!$B$1:$BA$1,0)))*AH$5</f>
        <v>3.1992804259061813E-2</v>
      </c>
      <c r="AI10" s="2">
        <f>IF(AI$2=0,0,INDEX('Placebo - Data'!$B:$BA,MATCH($Q10,'Placebo - Data'!$A:$A,0),MATCH(AI$1,'Placebo - Data'!$B$1:$BA$1,0)))*AI$5</f>
        <v>2.064376138150692E-3</v>
      </c>
      <c r="AJ10" s="2">
        <f>IF(AJ$2=0,0,INDEX('Placebo - Data'!$B:$BA,MATCH($Q10,'Placebo - Data'!$A:$A,0),MATCH(AJ$1,'Placebo - Data'!$B$1:$BA$1,0)))*AJ$5</f>
        <v>2.401045523583889E-2</v>
      </c>
      <c r="AK10" s="2">
        <f>IF(AK$2=0,0,INDEX('Placebo - Data'!$B:$BA,MATCH($Q10,'Placebo - Data'!$A:$A,0),MATCH(AK$1,'Placebo - Data'!$B$1:$BA$1,0)))*AK$5</f>
        <v>0</v>
      </c>
      <c r="AL10" s="2">
        <f>IF(AL$2=0,0,INDEX('Placebo - Data'!$B:$BA,MATCH($Q10,'Placebo - Data'!$A:$A,0),MATCH(AL$1,'Placebo - Data'!$B$1:$BA$1,0)))*AL$5</f>
        <v>-9.350108914077282E-3</v>
      </c>
      <c r="AM10" s="2">
        <f>IF(AM$2=0,0,INDEX('Placebo - Data'!$B:$BA,MATCH($Q10,'Placebo - Data'!$A:$A,0),MATCH(AM$1,'Placebo - Data'!$B$1:$BA$1,0)))*AM$5</f>
        <v>1.4193453826010227E-2</v>
      </c>
      <c r="AN10" s="2">
        <f>IF(AN$2=0,0,INDEX('Placebo - Data'!$B:$BA,MATCH($Q10,'Placebo - Data'!$A:$A,0),MATCH(AN$1,'Placebo - Data'!$B$1:$BA$1,0)))*AN$5</f>
        <v>0</v>
      </c>
      <c r="AO10" s="2">
        <f>IF(AO$2=0,0,INDEX('Placebo - Data'!$B:$BA,MATCH($Q10,'Placebo - Data'!$A:$A,0),MATCH(AO$1,'Placebo - Data'!$B$1:$BA$1,0)))*AO$5</f>
        <v>2.8186777606606483E-2</v>
      </c>
      <c r="AP10" s="2">
        <f>IF(AP$2=0,0,INDEX('Placebo - Data'!$B:$BA,MATCH($Q10,'Placebo - Data'!$A:$A,0),MATCH(AP$1,'Placebo - Data'!$B$1:$BA$1,0)))*AP$5</f>
        <v>0</v>
      </c>
      <c r="AQ10" s="2">
        <f>IF(AQ$2=0,0,INDEX('Placebo - Data'!$B:$BA,MATCH($Q10,'Placebo - Data'!$A:$A,0),MATCH(AQ$1,'Placebo - Data'!$B$1:$BA$1,0)))*AQ$5</f>
        <v>2.5141598656773567E-2</v>
      </c>
      <c r="AR10" s="2">
        <f>IF(AR$2=0,0,INDEX('Placebo - Data'!$B:$BA,MATCH($Q10,'Placebo - Data'!$A:$A,0),MATCH(AR$1,'Placebo - Data'!$B$1:$BA$1,0)))*AR$5</f>
        <v>0</v>
      </c>
      <c r="AS10" s="2">
        <f>IF(AS$2=0,0,INDEX('Placebo - Data'!$B:$BA,MATCH($Q10,'Placebo - Data'!$A:$A,0),MATCH(AS$1,'Placebo - Data'!$B$1:$BA$1,0)))*AS$5</f>
        <v>9.089987725019455E-3</v>
      </c>
      <c r="AT10" s="2">
        <f>IF(AT$2=0,0,INDEX('Placebo - Data'!$B:$BA,MATCH($Q10,'Placebo - Data'!$A:$A,0),MATCH(AT$1,'Placebo - Data'!$B$1:$BA$1,0)))*AT$5</f>
        <v>0</v>
      </c>
      <c r="AU10" s="2">
        <f>IF(AU$2=0,0,INDEX('Placebo - Data'!$B:$BA,MATCH($Q10,'Placebo - Data'!$A:$A,0),MATCH(AU$1,'Placebo - Data'!$B$1:$BA$1,0)))*AU$5</f>
        <v>0</v>
      </c>
      <c r="AV10" s="2">
        <f>IF(AV$2=0,0,INDEX('Placebo - Data'!$B:$BA,MATCH($Q10,'Placebo - Data'!$A:$A,0),MATCH(AV$1,'Placebo - Data'!$B$1:$BA$1,0)))*AV$5</f>
        <v>0</v>
      </c>
      <c r="AW10" s="2">
        <f>IF(AW$2=0,0,INDEX('Placebo - Data'!$B:$BA,MATCH($Q10,'Placebo - Data'!$A:$A,0),MATCH(AW$1,'Placebo - Data'!$B$1:$BA$1,0)))*AW$5</f>
        <v>0</v>
      </c>
      <c r="AX10" s="2">
        <f>IF(AX$2=0,0,INDEX('Placebo - Data'!$B:$BA,MATCH($Q10,'Placebo - Data'!$A:$A,0),MATCH(AX$1,'Placebo - Data'!$B$1:$BA$1,0)))*AX$5</f>
        <v>0</v>
      </c>
      <c r="AY10" s="2">
        <f>IF(AY$2=0,0,INDEX('Placebo - Data'!$B:$BA,MATCH($Q10,'Placebo - Data'!$A:$A,0),MATCH(AY$1,'Placebo - Data'!$B$1:$BA$1,0)))*AY$5</f>
        <v>0</v>
      </c>
      <c r="AZ10" s="2">
        <f>IF(AZ$2=0,0,INDEX('Placebo - Data'!$B:$BA,MATCH($Q10,'Placebo - Data'!$A:$A,0),MATCH(AZ$1,'Placebo - Data'!$B$1:$BA$1,0)))*AZ$5</f>
        <v>1.1158484034240246E-2</v>
      </c>
      <c r="BA10" s="2">
        <f>IF(BA$2=0,0,INDEX('Placebo - Data'!$B:$BA,MATCH($Q10,'Placebo - Data'!$A:$A,0),MATCH(BA$1,'Placebo - Data'!$B$1:$BA$1,0)))*BA$5</f>
        <v>0</v>
      </c>
      <c r="BB10" s="2">
        <f>IF(BB$2=0,0,INDEX('Placebo - Data'!$B:$BA,MATCH($Q10,'Placebo - Data'!$A:$A,0),MATCH(BB$1,'Placebo - Data'!$B$1:$BA$1,0)))*BB$5</f>
        <v>0</v>
      </c>
      <c r="BC10" s="2">
        <f>IF(BC$2=0,0,INDEX('Placebo - Data'!$B:$BA,MATCH($Q10,'Placebo - Data'!$A:$A,0),MATCH(BC$1,'Placebo - Data'!$B$1:$BA$1,0)))*BC$5</f>
        <v>0</v>
      </c>
      <c r="BD10" s="2">
        <f>IF(BD$2=0,0,INDEX('Placebo - Data'!$B:$BA,MATCH($Q10,'Placebo - Data'!$A:$A,0),MATCH(BD$1,'Placebo - Data'!$B$1:$BA$1,0)))*BD$5</f>
        <v>0</v>
      </c>
      <c r="BE10" s="2">
        <f>IF(BE$2=0,0,INDEX('Placebo - Data'!$B:$BA,MATCH($Q10,'Placebo - Data'!$A:$A,0),MATCH(BE$1,'Placebo - Data'!$B$1:$BA$1,0)))*BE$5</f>
        <v>0</v>
      </c>
      <c r="BF10" s="2">
        <f>IF(BF$2=0,0,INDEX('Placebo - Data'!$B:$BA,MATCH($Q10,'Placebo - Data'!$A:$A,0),MATCH(BF$1,'Placebo - Data'!$B$1:$BA$1,0)))*BF$5</f>
        <v>-2.1770985797047615E-2</v>
      </c>
      <c r="BG10" s="2">
        <f>IF(BG$2=0,0,INDEX('Placebo - Data'!$B:$BA,MATCH($Q10,'Placebo - Data'!$A:$A,0),MATCH(BG$1,'Placebo - Data'!$B$1:$BA$1,0)))*BG$5</f>
        <v>-6.5206557512283325E-2</v>
      </c>
      <c r="BH10" s="2">
        <f>IF(BH$2=0,0,INDEX('Placebo - Data'!$B:$BA,MATCH($Q10,'Placebo - Data'!$A:$A,0),MATCH(BH$1,'Placebo - Data'!$B$1:$BA$1,0)))*BH$5</f>
        <v>6.5519767813384533E-3</v>
      </c>
      <c r="BI10" s="2">
        <f>IF(BI$2=0,0,INDEX('Placebo - Data'!$B:$BA,MATCH($Q10,'Placebo - Data'!$A:$A,0),MATCH(BI$1,'Placebo - Data'!$B$1:$BA$1,0)))*BI$5</f>
        <v>-1.9466444849967957E-2</v>
      </c>
      <c r="BJ10" s="2">
        <f>IF(BJ$2=0,0,INDEX('Placebo - Data'!$B:$BA,MATCH($Q10,'Placebo - Data'!$A:$A,0),MATCH(BJ$1,'Placebo - Data'!$B$1:$BA$1,0)))*BJ$5</f>
        <v>0</v>
      </c>
      <c r="BK10" s="2">
        <f>IF(BK$2=0,0,INDEX('Placebo - Data'!$B:$BA,MATCH($Q10,'Placebo - Data'!$A:$A,0),MATCH(BK$1,'Placebo - Data'!$B$1:$BA$1,0)))*BK$5</f>
        <v>0</v>
      </c>
      <c r="BL10" s="2">
        <f>IF(BL$2=0,0,INDEX('Placebo - Data'!$B:$BA,MATCH($Q10,'Placebo - Data'!$A:$A,0),MATCH(BL$1,'Placebo - Data'!$B$1:$BA$1,0)))*BL$5</f>
        <v>0</v>
      </c>
      <c r="BM10" s="2">
        <f>IF(BM$2=0,0,INDEX('Placebo - Data'!$B:$BA,MATCH($Q10,'Placebo - Data'!$A:$A,0),MATCH(BM$1,'Placebo - Data'!$B$1:$BA$1,0)))*BM$5</f>
        <v>0</v>
      </c>
      <c r="BN10" s="2">
        <f>IF(BN$2=0,0,INDEX('Placebo - Data'!$B:$BA,MATCH($Q10,'Placebo - Data'!$A:$A,0),MATCH(BN$1,'Placebo - Data'!$B$1:$BA$1,0)))*BN$5</f>
        <v>0</v>
      </c>
      <c r="BO10" s="2">
        <f>IF(BO$2=0,0,INDEX('Placebo - Data'!$B:$BA,MATCH($Q10,'Placebo - Data'!$A:$A,0),MATCH(BO$1,'Placebo - Data'!$B$1:$BA$1,0)))*BO$5</f>
        <v>-2.3750804364681244E-2</v>
      </c>
      <c r="BP10" s="2">
        <f>IF(BP$2=0,0,INDEX('Placebo - Data'!$B:$BA,MATCH($Q10,'Placebo - Data'!$A:$A,0),MATCH(BP$1,'Placebo - Data'!$B$1:$BA$1,0)))*BP$5</f>
        <v>0</v>
      </c>
      <c r="BQ10" s="2"/>
      <c r="BR10" s="2"/>
    </row>
    <row r="11" spans="1:71" x14ac:dyDescent="0.25">
      <c r="A11" t="s">
        <v>33</v>
      </c>
      <c r="B11" s="2">
        <f t="shared" si="0"/>
        <v>3.4840773206794036</v>
      </c>
      <c r="C11" s="2">
        <f t="shared" si="1"/>
        <v>0</v>
      </c>
      <c r="Q11">
        <f>'Placebo - Data'!A6</f>
        <v>1986</v>
      </c>
      <c r="R11" s="2">
        <f>IF(R$2=0,0,INDEX('Placebo - Data'!$B:$BA,MATCH($Q11,'Placebo - Data'!$A:$A,0),MATCH(R$1,'Placebo - Data'!$B$1:$BA$1,0)))*R$5</f>
        <v>2.0552260801196098E-2</v>
      </c>
      <c r="S11" s="2">
        <f>IF(S$2=0,0,INDEX('Placebo - Data'!$B:$BA,MATCH($Q11,'Placebo - Data'!$A:$A,0),MATCH(S$1,'Placebo - Data'!$B$1:$BA$1,0)))*S$5</f>
        <v>0</v>
      </c>
      <c r="T11" s="2">
        <f>IF(T$2=0,0,INDEX('Placebo - Data'!$B:$BA,MATCH($Q11,'Placebo - Data'!$A:$A,0),MATCH(T$1,'Placebo - Data'!$B$1:$BA$1,0)))*T$5</f>
        <v>0</v>
      </c>
      <c r="U11" s="2">
        <f>IF(U$2=0,0,INDEX('Placebo - Data'!$B:$BA,MATCH($Q11,'Placebo - Data'!$A:$A,0),MATCH(U$1,'Placebo - Data'!$B$1:$BA$1,0)))*U$5</f>
        <v>1.9666882872115821E-4</v>
      </c>
      <c r="V11" s="2">
        <f>IF(V$2=0,0,INDEX('Placebo - Data'!$B:$BA,MATCH($Q11,'Placebo - Data'!$A:$A,0),MATCH(V$1,'Placebo - Data'!$B$1:$BA$1,0)))*V$5</f>
        <v>-7.6329983770847321E-2</v>
      </c>
      <c r="W11" s="2">
        <f>IF(W$2=0,0,INDEX('Placebo - Data'!$B:$BA,MATCH($Q11,'Placebo - Data'!$A:$A,0),MATCH(W$1,'Placebo - Data'!$B$1:$BA$1,0)))*W$5</f>
        <v>0</v>
      </c>
      <c r="X11" s="2">
        <f>IF(X$2=0,0,INDEX('Placebo - Data'!$B:$BA,MATCH($Q11,'Placebo - Data'!$A:$A,0),MATCH(X$1,'Placebo - Data'!$B$1:$BA$1,0)))*X$5</f>
        <v>-2.8412666171789169E-2</v>
      </c>
      <c r="Y11" s="2">
        <f>IF(Y$2=0,0,INDEX('Placebo - Data'!$B:$BA,MATCH($Q11,'Placebo - Data'!$A:$A,0),MATCH(Y$1,'Placebo - Data'!$B$1:$BA$1,0)))*Y$5</f>
        <v>0</v>
      </c>
      <c r="Z11" s="2">
        <f>IF(Z$2=0,0,INDEX('Placebo - Data'!$B:$BA,MATCH($Q11,'Placebo - Data'!$A:$A,0),MATCH(Z$1,'Placebo - Data'!$B$1:$BA$1,0)))*Z$5</f>
        <v>0</v>
      </c>
      <c r="AA11" s="2">
        <f>IF(AA$2=0,0,INDEX('Placebo - Data'!$B:$BA,MATCH($Q11,'Placebo - Data'!$A:$A,0),MATCH(AA$1,'Placebo - Data'!$B$1:$BA$1,0)))*AA$5</f>
        <v>0</v>
      </c>
      <c r="AB11" s="2">
        <f>IF(AB$2=0,0,INDEX('Placebo - Data'!$B:$BA,MATCH($Q11,'Placebo - Data'!$A:$A,0),MATCH(AB$1,'Placebo - Data'!$B$1:$BA$1,0)))*AB$5</f>
        <v>0</v>
      </c>
      <c r="AC11" s="2">
        <f>IF(AC$2=0,0,INDEX('Placebo - Data'!$B:$BA,MATCH($Q11,'Placebo - Data'!$A:$A,0),MATCH(AC$1,'Placebo - Data'!$B$1:$BA$1,0)))*AC$5</f>
        <v>-2.9936765786260366E-3</v>
      </c>
      <c r="AD11" s="2">
        <f>IF(AD$2=0,0,INDEX('Placebo - Data'!$B:$BA,MATCH($Q11,'Placebo - Data'!$A:$A,0),MATCH(AD$1,'Placebo - Data'!$B$1:$BA$1,0)))*AD$5</f>
        <v>0</v>
      </c>
      <c r="AE11" s="2">
        <f>IF(AE$2=0,0,INDEX('Placebo - Data'!$B:$BA,MATCH($Q11,'Placebo - Data'!$A:$A,0),MATCH(AE$1,'Placebo - Data'!$B$1:$BA$1,0)))*AE$5</f>
        <v>-1.0716278105974197E-2</v>
      </c>
      <c r="AF11" s="2">
        <f>IF(AF$2=0,0,INDEX('Placebo - Data'!$B:$BA,MATCH($Q11,'Placebo - Data'!$A:$A,0),MATCH(AF$1,'Placebo - Data'!$B$1:$BA$1,0)))*AF$5</f>
        <v>-1.0945850051939487E-2</v>
      </c>
      <c r="AG11" s="2">
        <f>IF(AG$2=0,0,INDEX('Placebo - Data'!$B:$BA,MATCH($Q11,'Placebo - Data'!$A:$A,0),MATCH(AG$1,'Placebo - Data'!$B$1:$BA$1,0)))*AG$5</f>
        <v>0</v>
      </c>
      <c r="AH11" s="2">
        <f>IF(AH$2=0,0,INDEX('Placebo - Data'!$B:$BA,MATCH($Q11,'Placebo - Data'!$A:$A,0),MATCH(AH$1,'Placebo - Data'!$B$1:$BA$1,0)))*AH$5</f>
        <v>6.7680524662137032E-3</v>
      </c>
      <c r="AI11" s="2">
        <f>IF(AI$2=0,0,INDEX('Placebo - Data'!$B:$BA,MATCH($Q11,'Placebo - Data'!$A:$A,0),MATCH(AI$1,'Placebo - Data'!$B$1:$BA$1,0)))*AI$5</f>
        <v>1.5914561226963997E-2</v>
      </c>
      <c r="AJ11" s="2">
        <f>IF(AJ$2=0,0,INDEX('Placebo - Data'!$B:$BA,MATCH($Q11,'Placebo - Data'!$A:$A,0),MATCH(AJ$1,'Placebo - Data'!$B$1:$BA$1,0)))*AJ$5</f>
        <v>3.9876092225313187E-2</v>
      </c>
      <c r="AK11" s="2">
        <f>IF(AK$2=0,0,INDEX('Placebo - Data'!$B:$BA,MATCH($Q11,'Placebo - Data'!$A:$A,0),MATCH(AK$1,'Placebo - Data'!$B$1:$BA$1,0)))*AK$5</f>
        <v>0</v>
      </c>
      <c r="AL11" s="2">
        <f>IF(AL$2=0,0,INDEX('Placebo - Data'!$B:$BA,MATCH($Q11,'Placebo - Data'!$A:$A,0),MATCH(AL$1,'Placebo - Data'!$B$1:$BA$1,0)))*AL$5</f>
        <v>5.7058888487517834E-3</v>
      </c>
      <c r="AM11" s="2">
        <f>IF(AM$2=0,0,INDEX('Placebo - Data'!$B:$BA,MATCH($Q11,'Placebo - Data'!$A:$A,0),MATCH(AM$1,'Placebo - Data'!$B$1:$BA$1,0)))*AM$5</f>
        <v>5.0676103681325912E-2</v>
      </c>
      <c r="AN11" s="2">
        <f>IF(AN$2=0,0,INDEX('Placebo - Data'!$B:$BA,MATCH($Q11,'Placebo - Data'!$A:$A,0),MATCH(AN$1,'Placebo - Data'!$B$1:$BA$1,0)))*AN$5</f>
        <v>0</v>
      </c>
      <c r="AO11" s="2">
        <f>IF(AO$2=0,0,INDEX('Placebo - Data'!$B:$BA,MATCH($Q11,'Placebo - Data'!$A:$A,0),MATCH(AO$1,'Placebo - Data'!$B$1:$BA$1,0)))*AO$5</f>
        <v>1.2912344187498093E-2</v>
      </c>
      <c r="AP11" s="2">
        <f>IF(AP$2=0,0,INDEX('Placebo - Data'!$B:$BA,MATCH($Q11,'Placebo - Data'!$A:$A,0),MATCH(AP$1,'Placebo - Data'!$B$1:$BA$1,0)))*AP$5</f>
        <v>0</v>
      </c>
      <c r="AQ11" s="2">
        <f>IF(AQ$2=0,0,INDEX('Placebo - Data'!$B:$BA,MATCH($Q11,'Placebo - Data'!$A:$A,0),MATCH(AQ$1,'Placebo - Data'!$B$1:$BA$1,0)))*AQ$5</f>
        <v>7.6107477070763707E-4</v>
      </c>
      <c r="AR11" s="2">
        <f>IF(AR$2=0,0,INDEX('Placebo - Data'!$B:$BA,MATCH($Q11,'Placebo - Data'!$A:$A,0),MATCH(AR$1,'Placebo - Data'!$B$1:$BA$1,0)))*AR$5</f>
        <v>0</v>
      </c>
      <c r="AS11" s="2">
        <f>IF(AS$2=0,0,INDEX('Placebo - Data'!$B:$BA,MATCH($Q11,'Placebo - Data'!$A:$A,0),MATCH(AS$1,'Placebo - Data'!$B$1:$BA$1,0)))*AS$5</f>
        <v>2.0350905135273933E-2</v>
      </c>
      <c r="AT11" s="2">
        <f>IF(AT$2=0,0,INDEX('Placebo - Data'!$B:$BA,MATCH($Q11,'Placebo - Data'!$A:$A,0),MATCH(AT$1,'Placebo - Data'!$B$1:$BA$1,0)))*AT$5</f>
        <v>0</v>
      </c>
      <c r="AU11" s="2">
        <f>IF(AU$2=0,0,INDEX('Placebo - Data'!$B:$BA,MATCH($Q11,'Placebo - Data'!$A:$A,0),MATCH(AU$1,'Placebo - Data'!$B$1:$BA$1,0)))*AU$5</f>
        <v>0</v>
      </c>
      <c r="AV11" s="2">
        <f>IF(AV$2=0,0,INDEX('Placebo - Data'!$B:$BA,MATCH($Q11,'Placebo - Data'!$A:$A,0),MATCH(AV$1,'Placebo - Data'!$B$1:$BA$1,0)))*AV$5</f>
        <v>0</v>
      </c>
      <c r="AW11" s="2">
        <f>IF(AW$2=0,0,INDEX('Placebo - Data'!$B:$BA,MATCH($Q11,'Placebo - Data'!$A:$A,0),MATCH(AW$1,'Placebo - Data'!$B$1:$BA$1,0)))*AW$5</f>
        <v>0</v>
      </c>
      <c r="AX11" s="2">
        <f>IF(AX$2=0,0,INDEX('Placebo - Data'!$B:$BA,MATCH($Q11,'Placebo - Data'!$A:$A,0),MATCH(AX$1,'Placebo - Data'!$B$1:$BA$1,0)))*AX$5</f>
        <v>0</v>
      </c>
      <c r="AY11" s="2">
        <f>IF(AY$2=0,0,INDEX('Placebo - Data'!$B:$BA,MATCH($Q11,'Placebo - Data'!$A:$A,0),MATCH(AY$1,'Placebo - Data'!$B$1:$BA$1,0)))*AY$5</f>
        <v>0</v>
      </c>
      <c r="AZ11" s="2">
        <f>IF(AZ$2=0,0,INDEX('Placebo - Data'!$B:$BA,MATCH($Q11,'Placebo - Data'!$A:$A,0),MATCH(AZ$1,'Placebo - Data'!$B$1:$BA$1,0)))*AZ$5</f>
        <v>2.7645949274301529E-2</v>
      </c>
      <c r="BA11" s="2">
        <f>IF(BA$2=0,0,INDEX('Placebo - Data'!$B:$BA,MATCH($Q11,'Placebo - Data'!$A:$A,0),MATCH(BA$1,'Placebo - Data'!$B$1:$BA$1,0)))*BA$5</f>
        <v>0</v>
      </c>
      <c r="BB11" s="2">
        <f>IF(BB$2=0,0,INDEX('Placebo - Data'!$B:$BA,MATCH($Q11,'Placebo - Data'!$A:$A,0),MATCH(BB$1,'Placebo - Data'!$B$1:$BA$1,0)))*BB$5</f>
        <v>0</v>
      </c>
      <c r="BC11" s="2">
        <f>IF(BC$2=0,0,INDEX('Placebo - Data'!$B:$BA,MATCH($Q11,'Placebo - Data'!$A:$A,0),MATCH(BC$1,'Placebo - Data'!$B$1:$BA$1,0)))*BC$5</f>
        <v>0</v>
      </c>
      <c r="BD11" s="2">
        <f>IF(BD$2=0,0,INDEX('Placebo - Data'!$B:$BA,MATCH($Q11,'Placebo - Data'!$A:$A,0),MATCH(BD$1,'Placebo - Data'!$B$1:$BA$1,0)))*BD$5</f>
        <v>0</v>
      </c>
      <c r="BE11" s="2">
        <f>IF(BE$2=0,0,INDEX('Placebo - Data'!$B:$BA,MATCH($Q11,'Placebo - Data'!$A:$A,0),MATCH(BE$1,'Placebo - Data'!$B$1:$BA$1,0)))*BE$5</f>
        <v>0</v>
      </c>
      <c r="BF11" s="2">
        <f>IF(BF$2=0,0,INDEX('Placebo - Data'!$B:$BA,MATCH($Q11,'Placebo - Data'!$A:$A,0),MATCH(BF$1,'Placebo - Data'!$B$1:$BA$1,0)))*BF$5</f>
        <v>-4.2696885764598846E-2</v>
      </c>
      <c r="BG11" s="2">
        <f>IF(BG$2=0,0,INDEX('Placebo - Data'!$B:$BA,MATCH($Q11,'Placebo - Data'!$A:$A,0),MATCH(BG$1,'Placebo - Data'!$B$1:$BA$1,0)))*BG$5</f>
        <v>5.0911448895931244E-2</v>
      </c>
      <c r="BH11" s="2">
        <f>IF(BH$2=0,0,INDEX('Placebo - Data'!$B:$BA,MATCH($Q11,'Placebo - Data'!$A:$A,0),MATCH(BH$1,'Placebo - Data'!$B$1:$BA$1,0)))*BH$5</f>
        <v>-4.9623097293078899E-3</v>
      </c>
      <c r="BI11" s="2">
        <f>IF(BI$2=0,0,INDEX('Placebo - Data'!$B:$BA,MATCH($Q11,'Placebo - Data'!$A:$A,0),MATCH(BI$1,'Placebo - Data'!$B$1:$BA$1,0)))*BI$5</f>
        <v>-2.1245693787932396E-2</v>
      </c>
      <c r="BJ11" s="2">
        <f>IF(BJ$2=0,0,INDEX('Placebo - Data'!$B:$BA,MATCH($Q11,'Placebo - Data'!$A:$A,0),MATCH(BJ$1,'Placebo - Data'!$B$1:$BA$1,0)))*BJ$5</f>
        <v>0</v>
      </c>
      <c r="BK11" s="2">
        <f>IF(BK$2=0,0,INDEX('Placebo - Data'!$B:$BA,MATCH($Q11,'Placebo - Data'!$A:$A,0),MATCH(BK$1,'Placebo - Data'!$B$1:$BA$1,0)))*BK$5</f>
        <v>0</v>
      </c>
      <c r="BL11" s="2">
        <f>IF(BL$2=0,0,INDEX('Placebo - Data'!$B:$BA,MATCH($Q11,'Placebo - Data'!$A:$A,0),MATCH(BL$1,'Placebo - Data'!$B$1:$BA$1,0)))*BL$5</f>
        <v>0</v>
      </c>
      <c r="BM11" s="2">
        <f>IF(BM$2=0,0,INDEX('Placebo - Data'!$B:$BA,MATCH($Q11,'Placebo - Data'!$A:$A,0),MATCH(BM$1,'Placebo - Data'!$B$1:$BA$1,0)))*BM$5</f>
        <v>0</v>
      </c>
      <c r="BN11" s="2">
        <f>IF(BN$2=0,0,INDEX('Placebo - Data'!$B:$BA,MATCH($Q11,'Placebo - Data'!$A:$A,0),MATCH(BN$1,'Placebo - Data'!$B$1:$BA$1,0)))*BN$5</f>
        <v>0</v>
      </c>
      <c r="BO11" s="2">
        <f>IF(BO$2=0,0,INDEX('Placebo - Data'!$B:$BA,MATCH($Q11,'Placebo - Data'!$A:$A,0),MATCH(BO$1,'Placebo - Data'!$B$1:$BA$1,0)))*BO$5</f>
        <v>-5.1686912775039673E-2</v>
      </c>
      <c r="BP11" s="2">
        <f>IF(BP$2=0,0,INDEX('Placebo - Data'!$B:$BA,MATCH($Q11,'Placebo - Data'!$A:$A,0),MATCH(BP$1,'Placebo - Data'!$B$1:$BA$1,0)))*BP$5</f>
        <v>0</v>
      </c>
      <c r="BQ11" s="2"/>
      <c r="BR11" s="2"/>
    </row>
    <row r="12" spans="1:71" x14ac:dyDescent="0.25">
      <c r="A12" t="s">
        <v>38</v>
      </c>
      <c r="B12" s="2">
        <f t="shared" si="0"/>
        <v>3.4537452577584484</v>
      </c>
      <c r="C12" s="2">
        <f t="shared" si="1"/>
        <v>0</v>
      </c>
      <c r="Q12">
        <f>'Placebo - Data'!A7</f>
        <v>1987</v>
      </c>
      <c r="R12" s="2">
        <f>IF(R$2=0,0,INDEX('Placebo - Data'!$B:$BA,MATCH($Q12,'Placebo - Data'!$A:$A,0),MATCH(R$1,'Placebo - Data'!$B$1:$BA$1,0)))*R$5</f>
        <v>3.3632377162575722E-3</v>
      </c>
      <c r="S12" s="2">
        <f>IF(S$2=0,0,INDEX('Placebo - Data'!$B:$BA,MATCH($Q12,'Placebo - Data'!$A:$A,0),MATCH(S$1,'Placebo - Data'!$B$1:$BA$1,0)))*S$5</f>
        <v>0</v>
      </c>
      <c r="T12" s="2">
        <f>IF(T$2=0,0,INDEX('Placebo - Data'!$B:$BA,MATCH($Q12,'Placebo - Data'!$A:$A,0),MATCH(T$1,'Placebo - Data'!$B$1:$BA$1,0)))*T$5</f>
        <v>0</v>
      </c>
      <c r="U12" s="2">
        <f>IF(U$2=0,0,INDEX('Placebo - Data'!$B:$BA,MATCH($Q12,'Placebo - Data'!$A:$A,0),MATCH(U$1,'Placebo - Data'!$B$1:$BA$1,0)))*U$5</f>
        <v>-2.4364931508898735E-2</v>
      </c>
      <c r="V12" s="2">
        <f>IF(V$2=0,0,INDEX('Placebo - Data'!$B:$BA,MATCH($Q12,'Placebo - Data'!$A:$A,0),MATCH(V$1,'Placebo - Data'!$B$1:$BA$1,0)))*V$5</f>
        <v>-4.9582846462726593E-2</v>
      </c>
      <c r="W12" s="2">
        <f>IF(W$2=0,0,INDEX('Placebo - Data'!$B:$BA,MATCH($Q12,'Placebo - Data'!$A:$A,0),MATCH(W$1,'Placebo - Data'!$B$1:$BA$1,0)))*W$5</f>
        <v>0</v>
      </c>
      <c r="X12" s="2">
        <f>IF(X$2=0,0,INDEX('Placebo - Data'!$B:$BA,MATCH($Q12,'Placebo - Data'!$A:$A,0),MATCH(X$1,'Placebo - Data'!$B$1:$BA$1,0)))*X$5</f>
        <v>5.5215232074260712E-2</v>
      </c>
      <c r="Y12" s="2">
        <f>IF(Y$2=0,0,INDEX('Placebo - Data'!$B:$BA,MATCH($Q12,'Placebo - Data'!$A:$A,0),MATCH(Y$1,'Placebo - Data'!$B$1:$BA$1,0)))*Y$5</f>
        <v>0</v>
      </c>
      <c r="Z12" s="2">
        <f>IF(Z$2=0,0,INDEX('Placebo - Data'!$B:$BA,MATCH($Q12,'Placebo - Data'!$A:$A,0),MATCH(Z$1,'Placebo - Data'!$B$1:$BA$1,0)))*Z$5</f>
        <v>0</v>
      </c>
      <c r="AA12" s="2">
        <f>IF(AA$2=0,0,INDEX('Placebo - Data'!$B:$BA,MATCH($Q12,'Placebo - Data'!$A:$A,0),MATCH(AA$1,'Placebo - Data'!$B$1:$BA$1,0)))*AA$5</f>
        <v>0</v>
      </c>
      <c r="AB12" s="2">
        <f>IF(AB$2=0,0,INDEX('Placebo - Data'!$B:$BA,MATCH($Q12,'Placebo - Data'!$A:$A,0),MATCH(AB$1,'Placebo - Data'!$B$1:$BA$1,0)))*AB$5</f>
        <v>0</v>
      </c>
      <c r="AC12" s="2">
        <f>IF(AC$2=0,0,INDEX('Placebo - Data'!$B:$BA,MATCH($Q12,'Placebo - Data'!$A:$A,0),MATCH(AC$1,'Placebo - Data'!$B$1:$BA$1,0)))*AC$5</f>
        <v>-1.7650596797466278E-2</v>
      </c>
      <c r="AD12" s="2">
        <f>IF(AD$2=0,0,INDEX('Placebo - Data'!$B:$BA,MATCH($Q12,'Placebo - Data'!$A:$A,0),MATCH(AD$1,'Placebo - Data'!$B$1:$BA$1,0)))*AD$5</f>
        <v>0</v>
      </c>
      <c r="AE12" s="2">
        <f>IF(AE$2=0,0,INDEX('Placebo - Data'!$B:$BA,MATCH($Q12,'Placebo - Data'!$A:$A,0),MATCH(AE$1,'Placebo - Data'!$B$1:$BA$1,0)))*AE$5</f>
        <v>-1.8456287682056427E-2</v>
      </c>
      <c r="AF12" s="2">
        <f>IF(AF$2=0,0,INDEX('Placebo - Data'!$B:$BA,MATCH($Q12,'Placebo - Data'!$A:$A,0),MATCH(AF$1,'Placebo - Data'!$B$1:$BA$1,0)))*AF$5</f>
        <v>2.3404348641633987E-2</v>
      </c>
      <c r="AG12" s="2">
        <f>IF(AG$2=0,0,INDEX('Placebo - Data'!$B:$BA,MATCH($Q12,'Placebo - Data'!$A:$A,0),MATCH(AG$1,'Placebo - Data'!$B$1:$BA$1,0)))*AG$5</f>
        <v>0</v>
      </c>
      <c r="AH12" s="2">
        <f>IF(AH$2=0,0,INDEX('Placebo - Data'!$B:$BA,MATCH($Q12,'Placebo - Data'!$A:$A,0),MATCH(AH$1,'Placebo - Data'!$B$1:$BA$1,0)))*AH$5</f>
        <v>-1.7788395285606384E-2</v>
      </c>
      <c r="AI12" s="2">
        <f>IF(AI$2=0,0,INDEX('Placebo - Data'!$B:$BA,MATCH($Q12,'Placebo - Data'!$A:$A,0),MATCH(AI$1,'Placebo - Data'!$B$1:$BA$1,0)))*AI$5</f>
        <v>2.1308604627847672E-2</v>
      </c>
      <c r="AJ12" s="2">
        <f>IF(AJ$2=0,0,INDEX('Placebo - Data'!$B:$BA,MATCH($Q12,'Placebo - Data'!$A:$A,0),MATCH(AJ$1,'Placebo - Data'!$B$1:$BA$1,0)))*AJ$5</f>
        <v>-7.0919329300522804E-3</v>
      </c>
      <c r="AK12" s="2">
        <f>IF(AK$2=0,0,INDEX('Placebo - Data'!$B:$BA,MATCH($Q12,'Placebo - Data'!$A:$A,0),MATCH(AK$1,'Placebo - Data'!$B$1:$BA$1,0)))*AK$5</f>
        <v>0</v>
      </c>
      <c r="AL12" s="2">
        <f>IF(AL$2=0,0,INDEX('Placebo - Data'!$B:$BA,MATCH($Q12,'Placebo - Data'!$A:$A,0),MATCH(AL$1,'Placebo - Data'!$B$1:$BA$1,0)))*AL$5</f>
        <v>2.1903656423091888E-2</v>
      </c>
      <c r="AM12" s="2">
        <f>IF(AM$2=0,0,INDEX('Placebo - Data'!$B:$BA,MATCH($Q12,'Placebo - Data'!$A:$A,0),MATCH(AM$1,'Placebo - Data'!$B$1:$BA$1,0)))*AM$5</f>
        <v>2.9487453866750002E-4</v>
      </c>
      <c r="AN12" s="2">
        <f>IF(AN$2=0,0,INDEX('Placebo - Data'!$B:$BA,MATCH($Q12,'Placebo - Data'!$A:$A,0),MATCH(AN$1,'Placebo - Data'!$B$1:$BA$1,0)))*AN$5</f>
        <v>0</v>
      </c>
      <c r="AO12" s="2">
        <f>IF(AO$2=0,0,INDEX('Placebo - Data'!$B:$BA,MATCH($Q12,'Placebo - Data'!$A:$A,0),MATCH(AO$1,'Placebo - Data'!$B$1:$BA$1,0)))*AO$5</f>
        <v>-5.9662880375981331E-3</v>
      </c>
      <c r="AP12" s="2">
        <f>IF(AP$2=0,0,INDEX('Placebo - Data'!$B:$BA,MATCH($Q12,'Placebo - Data'!$A:$A,0),MATCH(AP$1,'Placebo - Data'!$B$1:$BA$1,0)))*AP$5</f>
        <v>0</v>
      </c>
      <c r="AQ12" s="2">
        <f>IF(AQ$2=0,0,INDEX('Placebo - Data'!$B:$BA,MATCH($Q12,'Placebo - Data'!$A:$A,0),MATCH(AQ$1,'Placebo - Data'!$B$1:$BA$1,0)))*AQ$5</f>
        <v>-1.4436563476920128E-2</v>
      </c>
      <c r="AR12" s="2">
        <f>IF(AR$2=0,0,INDEX('Placebo - Data'!$B:$BA,MATCH($Q12,'Placebo - Data'!$A:$A,0),MATCH(AR$1,'Placebo - Data'!$B$1:$BA$1,0)))*AR$5</f>
        <v>0</v>
      </c>
      <c r="AS12" s="2">
        <f>IF(AS$2=0,0,INDEX('Placebo - Data'!$B:$BA,MATCH($Q12,'Placebo - Data'!$A:$A,0),MATCH(AS$1,'Placebo - Data'!$B$1:$BA$1,0)))*AS$5</f>
        <v>2.5365691632032394E-2</v>
      </c>
      <c r="AT12" s="2">
        <f>IF(AT$2=0,0,INDEX('Placebo - Data'!$B:$BA,MATCH($Q12,'Placebo - Data'!$A:$A,0),MATCH(AT$1,'Placebo - Data'!$B$1:$BA$1,0)))*AT$5</f>
        <v>0</v>
      </c>
      <c r="AU12" s="2">
        <f>IF(AU$2=0,0,INDEX('Placebo - Data'!$B:$BA,MATCH($Q12,'Placebo - Data'!$A:$A,0),MATCH(AU$1,'Placebo - Data'!$B$1:$BA$1,0)))*AU$5</f>
        <v>0</v>
      </c>
      <c r="AV12" s="2">
        <f>IF(AV$2=0,0,INDEX('Placebo - Data'!$B:$BA,MATCH($Q12,'Placebo - Data'!$A:$A,0),MATCH(AV$1,'Placebo - Data'!$B$1:$BA$1,0)))*AV$5</f>
        <v>0</v>
      </c>
      <c r="AW12" s="2">
        <f>IF(AW$2=0,0,INDEX('Placebo - Data'!$B:$BA,MATCH($Q12,'Placebo - Data'!$A:$A,0),MATCH(AW$1,'Placebo - Data'!$B$1:$BA$1,0)))*AW$5</f>
        <v>0</v>
      </c>
      <c r="AX12" s="2">
        <f>IF(AX$2=0,0,INDEX('Placebo - Data'!$B:$BA,MATCH($Q12,'Placebo - Data'!$A:$A,0),MATCH(AX$1,'Placebo - Data'!$B$1:$BA$1,0)))*AX$5</f>
        <v>0</v>
      </c>
      <c r="AY12" s="2">
        <f>IF(AY$2=0,0,INDEX('Placebo - Data'!$B:$BA,MATCH($Q12,'Placebo - Data'!$A:$A,0),MATCH(AY$1,'Placebo - Data'!$B$1:$BA$1,0)))*AY$5</f>
        <v>0</v>
      </c>
      <c r="AZ12" s="2">
        <f>IF(AZ$2=0,0,INDEX('Placebo - Data'!$B:$BA,MATCH($Q12,'Placebo - Data'!$A:$A,0),MATCH(AZ$1,'Placebo - Data'!$B$1:$BA$1,0)))*AZ$5</f>
        <v>-2.4408277124166489E-2</v>
      </c>
      <c r="BA12" s="2">
        <f>IF(BA$2=0,0,INDEX('Placebo - Data'!$B:$BA,MATCH($Q12,'Placebo - Data'!$A:$A,0),MATCH(BA$1,'Placebo - Data'!$B$1:$BA$1,0)))*BA$5</f>
        <v>0</v>
      </c>
      <c r="BB12" s="2">
        <f>IF(BB$2=0,0,INDEX('Placebo - Data'!$B:$BA,MATCH($Q12,'Placebo - Data'!$A:$A,0),MATCH(BB$1,'Placebo - Data'!$B$1:$BA$1,0)))*BB$5</f>
        <v>0</v>
      </c>
      <c r="BC12" s="2">
        <f>IF(BC$2=0,0,INDEX('Placebo - Data'!$B:$BA,MATCH($Q12,'Placebo - Data'!$A:$A,0),MATCH(BC$1,'Placebo - Data'!$B$1:$BA$1,0)))*BC$5</f>
        <v>0</v>
      </c>
      <c r="BD12" s="2">
        <f>IF(BD$2=0,0,INDEX('Placebo - Data'!$B:$BA,MATCH($Q12,'Placebo - Data'!$A:$A,0),MATCH(BD$1,'Placebo - Data'!$B$1:$BA$1,0)))*BD$5</f>
        <v>0</v>
      </c>
      <c r="BE12" s="2">
        <f>IF(BE$2=0,0,INDEX('Placebo - Data'!$B:$BA,MATCH($Q12,'Placebo - Data'!$A:$A,0),MATCH(BE$1,'Placebo - Data'!$B$1:$BA$1,0)))*BE$5</f>
        <v>0</v>
      </c>
      <c r="BF12" s="2">
        <f>IF(BF$2=0,0,INDEX('Placebo - Data'!$B:$BA,MATCH($Q12,'Placebo - Data'!$A:$A,0),MATCH(BF$1,'Placebo - Data'!$B$1:$BA$1,0)))*BF$5</f>
        <v>-3.2187353819608688E-2</v>
      </c>
      <c r="BG12" s="2">
        <f>IF(BG$2=0,0,INDEX('Placebo - Data'!$B:$BA,MATCH($Q12,'Placebo - Data'!$A:$A,0),MATCH(BG$1,'Placebo - Data'!$B$1:$BA$1,0)))*BG$5</f>
        <v>3.0763695016503334E-2</v>
      </c>
      <c r="BH12" s="2">
        <f>IF(BH$2=0,0,INDEX('Placebo - Data'!$B:$BA,MATCH($Q12,'Placebo - Data'!$A:$A,0),MATCH(BH$1,'Placebo - Data'!$B$1:$BA$1,0)))*BH$5</f>
        <v>2.0933061838150024E-2</v>
      </c>
      <c r="BI12" s="2">
        <f>IF(BI$2=0,0,INDEX('Placebo - Data'!$B:$BA,MATCH($Q12,'Placebo - Data'!$A:$A,0),MATCH(BI$1,'Placebo - Data'!$B$1:$BA$1,0)))*BI$5</f>
        <v>1.2666386552155018E-2</v>
      </c>
      <c r="BJ12" s="2">
        <f>IF(BJ$2=0,0,INDEX('Placebo - Data'!$B:$BA,MATCH($Q12,'Placebo - Data'!$A:$A,0),MATCH(BJ$1,'Placebo - Data'!$B$1:$BA$1,0)))*BJ$5</f>
        <v>0</v>
      </c>
      <c r="BK12" s="2">
        <f>IF(BK$2=0,0,INDEX('Placebo - Data'!$B:$BA,MATCH($Q12,'Placebo - Data'!$A:$A,0),MATCH(BK$1,'Placebo - Data'!$B$1:$BA$1,0)))*BK$5</f>
        <v>0</v>
      </c>
      <c r="BL12" s="2">
        <f>IF(BL$2=0,0,INDEX('Placebo - Data'!$B:$BA,MATCH($Q12,'Placebo - Data'!$A:$A,0),MATCH(BL$1,'Placebo - Data'!$B$1:$BA$1,0)))*BL$5</f>
        <v>0</v>
      </c>
      <c r="BM12" s="2">
        <f>IF(BM$2=0,0,INDEX('Placebo - Data'!$B:$BA,MATCH($Q12,'Placebo - Data'!$A:$A,0),MATCH(BM$1,'Placebo - Data'!$B$1:$BA$1,0)))*BM$5</f>
        <v>0</v>
      </c>
      <c r="BN12" s="2">
        <f>IF(BN$2=0,0,INDEX('Placebo - Data'!$B:$BA,MATCH($Q12,'Placebo - Data'!$A:$A,0),MATCH(BN$1,'Placebo - Data'!$B$1:$BA$1,0)))*BN$5</f>
        <v>0</v>
      </c>
      <c r="BO12" s="2">
        <f>IF(BO$2=0,0,INDEX('Placebo - Data'!$B:$BA,MATCH($Q12,'Placebo - Data'!$A:$A,0),MATCH(BO$1,'Placebo - Data'!$B$1:$BA$1,0)))*BO$5</f>
        <v>-2.7853885665535927E-2</v>
      </c>
      <c r="BP12" s="2">
        <f>IF(BP$2=0,0,INDEX('Placebo - Data'!$B:$BA,MATCH($Q12,'Placebo - Data'!$A:$A,0),MATCH(BP$1,'Placebo - Data'!$B$1:$BA$1,0)))*BP$5</f>
        <v>0</v>
      </c>
      <c r="BQ12" s="2"/>
      <c r="BR12" s="2"/>
    </row>
    <row r="13" spans="1:71" x14ac:dyDescent="0.25">
      <c r="A13" t="s">
        <v>43</v>
      </c>
      <c r="B13" s="2">
        <f t="shared" si="0"/>
        <v>3.4487368899317801</v>
      </c>
      <c r="C13" s="2">
        <f t="shared" si="1"/>
        <v>0</v>
      </c>
      <c r="Q13">
        <f>'Placebo - Data'!A8</f>
        <v>1988</v>
      </c>
      <c r="R13" s="2">
        <f>IF(R$2=0,0,INDEX('Placebo - Data'!$B:$BA,MATCH($Q13,'Placebo - Data'!$A:$A,0),MATCH(R$1,'Placebo - Data'!$B$1:$BA$1,0)))*R$5</f>
        <v>-1.2044970877468586E-2</v>
      </c>
      <c r="S13" s="2">
        <f>IF(S$2=0,0,INDEX('Placebo - Data'!$B:$BA,MATCH($Q13,'Placebo - Data'!$A:$A,0),MATCH(S$1,'Placebo - Data'!$B$1:$BA$1,0)))*S$5</f>
        <v>0</v>
      </c>
      <c r="T13" s="2">
        <f>IF(T$2=0,0,INDEX('Placebo - Data'!$B:$BA,MATCH($Q13,'Placebo - Data'!$A:$A,0),MATCH(T$1,'Placebo - Data'!$B$1:$BA$1,0)))*T$5</f>
        <v>0</v>
      </c>
      <c r="U13" s="2">
        <f>IF(U$2=0,0,INDEX('Placebo - Data'!$B:$BA,MATCH($Q13,'Placebo - Data'!$A:$A,0),MATCH(U$1,'Placebo - Data'!$B$1:$BA$1,0)))*U$5</f>
        <v>-5.1980731077492237E-3</v>
      </c>
      <c r="V13" s="2">
        <f>IF(V$2=0,0,INDEX('Placebo - Data'!$B:$BA,MATCH($Q13,'Placebo - Data'!$A:$A,0),MATCH(V$1,'Placebo - Data'!$B$1:$BA$1,0)))*V$5</f>
        <v>-0.11417548358440399</v>
      </c>
      <c r="W13" s="2">
        <f>IF(W$2=0,0,INDEX('Placebo - Data'!$B:$BA,MATCH($Q13,'Placebo - Data'!$A:$A,0),MATCH(W$1,'Placebo - Data'!$B$1:$BA$1,0)))*W$5</f>
        <v>0</v>
      </c>
      <c r="X13" s="2">
        <f>IF(X$2=0,0,INDEX('Placebo - Data'!$B:$BA,MATCH($Q13,'Placebo - Data'!$A:$A,0),MATCH(X$1,'Placebo - Data'!$B$1:$BA$1,0)))*X$5</f>
        <v>5.5873282253742218E-2</v>
      </c>
      <c r="Y13" s="2">
        <f>IF(Y$2=0,0,INDEX('Placebo - Data'!$B:$BA,MATCH($Q13,'Placebo - Data'!$A:$A,0),MATCH(Y$1,'Placebo - Data'!$B$1:$BA$1,0)))*Y$5</f>
        <v>0</v>
      </c>
      <c r="Z13" s="2">
        <f>IF(Z$2=0,0,INDEX('Placebo - Data'!$B:$BA,MATCH($Q13,'Placebo - Data'!$A:$A,0),MATCH(Z$1,'Placebo - Data'!$B$1:$BA$1,0)))*Z$5</f>
        <v>0</v>
      </c>
      <c r="AA13" s="2">
        <f>IF(AA$2=0,0,INDEX('Placebo - Data'!$B:$BA,MATCH($Q13,'Placebo - Data'!$A:$A,0),MATCH(AA$1,'Placebo - Data'!$B$1:$BA$1,0)))*AA$5</f>
        <v>0</v>
      </c>
      <c r="AB13" s="2">
        <f>IF(AB$2=0,0,INDEX('Placebo - Data'!$B:$BA,MATCH($Q13,'Placebo - Data'!$A:$A,0),MATCH(AB$1,'Placebo - Data'!$B$1:$BA$1,0)))*AB$5</f>
        <v>0</v>
      </c>
      <c r="AC13" s="2">
        <f>IF(AC$2=0,0,INDEX('Placebo - Data'!$B:$BA,MATCH($Q13,'Placebo - Data'!$A:$A,0),MATCH(AC$1,'Placebo - Data'!$B$1:$BA$1,0)))*AC$5</f>
        <v>9.8635051399469376E-3</v>
      </c>
      <c r="AD13" s="2">
        <f>IF(AD$2=0,0,INDEX('Placebo - Data'!$B:$BA,MATCH($Q13,'Placebo - Data'!$A:$A,0),MATCH(AD$1,'Placebo - Data'!$B$1:$BA$1,0)))*AD$5</f>
        <v>0</v>
      </c>
      <c r="AE13" s="2">
        <f>IF(AE$2=0,0,INDEX('Placebo - Data'!$B:$BA,MATCH($Q13,'Placebo - Data'!$A:$A,0),MATCH(AE$1,'Placebo - Data'!$B$1:$BA$1,0)))*AE$5</f>
        <v>3.3910114318132401E-2</v>
      </c>
      <c r="AF13" s="2">
        <f>IF(AF$2=0,0,INDEX('Placebo - Data'!$B:$BA,MATCH($Q13,'Placebo - Data'!$A:$A,0),MATCH(AF$1,'Placebo - Data'!$B$1:$BA$1,0)))*AF$5</f>
        <v>1.8740566447377205E-2</v>
      </c>
      <c r="AG13" s="2">
        <f>IF(AG$2=0,0,INDEX('Placebo - Data'!$B:$BA,MATCH($Q13,'Placebo - Data'!$A:$A,0),MATCH(AG$1,'Placebo - Data'!$B$1:$BA$1,0)))*AG$5</f>
        <v>0</v>
      </c>
      <c r="AH13" s="2">
        <f>IF(AH$2=0,0,INDEX('Placebo - Data'!$B:$BA,MATCH($Q13,'Placebo - Data'!$A:$A,0),MATCH(AH$1,'Placebo - Data'!$B$1:$BA$1,0)))*AH$5</f>
        <v>2.5388389825820923E-2</v>
      </c>
      <c r="AI13" s="2">
        <f>IF(AI$2=0,0,INDEX('Placebo - Data'!$B:$BA,MATCH($Q13,'Placebo - Data'!$A:$A,0),MATCH(AI$1,'Placebo - Data'!$B$1:$BA$1,0)))*AI$5</f>
        <v>8.3647072315216064E-3</v>
      </c>
      <c r="AJ13" s="2">
        <f>IF(AJ$2=0,0,INDEX('Placebo - Data'!$B:$BA,MATCH($Q13,'Placebo - Data'!$A:$A,0),MATCH(AJ$1,'Placebo - Data'!$B$1:$BA$1,0)))*AJ$5</f>
        <v>1.3948916457593441E-3</v>
      </c>
      <c r="AK13" s="2">
        <f>IF(AK$2=0,0,INDEX('Placebo - Data'!$B:$BA,MATCH($Q13,'Placebo - Data'!$A:$A,0),MATCH(AK$1,'Placebo - Data'!$B$1:$BA$1,0)))*AK$5</f>
        <v>0</v>
      </c>
      <c r="AL13" s="2">
        <f>IF(AL$2=0,0,INDEX('Placebo - Data'!$B:$BA,MATCH($Q13,'Placebo - Data'!$A:$A,0),MATCH(AL$1,'Placebo - Data'!$B$1:$BA$1,0)))*AL$5</f>
        <v>5.7390164583921432E-2</v>
      </c>
      <c r="AM13" s="2">
        <f>IF(AM$2=0,0,INDEX('Placebo - Data'!$B:$BA,MATCH($Q13,'Placebo - Data'!$A:$A,0),MATCH(AM$1,'Placebo - Data'!$B$1:$BA$1,0)))*AM$5</f>
        <v>-2.7195599977858365E-4</v>
      </c>
      <c r="AN13" s="2">
        <f>IF(AN$2=0,0,INDEX('Placebo - Data'!$B:$BA,MATCH($Q13,'Placebo - Data'!$A:$A,0),MATCH(AN$1,'Placebo - Data'!$B$1:$BA$1,0)))*AN$5</f>
        <v>0</v>
      </c>
      <c r="AO13" s="2">
        <f>IF(AO$2=0,0,INDEX('Placebo - Data'!$B:$BA,MATCH($Q13,'Placebo - Data'!$A:$A,0),MATCH(AO$1,'Placebo - Data'!$B$1:$BA$1,0)))*AO$5</f>
        <v>3.9191879332065582E-2</v>
      </c>
      <c r="AP13" s="2">
        <f>IF(AP$2=0,0,INDEX('Placebo - Data'!$B:$BA,MATCH($Q13,'Placebo - Data'!$A:$A,0),MATCH(AP$1,'Placebo - Data'!$B$1:$BA$1,0)))*AP$5</f>
        <v>0</v>
      </c>
      <c r="AQ13" s="2">
        <f>IF(AQ$2=0,0,INDEX('Placebo - Data'!$B:$BA,MATCH($Q13,'Placebo - Data'!$A:$A,0),MATCH(AQ$1,'Placebo - Data'!$B$1:$BA$1,0)))*AQ$5</f>
        <v>-3.5381227731704712E-2</v>
      </c>
      <c r="AR13" s="2">
        <f>IF(AR$2=0,0,INDEX('Placebo - Data'!$B:$BA,MATCH($Q13,'Placebo - Data'!$A:$A,0),MATCH(AR$1,'Placebo - Data'!$B$1:$BA$1,0)))*AR$5</f>
        <v>0</v>
      </c>
      <c r="AS13" s="2">
        <f>IF(AS$2=0,0,INDEX('Placebo - Data'!$B:$BA,MATCH($Q13,'Placebo - Data'!$A:$A,0),MATCH(AS$1,'Placebo - Data'!$B$1:$BA$1,0)))*AS$5</f>
        <v>-4.4823955744504929E-2</v>
      </c>
      <c r="AT13" s="2">
        <f>IF(AT$2=0,0,INDEX('Placebo - Data'!$B:$BA,MATCH($Q13,'Placebo - Data'!$A:$A,0),MATCH(AT$1,'Placebo - Data'!$B$1:$BA$1,0)))*AT$5</f>
        <v>0</v>
      </c>
      <c r="AU13" s="2">
        <f>IF(AU$2=0,0,INDEX('Placebo - Data'!$B:$BA,MATCH($Q13,'Placebo - Data'!$A:$A,0),MATCH(AU$1,'Placebo - Data'!$B$1:$BA$1,0)))*AU$5</f>
        <v>0</v>
      </c>
      <c r="AV13" s="2">
        <f>IF(AV$2=0,0,INDEX('Placebo - Data'!$B:$BA,MATCH($Q13,'Placebo - Data'!$A:$A,0),MATCH(AV$1,'Placebo - Data'!$B$1:$BA$1,0)))*AV$5</f>
        <v>0</v>
      </c>
      <c r="AW13" s="2">
        <f>IF(AW$2=0,0,INDEX('Placebo - Data'!$B:$BA,MATCH($Q13,'Placebo - Data'!$A:$A,0),MATCH(AW$1,'Placebo - Data'!$B$1:$BA$1,0)))*AW$5</f>
        <v>0</v>
      </c>
      <c r="AX13" s="2">
        <f>IF(AX$2=0,0,INDEX('Placebo - Data'!$B:$BA,MATCH($Q13,'Placebo - Data'!$A:$A,0),MATCH(AX$1,'Placebo - Data'!$B$1:$BA$1,0)))*AX$5</f>
        <v>0</v>
      </c>
      <c r="AY13" s="2">
        <f>IF(AY$2=0,0,INDEX('Placebo - Data'!$B:$BA,MATCH($Q13,'Placebo - Data'!$A:$A,0),MATCH(AY$1,'Placebo - Data'!$B$1:$BA$1,0)))*AY$5</f>
        <v>0</v>
      </c>
      <c r="AZ13" s="2">
        <f>IF(AZ$2=0,0,INDEX('Placebo - Data'!$B:$BA,MATCH($Q13,'Placebo - Data'!$A:$A,0),MATCH(AZ$1,'Placebo - Data'!$B$1:$BA$1,0)))*AZ$5</f>
        <v>3.8850683718919754E-2</v>
      </c>
      <c r="BA13" s="2">
        <f>IF(BA$2=0,0,INDEX('Placebo - Data'!$B:$BA,MATCH($Q13,'Placebo - Data'!$A:$A,0),MATCH(BA$1,'Placebo - Data'!$B$1:$BA$1,0)))*BA$5</f>
        <v>0</v>
      </c>
      <c r="BB13" s="2">
        <f>IF(BB$2=0,0,INDEX('Placebo - Data'!$B:$BA,MATCH($Q13,'Placebo - Data'!$A:$A,0),MATCH(BB$1,'Placebo - Data'!$B$1:$BA$1,0)))*BB$5</f>
        <v>0</v>
      </c>
      <c r="BC13" s="2">
        <f>IF(BC$2=0,0,INDEX('Placebo - Data'!$B:$BA,MATCH($Q13,'Placebo - Data'!$A:$A,0),MATCH(BC$1,'Placebo - Data'!$B$1:$BA$1,0)))*BC$5</f>
        <v>0</v>
      </c>
      <c r="BD13" s="2">
        <f>IF(BD$2=0,0,INDEX('Placebo - Data'!$B:$BA,MATCH($Q13,'Placebo - Data'!$A:$A,0),MATCH(BD$1,'Placebo - Data'!$B$1:$BA$1,0)))*BD$5</f>
        <v>0</v>
      </c>
      <c r="BE13" s="2">
        <f>IF(BE$2=0,0,INDEX('Placebo - Data'!$B:$BA,MATCH($Q13,'Placebo - Data'!$A:$A,0),MATCH(BE$1,'Placebo - Data'!$B$1:$BA$1,0)))*BE$5</f>
        <v>0</v>
      </c>
      <c r="BF13" s="2">
        <f>IF(BF$2=0,0,INDEX('Placebo - Data'!$B:$BA,MATCH($Q13,'Placebo - Data'!$A:$A,0),MATCH(BF$1,'Placebo - Data'!$B$1:$BA$1,0)))*BF$5</f>
        <v>-2.4014001712203026E-2</v>
      </c>
      <c r="BG13" s="2">
        <f>IF(BG$2=0,0,INDEX('Placebo - Data'!$B:$BA,MATCH($Q13,'Placebo - Data'!$A:$A,0),MATCH(BG$1,'Placebo - Data'!$B$1:$BA$1,0)))*BG$5</f>
        <v>4.7608934342861176E-2</v>
      </c>
      <c r="BH13" s="2">
        <f>IF(BH$2=0,0,INDEX('Placebo - Data'!$B:$BA,MATCH($Q13,'Placebo - Data'!$A:$A,0),MATCH(BH$1,'Placebo - Data'!$B$1:$BA$1,0)))*BH$5</f>
        <v>9.830176830291748E-3</v>
      </c>
      <c r="BI13" s="2">
        <f>IF(BI$2=0,0,INDEX('Placebo - Data'!$B:$BA,MATCH($Q13,'Placebo - Data'!$A:$A,0),MATCH(BI$1,'Placebo - Data'!$B$1:$BA$1,0)))*BI$5</f>
        <v>-2.5291895493865013E-2</v>
      </c>
      <c r="BJ13" s="2">
        <f>IF(BJ$2=0,0,INDEX('Placebo - Data'!$B:$BA,MATCH($Q13,'Placebo - Data'!$A:$A,0),MATCH(BJ$1,'Placebo - Data'!$B$1:$BA$1,0)))*BJ$5</f>
        <v>0</v>
      </c>
      <c r="BK13" s="2">
        <f>IF(BK$2=0,0,INDEX('Placebo - Data'!$B:$BA,MATCH($Q13,'Placebo - Data'!$A:$A,0),MATCH(BK$1,'Placebo - Data'!$B$1:$BA$1,0)))*BK$5</f>
        <v>0</v>
      </c>
      <c r="BL13" s="2">
        <f>IF(BL$2=0,0,INDEX('Placebo - Data'!$B:$BA,MATCH($Q13,'Placebo - Data'!$A:$A,0),MATCH(BL$1,'Placebo - Data'!$B$1:$BA$1,0)))*BL$5</f>
        <v>0</v>
      </c>
      <c r="BM13" s="2">
        <f>IF(BM$2=0,0,INDEX('Placebo - Data'!$B:$BA,MATCH($Q13,'Placebo - Data'!$A:$A,0),MATCH(BM$1,'Placebo - Data'!$B$1:$BA$1,0)))*BM$5</f>
        <v>0</v>
      </c>
      <c r="BN13" s="2">
        <f>IF(BN$2=0,0,INDEX('Placebo - Data'!$B:$BA,MATCH($Q13,'Placebo - Data'!$A:$A,0),MATCH(BN$1,'Placebo - Data'!$B$1:$BA$1,0)))*BN$5</f>
        <v>0</v>
      </c>
      <c r="BO13" s="2">
        <f>IF(BO$2=0,0,INDEX('Placebo - Data'!$B:$BA,MATCH($Q13,'Placebo - Data'!$A:$A,0),MATCH(BO$1,'Placebo - Data'!$B$1:$BA$1,0)))*BO$5</f>
        <v>-4.1421376168727875E-2</v>
      </c>
      <c r="BP13" s="2">
        <f>IF(BP$2=0,0,INDEX('Placebo - Data'!$B:$BA,MATCH($Q13,'Placebo - Data'!$A:$A,0),MATCH(BP$1,'Placebo - Data'!$B$1:$BA$1,0)))*BP$5</f>
        <v>0</v>
      </c>
      <c r="BQ13" s="2"/>
      <c r="BR13" s="2"/>
    </row>
    <row r="14" spans="1:71" x14ac:dyDescent="0.25">
      <c r="A14" t="s">
        <v>48</v>
      </c>
      <c r="B14" s="2">
        <f t="shared" si="0"/>
        <v>3.2258652887020576</v>
      </c>
      <c r="C14" s="2">
        <f t="shared" si="1"/>
        <v>0</v>
      </c>
      <c r="Q14">
        <f>'Placebo - Data'!A9</f>
        <v>1989</v>
      </c>
      <c r="R14" s="2">
        <f>IF(R$2=0,0,INDEX('Placebo - Data'!$B:$BA,MATCH($Q14,'Placebo - Data'!$A:$A,0),MATCH(R$1,'Placebo - Data'!$B$1:$BA$1,0)))*R$5</f>
        <v>-1.2354077771306038E-3</v>
      </c>
      <c r="S14" s="2">
        <f>IF(S$2=0,0,INDEX('Placebo - Data'!$B:$BA,MATCH($Q14,'Placebo - Data'!$A:$A,0),MATCH(S$1,'Placebo - Data'!$B$1:$BA$1,0)))*S$5</f>
        <v>0</v>
      </c>
      <c r="T14" s="2">
        <f>IF(T$2=0,0,INDEX('Placebo - Data'!$B:$BA,MATCH($Q14,'Placebo - Data'!$A:$A,0),MATCH(T$1,'Placebo - Data'!$B$1:$BA$1,0)))*T$5</f>
        <v>0</v>
      </c>
      <c r="U14" s="2">
        <f>IF(U$2=0,0,INDEX('Placebo - Data'!$B:$BA,MATCH($Q14,'Placebo - Data'!$A:$A,0),MATCH(U$1,'Placebo - Data'!$B$1:$BA$1,0)))*U$5</f>
        <v>3.1626109033823013E-2</v>
      </c>
      <c r="V14" s="2">
        <f>IF(V$2=0,0,INDEX('Placebo - Data'!$B:$BA,MATCH($Q14,'Placebo - Data'!$A:$A,0),MATCH(V$1,'Placebo - Data'!$B$1:$BA$1,0)))*V$5</f>
        <v>-0.10861999541521072</v>
      </c>
      <c r="W14" s="2">
        <f>IF(W$2=0,0,INDEX('Placebo - Data'!$B:$BA,MATCH($Q14,'Placebo - Data'!$A:$A,0),MATCH(W$1,'Placebo - Data'!$B$1:$BA$1,0)))*W$5</f>
        <v>0</v>
      </c>
      <c r="X14" s="2">
        <f>IF(X$2=0,0,INDEX('Placebo - Data'!$B:$BA,MATCH($Q14,'Placebo - Data'!$A:$A,0),MATCH(X$1,'Placebo - Data'!$B$1:$BA$1,0)))*X$5</f>
        <v>4.7498173080384731E-3</v>
      </c>
      <c r="Y14" s="2">
        <f>IF(Y$2=0,0,INDEX('Placebo - Data'!$B:$BA,MATCH($Q14,'Placebo - Data'!$A:$A,0),MATCH(Y$1,'Placebo - Data'!$B$1:$BA$1,0)))*Y$5</f>
        <v>0</v>
      </c>
      <c r="Z14" s="2">
        <f>IF(Z$2=0,0,INDEX('Placebo - Data'!$B:$BA,MATCH($Q14,'Placebo - Data'!$A:$A,0),MATCH(Z$1,'Placebo - Data'!$B$1:$BA$1,0)))*Z$5</f>
        <v>0</v>
      </c>
      <c r="AA14" s="2">
        <f>IF(AA$2=0,0,INDEX('Placebo - Data'!$B:$BA,MATCH($Q14,'Placebo - Data'!$A:$A,0),MATCH(AA$1,'Placebo - Data'!$B$1:$BA$1,0)))*AA$5</f>
        <v>0</v>
      </c>
      <c r="AB14" s="2">
        <f>IF(AB$2=0,0,INDEX('Placebo - Data'!$B:$BA,MATCH($Q14,'Placebo - Data'!$A:$A,0),MATCH(AB$1,'Placebo - Data'!$B$1:$BA$1,0)))*AB$5</f>
        <v>0</v>
      </c>
      <c r="AC14" s="2">
        <f>IF(AC$2=0,0,INDEX('Placebo - Data'!$B:$BA,MATCH($Q14,'Placebo - Data'!$A:$A,0),MATCH(AC$1,'Placebo - Data'!$B$1:$BA$1,0)))*AC$5</f>
        <v>-4.1045792400836945E-2</v>
      </c>
      <c r="AD14" s="2">
        <f>IF(AD$2=0,0,INDEX('Placebo - Data'!$B:$BA,MATCH($Q14,'Placebo - Data'!$A:$A,0),MATCH(AD$1,'Placebo - Data'!$B$1:$BA$1,0)))*AD$5</f>
        <v>0</v>
      </c>
      <c r="AE14" s="2">
        <f>IF(AE$2=0,0,INDEX('Placebo - Data'!$B:$BA,MATCH($Q14,'Placebo - Data'!$A:$A,0),MATCH(AE$1,'Placebo - Data'!$B$1:$BA$1,0)))*AE$5</f>
        <v>-1.2776754796504974E-2</v>
      </c>
      <c r="AF14" s="2">
        <f>IF(AF$2=0,0,INDEX('Placebo - Data'!$B:$BA,MATCH($Q14,'Placebo - Data'!$A:$A,0),MATCH(AF$1,'Placebo - Data'!$B$1:$BA$1,0)))*AF$5</f>
        <v>-8.8260596385225654E-4</v>
      </c>
      <c r="AG14" s="2">
        <f>IF(AG$2=0,0,INDEX('Placebo - Data'!$B:$BA,MATCH($Q14,'Placebo - Data'!$A:$A,0),MATCH(AG$1,'Placebo - Data'!$B$1:$BA$1,0)))*AG$5</f>
        <v>0</v>
      </c>
      <c r="AH14" s="2">
        <f>IF(AH$2=0,0,INDEX('Placebo - Data'!$B:$BA,MATCH($Q14,'Placebo - Data'!$A:$A,0),MATCH(AH$1,'Placebo - Data'!$B$1:$BA$1,0)))*AH$5</f>
        <v>4.5109856873750687E-2</v>
      </c>
      <c r="AI14" s="2">
        <f>IF(AI$2=0,0,INDEX('Placebo - Data'!$B:$BA,MATCH($Q14,'Placebo - Data'!$A:$A,0),MATCH(AI$1,'Placebo - Data'!$B$1:$BA$1,0)))*AI$5</f>
        <v>4.5344050973653793E-2</v>
      </c>
      <c r="AJ14" s="2">
        <f>IF(AJ$2=0,0,INDEX('Placebo - Data'!$B:$BA,MATCH($Q14,'Placebo - Data'!$A:$A,0),MATCH(AJ$1,'Placebo - Data'!$B$1:$BA$1,0)))*AJ$5</f>
        <v>1.7218425869941711E-2</v>
      </c>
      <c r="AK14" s="2">
        <f>IF(AK$2=0,0,INDEX('Placebo - Data'!$B:$BA,MATCH($Q14,'Placebo - Data'!$A:$A,0),MATCH(AK$1,'Placebo - Data'!$B$1:$BA$1,0)))*AK$5</f>
        <v>0</v>
      </c>
      <c r="AL14" s="2">
        <f>IF(AL$2=0,0,INDEX('Placebo - Data'!$B:$BA,MATCH($Q14,'Placebo - Data'!$A:$A,0),MATCH(AL$1,'Placebo - Data'!$B$1:$BA$1,0)))*AL$5</f>
        <v>6.8584226071834564E-2</v>
      </c>
      <c r="AM14" s="2">
        <f>IF(AM$2=0,0,INDEX('Placebo - Data'!$B:$BA,MATCH($Q14,'Placebo - Data'!$A:$A,0),MATCH(AM$1,'Placebo - Data'!$B$1:$BA$1,0)))*AM$5</f>
        <v>-6.5794669091701508E-2</v>
      </c>
      <c r="AN14" s="2">
        <f>IF(AN$2=0,0,INDEX('Placebo - Data'!$B:$BA,MATCH($Q14,'Placebo - Data'!$A:$A,0),MATCH(AN$1,'Placebo - Data'!$B$1:$BA$1,0)))*AN$5</f>
        <v>0</v>
      </c>
      <c r="AO14" s="2">
        <f>IF(AO$2=0,0,INDEX('Placebo - Data'!$B:$BA,MATCH($Q14,'Placebo - Data'!$A:$A,0),MATCH(AO$1,'Placebo - Data'!$B$1:$BA$1,0)))*AO$5</f>
        <v>-3.2977797091007233E-2</v>
      </c>
      <c r="AP14" s="2">
        <f>IF(AP$2=0,0,INDEX('Placebo - Data'!$B:$BA,MATCH($Q14,'Placebo - Data'!$A:$A,0),MATCH(AP$1,'Placebo - Data'!$B$1:$BA$1,0)))*AP$5</f>
        <v>0</v>
      </c>
      <c r="AQ14" s="2">
        <f>IF(AQ$2=0,0,INDEX('Placebo - Data'!$B:$BA,MATCH($Q14,'Placebo - Data'!$A:$A,0),MATCH(AQ$1,'Placebo - Data'!$B$1:$BA$1,0)))*AQ$5</f>
        <v>-2.6628864929080009E-2</v>
      </c>
      <c r="AR14" s="2">
        <f>IF(AR$2=0,0,INDEX('Placebo - Data'!$B:$BA,MATCH($Q14,'Placebo - Data'!$A:$A,0),MATCH(AR$1,'Placebo - Data'!$B$1:$BA$1,0)))*AR$5</f>
        <v>0</v>
      </c>
      <c r="AS14" s="2">
        <f>IF(AS$2=0,0,INDEX('Placebo - Data'!$B:$BA,MATCH($Q14,'Placebo - Data'!$A:$A,0),MATCH(AS$1,'Placebo - Data'!$B$1:$BA$1,0)))*AS$5</f>
        <v>-4.0439493022859097E-3</v>
      </c>
      <c r="AT14" s="2">
        <f>IF(AT$2=0,0,INDEX('Placebo - Data'!$B:$BA,MATCH($Q14,'Placebo - Data'!$A:$A,0),MATCH(AT$1,'Placebo - Data'!$B$1:$BA$1,0)))*AT$5</f>
        <v>0</v>
      </c>
      <c r="AU14" s="2">
        <f>IF(AU$2=0,0,INDEX('Placebo - Data'!$B:$BA,MATCH($Q14,'Placebo - Data'!$A:$A,0),MATCH(AU$1,'Placebo - Data'!$B$1:$BA$1,0)))*AU$5</f>
        <v>0</v>
      </c>
      <c r="AV14" s="2">
        <f>IF(AV$2=0,0,INDEX('Placebo - Data'!$B:$BA,MATCH($Q14,'Placebo - Data'!$A:$A,0),MATCH(AV$1,'Placebo - Data'!$B$1:$BA$1,0)))*AV$5</f>
        <v>0</v>
      </c>
      <c r="AW14" s="2">
        <f>IF(AW$2=0,0,INDEX('Placebo - Data'!$B:$BA,MATCH($Q14,'Placebo - Data'!$A:$A,0),MATCH(AW$1,'Placebo - Data'!$B$1:$BA$1,0)))*AW$5</f>
        <v>0</v>
      </c>
      <c r="AX14" s="2">
        <f>IF(AX$2=0,0,INDEX('Placebo - Data'!$B:$BA,MATCH($Q14,'Placebo - Data'!$A:$A,0),MATCH(AX$1,'Placebo - Data'!$B$1:$BA$1,0)))*AX$5</f>
        <v>0</v>
      </c>
      <c r="AY14" s="2">
        <f>IF(AY$2=0,0,INDEX('Placebo - Data'!$B:$BA,MATCH($Q14,'Placebo - Data'!$A:$A,0),MATCH(AY$1,'Placebo - Data'!$B$1:$BA$1,0)))*AY$5</f>
        <v>0</v>
      </c>
      <c r="AZ14" s="2">
        <f>IF(AZ$2=0,0,INDEX('Placebo - Data'!$B:$BA,MATCH($Q14,'Placebo - Data'!$A:$A,0),MATCH(AZ$1,'Placebo - Data'!$B$1:$BA$1,0)))*AZ$5</f>
        <v>0.10341782867908478</v>
      </c>
      <c r="BA14" s="2">
        <f>IF(BA$2=0,0,INDEX('Placebo - Data'!$B:$BA,MATCH($Q14,'Placebo - Data'!$A:$A,0),MATCH(BA$1,'Placebo - Data'!$B$1:$BA$1,0)))*BA$5</f>
        <v>0</v>
      </c>
      <c r="BB14" s="2">
        <f>IF(BB$2=0,0,INDEX('Placebo - Data'!$B:$BA,MATCH($Q14,'Placebo - Data'!$A:$A,0),MATCH(BB$1,'Placebo - Data'!$B$1:$BA$1,0)))*BB$5</f>
        <v>0</v>
      </c>
      <c r="BC14" s="2">
        <f>IF(BC$2=0,0,INDEX('Placebo - Data'!$B:$BA,MATCH($Q14,'Placebo - Data'!$A:$A,0),MATCH(BC$1,'Placebo - Data'!$B$1:$BA$1,0)))*BC$5</f>
        <v>0</v>
      </c>
      <c r="BD14" s="2">
        <f>IF(BD$2=0,0,INDEX('Placebo - Data'!$B:$BA,MATCH($Q14,'Placebo - Data'!$A:$A,0),MATCH(BD$1,'Placebo - Data'!$B$1:$BA$1,0)))*BD$5</f>
        <v>0</v>
      </c>
      <c r="BE14" s="2">
        <f>IF(BE$2=0,0,INDEX('Placebo - Data'!$B:$BA,MATCH($Q14,'Placebo - Data'!$A:$A,0),MATCH(BE$1,'Placebo - Data'!$B$1:$BA$1,0)))*BE$5</f>
        <v>0</v>
      </c>
      <c r="BF14" s="2">
        <f>IF(BF$2=0,0,INDEX('Placebo - Data'!$B:$BA,MATCH($Q14,'Placebo - Data'!$A:$A,0),MATCH(BF$1,'Placebo - Data'!$B$1:$BA$1,0)))*BF$5</f>
        <v>1.0624540969729424E-2</v>
      </c>
      <c r="BG14" s="2">
        <f>IF(BG$2=0,0,INDEX('Placebo - Data'!$B:$BA,MATCH($Q14,'Placebo - Data'!$A:$A,0),MATCH(BG$1,'Placebo - Data'!$B$1:$BA$1,0)))*BG$5</f>
        <v>-4.1082371026277542E-2</v>
      </c>
      <c r="BH14" s="2">
        <f>IF(BH$2=0,0,INDEX('Placebo - Data'!$B:$BA,MATCH($Q14,'Placebo - Data'!$A:$A,0),MATCH(BH$1,'Placebo - Data'!$B$1:$BA$1,0)))*BH$5</f>
        <v>-2.7616824954748154E-2</v>
      </c>
      <c r="BI14" s="2">
        <f>IF(BI$2=0,0,INDEX('Placebo - Data'!$B:$BA,MATCH($Q14,'Placebo - Data'!$A:$A,0),MATCH(BI$1,'Placebo - Data'!$B$1:$BA$1,0)))*BI$5</f>
        <v>-8.939671516418457E-2</v>
      </c>
      <c r="BJ14" s="2">
        <f>IF(BJ$2=0,0,INDEX('Placebo - Data'!$B:$BA,MATCH($Q14,'Placebo - Data'!$A:$A,0),MATCH(BJ$1,'Placebo - Data'!$B$1:$BA$1,0)))*BJ$5</f>
        <v>0</v>
      </c>
      <c r="BK14" s="2">
        <f>IF(BK$2=0,0,INDEX('Placebo - Data'!$B:$BA,MATCH($Q14,'Placebo - Data'!$A:$A,0),MATCH(BK$1,'Placebo - Data'!$B$1:$BA$1,0)))*BK$5</f>
        <v>0</v>
      </c>
      <c r="BL14" s="2">
        <f>IF(BL$2=0,0,INDEX('Placebo - Data'!$B:$BA,MATCH($Q14,'Placebo - Data'!$A:$A,0),MATCH(BL$1,'Placebo - Data'!$B$1:$BA$1,0)))*BL$5</f>
        <v>0</v>
      </c>
      <c r="BM14" s="2">
        <f>IF(BM$2=0,0,INDEX('Placebo - Data'!$B:$BA,MATCH($Q14,'Placebo - Data'!$A:$A,0),MATCH(BM$1,'Placebo - Data'!$B$1:$BA$1,0)))*BM$5</f>
        <v>0</v>
      </c>
      <c r="BN14" s="2">
        <f>IF(BN$2=0,0,INDEX('Placebo - Data'!$B:$BA,MATCH($Q14,'Placebo - Data'!$A:$A,0),MATCH(BN$1,'Placebo - Data'!$B$1:$BA$1,0)))*BN$5</f>
        <v>0</v>
      </c>
      <c r="BO14" s="2">
        <f>IF(BO$2=0,0,INDEX('Placebo - Data'!$B:$BA,MATCH($Q14,'Placebo - Data'!$A:$A,0),MATCH(BO$1,'Placebo - Data'!$B$1:$BA$1,0)))*BO$5</f>
        <v>2.0181404426693916E-2</v>
      </c>
      <c r="BP14" s="2">
        <f>IF(BP$2=0,0,INDEX('Placebo - Data'!$B:$BA,MATCH($Q14,'Placebo - Data'!$A:$A,0),MATCH(BP$1,'Placebo - Data'!$B$1:$BA$1,0)))*BP$5</f>
        <v>0</v>
      </c>
      <c r="BQ14" s="2"/>
      <c r="BR14" s="2"/>
    </row>
    <row r="15" spans="1:71" x14ac:dyDescent="0.25">
      <c r="A15" t="s">
        <v>42</v>
      </c>
      <c r="B15" s="2">
        <f t="shared" si="0"/>
        <v>2.9380806042264651</v>
      </c>
      <c r="C15" s="2">
        <f t="shared" si="1"/>
        <v>0</v>
      </c>
      <c r="Q15">
        <f>'Placebo - Data'!A10</f>
        <v>1990</v>
      </c>
      <c r="R15" s="2">
        <f>IF(R$2=0,0,INDEX('Placebo - Data'!$B:$BA,MATCH($Q15,'Placebo - Data'!$A:$A,0),MATCH(R$1,'Placebo - Data'!$B$1:$BA$1,0)))*R$5</f>
        <v>-8.4665948525071144E-3</v>
      </c>
      <c r="S15" s="2">
        <f>IF(S$2=0,0,INDEX('Placebo - Data'!$B:$BA,MATCH($Q15,'Placebo - Data'!$A:$A,0),MATCH(S$1,'Placebo - Data'!$B$1:$BA$1,0)))*S$5</f>
        <v>0</v>
      </c>
      <c r="T15" s="2">
        <f>IF(T$2=0,0,INDEX('Placebo - Data'!$B:$BA,MATCH($Q15,'Placebo - Data'!$A:$A,0),MATCH(T$1,'Placebo - Data'!$B$1:$BA$1,0)))*T$5</f>
        <v>0</v>
      </c>
      <c r="U15" s="2">
        <f>IF(U$2=0,0,INDEX('Placebo - Data'!$B:$BA,MATCH($Q15,'Placebo - Data'!$A:$A,0),MATCH(U$1,'Placebo - Data'!$B$1:$BA$1,0)))*U$5</f>
        <v>1.8822064623236656E-2</v>
      </c>
      <c r="V15" s="2">
        <f>IF(V$2=0,0,INDEX('Placebo - Data'!$B:$BA,MATCH($Q15,'Placebo - Data'!$A:$A,0),MATCH(V$1,'Placebo - Data'!$B$1:$BA$1,0)))*V$5</f>
        <v>-4.2241722345352173E-2</v>
      </c>
      <c r="W15" s="2">
        <f>IF(W$2=0,0,INDEX('Placebo - Data'!$B:$BA,MATCH($Q15,'Placebo - Data'!$A:$A,0),MATCH(W$1,'Placebo - Data'!$B$1:$BA$1,0)))*W$5</f>
        <v>0</v>
      </c>
      <c r="X15" s="2">
        <f>IF(X$2=0,0,INDEX('Placebo - Data'!$B:$BA,MATCH($Q15,'Placebo - Data'!$A:$A,0),MATCH(X$1,'Placebo - Data'!$B$1:$BA$1,0)))*X$5</f>
        <v>5.8213319629430771E-2</v>
      </c>
      <c r="Y15" s="2">
        <f>IF(Y$2=0,0,INDEX('Placebo - Data'!$B:$BA,MATCH($Q15,'Placebo - Data'!$A:$A,0),MATCH(Y$1,'Placebo - Data'!$B$1:$BA$1,0)))*Y$5</f>
        <v>0</v>
      </c>
      <c r="Z15" s="2">
        <f>IF(Z$2=0,0,INDEX('Placebo - Data'!$B:$BA,MATCH($Q15,'Placebo - Data'!$A:$A,0),MATCH(Z$1,'Placebo - Data'!$B$1:$BA$1,0)))*Z$5</f>
        <v>0</v>
      </c>
      <c r="AA15" s="2">
        <f>IF(AA$2=0,0,INDEX('Placebo - Data'!$B:$BA,MATCH($Q15,'Placebo - Data'!$A:$A,0),MATCH(AA$1,'Placebo - Data'!$B$1:$BA$1,0)))*AA$5</f>
        <v>0</v>
      </c>
      <c r="AB15" s="2">
        <f>IF(AB$2=0,0,INDEX('Placebo - Data'!$B:$BA,MATCH($Q15,'Placebo - Data'!$A:$A,0),MATCH(AB$1,'Placebo - Data'!$B$1:$BA$1,0)))*AB$5</f>
        <v>0</v>
      </c>
      <c r="AC15" s="2">
        <f>IF(AC$2=0,0,INDEX('Placebo - Data'!$B:$BA,MATCH($Q15,'Placebo - Data'!$A:$A,0),MATCH(AC$1,'Placebo - Data'!$B$1:$BA$1,0)))*AC$5</f>
        <v>-2.1379778161644936E-2</v>
      </c>
      <c r="AD15" s="2">
        <f>IF(AD$2=0,0,INDEX('Placebo - Data'!$B:$BA,MATCH($Q15,'Placebo - Data'!$A:$A,0),MATCH(AD$1,'Placebo - Data'!$B$1:$BA$1,0)))*AD$5</f>
        <v>0</v>
      </c>
      <c r="AE15" s="2">
        <f>IF(AE$2=0,0,INDEX('Placebo - Data'!$B:$BA,MATCH($Q15,'Placebo - Data'!$A:$A,0),MATCH(AE$1,'Placebo - Data'!$B$1:$BA$1,0)))*AE$5</f>
        <v>-3.5734668374061584E-2</v>
      </c>
      <c r="AF15" s="2">
        <f>IF(AF$2=0,0,INDEX('Placebo - Data'!$B:$BA,MATCH($Q15,'Placebo - Data'!$A:$A,0),MATCH(AF$1,'Placebo - Data'!$B$1:$BA$1,0)))*AF$5</f>
        <v>1.1835634708404541E-2</v>
      </c>
      <c r="AG15" s="2">
        <f>IF(AG$2=0,0,INDEX('Placebo - Data'!$B:$BA,MATCH($Q15,'Placebo - Data'!$A:$A,0),MATCH(AG$1,'Placebo - Data'!$B$1:$BA$1,0)))*AG$5</f>
        <v>0</v>
      </c>
      <c r="AH15" s="2">
        <f>IF(AH$2=0,0,INDEX('Placebo - Data'!$B:$BA,MATCH($Q15,'Placebo - Data'!$A:$A,0),MATCH(AH$1,'Placebo - Data'!$B$1:$BA$1,0)))*AH$5</f>
        <v>-2.6314143091440201E-2</v>
      </c>
      <c r="AI15" s="2">
        <f>IF(AI$2=0,0,INDEX('Placebo - Data'!$B:$BA,MATCH($Q15,'Placebo - Data'!$A:$A,0),MATCH(AI$1,'Placebo - Data'!$B$1:$BA$1,0)))*AI$5</f>
        <v>6.2925145030021667E-2</v>
      </c>
      <c r="AJ15" s="2">
        <f>IF(AJ$2=0,0,INDEX('Placebo - Data'!$B:$BA,MATCH($Q15,'Placebo - Data'!$A:$A,0),MATCH(AJ$1,'Placebo - Data'!$B$1:$BA$1,0)))*AJ$5</f>
        <v>-2.4292707443237305E-2</v>
      </c>
      <c r="AK15" s="2">
        <f>IF(AK$2=0,0,INDEX('Placebo - Data'!$B:$BA,MATCH($Q15,'Placebo - Data'!$A:$A,0),MATCH(AK$1,'Placebo - Data'!$B$1:$BA$1,0)))*AK$5</f>
        <v>0</v>
      </c>
      <c r="AL15" s="2">
        <f>IF(AL$2=0,0,INDEX('Placebo - Data'!$B:$BA,MATCH($Q15,'Placebo - Data'!$A:$A,0),MATCH(AL$1,'Placebo - Data'!$B$1:$BA$1,0)))*AL$5</f>
        <v>4.3579887598752975E-2</v>
      </c>
      <c r="AM15" s="2">
        <f>IF(AM$2=0,0,INDEX('Placebo - Data'!$B:$BA,MATCH($Q15,'Placebo - Data'!$A:$A,0),MATCH(AM$1,'Placebo - Data'!$B$1:$BA$1,0)))*AM$5</f>
        <v>-7.0843510329723358E-2</v>
      </c>
      <c r="AN15" s="2">
        <f>IF(AN$2=0,0,INDEX('Placebo - Data'!$B:$BA,MATCH($Q15,'Placebo - Data'!$A:$A,0),MATCH(AN$1,'Placebo - Data'!$B$1:$BA$1,0)))*AN$5</f>
        <v>0</v>
      </c>
      <c r="AO15" s="2">
        <f>IF(AO$2=0,0,INDEX('Placebo - Data'!$B:$BA,MATCH($Q15,'Placebo - Data'!$A:$A,0),MATCH(AO$1,'Placebo - Data'!$B$1:$BA$1,0)))*AO$5</f>
        <v>1.4202844351530075E-2</v>
      </c>
      <c r="AP15" s="2">
        <f>IF(AP$2=0,0,INDEX('Placebo - Data'!$B:$BA,MATCH($Q15,'Placebo - Data'!$A:$A,0),MATCH(AP$1,'Placebo - Data'!$B$1:$BA$1,0)))*AP$5</f>
        <v>0</v>
      </c>
      <c r="AQ15" s="2">
        <f>IF(AQ$2=0,0,INDEX('Placebo - Data'!$B:$BA,MATCH($Q15,'Placebo - Data'!$A:$A,0),MATCH(AQ$1,'Placebo - Data'!$B$1:$BA$1,0)))*AQ$5</f>
        <v>-2.9108332470059395E-2</v>
      </c>
      <c r="AR15" s="2">
        <f>IF(AR$2=0,0,INDEX('Placebo - Data'!$B:$BA,MATCH($Q15,'Placebo - Data'!$A:$A,0),MATCH(AR$1,'Placebo - Data'!$B$1:$BA$1,0)))*AR$5</f>
        <v>0</v>
      </c>
      <c r="AS15" s="2">
        <f>IF(AS$2=0,0,INDEX('Placebo - Data'!$B:$BA,MATCH($Q15,'Placebo - Data'!$A:$A,0),MATCH(AS$1,'Placebo - Data'!$B$1:$BA$1,0)))*AS$5</f>
        <v>2.3440932855010033E-2</v>
      </c>
      <c r="AT15" s="2">
        <f>IF(AT$2=0,0,INDEX('Placebo - Data'!$B:$BA,MATCH($Q15,'Placebo - Data'!$A:$A,0),MATCH(AT$1,'Placebo - Data'!$B$1:$BA$1,0)))*AT$5</f>
        <v>0</v>
      </c>
      <c r="AU15" s="2">
        <f>IF(AU$2=0,0,INDEX('Placebo - Data'!$B:$BA,MATCH($Q15,'Placebo - Data'!$A:$A,0),MATCH(AU$1,'Placebo - Data'!$B$1:$BA$1,0)))*AU$5</f>
        <v>0</v>
      </c>
      <c r="AV15" s="2">
        <f>IF(AV$2=0,0,INDEX('Placebo - Data'!$B:$BA,MATCH($Q15,'Placebo - Data'!$A:$A,0),MATCH(AV$1,'Placebo - Data'!$B$1:$BA$1,0)))*AV$5</f>
        <v>0</v>
      </c>
      <c r="AW15" s="2">
        <f>IF(AW$2=0,0,INDEX('Placebo - Data'!$B:$BA,MATCH($Q15,'Placebo - Data'!$A:$A,0),MATCH(AW$1,'Placebo - Data'!$B$1:$BA$1,0)))*AW$5</f>
        <v>0</v>
      </c>
      <c r="AX15" s="2">
        <f>IF(AX$2=0,0,INDEX('Placebo - Data'!$B:$BA,MATCH($Q15,'Placebo - Data'!$A:$A,0),MATCH(AX$1,'Placebo - Data'!$B$1:$BA$1,0)))*AX$5</f>
        <v>0</v>
      </c>
      <c r="AY15" s="2">
        <f>IF(AY$2=0,0,INDEX('Placebo - Data'!$B:$BA,MATCH($Q15,'Placebo - Data'!$A:$A,0),MATCH(AY$1,'Placebo - Data'!$B$1:$BA$1,0)))*AY$5</f>
        <v>0</v>
      </c>
      <c r="AZ15" s="2">
        <f>IF(AZ$2=0,0,INDEX('Placebo - Data'!$B:$BA,MATCH($Q15,'Placebo - Data'!$A:$A,0),MATCH(AZ$1,'Placebo - Data'!$B$1:$BA$1,0)))*AZ$5</f>
        <v>-2.8475280851125717E-2</v>
      </c>
      <c r="BA15" s="2">
        <f>IF(BA$2=0,0,INDEX('Placebo - Data'!$B:$BA,MATCH($Q15,'Placebo - Data'!$A:$A,0),MATCH(BA$1,'Placebo - Data'!$B$1:$BA$1,0)))*BA$5</f>
        <v>0</v>
      </c>
      <c r="BB15" s="2">
        <f>IF(BB$2=0,0,INDEX('Placebo - Data'!$B:$BA,MATCH($Q15,'Placebo - Data'!$A:$A,0),MATCH(BB$1,'Placebo - Data'!$B$1:$BA$1,0)))*BB$5</f>
        <v>0</v>
      </c>
      <c r="BC15" s="2">
        <f>IF(BC$2=0,0,INDEX('Placebo - Data'!$B:$BA,MATCH($Q15,'Placebo - Data'!$A:$A,0),MATCH(BC$1,'Placebo - Data'!$B$1:$BA$1,0)))*BC$5</f>
        <v>0</v>
      </c>
      <c r="BD15" s="2">
        <f>IF(BD$2=0,0,INDEX('Placebo - Data'!$B:$BA,MATCH($Q15,'Placebo - Data'!$A:$A,0),MATCH(BD$1,'Placebo - Data'!$B$1:$BA$1,0)))*BD$5</f>
        <v>0</v>
      </c>
      <c r="BE15" s="2">
        <f>IF(BE$2=0,0,INDEX('Placebo - Data'!$B:$BA,MATCH($Q15,'Placebo - Data'!$A:$A,0),MATCH(BE$1,'Placebo - Data'!$B$1:$BA$1,0)))*BE$5</f>
        <v>0</v>
      </c>
      <c r="BF15" s="2">
        <f>IF(BF$2=0,0,INDEX('Placebo - Data'!$B:$BA,MATCH($Q15,'Placebo - Data'!$A:$A,0),MATCH(BF$1,'Placebo - Data'!$B$1:$BA$1,0)))*BF$5</f>
        <v>-2.9701784253120422E-2</v>
      </c>
      <c r="BG15" s="2">
        <f>IF(BG$2=0,0,INDEX('Placebo - Data'!$B:$BA,MATCH($Q15,'Placebo - Data'!$A:$A,0),MATCH(BG$1,'Placebo - Data'!$B$1:$BA$1,0)))*BG$5</f>
        <v>2.0335737615823746E-2</v>
      </c>
      <c r="BH15" s="2">
        <f>IF(BH$2=0,0,INDEX('Placebo - Data'!$B:$BA,MATCH($Q15,'Placebo - Data'!$A:$A,0),MATCH(BH$1,'Placebo - Data'!$B$1:$BA$1,0)))*BH$5</f>
        <v>2.802337147295475E-2</v>
      </c>
      <c r="BI15" s="2">
        <f>IF(BI$2=0,0,INDEX('Placebo - Data'!$B:$BA,MATCH($Q15,'Placebo - Data'!$A:$A,0),MATCH(BI$1,'Placebo - Data'!$B$1:$BA$1,0)))*BI$5</f>
        <v>-2.3838303983211517E-2</v>
      </c>
      <c r="BJ15" s="2">
        <f>IF(BJ$2=0,0,INDEX('Placebo - Data'!$B:$BA,MATCH($Q15,'Placebo - Data'!$A:$A,0),MATCH(BJ$1,'Placebo - Data'!$B$1:$BA$1,0)))*BJ$5</f>
        <v>0</v>
      </c>
      <c r="BK15" s="2">
        <f>IF(BK$2=0,0,INDEX('Placebo - Data'!$B:$BA,MATCH($Q15,'Placebo - Data'!$A:$A,0),MATCH(BK$1,'Placebo - Data'!$B$1:$BA$1,0)))*BK$5</f>
        <v>0</v>
      </c>
      <c r="BL15" s="2">
        <f>IF(BL$2=0,0,INDEX('Placebo - Data'!$B:$BA,MATCH($Q15,'Placebo - Data'!$A:$A,0),MATCH(BL$1,'Placebo - Data'!$B$1:$BA$1,0)))*BL$5</f>
        <v>0</v>
      </c>
      <c r="BM15" s="2">
        <f>IF(BM$2=0,0,INDEX('Placebo - Data'!$B:$BA,MATCH($Q15,'Placebo - Data'!$A:$A,0),MATCH(BM$1,'Placebo - Data'!$B$1:$BA$1,0)))*BM$5</f>
        <v>0</v>
      </c>
      <c r="BN15" s="2">
        <f>IF(BN$2=0,0,INDEX('Placebo - Data'!$B:$BA,MATCH($Q15,'Placebo - Data'!$A:$A,0),MATCH(BN$1,'Placebo - Data'!$B$1:$BA$1,0)))*BN$5</f>
        <v>0</v>
      </c>
      <c r="BO15" s="2">
        <f>IF(BO$2=0,0,INDEX('Placebo - Data'!$B:$BA,MATCH($Q15,'Placebo - Data'!$A:$A,0),MATCH(BO$1,'Placebo - Data'!$B$1:$BA$1,0)))*BO$5</f>
        <v>5.5590249598026276E-2</v>
      </c>
      <c r="BP15" s="2">
        <f>IF(BP$2=0,0,INDEX('Placebo - Data'!$B:$BA,MATCH($Q15,'Placebo - Data'!$A:$A,0),MATCH(BP$1,'Placebo - Data'!$B$1:$BA$1,0)))*BP$5</f>
        <v>0</v>
      </c>
      <c r="BQ15" s="2"/>
      <c r="BR15" s="2"/>
    </row>
    <row r="16" spans="1:71" x14ac:dyDescent="0.25">
      <c r="A16" t="s">
        <v>57</v>
      </c>
      <c r="B16" s="2">
        <f t="shared" si="0"/>
        <v>2.9377232863484077</v>
      </c>
      <c r="C16" s="2">
        <f t="shared" si="1"/>
        <v>0</v>
      </c>
      <c r="Q16">
        <f>'Placebo - Data'!A11</f>
        <v>1991</v>
      </c>
      <c r="R16" s="2">
        <f>IF(R$2=0,0,INDEX('Placebo - Data'!$B:$BA,MATCH($Q16,'Placebo - Data'!$A:$A,0),MATCH(R$1,'Placebo - Data'!$B$1:$BA$1,0)))*R$5</f>
        <v>-2.2753854282200336E-3</v>
      </c>
      <c r="S16" s="2">
        <f>IF(S$2=0,0,INDEX('Placebo - Data'!$B:$BA,MATCH($Q16,'Placebo - Data'!$A:$A,0),MATCH(S$1,'Placebo - Data'!$B$1:$BA$1,0)))*S$5</f>
        <v>0</v>
      </c>
      <c r="T16" s="2">
        <f>IF(T$2=0,0,INDEX('Placebo - Data'!$B:$BA,MATCH($Q16,'Placebo - Data'!$A:$A,0),MATCH(T$1,'Placebo - Data'!$B$1:$BA$1,0)))*T$5</f>
        <v>0</v>
      </c>
      <c r="U16" s="2">
        <f>IF(U$2=0,0,INDEX('Placebo - Data'!$B:$BA,MATCH($Q16,'Placebo - Data'!$A:$A,0),MATCH(U$1,'Placebo - Data'!$B$1:$BA$1,0)))*U$5</f>
        <v>-7.6983957551419735E-3</v>
      </c>
      <c r="V16" s="2">
        <f>IF(V$2=0,0,INDEX('Placebo - Data'!$B:$BA,MATCH($Q16,'Placebo - Data'!$A:$A,0),MATCH(V$1,'Placebo - Data'!$B$1:$BA$1,0)))*V$5</f>
        <v>-5.0521619617938995E-2</v>
      </c>
      <c r="W16" s="2">
        <f>IF(W$2=0,0,INDEX('Placebo - Data'!$B:$BA,MATCH($Q16,'Placebo - Data'!$A:$A,0),MATCH(W$1,'Placebo - Data'!$B$1:$BA$1,0)))*W$5</f>
        <v>0</v>
      </c>
      <c r="X16" s="2">
        <f>IF(X$2=0,0,INDEX('Placebo - Data'!$B:$BA,MATCH($Q16,'Placebo - Data'!$A:$A,0),MATCH(X$1,'Placebo - Data'!$B$1:$BA$1,0)))*X$5</f>
        <v>-2.0300550386309624E-2</v>
      </c>
      <c r="Y16" s="2">
        <f>IF(Y$2=0,0,INDEX('Placebo - Data'!$B:$BA,MATCH($Q16,'Placebo - Data'!$A:$A,0),MATCH(Y$1,'Placebo - Data'!$B$1:$BA$1,0)))*Y$5</f>
        <v>0</v>
      </c>
      <c r="Z16" s="2">
        <f>IF(Z$2=0,0,INDEX('Placebo - Data'!$B:$BA,MATCH($Q16,'Placebo - Data'!$A:$A,0),MATCH(Z$1,'Placebo - Data'!$B$1:$BA$1,0)))*Z$5</f>
        <v>0</v>
      </c>
      <c r="AA16" s="2">
        <f>IF(AA$2=0,0,INDEX('Placebo - Data'!$B:$BA,MATCH($Q16,'Placebo - Data'!$A:$A,0),MATCH(AA$1,'Placebo - Data'!$B$1:$BA$1,0)))*AA$5</f>
        <v>0</v>
      </c>
      <c r="AB16" s="2">
        <f>IF(AB$2=0,0,INDEX('Placebo - Data'!$B:$BA,MATCH($Q16,'Placebo - Data'!$A:$A,0),MATCH(AB$1,'Placebo - Data'!$B$1:$BA$1,0)))*AB$5</f>
        <v>0</v>
      </c>
      <c r="AC16" s="2">
        <f>IF(AC$2=0,0,INDEX('Placebo - Data'!$B:$BA,MATCH($Q16,'Placebo - Data'!$A:$A,0),MATCH(AC$1,'Placebo - Data'!$B$1:$BA$1,0)))*AC$5</f>
        <v>-2.1139957010746002E-2</v>
      </c>
      <c r="AD16" s="2">
        <f>IF(AD$2=0,0,INDEX('Placebo - Data'!$B:$BA,MATCH($Q16,'Placebo - Data'!$A:$A,0),MATCH(AD$1,'Placebo - Data'!$B$1:$BA$1,0)))*AD$5</f>
        <v>0</v>
      </c>
      <c r="AE16" s="2">
        <f>IF(AE$2=0,0,INDEX('Placebo - Data'!$B:$BA,MATCH($Q16,'Placebo - Data'!$A:$A,0),MATCH(AE$1,'Placebo - Data'!$B$1:$BA$1,0)))*AE$5</f>
        <v>2.0361501723527908E-2</v>
      </c>
      <c r="AF16" s="2">
        <f>IF(AF$2=0,0,INDEX('Placebo - Data'!$B:$BA,MATCH($Q16,'Placebo - Data'!$A:$A,0),MATCH(AF$1,'Placebo - Data'!$B$1:$BA$1,0)))*AF$5</f>
        <v>-2.049407921731472E-2</v>
      </c>
      <c r="AG16" s="2">
        <f>IF(AG$2=0,0,INDEX('Placebo - Data'!$B:$BA,MATCH($Q16,'Placebo - Data'!$A:$A,0),MATCH(AG$1,'Placebo - Data'!$B$1:$BA$1,0)))*AG$5</f>
        <v>0</v>
      </c>
      <c r="AH16" s="2">
        <f>IF(AH$2=0,0,INDEX('Placebo - Data'!$B:$BA,MATCH($Q16,'Placebo - Data'!$A:$A,0),MATCH(AH$1,'Placebo - Data'!$B$1:$BA$1,0)))*AH$5</f>
        <v>-1.7523197457194328E-2</v>
      </c>
      <c r="AI16" s="2">
        <f>IF(AI$2=0,0,INDEX('Placebo - Data'!$B:$BA,MATCH($Q16,'Placebo - Data'!$A:$A,0),MATCH(AI$1,'Placebo - Data'!$B$1:$BA$1,0)))*AI$5</f>
        <v>-3.1240654061548412E-4</v>
      </c>
      <c r="AJ16" s="2">
        <f>IF(AJ$2=0,0,INDEX('Placebo - Data'!$B:$BA,MATCH($Q16,'Placebo - Data'!$A:$A,0),MATCH(AJ$1,'Placebo - Data'!$B$1:$BA$1,0)))*AJ$5</f>
        <v>-9.5303626731038094E-3</v>
      </c>
      <c r="AK16" s="2">
        <f>IF(AK$2=0,0,INDEX('Placebo - Data'!$B:$BA,MATCH($Q16,'Placebo - Data'!$A:$A,0),MATCH(AK$1,'Placebo - Data'!$B$1:$BA$1,0)))*AK$5</f>
        <v>0</v>
      </c>
      <c r="AL16" s="2">
        <f>IF(AL$2=0,0,INDEX('Placebo - Data'!$B:$BA,MATCH($Q16,'Placebo - Data'!$A:$A,0),MATCH(AL$1,'Placebo - Data'!$B$1:$BA$1,0)))*AL$5</f>
        <v>9.0833567082881927E-2</v>
      </c>
      <c r="AM16" s="2">
        <f>IF(AM$2=0,0,INDEX('Placebo - Data'!$B:$BA,MATCH($Q16,'Placebo - Data'!$A:$A,0),MATCH(AM$1,'Placebo - Data'!$B$1:$BA$1,0)))*AM$5</f>
        <v>4.5942314900457859E-3</v>
      </c>
      <c r="AN16" s="2">
        <f>IF(AN$2=0,0,INDEX('Placebo - Data'!$B:$BA,MATCH($Q16,'Placebo - Data'!$A:$A,0),MATCH(AN$1,'Placebo - Data'!$B$1:$BA$1,0)))*AN$5</f>
        <v>0</v>
      </c>
      <c r="AO16" s="2">
        <f>IF(AO$2=0,0,INDEX('Placebo - Data'!$B:$BA,MATCH($Q16,'Placebo - Data'!$A:$A,0),MATCH(AO$1,'Placebo - Data'!$B$1:$BA$1,0)))*AO$5</f>
        <v>1.9194301217794418E-2</v>
      </c>
      <c r="AP16" s="2">
        <f>IF(AP$2=0,0,INDEX('Placebo - Data'!$B:$BA,MATCH($Q16,'Placebo - Data'!$A:$A,0),MATCH(AP$1,'Placebo - Data'!$B$1:$BA$1,0)))*AP$5</f>
        <v>0</v>
      </c>
      <c r="AQ16" s="2">
        <f>IF(AQ$2=0,0,INDEX('Placebo - Data'!$B:$BA,MATCH($Q16,'Placebo - Data'!$A:$A,0),MATCH(AQ$1,'Placebo - Data'!$B$1:$BA$1,0)))*AQ$5</f>
        <v>-2.1942319348454475E-2</v>
      </c>
      <c r="AR16" s="2">
        <f>IF(AR$2=0,0,INDEX('Placebo - Data'!$B:$BA,MATCH($Q16,'Placebo - Data'!$A:$A,0),MATCH(AR$1,'Placebo - Data'!$B$1:$BA$1,0)))*AR$5</f>
        <v>0</v>
      </c>
      <c r="AS16" s="2">
        <f>IF(AS$2=0,0,INDEX('Placebo - Data'!$B:$BA,MATCH($Q16,'Placebo - Data'!$A:$A,0),MATCH(AS$1,'Placebo - Data'!$B$1:$BA$1,0)))*AS$5</f>
        <v>1.9255464896559715E-2</v>
      </c>
      <c r="AT16" s="2">
        <f>IF(AT$2=0,0,INDEX('Placebo - Data'!$B:$BA,MATCH($Q16,'Placebo - Data'!$A:$A,0),MATCH(AT$1,'Placebo - Data'!$B$1:$BA$1,0)))*AT$5</f>
        <v>0</v>
      </c>
      <c r="AU16" s="2">
        <f>IF(AU$2=0,0,INDEX('Placebo - Data'!$B:$BA,MATCH($Q16,'Placebo - Data'!$A:$A,0),MATCH(AU$1,'Placebo - Data'!$B$1:$BA$1,0)))*AU$5</f>
        <v>0</v>
      </c>
      <c r="AV16" s="2">
        <f>IF(AV$2=0,0,INDEX('Placebo - Data'!$B:$BA,MATCH($Q16,'Placebo - Data'!$A:$A,0),MATCH(AV$1,'Placebo - Data'!$B$1:$BA$1,0)))*AV$5</f>
        <v>0</v>
      </c>
      <c r="AW16" s="2">
        <f>IF(AW$2=0,0,INDEX('Placebo - Data'!$B:$BA,MATCH($Q16,'Placebo - Data'!$A:$A,0),MATCH(AW$1,'Placebo - Data'!$B$1:$BA$1,0)))*AW$5</f>
        <v>0</v>
      </c>
      <c r="AX16" s="2">
        <f>IF(AX$2=0,0,INDEX('Placebo - Data'!$B:$BA,MATCH($Q16,'Placebo - Data'!$A:$A,0),MATCH(AX$1,'Placebo - Data'!$B$1:$BA$1,0)))*AX$5</f>
        <v>0</v>
      </c>
      <c r="AY16" s="2">
        <f>IF(AY$2=0,0,INDEX('Placebo - Data'!$B:$BA,MATCH($Q16,'Placebo - Data'!$A:$A,0),MATCH(AY$1,'Placebo - Data'!$B$1:$BA$1,0)))*AY$5</f>
        <v>0</v>
      </c>
      <c r="AZ16" s="2">
        <f>IF(AZ$2=0,0,INDEX('Placebo - Data'!$B:$BA,MATCH($Q16,'Placebo - Data'!$A:$A,0),MATCH(AZ$1,'Placebo - Data'!$B$1:$BA$1,0)))*AZ$5</f>
        <v>9.6271978691220284E-3</v>
      </c>
      <c r="BA16" s="2">
        <f>IF(BA$2=0,0,INDEX('Placebo - Data'!$B:$BA,MATCH($Q16,'Placebo - Data'!$A:$A,0),MATCH(BA$1,'Placebo - Data'!$B$1:$BA$1,0)))*BA$5</f>
        <v>0</v>
      </c>
      <c r="BB16" s="2">
        <f>IF(BB$2=0,0,INDEX('Placebo - Data'!$B:$BA,MATCH($Q16,'Placebo - Data'!$A:$A,0),MATCH(BB$1,'Placebo - Data'!$B$1:$BA$1,0)))*BB$5</f>
        <v>0</v>
      </c>
      <c r="BC16" s="2">
        <f>IF(BC$2=0,0,INDEX('Placebo - Data'!$B:$BA,MATCH($Q16,'Placebo - Data'!$A:$A,0),MATCH(BC$1,'Placebo - Data'!$B$1:$BA$1,0)))*BC$5</f>
        <v>0</v>
      </c>
      <c r="BD16" s="2">
        <f>IF(BD$2=0,0,INDEX('Placebo - Data'!$B:$BA,MATCH($Q16,'Placebo - Data'!$A:$A,0),MATCH(BD$1,'Placebo - Data'!$B$1:$BA$1,0)))*BD$5</f>
        <v>0</v>
      </c>
      <c r="BE16" s="2">
        <f>IF(BE$2=0,0,INDEX('Placebo - Data'!$B:$BA,MATCH($Q16,'Placebo - Data'!$A:$A,0),MATCH(BE$1,'Placebo - Data'!$B$1:$BA$1,0)))*BE$5</f>
        <v>0</v>
      </c>
      <c r="BF16" s="2">
        <f>IF(BF$2=0,0,INDEX('Placebo - Data'!$B:$BA,MATCH($Q16,'Placebo - Data'!$A:$A,0),MATCH(BF$1,'Placebo - Data'!$B$1:$BA$1,0)))*BF$5</f>
        <v>1.9203086849302053E-3</v>
      </c>
      <c r="BG16" s="2">
        <f>IF(BG$2=0,0,INDEX('Placebo - Data'!$B:$BA,MATCH($Q16,'Placebo - Data'!$A:$A,0),MATCH(BG$1,'Placebo - Data'!$B$1:$BA$1,0)))*BG$5</f>
        <v>-5.1728896796703339E-3</v>
      </c>
      <c r="BH16" s="2">
        <f>IF(BH$2=0,0,INDEX('Placebo - Data'!$B:$BA,MATCH($Q16,'Placebo - Data'!$A:$A,0),MATCH(BH$1,'Placebo - Data'!$B$1:$BA$1,0)))*BH$5</f>
        <v>-2.4849607143551111E-3</v>
      </c>
      <c r="BI16" s="2">
        <f>IF(BI$2=0,0,INDEX('Placebo - Data'!$B:$BA,MATCH($Q16,'Placebo - Data'!$A:$A,0),MATCH(BI$1,'Placebo - Data'!$B$1:$BA$1,0)))*BI$5</f>
        <v>-3.4467004239559174E-2</v>
      </c>
      <c r="BJ16" s="2">
        <f>IF(BJ$2=0,0,INDEX('Placebo - Data'!$B:$BA,MATCH($Q16,'Placebo - Data'!$A:$A,0),MATCH(BJ$1,'Placebo - Data'!$B$1:$BA$1,0)))*BJ$5</f>
        <v>0</v>
      </c>
      <c r="BK16" s="2">
        <f>IF(BK$2=0,0,INDEX('Placebo - Data'!$B:$BA,MATCH($Q16,'Placebo - Data'!$A:$A,0),MATCH(BK$1,'Placebo - Data'!$B$1:$BA$1,0)))*BK$5</f>
        <v>0</v>
      </c>
      <c r="BL16" s="2">
        <f>IF(BL$2=0,0,INDEX('Placebo - Data'!$B:$BA,MATCH($Q16,'Placebo - Data'!$A:$A,0),MATCH(BL$1,'Placebo - Data'!$B$1:$BA$1,0)))*BL$5</f>
        <v>0</v>
      </c>
      <c r="BM16" s="2">
        <f>IF(BM$2=0,0,INDEX('Placebo - Data'!$B:$BA,MATCH($Q16,'Placebo - Data'!$A:$A,0),MATCH(BM$1,'Placebo - Data'!$B$1:$BA$1,0)))*BM$5</f>
        <v>0</v>
      </c>
      <c r="BN16" s="2">
        <f>IF(BN$2=0,0,INDEX('Placebo - Data'!$B:$BA,MATCH($Q16,'Placebo - Data'!$A:$A,0),MATCH(BN$1,'Placebo - Data'!$B$1:$BA$1,0)))*BN$5</f>
        <v>0</v>
      </c>
      <c r="BO16" s="2">
        <f>IF(BO$2=0,0,INDEX('Placebo - Data'!$B:$BA,MATCH($Q16,'Placebo - Data'!$A:$A,0),MATCH(BO$1,'Placebo - Data'!$B$1:$BA$1,0)))*BO$5</f>
        <v>2.2084992378950119E-2</v>
      </c>
      <c r="BP16" s="2">
        <f>IF(BP$2=0,0,INDEX('Placebo - Data'!$B:$BA,MATCH($Q16,'Placebo - Data'!$A:$A,0),MATCH(BP$1,'Placebo - Data'!$B$1:$BA$1,0)))*BP$5</f>
        <v>0</v>
      </c>
      <c r="BQ16" s="2"/>
      <c r="BR16" s="2"/>
    </row>
    <row r="17" spans="1:70" x14ac:dyDescent="0.25">
      <c r="A17" t="s">
        <v>40</v>
      </c>
      <c r="B17" s="2">
        <f t="shared" si="0"/>
        <v>2.8430218644908254</v>
      </c>
      <c r="C17" s="2">
        <f t="shared" si="1"/>
        <v>0</v>
      </c>
      <c r="Q17">
        <f>'Placebo - Data'!A12</f>
        <v>1992</v>
      </c>
      <c r="R17" s="2">
        <f>IF(R$2=0,0,INDEX('Placebo - Data'!$B:$BA,MATCH($Q17,'Placebo - Data'!$A:$A,0),MATCH(R$1,'Placebo - Data'!$B$1:$BA$1,0)))*R$5</f>
        <v>-7.0779658854007721E-3</v>
      </c>
      <c r="S17" s="2">
        <f>IF(S$2=0,0,INDEX('Placebo - Data'!$B:$BA,MATCH($Q17,'Placebo - Data'!$A:$A,0),MATCH(S$1,'Placebo - Data'!$B$1:$BA$1,0)))*S$5</f>
        <v>0</v>
      </c>
      <c r="T17" s="2">
        <f>IF(T$2=0,0,INDEX('Placebo - Data'!$B:$BA,MATCH($Q17,'Placebo - Data'!$A:$A,0),MATCH(T$1,'Placebo - Data'!$B$1:$BA$1,0)))*T$5</f>
        <v>0</v>
      </c>
      <c r="U17" s="2">
        <f>IF(U$2=0,0,INDEX('Placebo - Data'!$B:$BA,MATCH($Q17,'Placebo - Data'!$A:$A,0),MATCH(U$1,'Placebo - Data'!$B$1:$BA$1,0)))*U$5</f>
        <v>8.8066961616277695E-3</v>
      </c>
      <c r="V17" s="2">
        <f>IF(V$2=0,0,INDEX('Placebo - Data'!$B:$BA,MATCH($Q17,'Placebo - Data'!$A:$A,0),MATCH(V$1,'Placebo - Data'!$B$1:$BA$1,0)))*V$5</f>
        <v>2.5584861636161804E-2</v>
      </c>
      <c r="W17" s="2">
        <f>IF(W$2=0,0,INDEX('Placebo - Data'!$B:$BA,MATCH($Q17,'Placebo - Data'!$A:$A,0),MATCH(W$1,'Placebo - Data'!$B$1:$BA$1,0)))*W$5</f>
        <v>0</v>
      </c>
      <c r="X17" s="2">
        <f>IF(X$2=0,0,INDEX('Placebo - Data'!$B:$BA,MATCH($Q17,'Placebo - Data'!$A:$A,0),MATCH(X$1,'Placebo - Data'!$B$1:$BA$1,0)))*X$5</f>
        <v>-2.8348075225949287E-2</v>
      </c>
      <c r="Y17" s="2">
        <f>IF(Y$2=0,0,INDEX('Placebo - Data'!$B:$BA,MATCH($Q17,'Placebo - Data'!$A:$A,0),MATCH(Y$1,'Placebo - Data'!$B$1:$BA$1,0)))*Y$5</f>
        <v>0</v>
      </c>
      <c r="Z17" s="2">
        <f>IF(Z$2=0,0,INDEX('Placebo - Data'!$B:$BA,MATCH($Q17,'Placebo - Data'!$A:$A,0),MATCH(Z$1,'Placebo - Data'!$B$1:$BA$1,0)))*Z$5</f>
        <v>0</v>
      </c>
      <c r="AA17" s="2">
        <f>IF(AA$2=0,0,INDEX('Placebo - Data'!$B:$BA,MATCH($Q17,'Placebo - Data'!$A:$A,0),MATCH(AA$1,'Placebo - Data'!$B$1:$BA$1,0)))*AA$5</f>
        <v>0</v>
      </c>
      <c r="AB17" s="2">
        <f>IF(AB$2=0,0,INDEX('Placebo - Data'!$B:$BA,MATCH($Q17,'Placebo - Data'!$A:$A,0),MATCH(AB$1,'Placebo - Data'!$B$1:$BA$1,0)))*AB$5</f>
        <v>0</v>
      </c>
      <c r="AC17" s="2">
        <f>IF(AC$2=0,0,INDEX('Placebo - Data'!$B:$BA,MATCH($Q17,'Placebo - Data'!$A:$A,0),MATCH(AC$1,'Placebo - Data'!$B$1:$BA$1,0)))*AC$5</f>
        <v>3.9980192668735981E-3</v>
      </c>
      <c r="AD17" s="2">
        <f>IF(AD$2=0,0,INDEX('Placebo - Data'!$B:$BA,MATCH($Q17,'Placebo - Data'!$A:$A,0),MATCH(AD$1,'Placebo - Data'!$B$1:$BA$1,0)))*AD$5</f>
        <v>0</v>
      </c>
      <c r="AE17" s="2">
        <f>IF(AE$2=0,0,INDEX('Placebo - Data'!$B:$BA,MATCH($Q17,'Placebo - Data'!$A:$A,0),MATCH(AE$1,'Placebo - Data'!$B$1:$BA$1,0)))*AE$5</f>
        <v>-2.2531067952513695E-2</v>
      </c>
      <c r="AF17" s="2">
        <f>IF(AF$2=0,0,INDEX('Placebo - Data'!$B:$BA,MATCH($Q17,'Placebo - Data'!$A:$A,0),MATCH(AF$1,'Placebo - Data'!$B$1:$BA$1,0)))*AF$5</f>
        <v>2.8017135336995125E-2</v>
      </c>
      <c r="AG17" s="2">
        <f>IF(AG$2=0,0,INDEX('Placebo - Data'!$B:$BA,MATCH($Q17,'Placebo - Data'!$A:$A,0),MATCH(AG$1,'Placebo - Data'!$B$1:$BA$1,0)))*AG$5</f>
        <v>0</v>
      </c>
      <c r="AH17" s="2">
        <f>IF(AH$2=0,0,INDEX('Placebo - Data'!$B:$BA,MATCH($Q17,'Placebo - Data'!$A:$A,0),MATCH(AH$1,'Placebo - Data'!$B$1:$BA$1,0)))*AH$5</f>
        <v>-3.9601929485797882E-2</v>
      </c>
      <c r="AI17" s="2">
        <f>IF(AI$2=0,0,INDEX('Placebo - Data'!$B:$BA,MATCH($Q17,'Placebo - Data'!$A:$A,0),MATCH(AI$1,'Placebo - Data'!$B$1:$BA$1,0)))*AI$5</f>
        <v>1.6597811132669449E-2</v>
      </c>
      <c r="AJ17" s="2">
        <f>IF(AJ$2=0,0,INDEX('Placebo - Data'!$B:$BA,MATCH($Q17,'Placebo - Data'!$A:$A,0),MATCH(AJ$1,'Placebo - Data'!$B$1:$BA$1,0)))*AJ$5</f>
        <v>-3.8169976323843002E-2</v>
      </c>
      <c r="AK17" s="2">
        <f>IF(AK$2=0,0,INDEX('Placebo - Data'!$B:$BA,MATCH($Q17,'Placebo - Data'!$A:$A,0),MATCH(AK$1,'Placebo - Data'!$B$1:$BA$1,0)))*AK$5</f>
        <v>0</v>
      </c>
      <c r="AL17" s="2">
        <f>IF(AL$2=0,0,INDEX('Placebo - Data'!$B:$BA,MATCH($Q17,'Placebo - Data'!$A:$A,0),MATCH(AL$1,'Placebo - Data'!$B$1:$BA$1,0)))*AL$5</f>
        <v>1.6479918733239174E-2</v>
      </c>
      <c r="AM17" s="2">
        <f>IF(AM$2=0,0,INDEX('Placebo - Data'!$B:$BA,MATCH($Q17,'Placebo - Data'!$A:$A,0),MATCH(AM$1,'Placebo - Data'!$B$1:$BA$1,0)))*AM$5</f>
        <v>-3.9868529886007309E-2</v>
      </c>
      <c r="AN17" s="2">
        <f>IF(AN$2=0,0,INDEX('Placebo - Data'!$B:$BA,MATCH($Q17,'Placebo - Data'!$A:$A,0),MATCH(AN$1,'Placebo - Data'!$B$1:$BA$1,0)))*AN$5</f>
        <v>0</v>
      </c>
      <c r="AO17" s="2">
        <f>IF(AO$2=0,0,INDEX('Placebo - Data'!$B:$BA,MATCH($Q17,'Placebo - Data'!$A:$A,0),MATCH(AO$1,'Placebo - Data'!$B$1:$BA$1,0)))*AO$5</f>
        <v>-2.9832299798727036E-2</v>
      </c>
      <c r="AP17" s="2">
        <f>IF(AP$2=0,0,INDEX('Placebo - Data'!$B:$BA,MATCH($Q17,'Placebo - Data'!$A:$A,0),MATCH(AP$1,'Placebo - Data'!$B$1:$BA$1,0)))*AP$5</f>
        <v>0</v>
      </c>
      <c r="AQ17" s="2">
        <f>IF(AQ$2=0,0,INDEX('Placebo - Data'!$B:$BA,MATCH($Q17,'Placebo - Data'!$A:$A,0),MATCH(AQ$1,'Placebo - Data'!$B$1:$BA$1,0)))*AQ$5</f>
        <v>1.6417677979916334E-3</v>
      </c>
      <c r="AR17" s="2">
        <f>IF(AR$2=0,0,INDEX('Placebo - Data'!$B:$BA,MATCH($Q17,'Placebo - Data'!$A:$A,0),MATCH(AR$1,'Placebo - Data'!$B$1:$BA$1,0)))*AR$5</f>
        <v>0</v>
      </c>
      <c r="AS17" s="2">
        <f>IF(AS$2=0,0,INDEX('Placebo - Data'!$B:$BA,MATCH($Q17,'Placebo - Data'!$A:$A,0),MATCH(AS$1,'Placebo - Data'!$B$1:$BA$1,0)))*AS$5</f>
        <v>3.2714799046516418E-2</v>
      </c>
      <c r="AT17" s="2">
        <f>IF(AT$2=0,0,INDEX('Placebo - Data'!$B:$BA,MATCH($Q17,'Placebo - Data'!$A:$A,0),MATCH(AT$1,'Placebo - Data'!$B$1:$BA$1,0)))*AT$5</f>
        <v>0</v>
      </c>
      <c r="AU17" s="2">
        <f>IF(AU$2=0,0,INDEX('Placebo - Data'!$B:$BA,MATCH($Q17,'Placebo - Data'!$A:$A,0),MATCH(AU$1,'Placebo - Data'!$B$1:$BA$1,0)))*AU$5</f>
        <v>0</v>
      </c>
      <c r="AV17" s="2">
        <f>IF(AV$2=0,0,INDEX('Placebo - Data'!$B:$BA,MATCH($Q17,'Placebo - Data'!$A:$A,0),MATCH(AV$1,'Placebo - Data'!$B$1:$BA$1,0)))*AV$5</f>
        <v>0</v>
      </c>
      <c r="AW17" s="2">
        <f>IF(AW$2=0,0,INDEX('Placebo - Data'!$B:$BA,MATCH($Q17,'Placebo - Data'!$A:$A,0),MATCH(AW$1,'Placebo - Data'!$B$1:$BA$1,0)))*AW$5</f>
        <v>0</v>
      </c>
      <c r="AX17" s="2">
        <f>IF(AX$2=0,0,INDEX('Placebo - Data'!$B:$BA,MATCH($Q17,'Placebo - Data'!$A:$A,0),MATCH(AX$1,'Placebo - Data'!$B$1:$BA$1,0)))*AX$5</f>
        <v>0</v>
      </c>
      <c r="AY17" s="2">
        <f>IF(AY$2=0,0,INDEX('Placebo - Data'!$B:$BA,MATCH($Q17,'Placebo - Data'!$A:$A,0),MATCH(AY$1,'Placebo - Data'!$B$1:$BA$1,0)))*AY$5</f>
        <v>0</v>
      </c>
      <c r="AZ17" s="2">
        <f>IF(AZ$2=0,0,INDEX('Placebo - Data'!$B:$BA,MATCH($Q17,'Placebo - Data'!$A:$A,0),MATCH(AZ$1,'Placebo - Data'!$B$1:$BA$1,0)))*AZ$5</f>
        <v>2.9365872964262962E-2</v>
      </c>
      <c r="BA17" s="2">
        <f>IF(BA$2=0,0,INDEX('Placebo - Data'!$B:$BA,MATCH($Q17,'Placebo - Data'!$A:$A,0),MATCH(BA$1,'Placebo - Data'!$B$1:$BA$1,0)))*BA$5</f>
        <v>0</v>
      </c>
      <c r="BB17" s="2">
        <f>IF(BB$2=0,0,INDEX('Placebo - Data'!$B:$BA,MATCH($Q17,'Placebo - Data'!$A:$A,0),MATCH(BB$1,'Placebo - Data'!$B$1:$BA$1,0)))*BB$5</f>
        <v>0</v>
      </c>
      <c r="BC17" s="2">
        <f>IF(BC$2=0,0,INDEX('Placebo - Data'!$B:$BA,MATCH($Q17,'Placebo - Data'!$A:$A,0),MATCH(BC$1,'Placebo - Data'!$B$1:$BA$1,0)))*BC$5</f>
        <v>0</v>
      </c>
      <c r="BD17" s="2">
        <f>IF(BD$2=0,0,INDEX('Placebo - Data'!$B:$BA,MATCH($Q17,'Placebo - Data'!$A:$A,0),MATCH(BD$1,'Placebo - Data'!$B$1:$BA$1,0)))*BD$5</f>
        <v>0</v>
      </c>
      <c r="BE17" s="2">
        <f>IF(BE$2=0,0,INDEX('Placebo - Data'!$B:$BA,MATCH($Q17,'Placebo - Data'!$A:$A,0),MATCH(BE$1,'Placebo - Data'!$B$1:$BA$1,0)))*BE$5</f>
        <v>0</v>
      </c>
      <c r="BF17" s="2">
        <f>IF(BF$2=0,0,INDEX('Placebo - Data'!$B:$BA,MATCH($Q17,'Placebo - Data'!$A:$A,0),MATCH(BF$1,'Placebo - Data'!$B$1:$BA$1,0)))*BF$5</f>
        <v>2.6301421225070953E-2</v>
      </c>
      <c r="BG17" s="2">
        <f>IF(BG$2=0,0,INDEX('Placebo - Data'!$B:$BA,MATCH($Q17,'Placebo - Data'!$A:$A,0),MATCH(BG$1,'Placebo - Data'!$B$1:$BA$1,0)))*BG$5</f>
        <v>-2.6488009840250015E-2</v>
      </c>
      <c r="BH17" s="2">
        <f>IF(BH$2=0,0,INDEX('Placebo - Data'!$B:$BA,MATCH($Q17,'Placebo - Data'!$A:$A,0),MATCH(BH$1,'Placebo - Data'!$B$1:$BA$1,0)))*BH$5</f>
        <v>-1.7423529177904129E-2</v>
      </c>
      <c r="BI17" s="2">
        <f>IF(BI$2=0,0,INDEX('Placebo - Data'!$B:$BA,MATCH($Q17,'Placebo - Data'!$A:$A,0),MATCH(BI$1,'Placebo - Data'!$B$1:$BA$1,0)))*BI$5</f>
        <v>-4.4139653444290161E-2</v>
      </c>
      <c r="BJ17" s="2">
        <f>IF(BJ$2=0,0,INDEX('Placebo - Data'!$B:$BA,MATCH($Q17,'Placebo - Data'!$A:$A,0),MATCH(BJ$1,'Placebo - Data'!$B$1:$BA$1,0)))*BJ$5</f>
        <v>0</v>
      </c>
      <c r="BK17" s="2">
        <f>IF(BK$2=0,0,INDEX('Placebo - Data'!$B:$BA,MATCH($Q17,'Placebo - Data'!$A:$A,0),MATCH(BK$1,'Placebo - Data'!$B$1:$BA$1,0)))*BK$5</f>
        <v>0</v>
      </c>
      <c r="BL17" s="2">
        <f>IF(BL$2=0,0,INDEX('Placebo - Data'!$B:$BA,MATCH($Q17,'Placebo - Data'!$A:$A,0),MATCH(BL$1,'Placebo - Data'!$B$1:$BA$1,0)))*BL$5</f>
        <v>0</v>
      </c>
      <c r="BM17" s="2">
        <f>IF(BM$2=0,0,INDEX('Placebo - Data'!$B:$BA,MATCH($Q17,'Placebo - Data'!$A:$A,0),MATCH(BM$1,'Placebo - Data'!$B$1:$BA$1,0)))*BM$5</f>
        <v>0</v>
      </c>
      <c r="BN17" s="2">
        <f>IF(BN$2=0,0,INDEX('Placebo - Data'!$B:$BA,MATCH($Q17,'Placebo - Data'!$A:$A,0),MATCH(BN$1,'Placebo - Data'!$B$1:$BA$1,0)))*BN$5</f>
        <v>0</v>
      </c>
      <c r="BO17" s="2">
        <f>IF(BO$2=0,0,INDEX('Placebo - Data'!$B:$BA,MATCH($Q17,'Placebo - Data'!$A:$A,0),MATCH(BO$1,'Placebo - Data'!$B$1:$BA$1,0)))*BO$5</f>
        <v>9.8020276054739952E-3</v>
      </c>
      <c r="BP17" s="2">
        <f>IF(BP$2=0,0,INDEX('Placebo - Data'!$B:$BA,MATCH($Q17,'Placebo - Data'!$A:$A,0),MATCH(BP$1,'Placebo - Data'!$B$1:$BA$1,0)))*BP$5</f>
        <v>0</v>
      </c>
      <c r="BQ17" s="2"/>
      <c r="BR17" s="2"/>
    </row>
    <row r="18" spans="1:70" x14ac:dyDescent="0.25">
      <c r="A18" t="s">
        <v>46</v>
      </c>
      <c r="B18" s="2">
        <f t="shared" si="0"/>
        <v>2.7474901409994059</v>
      </c>
      <c r="C18" s="2">
        <f t="shared" si="1"/>
        <v>0</v>
      </c>
      <c r="Q18">
        <f>'Placebo - Data'!A13</f>
        <v>1993</v>
      </c>
      <c r="R18" s="2">
        <f>IF(R$2=0,0,INDEX('Placebo - Data'!$B:$BA,MATCH($Q18,'Placebo - Data'!$A:$A,0),MATCH(R$1,'Placebo - Data'!$B$1:$BA$1,0)))*R$5</f>
        <v>3.3374642953276634E-4</v>
      </c>
      <c r="S18" s="2">
        <f>IF(S$2=0,0,INDEX('Placebo - Data'!$B:$BA,MATCH($Q18,'Placebo - Data'!$A:$A,0),MATCH(S$1,'Placebo - Data'!$B$1:$BA$1,0)))*S$5</f>
        <v>0</v>
      </c>
      <c r="T18" s="2">
        <f>IF(T$2=0,0,INDEX('Placebo - Data'!$B:$BA,MATCH($Q18,'Placebo - Data'!$A:$A,0),MATCH(T$1,'Placebo - Data'!$B$1:$BA$1,0)))*T$5</f>
        <v>0</v>
      </c>
      <c r="U18" s="2">
        <f>IF(U$2=0,0,INDEX('Placebo - Data'!$B:$BA,MATCH($Q18,'Placebo - Data'!$A:$A,0),MATCH(U$1,'Placebo - Data'!$B$1:$BA$1,0)))*U$5</f>
        <v>-1.1970256455242634E-2</v>
      </c>
      <c r="V18" s="2">
        <f>IF(V$2=0,0,INDEX('Placebo - Data'!$B:$BA,MATCH($Q18,'Placebo - Data'!$A:$A,0),MATCH(V$1,'Placebo - Data'!$B$1:$BA$1,0)))*V$5</f>
        <v>-2.7809999883174896E-3</v>
      </c>
      <c r="W18" s="2">
        <f>IF(W$2=0,0,INDEX('Placebo - Data'!$B:$BA,MATCH($Q18,'Placebo - Data'!$A:$A,0),MATCH(W$1,'Placebo - Data'!$B$1:$BA$1,0)))*W$5</f>
        <v>0</v>
      </c>
      <c r="X18" s="2">
        <f>IF(X$2=0,0,INDEX('Placebo - Data'!$B:$BA,MATCH($Q18,'Placebo - Data'!$A:$A,0),MATCH(X$1,'Placebo - Data'!$B$1:$BA$1,0)))*X$5</f>
        <v>2.674077870324254E-3</v>
      </c>
      <c r="Y18" s="2">
        <f>IF(Y$2=0,0,INDEX('Placebo - Data'!$B:$BA,MATCH($Q18,'Placebo - Data'!$A:$A,0),MATCH(Y$1,'Placebo - Data'!$B$1:$BA$1,0)))*Y$5</f>
        <v>0</v>
      </c>
      <c r="Z18" s="2">
        <f>IF(Z$2=0,0,INDEX('Placebo - Data'!$B:$BA,MATCH($Q18,'Placebo - Data'!$A:$A,0),MATCH(Z$1,'Placebo - Data'!$B$1:$BA$1,0)))*Z$5</f>
        <v>0</v>
      </c>
      <c r="AA18" s="2">
        <f>IF(AA$2=0,0,INDEX('Placebo - Data'!$B:$BA,MATCH($Q18,'Placebo - Data'!$A:$A,0),MATCH(AA$1,'Placebo - Data'!$B$1:$BA$1,0)))*AA$5</f>
        <v>0</v>
      </c>
      <c r="AB18" s="2">
        <f>IF(AB$2=0,0,INDEX('Placebo - Data'!$B:$BA,MATCH($Q18,'Placebo - Data'!$A:$A,0),MATCH(AB$1,'Placebo - Data'!$B$1:$BA$1,0)))*AB$5</f>
        <v>0</v>
      </c>
      <c r="AC18" s="2">
        <f>IF(AC$2=0,0,INDEX('Placebo - Data'!$B:$BA,MATCH($Q18,'Placebo - Data'!$A:$A,0),MATCH(AC$1,'Placebo - Data'!$B$1:$BA$1,0)))*AC$5</f>
        <v>-6.776781752705574E-3</v>
      </c>
      <c r="AD18" s="2">
        <f>IF(AD$2=0,0,INDEX('Placebo - Data'!$B:$BA,MATCH($Q18,'Placebo - Data'!$A:$A,0),MATCH(AD$1,'Placebo - Data'!$B$1:$BA$1,0)))*AD$5</f>
        <v>0</v>
      </c>
      <c r="AE18" s="2">
        <f>IF(AE$2=0,0,INDEX('Placebo - Data'!$B:$BA,MATCH($Q18,'Placebo - Data'!$A:$A,0),MATCH(AE$1,'Placebo - Data'!$B$1:$BA$1,0)))*AE$5</f>
        <v>-2.3203557357192039E-2</v>
      </c>
      <c r="AF18" s="2">
        <f>IF(AF$2=0,0,INDEX('Placebo - Data'!$B:$BA,MATCH($Q18,'Placebo - Data'!$A:$A,0),MATCH(AF$1,'Placebo - Data'!$B$1:$BA$1,0)))*AF$5</f>
        <v>1.6962133347988129E-2</v>
      </c>
      <c r="AG18" s="2">
        <f>IF(AG$2=0,0,INDEX('Placebo - Data'!$B:$BA,MATCH($Q18,'Placebo - Data'!$A:$A,0),MATCH(AG$1,'Placebo - Data'!$B$1:$BA$1,0)))*AG$5</f>
        <v>0</v>
      </c>
      <c r="AH18" s="2">
        <f>IF(AH$2=0,0,INDEX('Placebo - Data'!$B:$BA,MATCH($Q18,'Placebo - Data'!$A:$A,0),MATCH(AH$1,'Placebo - Data'!$B$1:$BA$1,0)))*AH$5</f>
        <v>1.7214315012097359E-2</v>
      </c>
      <c r="AI18" s="2">
        <f>IF(AI$2=0,0,INDEX('Placebo - Data'!$B:$BA,MATCH($Q18,'Placebo - Data'!$A:$A,0),MATCH(AI$1,'Placebo - Data'!$B$1:$BA$1,0)))*AI$5</f>
        <v>-1.7515731742605567E-3</v>
      </c>
      <c r="AJ18" s="2">
        <f>IF(AJ$2=0,0,INDEX('Placebo - Data'!$B:$BA,MATCH($Q18,'Placebo - Data'!$A:$A,0),MATCH(AJ$1,'Placebo - Data'!$B$1:$BA$1,0)))*AJ$5</f>
        <v>-3.3393949270248413E-2</v>
      </c>
      <c r="AK18" s="2">
        <f>IF(AK$2=0,0,INDEX('Placebo - Data'!$B:$BA,MATCH($Q18,'Placebo - Data'!$A:$A,0),MATCH(AK$1,'Placebo - Data'!$B$1:$BA$1,0)))*AK$5</f>
        <v>0</v>
      </c>
      <c r="AL18" s="2">
        <f>IF(AL$2=0,0,INDEX('Placebo - Data'!$B:$BA,MATCH($Q18,'Placebo - Data'!$A:$A,0),MATCH(AL$1,'Placebo - Data'!$B$1:$BA$1,0)))*AL$5</f>
        <v>5.6705489754676819E-2</v>
      </c>
      <c r="AM18" s="2">
        <f>IF(AM$2=0,0,INDEX('Placebo - Data'!$B:$BA,MATCH($Q18,'Placebo - Data'!$A:$A,0),MATCH(AM$1,'Placebo - Data'!$B$1:$BA$1,0)))*AM$5</f>
        <v>-3.7189701106399298E-3</v>
      </c>
      <c r="AN18" s="2">
        <f>IF(AN$2=0,0,INDEX('Placebo - Data'!$B:$BA,MATCH($Q18,'Placebo - Data'!$A:$A,0),MATCH(AN$1,'Placebo - Data'!$B$1:$BA$1,0)))*AN$5</f>
        <v>0</v>
      </c>
      <c r="AO18" s="2">
        <f>IF(AO$2=0,0,INDEX('Placebo - Data'!$B:$BA,MATCH($Q18,'Placebo - Data'!$A:$A,0),MATCH(AO$1,'Placebo - Data'!$B$1:$BA$1,0)))*AO$5</f>
        <v>-8.8679986074566841E-3</v>
      </c>
      <c r="AP18" s="2">
        <f>IF(AP$2=0,0,INDEX('Placebo - Data'!$B:$BA,MATCH($Q18,'Placebo - Data'!$A:$A,0),MATCH(AP$1,'Placebo - Data'!$B$1:$BA$1,0)))*AP$5</f>
        <v>0</v>
      </c>
      <c r="AQ18" s="2">
        <f>IF(AQ$2=0,0,INDEX('Placebo - Data'!$B:$BA,MATCH($Q18,'Placebo - Data'!$A:$A,0),MATCH(AQ$1,'Placebo - Data'!$B$1:$BA$1,0)))*AQ$5</f>
        <v>-2.746276929974556E-2</v>
      </c>
      <c r="AR18" s="2">
        <f>IF(AR$2=0,0,INDEX('Placebo - Data'!$B:$BA,MATCH($Q18,'Placebo - Data'!$A:$A,0),MATCH(AR$1,'Placebo - Data'!$B$1:$BA$1,0)))*AR$5</f>
        <v>0</v>
      </c>
      <c r="AS18" s="2">
        <f>IF(AS$2=0,0,INDEX('Placebo - Data'!$B:$BA,MATCH($Q18,'Placebo - Data'!$A:$A,0),MATCH(AS$1,'Placebo - Data'!$B$1:$BA$1,0)))*AS$5</f>
        <v>-4.9165065865963697E-4</v>
      </c>
      <c r="AT18" s="2">
        <f>IF(AT$2=0,0,INDEX('Placebo - Data'!$B:$BA,MATCH($Q18,'Placebo - Data'!$A:$A,0),MATCH(AT$1,'Placebo - Data'!$B$1:$BA$1,0)))*AT$5</f>
        <v>0</v>
      </c>
      <c r="AU18" s="2">
        <f>IF(AU$2=0,0,INDEX('Placebo - Data'!$B:$BA,MATCH($Q18,'Placebo - Data'!$A:$A,0),MATCH(AU$1,'Placebo - Data'!$B$1:$BA$1,0)))*AU$5</f>
        <v>0</v>
      </c>
      <c r="AV18" s="2">
        <f>IF(AV$2=0,0,INDEX('Placebo - Data'!$B:$BA,MATCH($Q18,'Placebo - Data'!$A:$A,0),MATCH(AV$1,'Placebo - Data'!$B$1:$BA$1,0)))*AV$5</f>
        <v>0</v>
      </c>
      <c r="AW18" s="2">
        <f>IF(AW$2=0,0,INDEX('Placebo - Data'!$B:$BA,MATCH($Q18,'Placebo - Data'!$A:$A,0),MATCH(AW$1,'Placebo - Data'!$B$1:$BA$1,0)))*AW$5</f>
        <v>0</v>
      </c>
      <c r="AX18" s="2">
        <f>IF(AX$2=0,0,INDEX('Placebo - Data'!$B:$BA,MATCH($Q18,'Placebo - Data'!$A:$A,0),MATCH(AX$1,'Placebo - Data'!$B$1:$BA$1,0)))*AX$5</f>
        <v>0</v>
      </c>
      <c r="AY18" s="2">
        <f>IF(AY$2=0,0,INDEX('Placebo - Data'!$B:$BA,MATCH($Q18,'Placebo - Data'!$A:$A,0),MATCH(AY$1,'Placebo - Data'!$B$1:$BA$1,0)))*AY$5</f>
        <v>0</v>
      </c>
      <c r="AZ18" s="2">
        <f>IF(AZ$2=0,0,INDEX('Placebo - Data'!$B:$BA,MATCH($Q18,'Placebo - Data'!$A:$A,0),MATCH(AZ$1,'Placebo - Data'!$B$1:$BA$1,0)))*AZ$5</f>
        <v>-1.0394050739705563E-2</v>
      </c>
      <c r="BA18" s="2">
        <f>IF(BA$2=0,0,INDEX('Placebo - Data'!$B:$BA,MATCH($Q18,'Placebo - Data'!$A:$A,0),MATCH(BA$1,'Placebo - Data'!$B$1:$BA$1,0)))*BA$5</f>
        <v>0</v>
      </c>
      <c r="BB18" s="2">
        <f>IF(BB$2=0,0,INDEX('Placebo - Data'!$B:$BA,MATCH($Q18,'Placebo - Data'!$A:$A,0),MATCH(BB$1,'Placebo - Data'!$B$1:$BA$1,0)))*BB$5</f>
        <v>0</v>
      </c>
      <c r="BC18" s="2">
        <f>IF(BC$2=0,0,INDEX('Placebo - Data'!$B:$BA,MATCH($Q18,'Placebo - Data'!$A:$A,0),MATCH(BC$1,'Placebo - Data'!$B$1:$BA$1,0)))*BC$5</f>
        <v>0</v>
      </c>
      <c r="BD18" s="2">
        <f>IF(BD$2=0,0,INDEX('Placebo - Data'!$B:$BA,MATCH($Q18,'Placebo - Data'!$A:$A,0),MATCH(BD$1,'Placebo - Data'!$B$1:$BA$1,0)))*BD$5</f>
        <v>0</v>
      </c>
      <c r="BE18" s="2">
        <f>IF(BE$2=0,0,INDEX('Placebo - Data'!$B:$BA,MATCH($Q18,'Placebo - Data'!$A:$A,0),MATCH(BE$1,'Placebo - Data'!$B$1:$BA$1,0)))*BE$5</f>
        <v>0</v>
      </c>
      <c r="BF18" s="2">
        <f>IF(BF$2=0,0,INDEX('Placebo - Data'!$B:$BA,MATCH($Q18,'Placebo - Data'!$A:$A,0),MATCH(BF$1,'Placebo - Data'!$B$1:$BA$1,0)))*BF$5</f>
        <v>2.6691852137446404E-2</v>
      </c>
      <c r="BG18" s="2">
        <f>IF(BG$2=0,0,INDEX('Placebo - Data'!$B:$BA,MATCH($Q18,'Placebo - Data'!$A:$A,0),MATCH(BG$1,'Placebo - Data'!$B$1:$BA$1,0)))*BG$5</f>
        <v>3.5139288753271103E-2</v>
      </c>
      <c r="BH18" s="2">
        <f>IF(BH$2=0,0,INDEX('Placebo - Data'!$B:$BA,MATCH($Q18,'Placebo - Data'!$A:$A,0),MATCH(BH$1,'Placebo - Data'!$B$1:$BA$1,0)))*BH$5</f>
        <v>1.8472412193659693E-4</v>
      </c>
      <c r="BI18" s="2">
        <f>IF(BI$2=0,0,INDEX('Placebo - Data'!$B:$BA,MATCH($Q18,'Placebo - Data'!$A:$A,0),MATCH(BI$1,'Placebo - Data'!$B$1:$BA$1,0)))*BI$5</f>
        <v>-2.4542665109038353E-2</v>
      </c>
      <c r="BJ18" s="2">
        <f>IF(BJ$2=0,0,INDEX('Placebo - Data'!$B:$BA,MATCH($Q18,'Placebo - Data'!$A:$A,0),MATCH(BJ$1,'Placebo - Data'!$B$1:$BA$1,0)))*BJ$5</f>
        <v>0</v>
      </c>
      <c r="BK18" s="2">
        <f>IF(BK$2=0,0,INDEX('Placebo - Data'!$B:$BA,MATCH($Q18,'Placebo - Data'!$A:$A,0),MATCH(BK$1,'Placebo - Data'!$B$1:$BA$1,0)))*BK$5</f>
        <v>0</v>
      </c>
      <c r="BL18" s="2">
        <f>IF(BL$2=0,0,INDEX('Placebo - Data'!$B:$BA,MATCH($Q18,'Placebo - Data'!$A:$A,0),MATCH(BL$1,'Placebo - Data'!$B$1:$BA$1,0)))*BL$5</f>
        <v>0</v>
      </c>
      <c r="BM18" s="2">
        <f>IF(BM$2=0,0,INDEX('Placebo - Data'!$B:$BA,MATCH($Q18,'Placebo - Data'!$A:$A,0),MATCH(BM$1,'Placebo - Data'!$B$1:$BA$1,0)))*BM$5</f>
        <v>0</v>
      </c>
      <c r="BN18" s="2">
        <f>IF(BN$2=0,0,INDEX('Placebo - Data'!$B:$BA,MATCH($Q18,'Placebo - Data'!$A:$A,0),MATCH(BN$1,'Placebo - Data'!$B$1:$BA$1,0)))*BN$5</f>
        <v>0</v>
      </c>
      <c r="BO18" s="2">
        <f>IF(BO$2=0,0,INDEX('Placebo - Data'!$B:$BA,MATCH($Q18,'Placebo - Data'!$A:$A,0),MATCH(BO$1,'Placebo - Data'!$B$1:$BA$1,0)))*BO$5</f>
        <v>-1.1229868046939373E-2</v>
      </c>
      <c r="BP18" s="2">
        <f>IF(BP$2=0,0,INDEX('Placebo - Data'!$B:$BA,MATCH($Q18,'Placebo - Data'!$A:$A,0),MATCH(BP$1,'Placebo - Data'!$B$1:$BA$1,0)))*BP$5</f>
        <v>0</v>
      </c>
      <c r="BQ18" s="2"/>
      <c r="BR18" s="2"/>
    </row>
    <row r="19" spans="1:70" x14ac:dyDescent="0.25">
      <c r="A19" t="s">
        <v>55</v>
      </c>
      <c r="B19" s="2">
        <f t="shared" si="0"/>
        <v>2.6965909960354715</v>
      </c>
      <c r="C19" s="2">
        <f t="shared" si="1"/>
        <v>0</v>
      </c>
      <c r="Q19">
        <f>'Placebo - Data'!A14</f>
        <v>1994</v>
      </c>
      <c r="R19" s="2">
        <f>IF(R$2=0,0,INDEX('Placebo - Data'!$B:$BA,MATCH($Q19,'Placebo - Data'!$A:$A,0),MATCH(R$1,'Placebo - Data'!$B$1:$BA$1,0)))*R$5</f>
        <v>-1.2187882093712687E-3</v>
      </c>
      <c r="S19" s="2">
        <f>IF(S$2=0,0,INDEX('Placebo - Data'!$B:$BA,MATCH($Q19,'Placebo - Data'!$A:$A,0),MATCH(S$1,'Placebo - Data'!$B$1:$BA$1,0)))*S$5</f>
        <v>0</v>
      </c>
      <c r="T19" s="2">
        <f>IF(T$2=0,0,INDEX('Placebo - Data'!$B:$BA,MATCH($Q19,'Placebo - Data'!$A:$A,0),MATCH(T$1,'Placebo - Data'!$B$1:$BA$1,0)))*T$5</f>
        <v>0</v>
      </c>
      <c r="U19" s="2">
        <f>IF(U$2=0,0,INDEX('Placebo - Data'!$B:$BA,MATCH($Q19,'Placebo - Data'!$A:$A,0),MATCH(U$1,'Placebo - Data'!$B$1:$BA$1,0)))*U$5</f>
        <v>3.6360722035169601E-2</v>
      </c>
      <c r="V19" s="2">
        <f>IF(V$2=0,0,INDEX('Placebo - Data'!$B:$BA,MATCH($Q19,'Placebo - Data'!$A:$A,0),MATCH(V$1,'Placebo - Data'!$B$1:$BA$1,0)))*V$5</f>
        <v>8.2120835781097412E-2</v>
      </c>
      <c r="W19" s="2">
        <f>IF(W$2=0,0,INDEX('Placebo - Data'!$B:$BA,MATCH($Q19,'Placebo - Data'!$A:$A,0),MATCH(W$1,'Placebo - Data'!$B$1:$BA$1,0)))*W$5</f>
        <v>0</v>
      </c>
      <c r="X19" s="2">
        <f>IF(X$2=0,0,INDEX('Placebo - Data'!$B:$BA,MATCH($Q19,'Placebo - Data'!$A:$A,0),MATCH(X$1,'Placebo - Data'!$B$1:$BA$1,0)))*X$5</f>
        <v>-3.2566789537668228E-2</v>
      </c>
      <c r="Y19" s="2">
        <f>IF(Y$2=0,0,INDEX('Placebo - Data'!$B:$BA,MATCH($Q19,'Placebo - Data'!$A:$A,0),MATCH(Y$1,'Placebo - Data'!$B$1:$BA$1,0)))*Y$5</f>
        <v>0</v>
      </c>
      <c r="Z19" s="2">
        <f>IF(Z$2=0,0,INDEX('Placebo - Data'!$B:$BA,MATCH($Q19,'Placebo - Data'!$A:$A,0),MATCH(Z$1,'Placebo - Data'!$B$1:$BA$1,0)))*Z$5</f>
        <v>0</v>
      </c>
      <c r="AA19" s="2">
        <f>IF(AA$2=0,0,INDEX('Placebo - Data'!$B:$BA,MATCH($Q19,'Placebo - Data'!$A:$A,0),MATCH(AA$1,'Placebo - Data'!$B$1:$BA$1,0)))*AA$5</f>
        <v>0</v>
      </c>
      <c r="AB19" s="2">
        <f>IF(AB$2=0,0,INDEX('Placebo - Data'!$B:$BA,MATCH($Q19,'Placebo - Data'!$A:$A,0),MATCH(AB$1,'Placebo - Data'!$B$1:$BA$1,0)))*AB$5</f>
        <v>0</v>
      </c>
      <c r="AC19" s="2">
        <f>IF(AC$2=0,0,INDEX('Placebo - Data'!$B:$BA,MATCH($Q19,'Placebo - Data'!$A:$A,0),MATCH(AC$1,'Placebo - Data'!$B$1:$BA$1,0)))*AC$5</f>
        <v>9.0240431018173695E-4</v>
      </c>
      <c r="AD19" s="2">
        <f>IF(AD$2=0,0,INDEX('Placebo - Data'!$B:$BA,MATCH($Q19,'Placebo - Data'!$A:$A,0),MATCH(AD$1,'Placebo - Data'!$B$1:$BA$1,0)))*AD$5</f>
        <v>0</v>
      </c>
      <c r="AE19" s="2">
        <f>IF(AE$2=0,0,INDEX('Placebo - Data'!$B:$BA,MATCH($Q19,'Placebo - Data'!$A:$A,0),MATCH(AE$1,'Placebo - Data'!$B$1:$BA$1,0)))*AE$5</f>
        <v>1.9724521785974503E-2</v>
      </c>
      <c r="AF19" s="2">
        <f>IF(AF$2=0,0,INDEX('Placebo - Data'!$B:$BA,MATCH($Q19,'Placebo - Data'!$A:$A,0),MATCH(AF$1,'Placebo - Data'!$B$1:$BA$1,0)))*AF$5</f>
        <v>4.619983583688736E-2</v>
      </c>
      <c r="AG19" s="2">
        <f>IF(AG$2=0,0,INDEX('Placebo - Data'!$B:$BA,MATCH($Q19,'Placebo - Data'!$A:$A,0),MATCH(AG$1,'Placebo - Data'!$B$1:$BA$1,0)))*AG$5</f>
        <v>0</v>
      </c>
      <c r="AH19" s="2">
        <f>IF(AH$2=0,0,INDEX('Placebo - Data'!$B:$BA,MATCH($Q19,'Placebo - Data'!$A:$A,0),MATCH(AH$1,'Placebo - Data'!$B$1:$BA$1,0)))*AH$5</f>
        <v>-3.4298844635486603E-2</v>
      </c>
      <c r="AI19" s="2">
        <f>IF(AI$2=0,0,INDEX('Placebo - Data'!$B:$BA,MATCH($Q19,'Placebo - Data'!$A:$A,0),MATCH(AI$1,'Placebo - Data'!$B$1:$BA$1,0)))*AI$5</f>
        <v>1.5700984746217728E-2</v>
      </c>
      <c r="AJ19" s="2">
        <f>IF(AJ$2=0,0,INDEX('Placebo - Data'!$B:$BA,MATCH($Q19,'Placebo - Data'!$A:$A,0),MATCH(AJ$1,'Placebo - Data'!$B$1:$BA$1,0)))*AJ$5</f>
        <v>-4.3952260166406631E-2</v>
      </c>
      <c r="AK19" s="2">
        <f>IF(AK$2=0,0,INDEX('Placebo - Data'!$B:$BA,MATCH($Q19,'Placebo - Data'!$A:$A,0),MATCH(AK$1,'Placebo - Data'!$B$1:$BA$1,0)))*AK$5</f>
        <v>0</v>
      </c>
      <c r="AL19" s="2">
        <f>IF(AL$2=0,0,INDEX('Placebo - Data'!$B:$BA,MATCH($Q19,'Placebo - Data'!$A:$A,0),MATCH(AL$1,'Placebo - Data'!$B$1:$BA$1,0)))*AL$5</f>
        <v>5.4526921361684799E-2</v>
      </c>
      <c r="AM19" s="2">
        <f>IF(AM$2=0,0,INDEX('Placebo - Data'!$B:$BA,MATCH($Q19,'Placebo - Data'!$A:$A,0),MATCH(AM$1,'Placebo - Data'!$B$1:$BA$1,0)))*AM$5</f>
        <v>-3.4636151045560837E-2</v>
      </c>
      <c r="AN19" s="2">
        <f>IF(AN$2=0,0,INDEX('Placebo - Data'!$B:$BA,MATCH($Q19,'Placebo - Data'!$A:$A,0),MATCH(AN$1,'Placebo - Data'!$B$1:$BA$1,0)))*AN$5</f>
        <v>0</v>
      </c>
      <c r="AO19" s="2">
        <f>IF(AO$2=0,0,INDEX('Placebo - Data'!$B:$BA,MATCH($Q19,'Placebo - Data'!$A:$A,0),MATCH(AO$1,'Placebo - Data'!$B$1:$BA$1,0)))*AO$5</f>
        <v>-6.1322813853621483E-3</v>
      </c>
      <c r="AP19" s="2">
        <f>IF(AP$2=0,0,INDEX('Placebo - Data'!$B:$BA,MATCH($Q19,'Placebo - Data'!$A:$A,0),MATCH(AP$1,'Placebo - Data'!$B$1:$BA$1,0)))*AP$5</f>
        <v>0</v>
      </c>
      <c r="AQ19" s="2">
        <f>IF(AQ$2=0,0,INDEX('Placebo - Data'!$B:$BA,MATCH($Q19,'Placebo - Data'!$A:$A,0),MATCH(AQ$1,'Placebo - Data'!$B$1:$BA$1,0)))*AQ$5</f>
        <v>-8.0533280968666077E-2</v>
      </c>
      <c r="AR19" s="2">
        <f>IF(AR$2=0,0,INDEX('Placebo - Data'!$B:$BA,MATCH($Q19,'Placebo - Data'!$A:$A,0),MATCH(AR$1,'Placebo - Data'!$B$1:$BA$1,0)))*AR$5</f>
        <v>0</v>
      </c>
      <c r="AS19" s="2">
        <f>IF(AS$2=0,0,INDEX('Placebo - Data'!$B:$BA,MATCH($Q19,'Placebo - Data'!$A:$A,0),MATCH(AS$1,'Placebo - Data'!$B$1:$BA$1,0)))*AS$5</f>
        <v>-4.0590088814496994E-2</v>
      </c>
      <c r="AT19" s="2">
        <f>IF(AT$2=0,0,INDEX('Placebo - Data'!$B:$BA,MATCH($Q19,'Placebo - Data'!$A:$A,0),MATCH(AT$1,'Placebo - Data'!$B$1:$BA$1,0)))*AT$5</f>
        <v>0</v>
      </c>
      <c r="AU19" s="2">
        <f>IF(AU$2=0,0,INDEX('Placebo - Data'!$B:$BA,MATCH($Q19,'Placebo - Data'!$A:$A,0),MATCH(AU$1,'Placebo - Data'!$B$1:$BA$1,0)))*AU$5</f>
        <v>0</v>
      </c>
      <c r="AV19" s="2">
        <f>IF(AV$2=0,0,INDEX('Placebo - Data'!$B:$BA,MATCH($Q19,'Placebo - Data'!$A:$A,0),MATCH(AV$1,'Placebo - Data'!$B$1:$BA$1,0)))*AV$5</f>
        <v>0</v>
      </c>
      <c r="AW19" s="2">
        <f>IF(AW$2=0,0,INDEX('Placebo - Data'!$B:$BA,MATCH($Q19,'Placebo - Data'!$A:$A,0),MATCH(AW$1,'Placebo - Data'!$B$1:$BA$1,0)))*AW$5</f>
        <v>0</v>
      </c>
      <c r="AX19" s="2">
        <f>IF(AX$2=0,0,INDEX('Placebo - Data'!$B:$BA,MATCH($Q19,'Placebo - Data'!$A:$A,0),MATCH(AX$1,'Placebo - Data'!$B$1:$BA$1,0)))*AX$5</f>
        <v>0</v>
      </c>
      <c r="AY19" s="2">
        <f>IF(AY$2=0,0,INDEX('Placebo - Data'!$B:$BA,MATCH($Q19,'Placebo - Data'!$A:$A,0),MATCH(AY$1,'Placebo - Data'!$B$1:$BA$1,0)))*AY$5</f>
        <v>0</v>
      </c>
      <c r="AZ19" s="2">
        <f>IF(AZ$2=0,0,INDEX('Placebo - Data'!$B:$BA,MATCH($Q19,'Placebo - Data'!$A:$A,0),MATCH(AZ$1,'Placebo - Data'!$B$1:$BA$1,0)))*AZ$5</f>
        <v>-3.3346641808748245E-2</v>
      </c>
      <c r="BA19" s="2">
        <f>IF(BA$2=0,0,INDEX('Placebo - Data'!$B:$BA,MATCH($Q19,'Placebo - Data'!$A:$A,0),MATCH(BA$1,'Placebo - Data'!$B$1:$BA$1,0)))*BA$5</f>
        <v>0</v>
      </c>
      <c r="BB19" s="2">
        <f>IF(BB$2=0,0,INDEX('Placebo - Data'!$B:$BA,MATCH($Q19,'Placebo - Data'!$A:$A,0),MATCH(BB$1,'Placebo - Data'!$B$1:$BA$1,0)))*BB$5</f>
        <v>0</v>
      </c>
      <c r="BC19" s="2">
        <f>IF(BC$2=0,0,INDEX('Placebo - Data'!$B:$BA,MATCH($Q19,'Placebo - Data'!$A:$A,0),MATCH(BC$1,'Placebo - Data'!$B$1:$BA$1,0)))*BC$5</f>
        <v>0</v>
      </c>
      <c r="BD19" s="2">
        <f>IF(BD$2=0,0,INDEX('Placebo - Data'!$B:$BA,MATCH($Q19,'Placebo - Data'!$A:$A,0),MATCH(BD$1,'Placebo - Data'!$B$1:$BA$1,0)))*BD$5</f>
        <v>0</v>
      </c>
      <c r="BE19" s="2">
        <f>IF(BE$2=0,0,INDEX('Placebo - Data'!$B:$BA,MATCH($Q19,'Placebo - Data'!$A:$A,0),MATCH(BE$1,'Placebo - Data'!$B$1:$BA$1,0)))*BE$5</f>
        <v>0</v>
      </c>
      <c r="BF19" s="2">
        <f>IF(BF$2=0,0,INDEX('Placebo - Data'!$B:$BA,MATCH($Q19,'Placebo - Data'!$A:$A,0),MATCH(BF$1,'Placebo - Data'!$B$1:$BA$1,0)))*BF$5</f>
        <v>8.712749183177948E-2</v>
      </c>
      <c r="BG19" s="2">
        <f>IF(BG$2=0,0,INDEX('Placebo - Data'!$B:$BA,MATCH($Q19,'Placebo - Data'!$A:$A,0),MATCH(BG$1,'Placebo - Data'!$B$1:$BA$1,0)))*BG$5</f>
        <v>-6.9592848420143127E-2</v>
      </c>
      <c r="BH19" s="2">
        <f>IF(BH$2=0,0,INDEX('Placebo - Data'!$B:$BA,MATCH($Q19,'Placebo - Data'!$A:$A,0),MATCH(BH$1,'Placebo - Data'!$B$1:$BA$1,0)))*BH$5</f>
        <v>5.9541761875152588E-2</v>
      </c>
      <c r="BI19" s="2">
        <f>IF(BI$2=0,0,INDEX('Placebo - Data'!$B:$BA,MATCH($Q19,'Placebo - Data'!$A:$A,0),MATCH(BI$1,'Placebo - Data'!$B$1:$BA$1,0)))*BI$5</f>
        <v>-1.186597254127264E-2</v>
      </c>
      <c r="BJ19" s="2">
        <f>IF(BJ$2=0,0,INDEX('Placebo - Data'!$B:$BA,MATCH($Q19,'Placebo - Data'!$A:$A,0),MATCH(BJ$1,'Placebo - Data'!$B$1:$BA$1,0)))*BJ$5</f>
        <v>0</v>
      </c>
      <c r="BK19" s="2">
        <f>IF(BK$2=0,0,INDEX('Placebo - Data'!$B:$BA,MATCH($Q19,'Placebo - Data'!$A:$A,0),MATCH(BK$1,'Placebo - Data'!$B$1:$BA$1,0)))*BK$5</f>
        <v>0</v>
      </c>
      <c r="BL19" s="2">
        <f>IF(BL$2=0,0,INDEX('Placebo - Data'!$B:$BA,MATCH($Q19,'Placebo - Data'!$A:$A,0),MATCH(BL$1,'Placebo - Data'!$B$1:$BA$1,0)))*BL$5</f>
        <v>0</v>
      </c>
      <c r="BM19" s="2">
        <f>IF(BM$2=0,0,INDEX('Placebo - Data'!$B:$BA,MATCH($Q19,'Placebo - Data'!$A:$A,0),MATCH(BM$1,'Placebo - Data'!$B$1:$BA$1,0)))*BM$5</f>
        <v>0</v>
      </c>
      <c r="BN19" s="2">
        <f>IF(BN$2=0,0,INDEX('Placebo - Data'!$B:$BA,MATCH($Q19,'Placebo - Data'!$A:$A,0),MATCH(BN$1,'Placebo - Data'!$B$1:$BA$1,0)))*BN$5</f>
        <v>0</v>
      </c>
      <c r="BO19" s="2">
        <f>IF(BO$2=0,0,INDEX('Placebo - Data'!$B:$BA,MATCH($Q19,'Placebo - Data'!$A:$A,0),MATCH(BO$1,'Placebo - Data'!$B$1:$BA$1,0)))*BO$5</f>
        <v>2.0621843636035919E-2</v>
      </c>
      <c r="BP19" s="2">
        <f>IF(BP$2=0,0,INDEX('Placebo - Data'!$B:$BA,MATCH($Q19,'Placebo - Data'!$A:$A,0),MATCH(BP$1,'Placebo - Data'!$B$1:$BA$1,0)))*BP$5</f>
        <v>0</v>
      </c>
      <c r="BQ19" s="2"/>
      <c r="BR19" s="2"/>
    </row>
    <row r="20" spans="1:70" x14ac:dyDescent="0.25">
      <c r="A20" t="s">
        <v>37</v>
      </c>
      <c r="B20" s="2">
        <f t="shared" si="0"/>
        <v>2.3474248531304149</v>
      </c>
      <c r="C20" s="2">
        <f t="shared" si="1"/>
        <v>0</v>
      </c>
      <c r="Q20">
        <f>'Placebo - Data'!A15</f>
        <v>1995</v>
      </c>
      <c r="R20" s="2">
        <f>IF(R$2=0,0,INDEX('Placebo - Data'!$B:$BA,MATCH($Q20,'Placebo - Data'!$A:$A,0),MATCH(R$1,'Placebo - Data'!$B$1:$BA$1,0)))*R$5</f>
        <v>5.6741996668279171E-3</v>
      </c>
      <c r="S20" s="2">
        <f>IF(S$2=0,0,INDEX('Placebo - Data'!$B:$BA,MATCH($Q20,'Placebo - Data'!$A:$A,0),MATCH(S$1,'Placebo - Data'!$B$1:$BA$1,0)))*S$5</f>
        <v>0</v>
      </c>
      <c r="T20" s="2">
        <f>IF(T$2=0,0,INDEX('Placebo - Data'!$B:$BA,MATCH($Q20,'Placebo - Data'!$A:$A,0),MATCH(T$1,'Placebo - Data'!$B$1:$BA$1,0)))*T$5</f>
        <v>0</v>
      </c>
      <c r="U20" s="2">
        <f>IF(U$2=0,0,INDEX('Placebo - Data'!$B:$BA,MATCH($Q20,'Placebo - Data'!$A:$A,0),MATCH(U$1,'Placebo - Data'!$B$1:$BA$1,0)))*U$5</f>
        <v>1.6576407477259636E-2</v>
      </c>
      <c r="V20" s="2">
        <f>IF(V$2=0,0,INDEX('Placebo - Data'!$B:$BA,MATCH($Q20,'Placebo - Data'!$A:$A,0),MATCH(V$1,'Placebo - Data'!$B$1:$BA$1,0)))*V$5</f>
        <v>0.11868952959775925</v>
      </c>
      <c r="W20" s="2">
        <f>IF(W$2=0,0,INDEX('Placebo - Data'!$B:$BA,MATCH($Q20,'Placebo - Data'!$A:$A,0),MATCH(W$1,'Placebo - Data'!$B$1:$BA$1,0)))*W$5</f>
        <v>0</v>
      </c>
      <c r="X20" s="2">
        <f>IF(X$2=0,0,INDEX('Placebo - Data'!$B:$BA,MATCH($Q20,'Placebo - Data'!$A:$A,0),MATCH(X$1,'Placebo - Data'!$B$1:$BA$1,0)))*X$5</f>
        <v>-1.3271810486912727E-2</v>
      </c>
      <c r="Y20" s="2">
        <f>IF(Y$2=0,0,INDEX('Placebo - Data'!$B:$BA,MATCH($Q20,'Placebo - Data'!$A:$A,0),MATCH(Y$1,'Placebo - Data'!$B$1:$BA$1,0)))*Y$5</f>
        <v>0</v>
      </c>
      <c r="Z20" s="2">
        <f>IF(Z$2=0,0,INDEX('Placebo - Data'!$B:$BA,MATCH($Q20,'Placebo - Data'!$A:$A,0),MATCH(Z$1,'Placebo - Data'!$B$1:$BA$1,0)))*Z$5</f>
        <v>0</v>
      </c>
      <c r="AA20" s="2">
        <f>IF(AA$2=0,0,INDEX('Placebo - Data'!$B:$BA,MATCH($Q20,'Placebo - Data'!$A:$A,0),MATCH(AA$1,'Placebo - Data'!$B$1:$BA$1,0)))*AA$5</f>
        <v>0</v>
      </c>
      <c r="AB20" s="2">
        <f>IF(AB$2=0,0,INDEX('Placebo - Data'!$B:$BA,MATCH($Q20,'Placebo - Data'!$A:$A,0),MATCH(AB$1,'Placebo - Data'!$B$1:$BA$1,0)))*AB$5</f>
        <v>0</v>
      </c>
      <c r="AC20" s="2">
        <f>IF(AC$2=0,0,INDEX('Placebo - Data'!$B:$BA,MATCH($Q20,'Placebo - Data'!$A:$A,0),MATCH(AC$1,'Placebo - Data'!$B$1:$BA$1,0)))*AC$5</f>
        <v>1.5597528778016567E-2</v>
      </c>
      <c r="AD20" s="2">
        <f>IF(AD$2=0,0,INDEX('Placebo - Data'!$B:$BA,MATCH($Q20,'Placebo - Data'!$A:$A,0),MATCH(AD$1,'Placebo - Data'!$B$1:$BA$1,0)))*AD$5</f>
        <v>0</v>
      </c>
      <c r="AE20" s="2">
        <f>IF(AE$2=0,0,INDEX('Placebo - Data'!$B:$BA,MATCH($Q20,'Placebo - Data'!$A:$A,0),MATCH(AE$1,'Placebo - Data'!$B$1:$BA$1,0)))*AE$5</f>
        <v>4.4953744858503342E-2</v>
      </c>
      <c r="AF20" s="2">
        <f>IF(AF$2=0,0,INDEX('Placebo - Data'!$B:$BA,MATCH($Q20,'Placebo - Data'!$A:$A,0),MATCH(AF$1,'Placebo - Data'!$B$1:$BA$1,0)))*AF$5</f>
        <v>5.7418856769800186E-2</v>
      </c>
      <c r="AG20" s="2">
        <f>IF(AG$2=0,0,INDEX('Placebo - Data'!$B:$BA,MATCH($Q20,'Placebo - Data'!$A:$A,0),MATCH(AG$1,'Placebo - Data'!$B$1:$BA$1,0)))*AG$5</f>
        <v>0</v>
      </c>
      <c r="AH20" s="2">
        <f>IF(AH$2=0,0,INDEX('Placebo - Data'!$B:$BA,MATCH($Q20,'Placebo - Data'!$A:$A,0),MATCH(AH$1,'Placebo - Data'!$B$1:$BA$1,0)))*AH$5</f>
        <v>-9.0892702341079712E-2</v>
      </c>
      <c r="AI20" s="2">
        <f>IF(AI$2=0,0,INDEX('Placebo - Data'!$B:$BA,MATCH($Q20,'Placebo - Data'!$A:$A,0),MATCH(AI$1,'Placebo - Data'!$B$1:$BA$1,0)))*AI$5</f>
        <v>1.2457341887056828E-2</v>
      </c>
      <c r="AJ20" s="2">
        <f>IF(AJ$2=0,0,INDEX('Placebo - Data'!$B:$BA,MATCH($Q20,'Placebo - Data'!$A:$A,0),MATCH(AJ$1,'Placebo - Data'!$B$1:$BA$1,0)))*AJ$5</f>
        <v>-6.4556851983070374E-2</v>
      </c>
      <c r="AK20" s="2">
        <f>IF(AK$2=0,0,INDEX('Placebo - Data'!$B:$BA,MATCH($Q20,'Placebo - Data'!$A:$A,0),MATCH(AK$1,'Placebo - Data'!$B$1:$BA$1,0)))*AK$5</f>
        <v>0</v>
      </c>
      <c r="AL20" s="2">
        <f>IF(AL$2=0,0,INDEX('Placebo - Data'!$B:$BA,MATCH($Q20,'Placebo - Data'!$A:$A,0),MATCH(AL$1,'Placebo - Data'!$B$1:$BA$1,0)))*AL$5</f>
        <v>1.4872702769935131E-2</v>
      </c>
      <c r="AM20" s="2">
        <f>IF(AM$2=0,0,INDEX('Placebo - Data'!$B:$BA,MATCH($Q20,'Placebo - Data'!$A:$A,0),MATCH(AM$1,'Placebo - Data'!$B$1:$BA$1,0)))*AM$5</f>
        <v>1.5553249977529049E-2</v>
      </c>
      <c r="AN20" s="2">
        <f>IF(AN$2=0,0,INDEX('Placebo - Data'!$B:$BA,MATCH($Q20,'Placebo - Data'!$A:$A,0),MATCH(AN$1,'Placebo - Data'!$B$1:$BA$1,0)))*AN$5</f>
        <v>0</v>
      </c>
      <c r="AO20" s="2">
        <f>IF(AO$2=0,0,INDEX('Placebo - Data'!$B:$BA,MATCH($Q20,'Placebo - Data'!$A:$A,0),MATCH(AO$1,'Placebo - Data'!$B$1:$BA$1,0)))*AO$5</f>
        <v>-2.8809893876314163E-2</v>
      </c>
      <c r="AP20" s="2">
        <f>IF(AP$2=0,0,INDEX('Placebo - Data'!$B:$BA,MATCH($Q20,'Placebo - Data'!$A:$A,0),MATCH(AP$1,'Placebo - Data'!$B$1:$BA$1,0)))*AP$5</f>
        <v>0</v>
      </c>
      <c r="AQ20" s="2">
        <f>IF(AQ$2=0,0,INDEX('Placebo - Data'!$B:$BA,MATCH($Q20,'Placebo - Data'!$A:$A,0),MATCH(AQ$1,'Placebo - Data'!$B$1:$BA$1,0)))*AQ$5</f>
        <v>-4.8371005803346634E-2</v>
      </c>
      <c r="AR20" s="2">
        <f>IF(AR$2=0,0,INDEX('Placebo - Data'!$B:$BA,MATCH($Q20,'Placebo - Data'!$A:$A,0),MATCH(AR$1,'Placebo - Data'!$B$1:$BA$1,0)))*AR$5</f>
        <v>0</v>
      </c>
      <c r="AS20" s="2">
        <f>IF(AS$2=0,0,INDEX('Placebo - Data'!$B:$BA,MATCH($Q20,'Placebo - Data'!$A:$A,0),MATCH(AS$1,'Placebo - Data'!$B$1:$BA$1,0)))*AS$5</f>
        <v>-4.205864854156971E-3</v>
      </c>
      <c r="AT20" s="2">
        <f>IF(AT$2=0,0,INDEX('Placebo - Data'!$B:$BA,MATCH($Q20,'Placebo - Data'!$A:$A,0),MATCH(AT$1,'Placebo - Data'!$B$1:$BA$1,0)))*AT$5</f>
        <v>0</v>
      </c>
      <c r="AU20" s="2">
        <f>IF(AU$2=0,0,INDEX('Placebo - Data'!$B:$BA,MATCH($Q20,'Placebo - Data'!$A:$A,0),MATCH(AU$1,'Placebo - Data'!$B$1:$BA$1,0)))*AU$5</f>
        <v>0</v>
      </c>
      <c r="AV20" s="2">
        <f>IF(AV$2=0,0,INDEX('Placebo - Data'!$B:$BA,MATCH($Q20,'Placebo - Data'!$A:$A,0),MATCH(AV$1,'Placebo - Data'!$B$1:$BA$1,0)))*AV$5</f>
        <v>0</v>
      </c>
      <c r="AW20" s="2">
        <f>IF(AW$2=0,0,INDEX('Placebo - Data'!$B:$BA,MATCH($Q20,'Placebo - Data'!$A:$A,0),MATCH(AW$1,'Placebo - Data'!$B$1:$BA$1,0)))*AW$5</f>
        <v>0</v>
      </c>
      <c r="AX20" s="2">
        <f>IF(AX$2=0,0,INDEX('Placebo - Data'!$B:$BA,MATCH($Q20,'Placebo - Data'!$A:$A,0),MATCH(AX$1,'Placebo - Data'!$B$1:$BA$1,0)))*AX$5</f>
        <v>0</v>
      </c>
      <c r="AY20" s="2">
        <f>IF(AY$2=0,0,INDEX('Placebo - Data'!$B:$BA,MATCH($Q20,'Placebo - Data'!$A:$A,0),MATCH(AY$1,'Placebo - Data'!$B$1:$BA$1,0)))*AY$5</f>
        <v>0</v>
      </c>
      <c r="AZ20" s="2">
        <f>IF(AZ$2=0,0,INDEX('Placebo - Data'!$B:$BA,MATCH($Q20,'Placebo - Data'!$A:$A,0),MATCH(AZ$1,'Placebo - Data'!$B$1:$BA$1,0)))*AZ$5</f>
        <v>-2.438732422888279E-2</v>
      </c>
      <c r="BA20" s="2">
        <f>IF(BA$2=0,0,INDEX('Placebo - Data'!$B:$BA,MATCH($Q20,'Placebo - Data'!$A:$A,0),MATCH(BA$1,'Placebo - Data'!$B$1:$BA$1,0)))*BA$5</f>
        <v>0</v>
      </c>
      <c r="BB20" s="2">
        <f>IF(BB$2=0,0,INDEX('Placebo - Data'!$B:$BA,MATCH($Q20,'Placebo - Data'!$A:$A,0),MATCH(BB$1,'Placebo - Data'!$B$1:$BA$1,0)))*BB$5</f>
        <v>0</v>
      </c>
      <c r="BC20" s="2">
        <f>IF(BC$2=0,0,INDEX('Placebo - Data'!$B:$BA,MATCH($Q20,'Placebo - Data'!$A:$A,0),MATCH(BC$1,'Placebo - Data'!$B$1:$BA$1,0)))*BC$5</f>
        <v>0</v>
      </c>
      <c r="BD20" s="2">
        <f>IF(BD$2=0,0,INDEX('Placebo - Data'!$B:$BA,MATCH($Q20,'Placebo - Data'!$A:$A,0),MATCH(BD$1,'Placebo - Data'!$B$1:$BA$1,0)))*BD$5</f>
        <v>0</v>
      </c>
      <c r="BE20" s="2">
        <f>IF(BE$2=0,0,INDEX('Placebo - Data'!$B:$BA,MATCH($Q20,'Placebo - Data'!$A:$A,0),MATCH(BE$1,'Placebo - Data'!$B$1:$BA$1,0)))*BE$5</f>
        <v>0</v>
      </c>
      <c r="BF20" s="2">
        <f>IF(BF$2=0,0,INDEX('Placebo - Data'!$B:$BA,MATCH($Q20,'Placebo - Data'!$A:$A,0),MATCH(BF$1,'Placebo - Data'!$B$1:$BA$1,0)))*BF$5</f>
        <v>4.2560584843158722E-2</v>
      </c>
      <c r="BG20" s="2">
        <f>IF(BG$2=0,0,INDEX('Placebo - Data'!$B:$BA,MATCH($Q20,'Placebo - Data'!$A:$A,0),MATCH(BG$1,'Placebo - Data'!$B$1:$BA$1,0)))*BG$5</f>
        <v>-7.1456193923950195E-2</v>
      </c>
      <c r="BH20" s="2">
        <f>IF(BH$2=0,0,INDEX('Placebo - Data'!$B:$BA,MATCH($Q20,'Placebo - Data'!$A:$A,0),MATCH(BH$1,'Placebo - Data'!$B$1:$BA$1,0)))*BH$5</f>
        <v>3.1863521784543991E-2</v>
      </c>
      <c r="BI20" s="2">
        <f>IF(BI$2=0,0,INDEX('Placebo - Data'!$B:$BA,MATCH($Q20,'Placebo - Data'!$A:$A,0),MATCH(BI$1,'Placebo - Data'!$B$1:$BA$1,0)))*BI$5</f>
        <v>-1.3731949962675571E-2</v>
      </c>
      <c r="BJ20" s="2">
        <f>IF(BJ$2=0,0,INDEX('Placebo - Data'!$B:$BA,MATCH($Q20,'Placebo - Data'!$A:$A,0),MATCH(BJ$1,'Placebo - Data'!$B$1:$BA$1,0)))*BJ$5</f>
        <v>0</v>
      </c>
      <c r="BK20" s="2">
        <f>IF(BK$2=0,0,INDEX('Placebo - Data'!$B:$BA,MATCH($Q20,'Placebo - Data'!$A:$A,0),MATCH(BK$1,'Placebo - Data'!$B$1:$BA$1,0)))*BK$5</f>
        <v>0</v>
      </c>
      <c r="BL20" s="2">
        <f>IF(BL$2=0,0,INDEX('Placebo - Data'!$B:$BA,MATCH($Q20,'Placebo - Data'!$A:$A,0),MATCH(BL$1,'Placebo - Data'!$B$1:$BA$1,0)))*BL$5</f>
        <v>0</v>
      </c>
      <c r="BM20" s="2">
        <f>IF(BM$2=0,0,INDEX('Placebo - Data'!$B:$BA,MATCH($Q20,'Placebo - Data'!$A:$A,0),MATCH(BM$1,'Placebo - Data'!$B$1:$BA$1,0)))*BM$5</f>
        <v>0</v>
      </c>
      <c r="BN20" s="2">
        <f>IF(BN$2=0,0,INDEX('Placebo - Data'!$B:$BA,MATCH($Q20,'Placebo - Data'!$A:$A,0),MATCH(BN$1,'Placebo - Data'!$B$1:$BA$1,0)))*BN$5</f>
        <v>0</v>
      </c>
      <c r="BO20" s="2">
        <f>IF(BO$2=0,0,INDEX('Placebo - Data'!$B:$BA,MATCH($Q20,'Placebo - Data'!$A:$A,0),MATCH(BO$1,'Placebo - Data'!$B$1:$BA$1,0)))*BO$5</f>
        <v>6.8344450555741787E-3</v>
      </c>
      <c r="BP20" s="2">
        <f>IF(BP$2=0,0,INDEX('Placebo - Data'!$B:$BA,MATCH($Q20,'Placebo - Data'!$A:$A,0),MATCH(BP$1,'Placebo - Data'!$B$1:$BA$1,0)))*BP$5</f>
        <v>0</v>
      </c>
      <c r="BQ20" s="2"/>
      <c r="BR20" s="2"/>
    </row>
    <row r="21" spans="1:70" x14ac:dyDescent="0.25">
      <c r="A21" t="s">
        <v>31</v>
      </c>
      <c r="B21" s="2">
        <f t="shared" si="0"/>
        <v>2.2193632829466048</v>
      </c>
      <c r="C21" s="2">
        <f t="shared" si="1"/>
        <v>0</v>
      </c>
      <c r="Q21">
        <f>'Placebo - Data'!A16</f>
        <v>1996</v>
      </c>
      <c r="R21" s="2">
        <f>IF(R$2=0,0,INDEX('Placebo - Data'!$B:$BA,MATCH($Q21,'Placebo - Data'!$A:$A,0),MATCH(R$1,'Placebo - Data'!$B$1:$BA$1,0)))*R$5</f>
        <v>-1.6600089147686958E-2</v>
      </c>
      <c r="S21" s="2">
        <f>IF(S$2=0,0,INDEX('Placebo - Data'!$B:$BA,MATCH($Q21,'Placebo - Data'!$A:$A,0),MATCH(S$1,'Placebo - Data'!$B$1:$BA$1,0)))*S$5</f>
        <v>0</v>
      </c>
      <c r="T21" s="2">
        <f>IF(T$2=0,0,INDEX('Placebo - Data'!$B:$BA,MATCH($Q21,'Placebo - Data'!$A:$A,0),MATCH(T$1,'Placebo - Data'!$B$1:$BA$1,0)))*T$5</f>
        <v>0</v>
      </c>
      <c r="U21" s="2">
        <f>IF(U$2=0,0,INDEX('Placebo - Data'!$B:$BA,MATCH($Q21,'Placebo - Data'!$A:$A,0),MATCH(U$1,'Placebo - Data'!$B$1:$BA$1,0)))*U$5</f>
        <v>5.7576615363359451E-3</v>
      </c>
      <c r="V21" s="2">
        <f>IF(V$2=0,0,INDEX('Placebo - Data'!$B:$BA,MATCH($Q21,'Placebo - Data'!$A:$A,0),MATCH(V$1,'Placebo - Data'!$B$1:$BA$1,0)))*V$5</f>
        <v>4.7241508960723877E-2</v>
      </c>
      <c r="W21" s="2">
        <f>IF(W$2=0,0,INDEX('Placebo - Data'!$B:$BA,MATCH($Q21,'Placebo - Data'!$A:$A,0),MATCH(W$1,'Placebo - Data'!$B$1:$BA$1,0)))*W$5</f>
        <v>0</v>
      </c>
      <c r="X21" s="2">
        <f>IF(X$2=0,0,INDEX('Placebo - Data'!$B:$BA,MATCH($Q21,'Placebo - Data'!$A:$A,0),MATCH(X$1,'Placebo - Data'!$B$1:$BA$1,0)))*X$5</f>
        <v>3.9823171682655811E-3</v>
      </c>
      <c r="Y21" s="2">
        <f>IF(Y$2=0,0,INDEX('Placebo - Data'!$B:$BA,MATCH($Q21,'Placebo - Data'!$A:$A,0),MATCH(Y$1,'Placebo - Data'!$B$1:$BA$1,0)))*Y$5</f>
        <v>0</v>
      </c>
      <c r="Z21" s="2">
        <f>IF(Z$2=0,0,INDEX('Placebo - Data'!$B:$BA,MATCH($Q21,'Placebo - Data'!$A:$A,0),MATCH(Z$1,'Placebo - Data'!$B$1:$BA$1,0)))*Z$5</f>
        <v>0</v>
      </c>
      <c r="AA21" s="2">
        <f>IF(AA$2=0,0,INDEX('Placebo - Data'!$B:$BA,MATCH($Q21,'Placebo - Data'!$A:$A,0),MATCH(AA$1,'Placebo - Data'!$B$1:$BA$1,0)))*AA$5</f>
        <v>0</v>
      </c>
      <c r="AB21" s="2">
        <f>IF(AB$2=0,0,INDEX('Placebo - Data'!$B:$BA,MATCH($Q21,'Placebo - Data'!$A:$A,0),MATCH(AB$1,'Placebo - Data'!$B$1:$BA$1,0)))*AB$5</f>
        <v>0</v>
      </c>
      <c r="AC21" s="2">
        <f>IF(AC$2=0,0,INDEX('Placebo - Data'!$B:$BA,MATCH($Q21,'Placebo - Data'!$A:$A,0),MATCH(AC$1,'Placebo - Data'!$B$1:$BA$1,0)))*AC$5</f>
        <v>-1.3910939916968346E-2</v>
      </c>
      <c r="AD21" s="2">
        <f>IF(AD$2=0,0,INDEX('Placebo - Data'!$B:$BA,MATCH($Q21,'Placebo - Data'!$A:$A,0),MATCH(AD$1,'Placebo - Data'!$B$1:$BA$1,0)))*AD$5</f>
        <v>0</v>
      </c>
      <c r="AE21" s="2">
        <f>IF(AE$2=0,0,INDEX('Placebo - Data'!$B:$BA,MATCH($Q21,'Placebo - Data'!$A:$A,0),MATCH(AE$1,'Placebo - Data'!$B$1:$BA$1,0)))*AE$5</f>
        <v>3.9212372153997421E-2</v>
      </c>
      <c r="AF21" s="2">
        <f>IF(AF$2=0,0,INDEX('Placebo - Data'!$B:$BA,MATCH($Q21,'Placebo - Data'!$A:$A,0),MATCH(AF$1,'Placebo - Data'!$B$1:$BA$1,0)))*AF$5</f>
        <v>3.5246770828962326E-2</v>
      </c>
      <c r="AG21" s="2">
        <f>IF(AG$2=0,0,INDEX('Placebo - Data'!$B:$BA,MATCH($Q21,'Placebo - Data'!$A:$A,0),MATCH(AG$1,'Placebo - Data'!$B$1:$BA$1,0)))*AG$5</f>
        <v>0</v>
      </c>
      <c r="AH21" s="2">
        <f>IF(AH$2=0,0,INDEX('Placebo - Data'!$B:$BA,MATCH($Q21,'Placebo - Data'!$A:$A,0),MATCH(AH$1,'Placebo - Data'!$B$1:$BA$1,0)))*AH$5</f>
        <v>-5.7915538549423218E-2</v>
      </c>
      <c r="AI21" s="2">
        <f>IF(AI$2=0,0,INDEX('Placebo - Data'!$B:$BA,MATCH($Q21,'Placebo - Data'!$A:$A,0),MATCH(AI$1,'Placebo - Data'!$B$1:$BA$1,0)))*AI$5</f>
        <v>-3.8736809510737658E-3</v>
      </c>
      <c r="AJ21" s="2">
        <f>IF(AJ$2=0,0,INDEX('Placebo - Data'!$B:$BA,MATCH($Q21,'Placebo - Data'!$A:$A,0),MATCH(AJ$1,'Placebo - Data'!$B$1:$BA$1,0)))*AJ$5</f>
        <v>-3.2908465713262558E-2</v>
      </c>
      <c r="AK21" s="2">
        <f>IF(AK$2=0,0,INDEX('Placebo - Data'!$B:$BA,MATCH($Q21,'Placebo - Data'!$A:$A,0),MATCH(AK$1,'Placebo - Data'!$B$1:$BA$1,0)))*AK$5</f>
        <v>0</v>
      </c>
      <c r="AL21" s="2">
        <f>IF(AL$2=0,0,INDEX('Placebo - Data'!$B:$BA,MATCH($Q21,'Placebo - Data'!$A:$A,0),MATCH(AL$1,'Placebo - Data'!$B$1:$BA$1,0)))*AL$5</f>
        <v>7.0899903774261475E-2</v>
      </c>
      <c r="AM21" s="2">
        <f>IF(AM$2=0,0,INDEX('Placebo - Data'!$B:$BA,MATCH($Q21,'Placebo - Data'!$A:$A,0),MATCH(AM$1,'Placebo - Data'!$B$1:$BA$1,0)))*AM$5</f>
        <v>1.7166871577501297E-2</v>
      </c>
      <c r="AN21" s="2">
        <f>IF(AN$2=0,0,INDEX('Placebo - Data'!$B:$BA,MATCH($Q21,'Placebo - Data'!$A:$A,0),MATCH(AN$1,'Placebo - Data'!$B$1:$BA$1,0)))*AN$5</f>
        <v>0</v>
      </c>
      <c r="AO21" s="2">
        <f>IF(AO$2=0,0,INDEX('Placebo - Data'!$B:$BA,MATCH($Q21,'Placebo - Data'!$A:$A,0),MATCH(AO$1,'Placebo - Data'!$B$1:$BA$1,0)))*AO$5</f>
        <v>4.7620311379432678E-3</v>
      </c>
      <c r="AP21" s="2">
        <f>IF(AP$2=0,0,INDEX('Placebo - Data'!$B:$BA,MATCH($Q21,'Placebo - Data'!$A:$A,0),MATCH(AP$1,'Placebo - Data'!$B$1:$BA$1,0)))*AP$5</f>
        <v>0</v>
      </c>
      <c r="AQ21" s="2">
        <f>IF(AQ$2=0,0,INDEX('Placebo - Data'!$B:$BA,MATCH($Q21,'Placebo - Data'!$A:$A,0),MATCH(AQ$1,'Placebo - Data'!$B$1:$BA$1,0)))*AQ$5</f>
        <v>-6.3800700008869171E-2</v>
      </c>
      <c r="AR21" s="2">
        <f>IF(AR$2=0,0,INDEX('Placebo - Data'!$B:$BA,MATCH($Q21,'Placebo - Data'!$A:$A,0),MATCH(AR$1,'Placebo - Data'!$B$1:$BA$1,0)))*AR$5</f>
        <v>0</v>
      </c>
      <c r="AS21" s="2">
        <f>IF(AS$2=0,0,INDEX('Placebo - Data'!$B:$BA,MATCH($Q21,'Placebo - Data'!$A:$A,0),MATCH(AS$1,'Placebo - Data'!$B$1:$BA$1,0)))*AS$5</f>
        <v>-8.5222739726305008E-3</v>
      </c>
      <c r="AT21" s="2">
        <f>IF(AT$2=0,0,INDEX('Placebo - Data'!$B:$BA,MATCH($Q21,'Placebo - Data'!$A:$A,0),MATCH(AT$1,'Placebo - Data'!$B$1:$BA$1,0)))*AT$5</f>
        <v>0</v>
      </c>
      <c r="AU21" s="2">
        <f>IF(AU$2=0,0,INDEX('Placebo - Data'!$B:$BA,MATCH($Q21,'Placebo - Data'!$A:$A,0),MATCH(AU$1,'Placebo - Data'!$B$1:$BA$1,0)))*AU$5</f>
        <v>0</v>
      </c>
      <c r="AV21" s="2">
        <f>IF(AV$2=0,0,INDEX('Placebo - Data'!$B:$BA,MATCH($Q21,'Placebo - Data'!$A:$A,0),MATCH(AV$1,'Placebo - Data'!$B$1:$BA$1,0)))*AV$5</f>
        <v>0</v>
      </c>
      <c r="AW21" s="2">
        <f>IF(AW$2=0,0,INDEX('Placebo - Data'!$B:$BA,MATCH($Q21,'Placebo - Data'!$A:$A,0),MATCH(AW$1,'Placebo - Data'!$B$1:$BA$1,0)))*AW$5</f>
        <v>0</v>
      </c>
      <c r="AX21" s="2">
        <f>IF(AX$2=0,0,INDEX('Placebo - Data'!$B:$BA,MATCH($Q21,'Placebo - Data'!$A:$A,0),MATCH(AX$1,'Placebo - Data'!$B$1:$BA$1,0)))*AX$5</f>
        <v>0</v>
      </c>
      <c r="AY21" s="2">
        <f>IF(AY$2=0,0,INDEX('Placebo - Data'!$B:$BA,MATCH($Q21,'Placebo - Data'!$A:$A,0),MATCH(AY$1,'Placebo - Data'!$B$1:$BA$1,0)))*AY$5</f>
        <v>0</v>
      </c>
      <c r="AZ21" s="2">
        <f>IF(AZ$2=0,0,INDEX('Placebo - Data'!$B:$BA,MATCH($Q21,'Placebo - Data'!$A:$A,0),MATCH(AZ$1,'Placebo - Data'!$B$1:$BA$1,0)))*AZ$5</f>
        <v>-0.13049036264419556</v>
      </c>
      <c r="BA21" s="2">
        <f>IF(BA$2=0,0,INDEX('Placebo - Data'!$B:$BA,MATCH($Q21,'Placebo - Data'!$A:$A,0),MATCH(BA$1,'Placebo - Data'!$B$1:$BA$1,0)))*BA$5</f>
        <v>0</v>
      </c>
      <c r="BB21" s="2">
        <f>IF(BB$2=0,0,INDEX('Placebo - Data'!$B:$BA,MATCH($Q21,'Placebo - Data'!$A:$A,0),MATCH(BB$1,'Placebo - Data'!$B$1:$BA$1,0)))*BB$5</f>
        <v>0</v>
      </c>
      <c r="BC21" s="2">
        <f>IF(BC$2=0,0,INDEX('Placebo - Data'!$B:$BA,MATCH($Q21,'Placebo - Data'!$A:$A,0),MATCH(BC$1,'Placebo - Data'!$B$1:$BA$1,0)))*BC$5</f>
        <v>0</v>
      </c>
      <c r="BD21" s="2">
        <f>IF(BD$2=0,0,INDEX('Placebo - Data'!$B:$BA,MATCH($Q21,'Placebo - Data'!$A:$A,0),MATCH(BD$1,'Placebo - Data'!$B$1:$BA$1,0)))*BD$5</f>
        <v>0</v>
      </c>
      <c r="BE21" s="2">
        <f>IF(BE$2=0,0,INDEX('Placebo - Data'!$B:$BA,MATCH($Q21,'Placebo - Data'!$A:$A,0),MATCH(BE$1,'Placebo - Data'!$B$1:$BA$1,0)))*BE$5</f>
        <v>0</v>
      </c>
      <c r="BF21" s="2">
        <f>IF(BF$2=0,0,INDEX('Placebo - Data'!$B:$BA,MATCH($Q21,'Placebo - Data'!$A:$A,0),MATCH(BF$1,'Placebo - Data'!$B$1:$BA$1,0)))*BF$5</f>
        <v>-4.5891381800174713E-2</v>
      </c>
      <c r="BG21" s="2">
        <f>IF(BG$2=0,0,INDEX('Placebo - Data'!$B:$BA,MATCH($Q21,'Placebo - Data'!$A:$A,0),MATCH(BG$1,'Placebo - Data'!$B$1:$BA$1,0)))*BG$5</f>
        <v>1.2506413273513317E-2</v>
      </c>
      <c r="BH21" s="2">
        <f>IF(BH$2=0,0,INDEX('Placebo - Data'!$B:$BA,MATCH($Q21,'Placebo - Data'!$A:$A,0),MATCH(BH$1,'Placebo - Data'!$B$1:$BA$1,0)))*BH$5</f>
        <v>4.504973441362381E-2</v>
      </c>
      <c r="BI21" s="2">
        <f>IF(BI$2=0,0,INDEX('Placebo - Data'!$B:$BA,MATCH($Q21,'Placebo - Data'!$A:$A,0),MATCH(BI$1,'Placebo - Data'!$B$1:$BA$1,0)))*BI$5</f>
        <v>4.4907890260219574E-2</v>
      </c>
      <c r="BJ21" s="2">
        <f>IF(BJ$2=0,0,INDEX('Placebo - Data'!$B:$BA,MATCH($Q21,'Placebo - Data'!$A:$A,0),MATCH(BJ$1,'Placebo - Data'!$B$1:$BA$1,0)))*BJ$5</f>
        <v>0</v>
      </c>
      <c r="BK21" s="2">
        <f>IF(BK$2=0,0,INDEX('Placebo - Data'!$B:$BA,MATCH($Q21,'Placebo - Data'!$A:$A,0),MATCH(BK$1,'Placebo - Data'!$B$1:$BA$1,0)))*BK$5</f>
        <v>0</v>
      </c>
      <c r="BL21" s="2">
        <f>IF(BL$2=0,0,INDEX('Placebo - Data'!$B:$BA,MATCH($Q21,'Placebo - Data'!$A:$A,0),MATCH(BL$1,'Placebo - Data'!$B$1:$BA$1,0)))*BL$5</f>
        <v>0</v>
      </c>
      <c r="BM21" s="2">
        <f>IF(BM$2=0,0,INDEX('Placebo - Data'!$B:$BA,MATCH($Q21,'Placebo - Data'!$A:$A,0),MATCH(BM$1,'Placebo - Data'!$B$1:$BA$1,0)))*BM$5</f>
        <v>0</v>
      </c>
      <c r="BN21" s="2">
        <f>IF(BN$2=0,0,INDEX('Placebo - Data'!$B:$BA,MATCH($Q21,'Placebo - Data'!$A:$A,0),MATCH(BN$1,'Placebo - Data'!$B$1:$BA$1,0)))*BN$5</f>
        <v>0</v>
      </c>
      <c r="BO21" s="2">
        <f>IF(BO$2=0,0,INDEX('Placebo - Data'!$B:$BA,MATCH($Q21,'Placebo - Data'!$A:$A,0),MATCH(BO$1,'Placebo - Data'!$B$1:$BA$1,0)))*BO$5</f>
        <v>2.0529666915535927E-2</v>
      </c>
      <c r="BP21" s="2">
        <f>IF(BP$2=0,0,INDEX('Placebo - Data'!$B:$BA,MATCH($Q21,'Placebo - Data'!$A:$A,0),MATCH(BP$1,'Placebo - Data'!$B$1:$BA$1,0)))*BP$5</f>
        <v>0</v>
      </c>
      <c r="BQ21" s="2"/>
      <c r="BR21" s="2"/>
    </row>
    <row r="22" spans="1:70" x14ac:dyDescent="0.25">
      <c r="A22" t="s">
        <v>39</v>
      </c>
      <c r="B22" s="2">
        <f t="shared" si="0"/>
        <v>1</v>
      </c>
      <c r="C22" s="2">
        <f t="shared" si="1"/>
        <v>0</v>
      </c>
      <c r="Q22">
        <f>'Placebo - Data'!A17</f>
        <v>1997</v>
      </c>
      <c r="R22" s="2">
        <f>IF(R$2=0,0,INDEX('Placebo - Data'!$B:$BA,MATCH($Q22,'Placebo - Data'!$A:$A,0),MATCH(R$1,'Placebo - Data'!$B$1:$BA$1,0)))*R$5</f>
        <v>-1.267889142036438E-2</v>
      </c>
      <c r="S22" s="2">
        <f>IF(S$2=0,0,INDEX('Placebo - Data'!$B:$BA,MATCH($Q22,'Placebo - Data'!$A:$A,0),MATCH(S$1,'Placebo - Data'!$B$1:$BA$1,0)))*S$5</f>
        <v>0</v>
      </c>
      <c r="T22" s="2">
        <f>IF(T$2=0,0,INDEX('Placebo - Data'!$B:$BA,MATCH($Q22,'Placebo - Data'!$A:$A,0),MATCH(T$1,'Placebo - Data'!$B$1:$BA$1,0)))*T$5</f>
        <v>0</v>
      </c>
      <c r="U22" s="2">
        <f>IF(U$2=0,0,INDEX('Placebo - Data'!$B:$BA,MATCH($Q22,'Placebo - Data'!$A:$A,0),MATCH(U$1,'Placebo - Data'!$B$1:$BA$1,0)))*U$5</f>
        <v>-4.6259324997663498E-2</v>
      </c>
      <c r="V22" s="2">
        <f>IF(V$2=0,0,INDEX('Placebo - Data'!$B:$BA,MATCH($Q22,'Placebo - Data'!$A:$A,0),MATCH(V$1,'Placebo - Data'!$B$1:$BA$1,0)))*V$5</f>
        <v>5.4006218910217285E-2</v>
      </c>
      <c r="W22" s="2">
        <f>IF(W$2=0,0,INDEX('Placebo - Data'!$B:$BA,MATCH($Q22,'Placebo - Data'!$A:$A,0),MATCH(W$1,'Placebo - Data'!$B$1:$BA$1,0)))*W$5</f>
        <v>0</v>
      </c>
      <c r="X22" s="2">
        <f>IF(X$2=0,0,INDEX('Placebo - Data'!$B:$BA,MATCH($Q22,'Placebo - Data'!$A:$A,0),MATCH(X$1,'Placebo - Data'!$B$1:$BA$1,0)))*X$5</f>
        <v>5.7488065212965012E-2</v>
      </c>
      <c r="Y22" s="2">
        <f>IF(Y$2=0,0,INDEX('Placebo - Data'!$B:$BA,MATCH($Q22,'Placebo - Data'!$A:$A,0),MATCH(Y$1,'Placebo - Data'!$B$1:$BA$1,0)))*Y$5</f>
        <v>0</v>
      </c>
      <c r="Z22" s="2">
        <f>IF(Z$2=0,0,INDEX('Placebo - Data'!$B:$BA,MATCH($Q22,'Placebo - Data'!$A:$A,0),MATCH(Z$1,'Placebo - Data'!$B$1:$BA$1,0)))*Z$5</f>
        <v>0</v>
      </c>
      <c r="AA22" s="2">
        <f>IF(AA$2=0,0,INDEX('Placebo - Data'!$B:$BA,MATCH($Q22,'Placebo - Data'!$A:$A,0),MATCH(AA$1,'Placebo - Data'!$B$1:$BA$1,0)))*AA$5</f>
        <v>0</v>
      </c>
      <c r="AB22" s="2">
        <f>IF(AB$2=0,0,INDEX('Placebo - Data'!$B:$BA,MATCH($Q22,'Placebo - Data'!$A:$A,0),MATCH(AB$1,'Placebo - Data'!$B$1:$BA$1,0)))*AB$5</f>
        <v>0</v>
      </c>
      <c r="AC22" s="2">
        <f>IF(AC$2=0,0,INDEX('Placebo - Data'!$B:$BA,MATCH($Q22,'Placebo - Data'!$A:$A,0),MATCH(AC$1,'Placebo - Data'!$B$1:$BA$1,0)))*AC$5</f>
        <v>1.7026310786604881E-2</v>
      </c>
      <c r="AD22" s="2">
        <f>IF(AD$2=0,0,INDEX('Placebo - Data'!$B:$BA,MATCH($Q22,'Placebo - Data'!$A:$A,0),MATCH(AD$1,'Placebo - Data'!$B$1:$BA$1,0)))*AD$5</f>
        <v>0</v>
      </c>
      <c r="AE22" s="2">
        <f>IF(AE$2=0,0,INDEX('Placebo - Data'!$B:$BA,MATCH($Q22,'Placebo - Data'!$A:$A,0),MATCH(AE$1,'Placebo - Data'!$B$1:$BA$1,0)))*AE$5</f>
        <v>2.7185793966054916E-2</v>
      </c>
      <c r="AF22" s="2">
        <f>IF(AF$2=0,0,INDEX('Placebo - Data'!$B:$BA,MATCH($Q22,'Placebo - Data'!$A:$A,0),MATCH(AF$1,'Placebo - Data'!$B$1:$BA$1,0)))*AF$5</f>
        <v>1.2660636566579342E-2</v>
      </c>
      <c r="AG22" s="2">
        <f>IF(AG$2=0,0,INDEX('Placebo - Data'!$B:$BA,MATCH($Q22,'Placebo - Data'!$A:$A,0),MATCH(AG$1,'Placebo - Data'!$B$1:$BA$1,0)))*AG$5</f>
        <v>0</v>
      </c>
      <c r="AH22" s="2">
        <f>IF(AH$2=0,0,INDEX('Placebo - Data'!$B:$BA,MATCH($Q22,'Placebo - Data'!$A:$A,0),MATCH(AH$1,'Placebo - Data'!$B$1:$BA$1,0)))*AH$5</f>
        <v>1.793963834643364E-2</v>
      </c>
      <c r="AI22" s="2">
        <f>IF(AI$2=0,0,INDEX('Placebo - Data'!$B:$BA,MATCH($Q22,'Placebo - Data'!$A:$A,0),MATCH(AI$1,'Placebo - Data'!$B$1:$BA$1,0)))*AI$5</f>
        <v>1.5854427590966225E-2</v>
      </c>
      <c r="AJ22" s="2">
        <f>IF(AJ$2=0,0,INDEX('Placebo - Data'!$B:$BA,MATCH($Q22,'Placebo - Data'!$A:$A,0),MATCH(AJ$1,'Placebo - Data'!$B$1:$BA$1,0)))*AJ$5</f>
        <v>-3.1662985682487488E-2</v>
      </c>
      <c r="AK22" s="2">
        <f>IF(AK$2=0,0,INDEX('Placebo - Data'!$B:$BA,MATCH($Q22,'Placebo - Data'!$A:$A,0),MATCH(AK$1,'Placebo - Data'!$B$1:$BA$1,0)))*AK$5</f>
        <v>0</v>
      </c>
      <c r="AL22" s="2">
        <f>IF(AL$2=0,0,INDEX('Placebo - Data'!$B:$BA,MATCH($Q22,'Placebo - Data'!$A:$A,0),MATCH(AL$1,'Placebo - Data'!$B$1:$BA$1,0)))*AL$5</f>
        <v>2.6688640937209129E-3</v>
      </c>
      <c r="AM22" s="2">
        <f>IF(AM$2=0,0,INDEX('Placebo - Data'!$B:$BA,MATCH($Q22,'Placebo - Data'!$A:$A,0),MATCH(AM$1,'Placebo - Data'!$B$1:$BA$1,0)))*AM$5</f>
        <v>-1.4602015726268291E-2</v>
      </c>
      <c r="AN22" s="2">
        <f>IF(AN$2=0,0,INDEX('Placebo - Data'!$B:$BA,MATCH($Q22,'Placebo - Data'!$A:$A,0),MATCH(AN$1,'Placebo - Data'!$B$1:$BA$1,0)))*AN$5</f>
        <v>0</v>
      </c>
      <c r="AO22" s="2">
        <f>IF(AO$2=0,0,INDEX('Placebo - Data'!$B:$BA,MATCH($Q22,'Placebo - Data'!$A:$A,0),MATCH(AO$1,'Placebo - Data'!$B$1:$BA$1,0)))*AO$5</f>
        <v>3.6606114357709885E-2</v>
      </c>
      <c r="AP22" s="2">
        <f>IF(AP$2=0,0,INDEX('Placebo - Data'!$B:$BA,MATCH($Q22,'Placebo - Data'!$A:$A,0),MATCH(AP$1,'Placebo - Data'!$B$1:$BA$1,0)))*AP$5</f>
        <v>0</v>
      </c>
      <c r="AQ22" s="2">
        <f>IF(AQ$2=0,0,INDEX('Placebo - Data'!$B:$BA,MATCH($Q22,'Placebo - Data'!$A:$A,0),MATCH(AQ$1,'Placebo - Data'!$B$1:$BA$1,0)))*AQ$5</f>
        <v>-5.8745261048898101E-4</v>
      </c>
      <c r="AR22" s="2">
        <f>IF(AR$2=0,0,INDEX('Placebo - Data'!$B:$BA,MATCH($Q22,'Placebo - Data'!$A:$A,0),MATCH(AR$1,'Placebo - Data'!$B$1:$BA$1,0)))*AR$5</f>
        <v>0</v>
      </c>
      <c r="AS22" s="2">
        <f>IF(AS$2=0,0,INDEX('Placebo - Data'!$B:$BA,MATCH($Q22,'Placebo - Data'!$A:$A,0),MATCH(AS$1,'Placebo - Data'!$B$1:$BA$1,0)))*AS$5</f>
        <v>9.892941452562809E-3</v>
      </c>
      <c r="AT22" s="2">
        <f>IF(AT$2=0,0,INDEX('Placebo - Data'!$B:$BA,MATCH($Q22,'Placebo - Data'!$A:$A,0),MATCH(AT$1,'Placebo - Data'!$B$1:$BA$1,0)))*AT$5</f>
        <v>0</v>
      </c>
      <c r="AU22" s="2">
        <f>IF(AU$2=0,0,INDEX('Placebo - Data'!$B:$BA,MATCH($Q22,'Placebo - Data'!$A:$A,0),MATCH(AU$1,'Placebo - Data'!$B$1:$BA$1,0)))*AU$5</f>
        <v>0</v>
      </c>
      <c r="AV22" s="2">
        <f>IF(AV$2=0,0,INDEX('Placebo - Data'!$B:$BA,MATCH($Q22,'Placebo - Data'!$A:$A,0),MATCH(AV$1,'Placebo - Data'!$B$1:$BA$1,0)))*AV$5</f>
        <v>0</v>
      </c>
      <c r="AW22" s="2">
        <f>IF(AW$2=0,0,INDEX('Placebo - Data'!$B:$BA,MATCH($Q22,'Placebo - Data'!$A:$A,0),MATCH(AW$1,'Placebo - Data'!$B$1:$BA$1,0)))*AW$5</f>
        <v>0</v>
      </c>
      <c r="AX22" s="2">
        <f>IF(AX$2=0,0,INDEX('Placebo - Data'!$B:$BA,MATCH($Q22,'Placebo - Data'!$A:$A,0),MATCH(AX$1,'Placebo - Data'!$B$1:$BA$1,0)))*AX$5</f>
        <v>0</v>
      </c>
      <c r="AY22" s="2">
        <f>IF(AY$2=0,0,INDEX('Placebo - Data'!$B:$BA,MATCH($Q22,'Placebo - Data'!$A:$A,0),MATCH(AY$1,'Placebo - Data'!$B$1:$BA$1,0)))*AY$5</f>
        <v>0</v>
      </c>
      <c r="AZ22" s="2">
        <f>IF(AZ$2=0,0,INDEX('Placebo - Data'!$B:$BA,MATCH($Q22,'Placebo - Data'!$A:$A,0),MATCH(AZ$1,'Placebo - Data'!$B$1:$BA$1,0)))*AZ$5</f>
        <v>-5.7652998715639114E-2</v>
      </c>
      <c r="BA22" s="2">
        <f>IF(BA$2=0,0,INDEX('Placebo - Data'!$B:$BA,MATCH($Q22,'Placebo - Data'!$A:$A,0),MATCH(BA$1,'Placebo - Data'!$B$1:$BA$1,0)))*BA$5</f>
        <v>0</v>
      </c>
      <c r="BB22" s="2">
        <f>IF(BB$2=0,0,INDEX('Placebo - Data'!$B:$BA,MATCH($Q22,'Placebo - Data'!$A:$A,0),MATCH(BB$1,'Placebo - Data'!$B$1:$BA$1,0)))*BB$5</f>
        <v>0</v>
      </c>
      <c r="BC22" s="2">
        <f>IF(BC$2=0,0,INDEX('Placebo - Data'!$B:$BA,MATCH($Q22,'Placebo - Data'!$A:$A,0),MATCH(BC$1,'Placebo - Data'!$B$1:$BA$1,0)))*BC$5</f>
        <v>0</v>
      </c>
      <c r="BD22" s="2">
        <f>IF(BD$2=0,0,INDEX('Placebo - Data'!$B:$BA,MATCH($Q22,'Placebo - Data'!$A:$A,0),MATCH(BD$1,'Placebo - Data'!$B$1:$BA$1,0)))*BD$5</f>
        <v>0</v>
      </c>
      <c r="BE22" s="2">
        <f>IF(BE$2=0,0,INDEX('Placebo - Data'!$B:$BA,MATCH($Q22,'Placebo - Data'!$A:$A,0),MATCH(BE$1,'Placebo - Data'!$B$1:$BA$1,0)))*BE$5</f>
        <v>0</v>
      </c>
      <c r="BF22" s="2">
        <f>IF(BF$2=0,0,INDEX('Placebo - Data'!$B:$BA,MATCH($Q22,'Placebo - Data'!$A:$A,0),MATCH(BF$1,'Placebo - Data'!$B$1:$BA$1,0)))*BF$5</f>
        <v>-9.3585243448615074E-3</v>
      </c>
      <c r="BG22" s="2">
        <f>IF(BG$2=0,0,INDEX('Placebo - Data'!$B:$BA,MATCH($Q22,'Placebo - Data'!$A:$A,0),MATCH(BG$1,'Placebo - Data'!$B$1:$BA$1,0)))*BG$5</f>
        <v>-1.4150827191770077E-2</v>
      </c>
      <c r="BH22" s="2">
        <f>IF(BH$2=0,0,INDEX('Placebo - Data'!$B:$BA,MATCH($Q22,'Placebo - Data'!$A:$A,0),MATCH(BH$1,'Placebo - Data'!$B$1:$BA$1,0)))*BH$5</f>
        <v>4.6947947703301907E-3</v>
      </c>
      <c r="BI22" s="2">
        <f>IF(BI$2=0,0,INDEX('Placebo - Data'!$B:$BA,MATCH($Q22,'Placebo - Data'!$A:$A,0),MATCH(BI$1,'Placebo - Data'!$B$1:$BA$1,0)))*BI$5</f>
        <v>2.4969788268208504E-2</v>
      </c>
      <c r="BJ22" s="2">
        <f>IF(BJ$2=0,0,INDEX('Placebo - Data'!$B:$BA,MATCH($Q22,'Placebo - Data'!$A:$A,0),MATCH(BJ$1,'Placebo - Data'!$B$1:$BA$1,0)))*BJ$5</f>
        <v>0</v>
      </c>
      <c r="BK22" s="2">
        <f>IF(BK$2=0,0,INDEX('Placebo - Data'!$B:$BA,MATCH($Q22,'Placebo - Data'!$A:$A,0),MATCH(BK$1,'Placebo - Data'!$B$1:$BA$1,0)))*BK$5</f>
        <v>0</v>
      </c>
      <c r="BL22" s="2">
        <f>IF(BL$2=0,0,INDEX('Placebo - Data'!$B:$BA,MATCH($Q22,'Placebo - Data'!$A:$A,0),MATCH(BL$1,'Placebo - Data'!$B$1:$BA$1,0)))*BL$5</f>
        <v>0</v>
      </c>
      <c r="BM22" s="2">
        <f>IF(BM$2=0,0,INDEX('Placebo - Data'!$B:$BA,MATCH($Q22,'Placebo - Data'!$A:$A,0),MATCH(BM$1,'Placebo - Data'!$B$1:$BA$1,0)))*BM$5</f>
        <v>0</v>
      </c>
      <c r="BN22" s="2">
        <f>IF(BN$2=0,0,INDEX('Placebo - Data'!$B:$BA,MATCH($Q22,'Placebo - Data'!$A:$A,0),MATCH(BN$1,'Placebo - Data'!$B$1:$BA$1,0)))*BN$5</f>
        <v>0</v>
      </c>
      <c r="BO22" s="2">
        <f>IF(BO$2=0,0,INDEX('Placebo - Data'!$B:$BA,MATCH($Q22,'Placebo - Data'!$A:$A,0),MATCH(BO$1,'Placebo - Data'!$B$1:$BA$1,0)))*BO$5</f>
        <v>-1.2125793844461441E-2</v>
      </c>
      <c r="BP22" s="2">
        <f>IF(BP$2=0,0,INDEX('Placebo - Data'!$B:$BA,MATCH($Q22,'Placebo - Data'!$A:$A,0),MATCH(BP$1,'Placebo - Data'!$B$1:$BA$1,0)))*BP$5</f>
        <v>0</v>
      </c>
      <c r="BQ22" s="2"/>
      <c r="BR22" s="2"/>
    </row>
    <row r="23" spans="1:70" x14ac:dyDescent="0.25">
      <c r="A23" t="s">
        <v>50</v>
      </c>
      <c r="B23" s="2">
        <f t="shared" si="0"/>
        <v>0</v>
      </c>
      <c r="C23" s="2">
        <f t="shared" si="1"/>
        <v>0</v>
      </c>
      <c r="Q23">
        <f>'Placebo - Data'!A18</f>
        <v>1998</v>
      </c>
      <c r="R23" s="2">
        <f>IF(R$2=0,0,INDEX('Placebo - Data'!$B:$BA,MATCH($Q23,'Placebo - Data'!$A:$A,0),MATCH(R$1,'Placebo - Data'!$B$1:$BA$1,0)))*R$5</f>
        <v>-3.9391424506902695E-3</v>
      </c>
      <c r="S23" s="2">
        <f>IF(S$2=0,0,INDEX('Placebo - Data'!$B:$BA,MATCH($Q23,'Placebo - Data'!$A:$A,0),MATCH(S$1,'Placebo - Data'!$B$1:$BA$1,0)))*S$5</f>
        <v>0</v>
      </c>
      <c r="T23" s="2">
        <f>IF(T$2=0,0,INDEX('Placebo - Data'!$B:$BA,MATCH($Q23,'Placebo - Data'!$A:$A,0),MATCH(T$1,'Placebo - Data'!$B$1:$BA$1,0)))*T$5</f>
        <v>0</v>
      </c>
      <c r="U23" s="2">
        <f>IF(U$2=0,0,INDEX('Placebo - Data'!$B:$BA,MATCH($Q23,'Placebo - Data'!$A:$A,0),MATCH(U$1,'Placebo - Data'!$B$1:$BA$1,0)))*U$5</f>
        <v>-2.7681267820298672E-3</v>
      </c>
      <c r="V23" s="2">
        <f>IF(V$2=0,0,INDEX('Placebo - Data'!$B:$BA,MATCH($Q23,'Placebo - Data'!$A:$A,0),MATCH(V$1,'Placebo - Data'!$B$1:$BA$1,0)))*V$5</f>
        <v>5.4150775074958801E-2</v>
      </c>
      <c r="W23" s="2">
        <f>IF(W$2=0,0,INDEX('Placebo - Data'!$B:$BA,MATCH($Q23,'Placebo - Data'!$A:$A,0),MATCH(W$1,'Placebo - Data'!$B$1:$BA$1,0)))*W$5</f>
        <v>0</v>
      </c>
      <c r="X23" s="2">
        <f>IF(X$2=0,0,INDEX('Placebo - Data'!$B:$BA,MATCH($Q23,'Placebo - Data'!$A:$A,0),MATCH(X$1,'Placebo - Data'!$B$1:$BA$1,0)))*X$5</f>
        <v>1.1101624928414822E-2</v>
      </c>
      <c r="Y23" s="2">
        <f>IF(Y$2=0,0,INDEX('Placebo - Data'!$B:$BA,MATCH($Q23,'Placebo - Data'!$A:$A,0),MATCH(Y$1,'Placebo - Data'!$B$1:$BA$1,0)))*Y$5</f>
        <v>0</v>
      </c>
      <c r="Z23" s="2">
        <f>IF(Z$2=0,0,INDEX('Placebo - Data'!$B:$BA,MATCH($Q23,'Placebo - Data'!$A:$A,0),MATCH(Z$1,'Placebo - Data'!$B$1:$BA$1,0)))*Z$5</f>
        <v>0</v>
      </c>
      <c r="AA23" s="2">
        <f>IF(AA$2=0,0,INDEX('Placebo - Data'!$B:$BA,MATCH($Q23,'Placebo - Data'!$A:$A,0),MATCH(AA$1,'Placebo - Data'!$B$1:$BA$1,0)))*AA$5</f>
        <v>0</v>
      </c>
      <c r="AB23" s="2">
        <f>IF(AB$2=0,0,INDEX('Placebo - Data'!$B:$BA,MATCH($Q23,'Placebo - Data'!$A:$A,0),MATCH(AB$1,'Placebo - Data'!$B$1:$BA$1,0)))*AB$5</f>
        <v>0</v>
      </c>
      <c r="AC23" s="2">
        <f>IF(AC$2=0,0,INDEX('Placebo - Data'!$B:$BA,MATCH($Q23,'Placebo - Data'!$A:$A,0),MATCH(AC$1,'Placebo - Data'!$B$1:$BA$1,0)))*AC$5</f>
        <v>3.3971287310123444E-2</v>
      </c>
      <c r="AD23" s="2">
        <f>IF(AD$2=0,0,INDEX('Placebo - Data'!$B:$BA,MATCH($Q23,'Placebo - Data'!$A:$A,0),MATCH(AD$1,'Placebo - Data'!$B$1:$BA$1,0)))*AD$5</f>
        <v>0</v>
      </c>
      <c r="AE23" s="2">
        <f>IF(AE$2=0,0,INDEX('Placebo - Data'!$B:$BA,MATCH($Q23,'Placebo - Data'!$A:$A,0),MATCH(AE$1,'Placebo - Data'!$B$1:$BA$1,0)))*AE$5</f>
        <v>3.6596206482499838E-3</v>
      </c>
      <c r="AF23" s="2">
        <f>IF(AF$2=0,0,INDEX('Placebo - Data'!$B:$BA,MATCH($Q23,'Placebo - Data'!$A:$A,0),MATCH(AF$1,'Placebo - Data'!$B$1:$BA$1,0)))*AF$5</f>
        <v>-1.2693395838141441E-2</v>
      </c>
      <c r="AG23" s="2">
        <f>IF(AG$2=0,0,INDEX('Placebo - Data'!$B:$BA,MATCH($Q23,'Placebo - Data'!$A:$A,0),MATCH(AG$1,'Placebo - Data'!$B$1:$BA$1,0)))*AG$5</f>
        <v>0</v>
      </c>
      <c r="AH23" s="2">
        <f>IF(AH$2=0,0,INDEX('Placebo - Data'!$B:$BA,MATCH($Q23,'Placebo - Data'!$A:$A,0),MATCH(AH$1,'Placebo - Data'!$B$1:$BA$1,0)))*AH$5</f>
        <v>8.8086668401956558E-3</v>
      </c>
      <c r="AI23" s="2">
        <f>IF(AI$2=0,0,INDEX('Placebo - Data'!$B:$BA,MATCH($Q23,'Placebo - Data'!$A:$A,0),MATCH(AI$1,'Placebo - Data'!$B$1:$BA$1,0)))*AI$5</f>
        <v>1.2342643458396196E-3</v>
      </c>
      <c r="AJ23" s="2">
        <f>IF(AJ$2=0,0,INDEX('Placebo - Data'!$B:$BA,MATCH($Q23,'Placebo - Data'!$A:$A,0),MATCH(AJ$1,'Placebo - Data'!$B$1:$BA$1,0)))*AJ$5</f>
        <v>-9.8504731431603432E-3</v>
      </c>
      <c r="AK23" s="2">
        <f>IF(AK$2=0,0,INDEX('Placebo - Data'!$B:$BA,MATCH($Q23,'Placebo - Data'!$A:$A,0),MATCH(AK$1,'Placebo - Data'!$B$1:$BA$1,0)))*AK$5</f>
        <v>0</v>
      </c>
      <c r="AL23" s="2">
        <f>IF(AL$2=0,0,INDEX('Placebo - Data'!$B:$BA,MATCH($Q23,'Placebo - Data'!$A:$A,0),MATCH(AL$1,'Placebo - Data'!$B$1:$BA$1,0)))*AL$5</f>
        <v>3.1252726912498474E-2</v>
      </c>
      <c r="AM23" s="2">
        <f>IF(AM$2=0,0,INDEX('Placebo - Data'!$B:$BA,MATCH($Q23,'Placebo - Data'!$A:$A,0),MATCH(AM$1,'Placebo - Data'!$B$1:$BA$1,0)))*AM$5</f>
        <v>7.106841541826725E-3</v>
      </c>
      <c r="AN23" s="2">
        <f>IF(AN$2=0,0,INDEX('Placebo - Data'!$B:$BA,MATCH($Q23,'Placebo - Data'!$A:$A,0),MATCH(AN$1,'Placebo - Data'!$B$1:$BA$1,0)))*AN$5</f>
        <v>0</v>
      </c>
      <c r="AO23" s="2">
        <f>IF(AO$2=0,0,INDEX('Placebo - Data'!$B:$BA,MATCH($Q23,'Placebo - Data'!$A:$A,0),MATCH(AO$1,'Placebo - Data'!$B$1:$BA$1,0)))*AO$5</f>
        <v>-1.0932542383670807E-2</v>
      </c>
      <c r="AP23" s="2">
        <f>IF(AP$2=0,0,INDEX('Placebo - Data'!$B:$BA,MATCH($Q23,'Placebo - Data'!$A:$A,0),MATCH(AP$1,'Placebo - Data'!$B$1:$BA$1,0)))*AP$5</f>
        <v>0</v>
      </c>
      <c r="AQ23" s="2">
        <f>IF(AQ$2=0,0,INDEX('Placebo - Data'!$B:$BA,MATCH($Q23,'Placebo - Data'!$A:$A,0),MATCH(AQ$1,'Placebo - Data'!$B$1:$BA$1,0)))*AQ$5</f>
        <v>8.2532605156302452E-3</v>
      </c>
      <c r="AR23" s="2">
        <f>IF(AR$2=0,0,INDEX('Placebo - Data'!$B:$BA,MATCH($Q23,'Placebo - Data'!$A:$A,0),MATCH(AR$1,'Placebo - Data'!$B$1:$BA$1,0)))*AR$5</f>
        <v>0</v>
      </c>
      <c r="AS23" s="2">
        <f>IF(AS$2=0,0,INDEX('Placebo - Data'!$B:$BA,MATCH($Q23,'Placebo - Data'!$A:$A,0),MATCH(AS$1,'Placebo - Data'!$B$1:$BA$1,0)))*AS$5</f>
        <v>-1.0661721229553223E-2</v>
      </c>
      <c r="AT23" s="2">
        <f>IF(AT$2=0,0,INDEX('Placebo - Data'!$B:$BA,MATCH($Q23,'Placebo - Data'!$A:$A,0),MATCH(AT$1,'Placebo - Data'!$B$1:$BA$1,0)))*AT$5</f>
        <v>0</v>
      </c>
      <c r="AU23" s="2">
        <f>IF(AU$2=0,0,INDEX('Placebo - Data'!$B:$BA,MATCH($Q23,'Placebo - Data'!$A:$A,0),MATCH(AU$1,'Placebo - Data'!$B$1:$BA$1,0)))*AU$5</f>
        <v>0</v>
      </c>
      <c r="AV23" s="2">
        <f>IF(AV$2=0,0,INDEX('Placebo - Data'!$B:$BA,MATCH($Q23,'Placebo - Data'!$A:$A,0),MATCH(AV$1,'Placebo - Data'!$B$1:$BA$1,0)))*AV$5</f>
        <v>0</v>
      </c>
      <c r="AW23" s="2">
        <f>IF(AW$2=0,0,INDEX('Placebo - Data'!$B:$BA,MATCH($Q23,'Placebo - Data'!$A:$A,0),MATCH(AW$1,'Placebo - Data'!$B$1:$BA$1,0)))*AW$5</f>
        <v>0</v>
      </c>
      <c r="AX23" s="2">
        <f>IF(AX$2=0,0,INDEX('Placebo - Data'!$B:$BA,MATCH($Q23,'Placebo - Data'!$A:$A,0),MATCH(AX$1,'Placebo - Data'!$B$1:$BA$1,0)))*AX$5</f>
        <v>0</v>
      </c>
      <c r="AY23" s="2">
        <f>IF(AY$2=0,0,INDEX('Placebo - Data'!$B:$BA,MATCH($Q23,'Placebo - Data'!$A:$A,0),MATCH(AY$1,'Placebo - Data'!$B$1:$BA$1,0)))*AY$5</f>
        <v>0</v>
      </c>
      <c r="AZ23" s="2">
        <f>IF(AZ$2=0,0,INDEX('Placebo - Data'!$B:$BA,MATCH($Q23,'Placebo - Data'!$A:$A,0),MATCH(AZ$1,'Placebo - Data'!$B$1:$BA$1,0)))*AZ$5</f>
        <v>-5.0306461751461029E-2</v>
      </c>
      <c r="BA23" s="2">
        <f>IF(BA$2=0,0,INDEX('Placebo - Data'!$B:$BA,MATCH($Q23,'Placebo - Data'!$A:$A,0),MATCH(BA$1,'Placebo - Data'!$B$1:$BA$1,0)))*BA$5</f>
        <v>0</v>
      </c>
      <c r="BB23" s="2">
        <f>IF(BB$2=0,0,INDEX('Placebo - Data'!$B:$BA,MATCH($Q23,'Placebo - Data'!$A:$A,0),MATCH(BB$1,'Placebo - Data'!$B$1:$BA$1,0)))*BB$5</f>
        <v>0</v>
      </c>
      <c r="BC23" s="2">
        <f>IF(BC$2=0,0,INDEX('Placebo - Data'!$B:$BA,MATCH($Q23,'Placebo - Data'!$A:$A,0),MATCH(BC$1,'Placebo - Data'!$B$1:$BA$1,0)))*BC$5</f>
        <v>0</v>
      </c>
      <c r="BD23" s="2">
        <f>IF(BD$2=0,0,INDEX('Placebo - Data'!$B:$BA,MATCH($Q23,'Placebo - Data'!$A:$A,0),MATCH(BD$1,'Placebo - Data'!$B$1:$BA$1,0)))*BD$5</f>
        <v>0</v>
      </c>
      <c r="BE23" s="2">
        <f>IF(BE$2=0,0,INDEX('Placebo - Data'!$B:$BA,MATCH($Q23,'Placebo - Data'!$A:$A,0),MATCH(BE$1,'Placebo - Data'!$B$1:$BA$1,0)))*BE$5</f>
        <v>0</v>
      </c>
      <c r="BF23" s="2">
        <f>IF(BF$2=0,0,INDEX('Placebo - Data'!$B:$BA,MATCH($Q23,'Placebo - Data'!$A:$A,0),MATCH(BF$1,'Placebo - Data'!$B$1:$BA$1,0)))*BF$5</f>
        <v>1.4909573830664158E-2</v>
      </c>
      <c r="BG23" s="2">
        <f>IF(BG$2=0,0,INDEX('Placebo - Data'!$B:$BA,MATCH($Q23,'Placebo - Data'!$A:$A,0),MATCH(BG$1,'Placebo - Data'!$B$1:$BA$1,0)))*BG$5</f>
        <v>-3.4054774791002274E-2</v>
      </c>
      <c r="BH23" s="2">
        <f>IF(BH$2=0,0,INDEX('Placebo - Data'!$B:$BA,MATCH($Q23,'Placebo - Data'!$A:$A,0),MATCH(BH$1,'Placebo - Data'!$B$1:$BA$1,0)))*BH$5</f>
        <v>4.6184833627194166E-4</v>
      </c>
      <c r="BI23" s="2">
        <f>IF(BI$2=0,0,INDEX('Placebo - Data'!$B:$BA,MATCH($Q23,'Placebo - Data'!$A:$A,0),MATCH(BI$1,'Placebo - Data'!$B$1:$BA$1,0)))*BI$5</f>
        <v>5.4744244553148746E-3</v>
      </c>
      <c r="BJ23" s="2">
        <f>IF(BJ$2=0,0,INDEX('Placebo - Data'!$B:$BA,MATCH($Q23,'Placebo - Data'!$A:$A,0),MATCH(BJ$1,'Placebo - Data'!$B$1:$BA$1,0)))*BJ$5</f>
        <v>0</v>
      </c>
      <c r="BK23" s="2">
        <f>IF(BK$2=0,0,INDEX('Placebo - Data'!$B:$BA,MATCH($Q23,'Placebo - Data'!$A:$A,0),MATCH(BK$1,'Placebo - Data'!$B$1:$BA$1,0)))*BK$5</f>
        <v>0</v>
      </c>
      <c r="BL23" s="2">
        <f>IF(BL$2=0,0,INDEX('Placebo - Data'!$B:$BA,MATCH($Q23,'Placebo - Data'!$A:$A,0),MATCH(BL$1,'Placebo - Data'!$B$1:$BA$1,0)))*BL$5</f>
        <v>0</v>
      </c>
      <c r="BM23" s="2">
        <f>IF(BM$2=0,0,INDEX('Placebo - Data'!$B:$BA,MATCH($Q23,'Placebo - Data'!$A:$A,0),MATCH(BM$1,'Placebo - Data'!$B$1:$BA$1,0)))*BM$5</f>
        <v>0</v>
      </c>
      <c r="BN23" s="2">
        <f>IF(BN$2=0,0,INDEX('Placebo - Data'!$B:$BA,MATCH($Q23,'Placebo - Data'!$A:$A,0),MATCH(BN$1,'Placebo - Data'!$B$1:$BA$1,0)))*BN$5</f>
        <v>0</v>
      </c>
      <c r="BO23" s="2">
        <f>IF(BO$2=0,0,INDEX('Placebo - Data'!$B:$BA,MATCH($Q23,'Placebo - Data'!$A:$A,0),MATCH(BO$1,'Placebo - Data'!$B$1:$BA$1,0)))*BO$5</f>
        <v>1.1442577466368675E-2</v>
      </c>
      <c r="BP23" s="2">
        <f>IF(BP$2=0,0,INDEX('Placebo - Data'!$B:$BA,MATCH($Q23,'Placebo - Data'!$A:$A,0),MATCH(BP$1,'Placebo - Data'!$B$1:$BA$1,0)))*BP$5</f>
        <v>0</v>
      </c>
      <c r="BQ23" s="2"/>
      <c r="BR23" s="2"/>
    </row>
    <row r="24" spans="1:70" x14ac:dyDescent="0.25">
      <c r="A24" t="s">
        <v>49</v>
      </c>
      <c r="B24" s="2">
        <f t="shared" si="0"/>
        <v>0</v>
      </c>
      <c r="C24" s="2">
        <f t="shared" si="1"/>
        <v>0</v>
      </c>
      <c r="Q24">
        <f>'Placebo - Data'!A19</f>
        <v>1999</v>
      </c>
      <c r="R24" s="2">
        <f>IF(R$2=0,0,INDEX('Placebo - Data'!$B:$BA,MATCH($Q24,'Placebo - Data'!$A:$A,0),MATCH(R$1,'Placebo - Data'!$B$1:$BA$1,0)))*R$5</f>
        <v>-1.8041331321001053E-2</v>
      </c>
      <c r="S24" s="2">
        <f>IF(S$2=0,0,INDEX('Placebo - Data'!$B:$BA,MATCH($Q24,'Placebo - Data'!$A:$A,0),MATCH(S$1,'Placebo - Data'!$B$1:$BA$1,0)))*S$5</f>
        <v>0</v>
      </c>
      <c r="T24" s="2">
        <f>IF(T$2=0,0,INDEX('Placebo - Data'!$B:$BA,MATCH($Q24,'Placebo - Data'!$A:$A,0),MATCH(T$1,'Placebo - Data'!$B$1:$BA$1,0)))*T$5</f>
        <v>0</v>
      </c>
      <c r="U24" s="2">
        <f>IF(U$2=0,0,INDEX('Placebo - Data'!$B:$BA,MATCH($Q24,'Placebo - Data'!$A:$A,0),MATCH(U$1,'Placebo - Data'!$B$1:$BA$1,0)))*U$5</f>
        <v>2.2266341373324394E-2</v>
      </c>
      <c r="V24" s="2">
        <f>IF(V$2=0,0,INDEX('Placebo - Data'!$B:$BA,MATCH($Q24,'Placebo - Data'!$A:$A,0),MATCH(V$1,'Placebo - Data'!$B$1:$BA$1,0)))*V$5</f>
        <v>5.181942880153656E-2</v>
      </c>
      <c r="W24" s="2">
        <f>IF(W$2=0,0,INDEX('Placebo - Data'!$B:$BA,MATCH($Q24,'Placebo - Data'!$A:$A,0),MATCH(W$1,'Placebo - Data'!$B$1:$BA$1,0)))*W$5</f>
        <v>0</v>
      </c>
      <c r="X24" s="2">
        <f>IF(X$2=0,0,INDEX('Placebo - Data'!$B:$BA,MATCH($Q24,'Placebo - Data'!$A:$A,0),MATCH(X$1,'Placebo - Data'!$B$1:$BA$1,0)))*X$5</f>
        <v>1.8600668758153915E-2</v>
      </c>
      <c r="Y24" s="2">
        <f>IF(Y$2=0,0,INDEX('Placebo - Data'!$B:$BA,MATCH($Q24,'Placebo - Data'!$A:$A,0),MATCH(Y$1,'Placebo - Data'!$B$1:$BA$1,0)))*Y$5</f>
        <v>0</v>
      </c>
      <c r="Z24" s="2">
        <f>IF(Z$2=0,0,INDEX('Placebo - Data'!$B:$BA,MATCH($Q24,'Placebo - Data'!$A:$A,0),MATCH(Z$1,'Placebo - Data'!$B$1:$BA$1,0)))*Z$5</f>
        <v>0</v>
      </c>
      <c r="AA24" s="2">
        <f>IF(AA$2=0,0,INDEX('Placebo - Data'!$B:$BA,MATCH($Q24,'Placebo - Data'!$A:$A,0),MATCH(AA$1,'Placebo - Data'!$B$1:$BA$1,0)))*AA$5</f>
        <v>0</v>
      </c>
      <c r="AB24" s="2">
        <f>IF(AB$2=0,0,INDEX('Placebo - Data'!$B:$BA,MATCH($Q24,'Placebo - Data'!$A:$A,0),MATCH(AB$1,'Placebo - Data'!$B$1:$BA$1,0)))*AB$5</f>
        <v>0</v>
      </c>
      <c r="AC24" s="2">
        <f>IF(AC$2=0,0,INDEX('Placebo - Data'!$B:$BA,MATCH($Q24,'Placebo - Data'!$A:$A,0),MATCH(AC$1,'Placebo - Data'!$B$1:$BA$1,0)))*AC$5</f>
        <v>2.8764506801962852E-2</v>
      </c>
      <c r="AD24" s="2">
        <f>IF(AD$2=0,0,INDEX('Placebo - Data'!$B:$BA,MATCH($Q24,'Placebo - Data'!$A:$A,0),MATCH(AD$1,'Placebo - Data'!$B$1:$BA$1,0)))*AD$5</f>
        <v>0</v>
      </c>
      <c r="AE24" s="2">
        <f>IF(AE$2=0,0,INDEX('Placebo - Data'!$B:$BA,MATCH($Q24,'Placebo - Data'!$A:$A,0),MATCH(AE$1,'Placebo - Data'!$B$1:$BA$1,0)))*AE$5</f>
        <v>4.3015848845243454E-2</v>
      </c>
      <c r="AF24" s="2">
        <f>IF(AF$2=0,0,INDEX('Placebo - Data'!$B:$BA,MATCH($Q24,'Placebo - Data'!$A:$A,0),MATCH(AF$1,'Placebo - Data'!$B$1:$BA$1,0)))*AF$5</f>
        <v>4.1171472519636154E-2</v>
      </c>
      <c r="AG24" s="2">
        <f>IF(AG$2=0,0,INDEX('Placebo - Data'!$B:$BA,MATCH($Q24,'Placebo - Data'!$A:$A,0),MATCH(AG$1,'Placebo - Data'!$B$1:$BA$1,0)))*AG$5</f>
        <v>0</v>
      </c>
      <c r="AH24" s="2">
        <f>IF(AH$2=0,0,INDEX('Placebo - Data'!$B:$BA,MATCH($Q24,'Placebo - Data'!$A:$A,0),MATCH(AH$1,'Placebo - Data'!$B$1:$BA$1,0)))*AH$5</f>
        <v>-8.6690792813897133E-3</v>
      </c>
      <c r="AI24" s="2">
        <f>IF(AI$2=0,0,INDEX('Placebo - Data'!$B:$BA,MATCH($Q24,'Placebo - Data'!$A:$A,0),MATCH(AI$1,'Placebo - Data'!$B$1:$BA$1,0)))*AI$5</f>
        <v>-4.7336029820144176E-3</v>
      </c>
      <c r="AJ24" s="2">
        <f>IF(AJ$2=0,0,INDEX('Placebo - Data'!$B:$BA,MATCH($Q24,'Placebo - Data'!$A:$A,0),MATCH(AJ$1,'Placebo - Data'!$B$1:$BA$1,0)))*AJ$5</f>
        <v>-6.4195640385150909E-2</v>
      </c>
      <c r="AK24" s="2">
        <f>IF(AK$2=0,0,INDEX('Placebo - Data'!$B:$BA,MATCH($Q24,'Placebo - Data'!$A:$A,0),MATCH(AK$1,'Placebo - Data'!$B$1:$BA$1,0)))*AK$5</f>
        <v>0</v>
      </c>
      <c r="AL24" s="2">
        <f>IF(AL$2=0,0,INDEX('Placebo - Data'!$B:$BA,MATCH($Q24,'Placebo - Data'!$A:$A,0),MATCH(AL$1,'Placebo - Data'!$B$1:$BA$1,0)))*AL$5</f>
        <v>4.6492926776409149E-2</v>
      </c>
      <c r="AM24" s="2">
        <f>IF(AM$2=0,0,INDEX('Placebo - Data'!$B:$BA,MATCH($Q24,'Placebo - Data'!$A:$A,0),MATCH(AM$1,'Placebo - Data'!$B$1:$BA$1,0)))*AM$5</f>
        <v>-3.1847567297518253E-3</v>
      </c>
      <c r="AN24" s="2">
        <f>IF(AN$2=0,0,INDEX('Placebo - Data'!$B:$BA,MATCH($Q24,'Placebo - Data'!$A:$A,0),MATCH(AN$1,'Placebo - Data'!$B$1:$BA$1,0)))*AN$5</f>
        <v>0</v>
      </c>
      <c r="AO24" s="2">
        <f>IF(AO$2=0,0,INDEX('Placebo - Data'!$B:$BA,MATCH($Q24,'Placebo - Data'!$A:$A,0),MATCH(AO$1,'Placebo - Data'!$B$1:$BA$1,0)))*AO$5</f>
        <v>5.8835450559854507E-2</v>
      </c>
      <c r="AP24" s="2">
        <f>IF(AP$2=0,0,INDEX('Placebo - Data'!$B:$BA,MATCH($Q24,'Placebo - Data'!$A:$A,0),MATCH(AP$1,'Placebo - Data'!$B$1:$BA$1,0)))*AP$5</f>
        <v>0</v>
      </c>
      <c r="AQ24" s="2">
        <f>IF(AQ$2=0,0,INDEX('Placebo - Data'!$B:$BA,MATCH($Q24,'Placebo - Data'!$A:$A,0),MATCH(AQ$1,'Placebo - Data'!$B$1:$BA$1,0)))*AQ$5</f>
        <v>1.2781926430761814E-2</v>
      </c>
      <c r="AR24" s="2">
        <f>IF(AR$2=0,0,INDEX('Placebo - Data'!$B:$BA,MATCH($Q24,'Placebo - Data'!$A:$A,0),MATCH(AR$1,'Placebo - Data'!$B$1:$BA$1,0)))*AR$5</f>
        <v>0</v>
      </c>
      <c r="AS24" s="2">
        <f>IF(AS$2=0,0,INDEX('Placebo - Data'!$B:$BA,MATCH($Q24,'Placebo - Data'!$A:$A,0),MATCH(AS$1,'Placebo - Data'!$B$1:$BA$1,0)))*AS$5</f>
        <v>-5.4760321974754333E-2</v>
      </c>
      <c r="AT24" s="2">
        <f>IF(AT$2=0,0,INDEX('Placebo - Data'!$B:$BA,MATCH($Q24,'Placebo - Data'!$A:$A,0),MATCH(AT$1,'Placebo - Data'!$B$1:$BA$1,0)))*AT$5</f>
        <v>0</v>
      </c>
      <c r="AU24" s="2">
        <f>IF(AU$2=0,0,INDEX('Placebo - Data'!$B:$BA,MATCH($Q24,'Placebo - Data'!$A:$A,0),MATCH(AU$1,'Placebo - Data'!$B$1:$BA$1,0)))*AU$5</f>
        <v>0</v>
      </c>
      <c r="AV24" s="2">
        <f>IF(AV$2=0,0,INDEX('Placebo - Data'!$B:$BA,MATCH($Q24,'Placebo - Data'!$A:$A,0),MATCH(AV$1,'Placebo - Data'!$B$1:$BA$1,0)))*AV$5</f>
        <v>0</v>
      </c>
      <c r="AW24" s="2">
        <f>IF(AW$2=0,0,INDEX('Placebo - Data'!$B:$BA,MATCH($Q24,'Placebo - Data'!$A:$A,0),MATCH(AW$1,'Placebo - Data'!$B$1:$BA$1,0)))*AW$5</f>
        <v>0</v>
      </c>
      <c r="AX24" s="2">
        <f>IF(AX$2=0,0,INDEX('Placebo - Data'!$B:$BA,MATCH($Q24,'Placebo - Data'!$A:$A,0),MATCH(AX$1,'Placebo - Data'!$B$1:$BA$1,0)))*AX$5</f>
        <v>0</v>
      </c>
      <c r="AY24" s="2">
        <f>IF(AY$2=0,0,INDEX('Placebo - Data'!$B:$BA,MATCH($Q24,'Placebo - Data'!$A:$A,0),MATCH(AY$1,'Placebo - Data'!$B$1:$BA$1,0)))*AY$5</f>
        <v>0</v>
      </c>
      <c r="AZ24" s="2">
        <f>IF(AZ$2=0,0,INDEX('Placebo - Data'!$B:$BA,MATCH($Q24,'Placebo - Data'!$A:$A,0),MATCH(AZ$1,'Placebo - Data'!$B$1:$BA$1,0)))*AZ$5</f>
        <v>-8.4426954388618469E-2</v>
      </c>
      <c r="BA24" s="2">
        <f>IF(BA$2=0,0,INDEX('Placebo - Data'!$B:$BA,MATCH($Q24,'Placebo - Data'!$A:$A,0),MATCH(BA$1,'Placebo - Data'!$B$1:$BA$1,0)))*BA$5</f>
        <v>0</v>
      </c>
      <c r="BB24" s="2">
        <f>IF(BB$2=0,0,INDEX('Placebo - Data'!$B:$BA,MATCH($Q24,'Placebo - Data'!$A:$A,0),MATCH(BB$1,'Placebo - Data'!$B$1:$BA$1,0)))*BB$5</f>
        <v>0</v>
      </c>
      <c r="BC24" s="2">
        <f>IF(BC$2=0,0,INDEX('Placebo - Data'!$B:$BA,MATCH($Q24,'Placebo - Data'!$A:$A,0),MATCH(BC$1,'Placebo - Data'!$B$1:$BA$1,0)))*BC$5</f>
        <v>0</v>
      </c>
      <c r="BD24" s="2">
        <f>IF(BD$2=0,0,INDEX('Placebo - Data'!$B:$BA,MATCH($Q24,'Placebo - Data'!$A:$A,0),MATCH(BD$1,'Placebo - Data'!$B$1:$BA$1,0)))*BD$5</f>
        <v>0</v>
      </c>
      <c r="BE24" s="2">
        <f>IF(BE$2=0,0,INDEX('Placebo - Data'!$B:$BA,MATCH($Q24,'Placebo - Data'!$A:$A,0),MATCH(BE$1,'Placebo - Data'!$B$1:$BA$1,0)))*BE$5</f>
        <v>0</v>
      </c>
      <c r="BF24" s="2">
        <f>IF(BF$2=0,0,INDEX('Placebo - Data'!$B:$BA,MATCH($Q24,'Placebo - Data'!$A:$A,0),MATCH(BF$1,'Placebo - Data'!$B$1:$BA$1,0)))*BF$5</f>
        <v>1.1134163476526737E-2</v>
      </c>
      <c r="BG24" s="2">
        <f>IF(BG$2=0,0,INDEX('Placebo - Data'!$B:$BA,MATCH($Q24,'Placebo - Data'!$A:$A,0),MATCH(BG$1,'Placebo - Data'!$B$1:$BA$1,0)))*BG$5</f>
        <v>-5.4679282009601593E-2</v>
      </c>
      <c r="BH24" s="2">
        <f>IF(BH$2=0,0,INDEX('Placebo - Data'!$B:$BA,MATCH($Q24,'Placebo - Data'!$A:$A,0),MATCH(BH$1,'Placebo - Data'!$B$1:$BA$1,0)))*BH$5</f>
        <v>-2.1154028363525867E-3</v>
      </c>
      <c r="BI24" s="2">
        <f>IF(BI$2=0,0,INDEX('Placebo - Data'!$B:$BA,MATCH($Q24,'Placebo - Data'!$A:$A,0),MATCH(BI$1,'Placebo - Data'!$B$1:$BA$1,0)))*BI$5</f>
        <v>4.8489335924386978E-2</v>
      </c>
      <c r="BJ24" s="2">
        <f>IF(BJ$2=0,0,INDEX('Placebo - Data'!$B:$BA,MATCH($Q24,'Placebo - Data'!$A:$A,0),MATCH(BJ$1,'Placebo - Data'!$B$1:$BA$1,0)))*BJ$5</f>
        <v>0</v>
      </c>
      <c r="BK24" s="2">
        <f>IF(BK$2=0,0,INDEX('Placebo - Data'!$B:$BA,MATCH($Q24,'Placebo - Data'!$A:$A,0),MATCH(BK$1,'Placebo - Data'!$B$1:$BA$1,0)))*BK$5</f>
        <v>0</v>
      </c>
      <c r="BL24" s="2">
        <f>IF(BL$2=0,0,INDEX('Placebo - Data'!$B:$BA,MATCH($Q24,'Placebo - Data'!$A:$A,0),MATCH(BL$1,'Placebo - Data'!$B$1:$BA$1,0)))*BL$5</f>
        <v>0</v>
      </c>
      <c r="BM24" s="2">
        <f>IF(BM$2=0,0,INDEX('Placebo - Data'!$B:$BA,MATCH($Q24,'Placebo - Data'!$A:$A,0),MATCH(BM$1,'Placebo - Data'!$B$1:$BA$1,0)))*BM$5</f>
        <v>0</v>
      </c>
      <c r="BN24" s="2">
        <f>IF(BN$2=0,0,INDEX('Placebo - Data'!$B:$BA,MATCH($Q24,'Placebo - Data'!$A:$A,0),MATCH(BN$1,'Placebo - Data'!$B$1:$BA$1,0)))*BN$5</f>
        <v>0</v>
      </c>
      <c r="BO24" s="2">
        <f>IF(BO$2=0,0,INDEX('Placebo - Data'!$B:$BA,MATCH($Q24,'Placebo - Data'!$A:$A,0),MATCH(BO$1,'Placebo - Data'!$B$1:$BA$1,0)))*BO$5</f>
        <v>-6.3043646514415741E-3</v>
      </c>
      <c r="BP24" s="2">
        <f>IF(BP$2=0,0,INDEX('Placebo - Data'!$B:$BA,MATCH($Q24,'Placebo - Data'!$A:$A,0),MATCH(BP$1,'Placebo - Data'!$B$1:$BA$1,0)))*BP$5</f>
        <v>0</v>
      </c>
      <c r="BQ24" s="2"/>
      <c r="BR24" s="2"/>
    </row>
    <row r="25" spans="1:70" x14ac:dyDescent="0.25">
      <c r="A25" t="s">
        <v>36</v>
      </c>
      <c r="B25" s="2">
        <f t="shared" si="0"/>
        <v>0</v>
      </c>
      <c r="C25" s="2">
        <f t="shared" si="1"/>
        <v>0</v>
      </c>
      <c r="Q25">
        <f>'Placebo - Data'!A20</f>
        <v>2000</v>
      </c>
      <c r="R25" s="2">
        <f>IF(R$2=0,0,INDEX('Placebo - Data'!$B:$BA,MATCH($Q25,'Placebo - Data'!$A:$A,0),MATCH(R$1,'Placebo - Data'!$B$1:$BA$1,0)))*R$5</f>
        <v>-3.1266061123460531E-3</v>
      </c>
      <c r="S25" s="2">
        <f>IF(S$2=0,0,INDEX('Placebo - Data'!$B:$BA,MATCH($Q25,'Placebo - Data'!$A:$A,0),MATCH(S$1,'Placebo - Data'!$B$1:$BA$1,0)))*S$5</f>
        <v>0</v>
      </c>
      <c r="T25" s="2">
        <f>IF(T$2=0,0,INDEX('Placebo - Data'!$B:$BA,MATCH($Q25,'Placebo - Data'!$A:$A,0),MATCH(T$1,'Placebo - Data'!$B$1:$BA$1,0)))*T$5</f>
        <v>0</v>
      </c>
      <c r="U25" s="2">
        <f>IF(U$2=0,0,INDEX('Placebo - Data'!$B:$BA,MATCH($Q25,'Placebo - Data'!$A:$A,0),MATCH(U$1,'Placebo - Data'!$B$1:$BA$1,0)))*U$5</f>
        <v>-9.4610238447785378E-3</v>
      </c>
      <c r="V25" s="2">
        <f>IF(V$2=0,0,INDEX('Placebo - Data'!$B:$BA,MATCH($Q25,'Placebo - Data'!$A:$A,0),MATCH(V$1,'Placebo - Data'!$B$1:$BA$1,0)))*V$5</f>
        <v>8.0783732235431671E-2</v>
      </c>
      <c r="W25" s="2">
        <f>IF(W$2=0,0,INDEX('Placebo - Data'!$B:$BA,MATCH($Q25,'Placebo - Data'!$A:$A,0),MATCH(W$1,'Placebo - Data'!$B$1:$BA$1,0)))*W$5</f>
        <v>0</v>
      </c>
      <c r="X25" s="2">
        <f>IF(X$2=0,0,INDEX('Placebo - Data'!$B:$BA,MATCH($Q25,'Placebo - Data'!$A:$A,0),MATCH(X$1,'Placebo - Data'!$B$1:$BA$1,0)))*X$5</f>
        <v>6.6872864961624146E-2</v>
      </c>
      <c r="Y25" s="2">
        <f>IF(Y$2=0,0,INDEX('Placebo - Data'!$B:$BA,MATCH($Q25,'Placebo - Data'!$A:$A,0),MATCH(Y$1,'Placebo - Data'!$B$1:$BA$1,0)))*Y$5</f>
        <v>0</v>
      </c>
      <c r="Z25" s="2">
        <f>IF(Z$2=0,0,INDEX('Placebo - Data'!$B:$BA,MATCH($Q25,'Placebo - Data'!$A:$A,0),MATCH(Z$1,'Placebo - Data'!$B$1:$BA$1,0)))*Z$5</f>
        <v>0</v>
      </c>
      <c r="AA25" s="2">
        <f>IF(AA$2=0,0,INDEX('Placebo - Data'!$B:$BA,MATCH($Q25,'Placebo - Data'!$A:$A,0),MATCH(AA$1,'Placebo - Data'!$B$1:$BA$1,0)))*AA$5</f>
        <v>0</v>
      </c>
      <c r="AB25" s="2">
        <f>IF(AB$2=0,0,INDEX('Placebo - Data'!$B:$BA,MATCH($Q25,'Placebo - Data'!$A:$A,0),MATCH(AB$1,'Placebo - Data'!$B$1:$BA$1,0)))*AB$5</f>
        <v>0</v>
      </c>
      <c r="AC25" s="2">
        <f>IF(AC$2=0,0,INDEX('Placebo - Data'!$B:$BA,MATCH($Q25,'Placebo - Data'!$A:$A,0),MATCH(AC$1,'Placebo - Data'!$B$1:$BA$1,0)))*AC$5</f>
        <v>-8.334319107234478E-3</v>
      </c>
      <c r="AD25" s="2">
        <f>IF(AD$2=0,0,INDEX('Placebo - Data'!$B:$BA,MATCH($Q25,'Placebo - Data'!$A:$A,0),MATCH(AD$1,'Placebo - Data'!$B$1:$BA$1,0)))*AD$5</f>
        <v>0</v>
      </c>
      <c r="AE25" s="2">
        <f>IF(AE$2=0,0,INDEX('Placebo - Data'!$B:$BA,MATCH($Q25,'Placebo - Data'!$A:$A,0),MATCH(AE$1,'Placebo - Data'!$B$1:$BA$1,0)))*AE$5</f>
        <v>7.107831072062254E-3</v>
      </c>
      <c r="AF25" s="2">
        <f>IF(AF$2=0,0,INDEX('Placebo - Data'!$B:$BA,MATCH($Q25,'Placebo - Data'!$A:$A,0),MATCH(AF$1,'Placebo - Data'!$B$1:$BA$1,0)))*AF$5</f>
        <v>5.4393686354160309E-2</v>
      </c>
      <c r="AG25" s="2">
        <f>IF(AG$2=0,0,INDEX('Placebo - Data'!$B:$BA,MATCH($Q25,'Placebo - Data'!$A:$A,0),MATCH(AG$1,'Placebo - Data'!$B$1:$BA$1,0)))*AG$5</f>
        <v>0</v>
      </c>
      <c r="AH25" s="2">
        <f>IF(AH$2=0,0,INDEX('Placebo - Data'!$B:$BA,MATCH($Q25,'Placebo - Data'!$A:$A,0),MATCH(AH$1,'Placebo - Data'!$B$1:$BA$1,0)))*AH$5</f>
        <v>-2.3190148174762726E-2</v>
      </c>
      <c r="AI25" s="2">
        <f>IF(AI$2=0,0,INDEX('Placebo - Data'!$B:$BA,MATCH($Q25,'Placebo - Data'!$A:$A,0),MATCH(AI$1,'Placebo - Data'!$B$1:$BA$1,0)))*AI$5</f>
        <v>3.5594310611486435E-2</v>
      </c>
      <c r="AJ25" s="2">
        <f>IF(AJ$2=0,0,INDEX('Placebo - Data'!$B:$BA,MATCH($Q25,'Placebo - Data'!$A:$A,0),MATCH(AJ$1,'Placebo - Data'!$B$1:$BA$1,0)))*AJ$5</f>
        <v>-6.542610377073288E-2</v>
      </c>
      <c r="AK25" s="2">
        <f>IF(AK$2=0,0,INDEX('Placebo - Data'!$B:$BA,MATCH($Q25,'Placebo - Data'!$A:$A,0),MATCH(AK$1,'Placebo - Data'!$B$1:$BA$1,0)))*AK$5</f>
        <v>0</v>
      </c>
      <c r="AL25" s="2">
        <f>IF(AL$2=0,0,INDEX('Placebo - Data'!$B:$BA,MATCH($Q25,'Placebo - Data'!$A:$A,0),MATCH(AL$1,'Placebo - Data'!$B$1:$BA$1,0)))*AL$5</f>
        <v>3.3581089228391647E-2</v>
      </c>
      <c r="AM25" s="2">
        <f>IF(AM$2=0,0,INDEX('Placebo - Data'!$B:$BA,MATCH($Q25,'Placebo - Data'!$A:$A,0),MATCH(AM$1,'Placebo - Data'!$B$1:$BA$1,0)))*AM$5</f>
        <v>-3.0750300735235214E-2</v>
      </c>
      <c r="AN25" s="2">
        <f>IF(AN$2=0,0,INDEX('Placebo - Data'!$B:$BA,MATCH($Q25,'Placebo - Data'!$A:$A,0),MATCH(AN$1,'Placebo - Data'!$B$1:$BA$1,0)))*AN$5</f>
        <v>0</v>
      </c>
      <c r="AO25" s="2">
        <f>IF(AO$2=0,0,INDEX('Placebo - Data'!$B:$BA,MATCH($Q25,'Placebo - Data'!$A:$A,0),MATCH(AO$1,'Placebo - Data'!$B$1:$BA$1,0)))*AO$5</f>
        <v>-3.3653125166893005E-2</v>
      </c>
      <c r="AP25" s="2">
        <f>IF(AP$2=0,0,INDEX('Placebo - Data'!$B:$BA,MATCH($Q25,'Placebo - Data'!$A:$A,0),MATCH(AP$1,'Placebo - Data'!$B$1:$BA$1,0)))*AP$5</f>
        <v>0</v>
      </c>
      <c r="AQ25" s="2">
        <f>IF(AQ$2=0,0,INDEX('Placebo - Data'!$B:$BA,MATCH($Q25,'Placebo - Data'!$A:$A,0),MATCH(AQ$1,'Placebo - Data'!$B$1:$BA$1,0)))*AQ$5</f>
        <v>-1.3954260386526585E-2</v>
      </c>
      <c r="AR25" s="2">
        <f>IF(AR$2=0,0,INDEX('Placebo - Data'!$B:$BA,MATCH($Q25,'Placebo - Data'!$A:$A,0),MATCH(AR$1,'Placebo - Data'!$B$1:$BA$1,0)))*AR$5</f>
        <v>0</v>
      </c>
      <c r="AS25" s="2">
        <f>IF(AS$2=0,0,INDEX('Placebo - Data'!$B:$BA,MATCH($Q25,'Placebo - Data'!$A:$A,0),MATCH(AS$1,'Placebo - Data'!$B$1:$BA$1,0)))*AS$5</f>
        <v>-1.5274224802851677E-2</v>
      </c>
      <c r="AT25" s="2">
        <f>IF(AT$2=0,0,INDEX('Placebo - Data'!$B:$BA,MATCH($Q25,'Placebo - Data'!$A:$A,0),MATCH(AT$1,'Placebo - Data'!$B$1:$BA$1,0)))*AT$5</f>
        <v>0</v>
      </c>
      <c r="AU25" s="2">
        <f>IF(AU$2=0,0,INDEX('Placebo - Data'!$B:$BA,MATCH($Q25,'Placebo - Data'!$A:$A,0),MATCH(AU$1,'Placebo - Data'!$B$1:$BA$1,0)))*AU$5</f>
        <v>0</v>
      </c>
      <c r="AV25" s="2">
        <f>IF(AV$2=0,0,INDEX('Placebo - Data'!$B:$BA,MATCH($Q25,'Placebo - Data'!$A:$A,0),MATCH(AV$1,'Placebo - Data'!$B$1:$BA$1,0)))*AV$5</f>
        <v>0</v>
      </c>
      <c r="AW25" s="2">
        <f>IF(AW$2=0,0,INDEX('Placebo - Data'!$B:$BA,MATCH($Q25,'Placebo - Data'!$A:$A,0),MATCH(AW$1,'Placebo - Data'!$B$1:$BA$1,0)))*AW$5</f>
        <v>0</v>
      </c>
      <c r="AX25" s="2">
        <f>IF(AX$2=0,0,INDEX('Placebo - Data'!$B:$BA,MATCH($Q25,'Placebo - Data'!$A:$A,0),MATCH(AX$1,'Placebo - Data'!$B$1:$BA$1,0)))*AX$5</f>
        <v>0</v>
      </c>
      <c r="AY25" s="2">
        <f>IF(AY$2=0,0,INDEX('Placebo - Data'!$B:$BA,MATCH($Q25,'Placebo - Data'!$A:$A,0),MATCH(AY$1,'Placebo - Data'!$B$1:$BA$1,0)))*AY$5</f>
        <v>0</v>
      </c>
      <c r="AZ25" s="2">
        <f>IF(AZ$2=0,0,INDEX('Placebo - Data'!$B:$BA,MATCH($Q25,'Placebo - Data'!$A:$A,0),MATCH(AZ$1,'Placebo - Data'!$B$1:$BA$1,0)))*AZ$5</f>
        <v>-6.9816865026950836E-2</v>
      </c>
      <c r="BA25" s="2">
        <f>IF(BA$2=0,0,INDEX('Placebo - Data'!$B:$BA,MATCH($Q25,'Placebo - Data'!$A:$A,0),MATCH(BA$1,'Placebo - Data'!$B$1:$BA$1,0)))*BA$5</f>
        <v>0</v>
      </c>
      <c r="BB25" s="2">
        <f>IF(BB$2=0,0,INDEX('Placebo - Data'!$B:$BA,MATCH($Q25,'Placebo - Data'!$A:$A,0),MATCH(BB$1,'Placebo - Data'!$B$1:$BA$1,0)))*BB$5</f>
        <v>0</v>
      </c>
      <c r="BC25" s="2">
        <f>IF(BC$2=0,0,INDEX('Placebo - Data'!$B:$BA,MATCH($Q25,'Placebo - Data'!$A:$A,0),MATCH(BC$1,'Placebo - Data'!$B$1:$BA$1,0)))*BC$5</f>
        <v>0</v>
      </c>
      <c r="BD25" s="2">
        <f>IF(BD$2=0,0,INDEX('Placebo - Data'!$B:$BA,MATCH($Q25,'Placebo - Data'!$A:$A,0),MATCH(BD$1,'Placebo - Data'!$B$1:$BA$1,0)))*BD$5</f>
        <v>0</v>
      </c>
      <c r="BE25" s="2">
        <f>IF(BE$2=0,0,INDEX('Placebo - Data'!$B:$BA,MATCH($Q25,'Placebo - Data'!$A:$A,0),MATCH(BE$1,'Placebo - Data'!$B$1:$BA$1,0)))*BE$5</f>
        <v>0</v>
      </c>
      <c r="BF25" s="2">
        <f>IF(BF$2=0,0,INDEX('Placebo - Data'!$B:$BA,MATCH($Q25,'Placebo - Data'!$A:$A,0),MATCH(BF$1,'Placebo - Data'!$B$1:$BA$1,0)))*BF$5</f>
        <v>-5.6163471192121506E-2</v>
      </c>
      <c r="BG25" s="2">
        <f>IF(BG$2=0,0,INDEX('Placebo - Data'!$B:$BA,MATCH($Q25,'Placebo - Data'!$A:$A,0),MATCH(BG$1,'Placebo - Data'!$B$1:$BA$1,0)))*BG$5</f>
        <v>-3.9142835885286331E-2</v>
      </c>
      <c r="BH25" s="2">
        <f>IF(BH$2=0,0,INDEX('Placebo - Data'!$B:$BA,MATCH($Q25,'Placebo - Data'!$A:$A,0),MATCH(BH$1,'Placebo - Data'!$B$1:$BA$1,0)))*BH$5</f>
        <v>3.1430669128894806E-2</v>
      </c>
      <c r="BI25" s="2">
        <f>IF(BI$2=0,0,INDEX('Placebo - Data'!$B:$BA,MATCH($Q25,'Placebo - Data'!$A:$A,0),MATCH(BI$1,'Placebo - Data'!$B$1:$BA$1,0)))*BI$5</f>
        <v>2.527138963341713E-2</v>
      </c>
      <c r="BJ25" s="2">
        <f>IF(BJ$2=0,0,INDEX('Placebo - Data'!$B:$BA,MATCH($Q25,'Placebo - Data'!$A:$A,0),MATCH(BJ$1,'Placebo - Data'!$B$1:$BA$1,0)))*BJ$5</f>
        <v>0</v>
      </c>
      <c r="BK25" s="2">
        <f>IF(BK$2=0,0,INDEX('Placebo - Data'!$B:$BA,MATCH($Q25,'Placebo - Data'!$A:$A,0),MATCH(BK$1,'Placebo - Data'!$B$1:$BA$1,0)))*BK$5</f>
        <v>0</v>
      </c>
      <c r="BL25" s="2">
        <f>IF(BL$2=0,0,INDEX('Placebo - Data'!$B:$BA,MATCH($Q25,'Placebo - Data'!$A:$A,0),MATCH(BL$1,'Placebo - Data'!$B$1:$BA$1,0)))*BL$5</f>
        <v>0</v>
      </c>
      <c r="BM25" s="2">
        <f>IF(BM$2=0,0,INDEX('Placebo - Data'!$B:$BA,MATCH($Q25,'Placebo - Data'!$A:$A,0),MATCH(BM$1,'Placebo - Data'!$B$1:$BA$1,0)))*BM$5</f>
        <v>0</v>
      </c>
      <c r="BN25" s="2">
        <f>IF(BN$2=0,0,INDEX('Placebo - Data'!$B:$BA,MATCH($Q25,'Placebo - Data'!$A:$A,0),MATCH(BN$1,'Placebo - Data'!$B$1:$BA$1,0)))*BN$5</f>
        <v>0</v>
      </c>
      <c r="BO25" s="2">
        <f>IF(BO$2=0,0,INDEX('Placebo - Data'!$B:$BA,MATCH($Q25,'Placebo - Data'!$A:$A,0),MATCH(BO$1,'Placebo - Data'!$B$1:$BA$1,0)))*BO$5</f>
        <v>1.0064537636935711E-2</v>
      </c>
      <c r="BP25" s="2">
        <f>IF(BP$2=0,0,INDEX('Placebo - Data'!$B:$BA,MATCH($Q25,'Placebo - Data'!$A:$A,0),MATCH(BP$1,'Placebo - Data'!$B$1:$BA$1,0)))*BP$5</f>
        <v>0</v>
      </c>
      <c r="BQ25" s="2"/>
      <c r="BR25" s="2"/>
    </row>
    <row r="26" spans="1:70" x14ac:dyDescent="0.25">
      <c r="A26" t="s">
        <v>52</v>
      </c>
      <c r="B26" s="2">
        <f t="shared" si="0"/>
        <v>0</v>
      </c>
      <c r="C26" s="2">
        <f t="shared" si="1"/>
        <v>0</v>
      </c>
      <c r="Q26">
        <f>'Placebo - Data'!A21</f>
        <v>2001</v>
      </c>
      <c r="R26" s="2">
        <f>IF(R$2=0,0,INDEX('Placebo - Data'!$B:$BA,MATCH($Q26,'Placebo - Data'!$A:$A,0),MATCH(R$1,'Placebo - Data'!$B$1:$BA$1,0)))*R$5</f>
        <v>-3.5966827999800444E-4</v>
      </c>
      <c r="S26" s="2">
        <f>IF(S$2=0,0,INDEX('Placebo - Data'!$B:$BA,MATCH($Q26,'Placebo - Data'!$A:$A,0),MATCH(S$1,'Placebo - Data'!$B$1:$BA$1,0)))*S$5</f>
        <v>0</v>
      </c>
      <c r="T26" s="2">
        <f>IF(T$2=0,0,INDEX('Placebo - Data'!$B:$BA,MATCH($Q26,'Placebo - Data'!$A:$A,0),MATCH(T$1,'Placebo - Data'!$B$1:$BA$1,0)))*T$5</f>
        <v>0</v>
      </c>
      <c r="U26" s="2">
        <f>IF(U$2=0,0,INDEX('Placebo - Data'!$B:$BA,MATCH($Q26,'Placebo - Data'!$A:$A,0),MATCH(U$1,'Placebo - Data'!$B$1:$BA$1,0)))*U$5</f>
        <v>6.8694853689521551E-4</v>
      </c>
      <c r="V26" s="2">
        <f>IF(V$2=0,0,INDEX('Placebo - Data'!$B:$BA,MATCH($Q26,'Placebo - Data'!$A:$A,0),MATCH(V$1,'Placebo - Data'!$B$1:$BA$1,0)))*V$5</f>
        <v>0.13824611902236938</v>
      </c>
      <c r="W26" s="2">
        <f>IF(W$2=0,0,INDEX('Placebo - Data'!$B:$BA,MATCH($Q26,'Placebo - Data'!$A:$A,0),MATCH(W$1,'Placebo - Data'!$B$1:$BA$1,0)))*W$5</f>
        <v>0</v>
      </c>
      <c r="X26" s="2">
        <f>IF(X$2=0,0,INDEX('Placebo - Data'!$B:$BA,MATCH($Q26,'Placebo - Data'!$A:$A,0),MATCH(X$1,'Placebo - Data'!$B$1:$BA$1,0)))*X$5</f>
        <v>2.0553048700094223E-2</v>
      </c>
      <c r="Y26" s="2">
        <f>IF(Y$2=0,0,INDEX('Placebo - Data'!$B:$BA,MATCH($Q26,'Placebo - Data'!$A:$A,0),MATCH(Y$1,'Placebo - Data'!$B$1:$BA$1,0)))*Y$5</f>
        <v>0</v>
      </c>
      <c r="Z26" s="2">
        <f>IF(Z$2=0,0,INDEX('Placebo - Data'!$B:$BA,MATCH($Q26,'Placebo - Data'!$A:$A,0),MATCH(Z$1,'Placebo - Data'!$B$1:$BA$1,0)))*Z$5</f>
        <v>0</v>
      </c>
      <c r="AA26" s="2">
        <f>IF(AA$2=0,0,INDEX('Placebo - Data'!$B:$BA,MATCH($Q26,'Placebo - Data'!$A:$A,0),MATCH(AA$1,'Placebo - Data'!$B$1:$BA$1,0)))*AA$5</f>
        <v>0</v>
      </c>
      <c r="AB26" s="2">
        <f>IF(AB$2=0,0,INDEX('Placebo - Data'!$B:$BA,MATCH($Q26,'Placebo - Data'!$A:$A,0),MATCH(AB$1,'Placebo - Data'!$B$1:$BA$1,0)))*AB$5</f>
        <v>0</v>
      </c>
      <c r="AC26" s="2">
        <f>IF(AC$2=0,0,INDEX('Placebo - Data'!$B:$BA,MATCH($Q26,'Placebo - Data'!$A:$A,0),MATCH(AC$1,'Placebo - Data'!$B$1:$BA$1,0)))*AC$5</f>
        <v>1.3292770832777023E-2</v>
      </c>
      <c r="AD26" s="2">
        <f>IF(AD$2=0,0,INDEX('Placebo - Data'!$B:$BA,MATCH($Q26,'Placebo - Data'!$A:$A,0),MATCH(AD$1,'Placebo - Data'!$B$1:$BA$1,0)))*AD$5</f>
        <v>0</v>
      </c>
      <c r="AE26" s="2">
        <f>IF(AE$2=0,0,INDEX('Placebo - Data'!$B:$BA,MATCH($Q26,'Placebo - Data'!$A:$A,0),MATCH(AE$1,'Placebo - Data'!$B$1:$BA$1,0)))*AE$5</f>
        <v>4.6535637229681015E-2</v>
      </c>
      <c r="AF26" s="2">
        <f>IF(AF$2=0,0,INDEX('Placebo - Data'!$B:$BA,MATCH($Q26,'Placebo - Data'!$A:$A,0),MATCH(AF$1,'Placebo - Data'!$B$1:$BA$1,0)))*AF$5</f>
        <v>5.674247071146965E-2</v>
      </c>
      <c r="AG26" s="2">
        <f>IF(AG$2=0,0,INDEX('Placebo - Data'!$B:$BA,MATCH($Q26,'Placebo - Data'!$A:$A,0),MATCH(AG$1,'Placebo - Data'!$B$1:$BA$1,0)))*AG$5</f>
        <v>0</v>
      </c>
      <c r="AH26" s="2">
        <f>IF(AH$2=0,0,INDEX('Placebo - Data'!$B:$BA,MATCH($Q26,'Placebo - Data'!$A:$A,0),MATCH(AH$1,'Placebo - Data'!$B$1:$BA$1,0)))*AH$5</f>
        <v>-6.5830506384372711E-2</v>
      </c>
      <c r="AI26" s="2">
        <f>IF(AI$2=0,0,INDEX('Placebo - Data'!$B:$BA,MATCH($Q26,'Placebo - Data'!$A:$A,0),MATCH(AI$1,'Placebo - Data'!$B$1:$BA$1,0)))*AI$5</f>
        <v>7.7743560075759888E-2</v>
      </c>
      <c r="AJ26" s="2">
        <f>IF(AJ$2=0,0,INDEX('Placebo - Data'!$B:$BA,MATCH($Q26,'Placebo - Data'!$A:$A,0),MATCH(AJ$1,'Placebo - Data'!$B$1:$BA$1,0)))*AJ$5</f>
        <v>-3.9179768413305283E-2</v>
      </c>
      <c r="AK26" s="2">
        <f>IF(AK$2=0,0,INDEX('Placebo - Data'!$B:$BA,MATCH($Q26,'Placebo - Data'!$A:$A,0),MATCH(AK$1,'Placebo - Data'!$B$1:$BA$1,0)))*AK$5</f>
        <v>0</v>
      </c>
      <c r="AL26" s="2">
        <f>IF(AL$2=0,0,INDEX('Placebo - Data'!$B:$BA,MATCH($Q26,'Placebo - Data'!$A:$A,0),MATCH(AL$1,'Placebo - Data'!$B$1:$BA$1,0)))*AL$5</f>
        <v>1.8733387812972069E-2</v>
      </c>
      <c r="AM26" s="2">
        <f>IF(AM$2=0,0,INDEX('Placebo - Data'!$B:$BA,MATCH($Q26,'Placebo - Data'!$A:$A,0),MATCH(AM$1,'Placebo - Data'!$B$1:$BA$1,0)))*AM$5</f>
        <v>-2.2231070324778557E-2</v>
      </c>
      <c r="AN26" s="2">
        <f>IF(AN$2=0,0,INDEX('Placebo - Data'!$B:$BA,MATCH($Q26,'Placebo - Data'!$A:$A,0),MATCH(AN$1,'Placebo - Data'!$B$1:$BA$1,0)))*AN$5</f>
        <v>0</v>
      </c>
      <c r="AO26" s="2">
        <f>IF(AO$2=0,0,INDEX('Placebo - Data'!$B:$BA,MATCH($Q26,'Placebo - Data'!$A:$A,0),MATCH(AO$1,'Placebo - Data'!$B$1:$BA$1,0)))*AO$5</f>
        <v>3.5906638950109482E-2</v>
      </c>
      <c r="AP26" s="2">
        <f>IF(AP$2=0,0,INDEX('Placebo - Data'!$B:$BA,MATCH($Q26,'Placebo - Data'!$A:$A,0),MATCH(AP$1,'Placebo - Data'!$B$1:$BA$1,0)))*AP$5</f>
        <v>0</v>
      </c>
      <c r="AQ26" s="2">
        <f>IF(AQ$2=0,0,INDEX('Placebo - Data'!$B:$BA,MATCH($Q26,'Placebo - Data'!$A:$A,0),MATCH(AQ$1,'Placebo - Data'!$B$1:$BA$1,0)))*AQ$5</f>
        <v>-8.4680076688528061E-3</v>
      </c>
      <c r="AR26" s="2">
        <f>IF(AR$2=0,0,INDEX('Placebo - Data'!$B:$BA,MATCH($Q26,'Placebo - Data'!$A:$A,0),MATCH(AR$1,'Placebo - Data'!$B$1:$BA$1,0)))*AR$5</f>
        <v>0</v>
      </c>
      <c r="AS26" s="2">
        <f>IF(AS$2=0,0,INDEX('Placebo - Data'!$B:$BA,MATCH($Q26,'Placebo - Data'!$A:$A,0),MATCH(AS$1,'Placebo - Data'!$B$1:$BA$1,0)))*AS$5</f>
        <v>-3.441280871629715E-2</v>
      </c>
      <c r="AT26" s="2">
        <f>IF(AT$2=0,0,INDEX('Placebo - Data'!$B:$BA,MATCH($Q26,'Placebo - Data'!$A:$A,0),MATCH(AT$1,'Placebo - Data'!$B$1:$BA$1,0)))*AT$5</f>
        <v>0</v>
      </c>
      <c r="AU26" s="2">
        <f>IF(AU$2=0,0,INDEX('Placebo - Data'!$B:$BA,MATCH($Q26,'Placebo - Data'!$A:$A,0),MATCH(AU$1,'Placebo - Data'!$B$1:$BA$1,0)))*AU$5</f>
        <v>0</v>
      </c>
      <c r="AV26" s="2">
        <f>IF(AV$2=0,0,INDEX('Placebo - Data'!$B:$BA,MATCH($Q26,'Placebo - Data'!$A:$A,0),MATCH(AV$1,'Placebo - Data'!$B$1:$BA$1,0)))*AV$5</f>
        <v>0</v>
      </c>
      <c r="AW26" s="2">
        <f>IF(AW$2=0,0,INDEX('Placebo - Data'!$B:$BA,MATCH($Q26,'Placebo - Data'!$A:$A,0),MATCH(AW$1,'Placebo - Data'!$B$1:$BA$1,0)))*AW$5</f>
        <v>0</v>
      </c>
      <c r="AX26" s="2">
        <f>IF(AX$2=0,0,INDEX('Placebo - Data'!$B:$BA,MATCH($Q26,'Placebo - Data'!$A:$A,0),MATCH(AX$1,'Placebo - Data'!$B$1:$BA$1,0)))*AX$5</f>
        <v>0</v>
      </c>
      <c r="AY26" s="2">
        <f>IF(AY$2=0,0,INDEX('Placebo - Data'!$B:$BA,MATCH($Q26,'Placebo - Data'!$A:$A,0),MATCH(AY$1,'Placebo - Data'!$B$1:$BA$1,0)))*AY$5</f>
        <v>0</v>
      </c>
      <c r="AZ26" s="2">
        <f>IF(AZ$2=0,0,INDEX('Placebo - Data'!$B:$BA,MATCH($Q26,'Placebo - Data'!$A:$A,0),MATCH(AZ$1,'Placebo - Data'!$B$1:$BA$1,0)))*AZ$5</f>
        <v>-5.5065162479877472E-2</v>
      </c>
      <c r="BA26" s="2">
        <f>IF(BA$2=0,0,INDEX('Placebo - Data'!$B:$BA,MATCH($Q26,'Placebo - Data'!$A:$A,0),MATCH(BA$1,'Placebo - Data'!$B$1:$BA$1,0)))*BA$5</f>
        <v>0</v>
      </c>
      <c r="BB26" s="2">
        <f>IF(BB$2=0,0,INDEX('Placebo - Data'!$B:$BA,MATCH($Q26,'Placebo - Data'!$A:$A,0),MATCH(BB$1,'Placebo - Data'!$B$1:$BA$1,0)))*BB$5</f>
        <v>0</v>
      </c>
      <c r="BC26" s="2">
        <f>IF(BC$2=0,0,INDEX('Placebo - Data'!$B:$BA,MATCH($Q26,'Placebo - Data'!$A:$A,0),MATCH(BC$1,'Placebo - Data'!$B$1:$BA$1,0)))*BC$5</f>
        <v>0</v>
      </c>
      <c r="BD26" s="2">
        <f>IF(BD$2=0,0,INDEX('Placebo - Data'!$B:$BA,MATCH($Q26,'Placebo - Data'!$A:$A,0),MATCH(BD$1,'Placebo - Data'!$B$1:$BA$1,0)))*BD$5</f>
        <v>0</v>
      </c>
      <c r="BE26" s="2">
        <f>IF(BE$2=0,0,INDEX('Placebo - Data'!$B:$BA,MATCH($Q26,'Placebo - Data'!$A:$A,0),MATCH(BE$1,'Placebo - Data'!$B$1:$BA$1,0)))*BE$5</f>
        <v>0</v>
      </c>
      <c r="BF26" s="2">
        <f>IF(BF$2=0,0,INDEX('Placebo - Data'!$B:$BA,MATCH($Q26,'Placebo - Data'!$A:$A,0),MATCH(BF$1,'Placebo - Data'!$B$1:$BA$1,0)))*BF$5</f>
        <v>-0.13773393630981445</v>
      </c>
      <c r="BG26" s="2">
        <f>IF(BG$2=0,0,INDEX('Placebo - Data'!$B:$BA,MATCH($Q26,'Placebo - Data'!$A:$A,0),MATCH(BG$1,'Placebo - Data'!$B$1:$BA$1,0)))*BG$5</f>
        <v>-7.4979208409786224E-2</v>
      </c>
      <c r="BH26" s="2">
        <f>IF(BH$2=0,0,INDEX('Placebo - Data'!$B:$BA,MATCH($Q26,'Placebo - Data'!$A:$A,0),MATCH(BH$1,'Placebo - Data'!$B$1:$BA$1,0)))*BH$5</f>
        <v>-8.8824471458792686E-3</v>
      </c>
      <c r="BI26" s="2">
        <f>IF(BI$2=0,0,INDEX('Placebo - Data'!$B:$BA,MATCH($Q26,'Placebo - Data'!$A:$A,0),MATCH(BI$1,'Placebo - Data'!$B$1:$BA$1,0)))*BI$5</f>
        <v>4.449738934636116E-2</v>
      </c>
      <c r="BJ26" s="2">
        <f>IF(BJ$2=0,0,INDEX('Placebo - Data'!$B:$BA,MATCH($Q26,'Placebo - Data'!$A:$A,0),MATCH(BJ$1,'Placebo - Data'!$B$1:$BA$1,0)))*BJ$5</f>
        <v>0</v>
      </c>
      <c r="BK26" s="2">
        <f>IF(BK$2=0,0,INDEX('Placebo - Data'!$B:$BA,MATCH($Q26,'Placebo - Data'!$A:$A,0),MATCH(BK$1,'Placebo - Data'!$B$1:$BA$1,0)))*BK$5</f>
        <v>0</v>
      </c>
      <c r="BL26" s="2">
        <f>IF(BL$2=0,0,INDEX('Placebo - Data'!$B:$BA,MATCH($Q26,'Placebo - Data'!$A:$A,0),MATCH(BL$1,'Placebo - Data'!$B$1:$BA$1,0)))*BL$5</f>
        <v>0</v>
      </c>
      <c r="BM26" s="2">
        <f>IF(BM$2=0,0,INDEX('Placebo - Data'!$B:$BA,MATCH($Q26,'Placebo - Data'!$A:$A,0),MATCH(BM$1,'Placebo - Data'!$B$1:$BA$1,0)))*BM$5</f>
        <v>0</v>
      </c>
      <c r="BN26" s="2">
        <f>IF(BN$2=0,0,INDEX('Placebo - Data'!$B:$BA,MATCH($Q26,'Placebo - Data'!$A:$A,0),MATCH(BN$1,'Placebo - Data'!$B$1:$BA$1,0)))*BN$5</f>
        <v>0</v>
      </c>
      <c r="BO26" s="2">
        <f>IF(BO$2=0,0,INDEX('Placebo - Data'!$B:$BA,MATCH($Q26,'Placebo - Data'!$A:$A,0),MATCH(BO$1,'Placebo - Data'!$B$1:$BA$1,0)))*BO$5</f>
        <v>-3.738514706492424E-2</v>
      </c>
      <c r="BP26" s="2">
        <f>IF(BP$2=0,0,INDEX('Placebo - Data'!$B:$BA,MATCH($Q26,'Placebo - Data'!$A:$A,0),MATCH(BP$1,'Placebo - Data'!$B$1:$BA$1,0)))*BP$5</f>
        <v>0</v>
      </c>
      <c r="BQ26" s="2"/>
      <c r="BR26" s="2"/>
    </row>
    <row r="27" spans="1:70" x14ac:dyDescent="0.25">
      <c r="A27" t="s">
        <v>34</v>
      </c>
      <c r="B27" s="2">
        <f t="shared" si="0"/>
        <v>0</v>
      </c>
      <c r="C27" s="2">
        <f t="shared" si="1"/>
        <v>0</v>
      </c>
      <c r="Q27">
        <f>'Placebo - Data'!A22</f>
        <v>2002</v>
      </c>
      <c r="R27" s="2">
        <f>IF(R$2=0,0,INDEX('Placebo - Data'!$B:$BA,MATCH($Q27,'Placebo - Data'!$A:$A,0),MATCH(R$1,'Placebo - Data'!$B$1:$BA$1,0)))*R$5</f>
        <v>-9.4164768233895302E-3</v>
      </c>
      <c r="S27" s="2">
        <f>IF(S$2=0,0,INDEX('Placebo - Data'!$B:$BA,MATCH($Q27,'Placebo - Data'!$A:$A,0),MATCH(S$1,'Placebo - Data'!$B$1:$BA$1,0)))*S$5</f>
        <v>0</v>
      </c>
      <c r="T27" s="2">
        <f>IF(T$2=0,0,INDEX('Placebo - Data'!$B:$BA,MATCH($Q27,'Placebo - Data'!$A:$A,0),MATCH(T$1,'Placebo - Data'!$B$1:$BA$1,0)))*T$5</f>
        <v>0</v>
      </c>
      <c r="U27" s="2">
        <f>IF(U$2=0,0,INDEX('Placebo - Data'!$B:$BA,MATCH($Q27,'Placebo - Data'!$A:$A,0),MATCH(U$1,'Placebo - Data'!$B$1:$BA$1,0)))*U$5</f>
        <v>1.8553950358182192E-3</v>
      </c>
      <c r="V27" s="2">
        <f>IF(V$2=0,0,INDEX('Placebo - Data'!$B:$BA,MATCH($Q27,'Placebo - Data'!$A:$A,0),MATCH(V$1,'Placebo - Data'!$B$1:$BA$1,0)))*V$5</f>
        <v>8.8315799832344055E-2</v>
      </c>
      <c r="W27" s="2">
        <f>IF(W$2=0,0,INDEX('Placebo - Data'!$B:$BA,MATCH($Q27,'Placebo - Data'!$A:$A,0),MATCH(W$1,'Placebo - Data'!$B$1:$BA$1,0)))*W$5</f>
        <v>0</v>
      </c>
      <c r="X27" s="2">
        <f>IF(X$2=0,0,INDEX('Placebo - Data'!$B:$BA,MATCH($Q27,'Placebo - Data'!$A:$A,0),MATCH(X$1,'Placebo - Data'!$B$1:$BA$1,0)))*X$5</f>
        <v>1.7110614106059074E-2</v>
      </c>
      <c r="Y27" s="2">
        <f>IF(Y$2=0,0,INDEX('Placebo - Data'!$B:$BA,MATCH($Q27,'Placebo - Data'!$A:$A,0),MATCH(Y$1,'Placebo - Data'!$B$1:$BA$1,0)))*Y$5</f>
        <v>0</v>
      </c>
      <c r="Z27" s="2">
        <f>IF(Z$2=0,0,INDEX('Placebo - Data'!$B:$BA,MATCH($Q27,'Placebo - Data'!$A:$A,0),MATCH(Z$1,'Placebo - Data'!$B$1:$BA$1,0)))*Z$5</f>
        <v>0</v>
      </c>
      <c r="AA27" s="2">
        <f>IF(AA$2=0,0,INDEX('Placebo - Data'!$B:$BA,MATCH($Q27,'Placebo - Data'!$A:$A,0),MATCH(AA$1,'Placebo - Data'!$B$1:$BA$1,0)))*AA$5</f>
        <v>0</v>
      </c>
      <c r="AB27" s="2">
        <f>IF(AB$2=0,0,INDEX('Placebo - Data'!$B:$BA,MATCH($Q27,'Placebo - Data'!$A:$A,0),MATCH(AB$1,'Placebo - Data'!$B$1:$BA$1,0)))*AB$5</f>
        <v>0</v>
      </c>
      <c r="AC27" s="2">
        <f>IF(AC$2=0,0,INDEX('Placebo - Data'!$B:$BA,MATCH($Q27,'Placebo - Data'!$A:$A,0),MATCH(AC$1,'Placebo - Data'!$B$1:$BA$1,0)))*AC$5</f>
        <v>1.6023198142647743E-2</v>
      </c>
      <c r="AD27" s="2">
        <f>IF(AD$2=0,0,INDEX('Placebo - Data'!$B:$BA,MATCH($Q27,'Placebo - Data'!$A:$A,0),MATCH(AD$1,'Placebo - Data'!$B$1:$BA$1,0)))*AD$5</f>
        <v>0</v>
      </c>
      <c r="AE27" s="2">
        <f>IF(AE$2=0,0,INDEX('Placebo - Data'!$B:$BA,MATCH($Q27,'Placebo - Data'!$A:$A,0),MATCH(AE$1,'Placebo - Data'!$B$1:$BA$1,0)))*AE$5</f>
        <v>7.241000235080719E-2</v>
      </c>
      <c r="AF27" s="2">
        <f>IF(AF$2=0,0,INDEX('Placebo - Data'!$B:$BA,MATCH($Q27,'Placebo - Data'!$A:$A,0),MATCH(AF$1,'Placebo - Data'!$B$1:$BA$1,0)))*AF$5</f>
        <v>7.5997449457645416E-2</v>
      </c>
      <c r="AG27" s="2">
        <f>IF(AG$2=0,0,INDEX('Placebo - Data'!$B:$BA,MATCH($Q27,'Placebo - Data'!$A:$A,0),MATCH(AG$1,'Placebo - Data'!$B$1:$BA$1,0)))*AG$5</f>
        <v>0</v>
      </c>
      <c r="AH27" s="2">
        <f>IF(AH$2=0,0,INDEX('Placebo - Data'!$B:$BA,MATCH($Q27,'Placebo - Data'!$A:$A,0),MATCH(AH$1,'Placebo - Data'!$B$1:$BA$1,0)))*AH$5</f>
        <v>-9.4571694731712341E-2</v>
      </c>
      <c r="AI27" s="2">
        <f>IF(AI$2=0,0,INDEX('Placebo - Data'!$B:$BA,MATCH($Q27,'Placebo - Data'!$A:$A,0),MATCH(AI$1,'Placebo - Data'!$B$1:$BA$1,0)))*AI$5</f>
        <v>6.295766681432724E-2</v>
      </c>
      <c r="AJ27" s="2">
        <f>IF(AJ$2=0,0,INDEX('Placebo - Data'!$B:$BA,MATCH($Q27,'Placebo - Data'!$A:$A,0),MATCH(AJ$1,'Placebo - Data'!$B$1:$BA$1,0)))*AJ$5</f>
        <v>-6.2289964407682419E-2</v>
      </c>
      <c r="AK27" s="2">
        <f>IF(AK$2=0,0,INDEX('Placebo - Data'!$B:$BA,MATCH($Q27,'Placebo - Data'!$A:$A,0),MATCH(AK$1,'Placebo - Data'!$B$1:$BA$1,0)))*AK$5</f>
        <v>0</v>
      </c>
      <c r="AL27" s="2">
        <f>IF(AL$2=0,0,INDEX('Placebo - Data'!$B:$BA,MATCH($Q27,'Placebo - Data'!$A:$A,0),MATCH(AL$1,'Placebo - Data'!$B$1:$BA$1,0)))*AL$5</f>
        <v>2.1834623068571091E-2</v>
      </c>
      <c r="AM27" s="2">
        <f>IF(AM$2=0,0,INDEX('Placebo - Data'!$B:$BA,MATCH($Q27,'Placebo - Data'!$A:$A,0),MATCH(AM$1,'Placebo - Data'!$B$1:$BA$1,0)))*AM$5</f>
        <v>-3.9470601826906204E-2</v>
      </c>
      <c r="AN27" s="2">
        <f>IF(AN$2=0,0,INDEX('Placebo - Data'!$B:$BA,MATCH($Q27,'Placebo - Data'!$A:$A,0),MATCH(AN$1,'Placebo - Data'!$B$1:$BA$1,0)))*AN$5</f>
        <v>0</v>
      </c>
      <c r="AO27" s="2">
        <f>IF(AO$2=0,0,INDEX('Placebo - Data'!$B:$BA,MATCH($Q27,'Placebo - Data'!$A:$A,0),MATCH(AO$1,'Placebo - Data'!$B$1:$BA$1,0)))*AO$5</f>
        <v>6.7899525165557861E-3</v>
      </c>
      <c r="AP27" s="2">
        <f>IF(AP$2=0,0,INDEX('Placebo - Data'!$B:$BA,MATCH($Q27,'Placebo - Data'!$A:$A,0),MATCH(AP$1,'Placebo - Data'!$B$1:$BA$1,0)))*AP$5</f>
        <v>0</v>
      </c>
      <c r="AQ27" s="2">
        <f>IF(AQ$2=0,0,INDEX('Placebo - Data'!$B:$BA,MATCH($Q27,'Placebo - Data'!$A:$A,0),MATCH(AQ$1,'Placebo - Data'!$B$1:$BA$1,0)))*AQ$5</f>
        <v>7.5150880729779601E-4</v>
      </c>
      <c r="AR27" s="2">
        <f>IF(AR$2=0,0,INDEX('Placebo - Data'!$B:$BA,MATCH($Q27,'Placebo - Data'!$A:$A,0),MATCH(AR$1,'Placebo - Data'!$B$1:$BA$1,0)))*AR$5</f>
        <v>0</v>
      </c>
      <c r="AS27" s="2">
        <f>IF(AS$2=0,0,INDEX('Placebo - Data'!$B:$BA,MATCH($Q27,'Placebo - Data'!$A:$A,0),MATCH(AS$1,'Placebo - Data'!$B$1:$BA$1,0)))*AS$5</f>
        <v>-3.0388761311769485E-2</v>
      </c>
      <c r="AT27" s="2">
        <f>IF(AT$2=0,0,INDEX('Placebo - Data'!$B:$BA,MATCH($Q27,'Placebo - Data'!$A:$A,0),MATCH(AT$1,'Placebo - Data'!$B$1:$BA$1,0)))*AT$5</f>
        <v>0</v>
      </c>
      <c r="AU27" s="2">
        <f>IF(AU$2=0,0,INDEX('Placebo - Data'!$B:$BA,MATCH($Q27,'Placebo - Data'!$A:$A,0),MATCH(AU$1,'Placebo - Data'!$B$1:$BA$1,0)))*AU$5</f>
        <v>0</v>
      </c>
      <c r="AV27" s="2">
        <f>IF(AV$2=0,0,INDEX('Placebo - Data'!$B:$BA,MATCH($Q27,'Placebo - Data'!$A:$A,0),MATCH(AV$1,'Placebo - Data'!$B$1:$BA$1,0)))*AV$5</f>
        <v>0</v>
      </c>
      <c r="AW27" s="2">
        <f>IF(AW$2=0,0,INDEX('Placebo - Data'!$B:$BA,MATCH($Q27,'Placebo - Data'!$A:$A,0),MATCH(AW$1,'Placebo - Data'!$B$1:$BA$1,0)))*AW$5</f>
        <v>0</v>
      </c>
      <c r="AX27" s="2">
        <f>IF(AX$2=0,0,INDEX('Placebo - Data'!$B:$BA,MATCH($Q27,'Placebo - Data'!$A:$A,0),MATCH(AX$1,'Placebo - Data'!$B$1:$BA$1,0)))*AX$5</f>
        <v>0</v>
      </c>
      <c r="AY27" s="2">
        <f>IF(AY$2=0,0,INDEX('Placebo - Data'!$B:$BA,MATCH($Q27,'Placebo - Data'!$A:$A,0),MATCH(AY$1,'Placebo - Data'!$B$1:$BA$1,0)))*AY$5</f>
        <v>0</v>
      </c>
      <c r="AZ27" s="2">
        <f>IF(AZ$2=0,0,INDEX('Placebo - Data'!$B:$BA,MATCH($Q27,'Placebo - Data'!$A:$A,0),MATCH(AZ$1,'Placebo - Data'!$B$1:$BA$1,0)))*AZ$5</f>
        <v>-5.9985876083374023E-2</v>
      </c>
      <c r="BA27" s="2">
        <f>IF(BA$2=0,0,INDEX('Placebo - Data'!$B:$BA,MATCH($Q27,'Placebo - Data'!$A:$A,0),MATCH(BA$1,'Placebo - Data'!$B$1:$BA$1,0)))*BA$5</f>
        <v>0</v>
      </c>
      <c r="BB27" s="2">
        <f>IF(BB$2=0,0,INDEX('Placebo - Data'!$B:$BA,MATCH($Q27,'Placebo - Data'!$A:$A,0),MATCH(BB$1,'Placebo - Data'!$B$1:$BA$1,0)))*BB$5</f>
        <v>0</v>
      </c>
      <c r="BC27" s="2">
        <f>IF(BC$2=0,0,INDEX('Placebo - Data'!$B:$BA,MATCH($Q27,'Placebo - Data'!$A:$A,0),MATCH(BC$1,'Placebo - Data'!$B$1:$BA$1,0)))*BC$5</f>
        <v>0</v>
      </c>
      <c r="BD27" s="2">
        <f>IF(BD$2=0,0,INDEX('Placebo - Data'!$B:$BA,MATCH($Q27,'Placebo - Data'!$A:$A,0),MATCH(BD$1,'Placebo - Data'!$B$1:$BA$1,0)))*BD$5</f>
        <v>0</v>
      </c>
      <c r="BE27" s="2">
        <f>IF(BE$2=0,0,INDEX('Placebo - Data'!$B:$BA,MATCH($Q27,'Placebo - Data'!$A:$A,0),MATCH(BE$1,'Placebo - Data'!$B$1:$BA$1,0)))*BE$5</f>
        <v>0</v>
      </c>
      <c r="BF27" s="2">
        <f>IF(BF$2=0,0,INDEX('Placebo - Data'!$B:$BA,MATCH($Q27,'Placebo - Data'!$A:$A,0),MATCH(BF$1,'Placebo - Data'!$B$1:$BA$1,0)))*BF$5</f>
        <v>-0.10243536531925201</v>
      </c>
      <c r="BG27" s="2">
        <f>IF(BG$2=0,0,INDEX('Placebo - Data'!$B:$BA,MATCH($Q27,'Placebo - Data'!$A:$A,0),MATCH(BG$1,'Placebo - Data'!$B$1:$BA$1,0)))*BG$5</f>
        <v>-8.0634213984012604E-2</v>
      </c>
      <c r="BH27" s="2">
        <f>IF(BH$2=0,0,INDEX('Placebo - Data'!$B:$BA,MATCH($Q27,'Placebo - Data'!$A:$A,0),MATCH(BH$1,'Placebo - Data'!$B$1:$BA$1,0)))*BH$5</f>
        <v>3.6531142890453339E-2</v>
      </c>
      <c r="BI27" s="2">
        <f>IF(BI$2=0,0,INDEX('Placebo - Data'!$B:$BA,MATCH($Q27,'Placebo - Data'!$A:$A,0),MATCH(BI$1,'Placebo - Data'!$B$1:$BA$1,0)))*BI$5</f>
        <v>3.9855428040027618E-2</v>
      </c>
      <c r="BJ27" s="2">
        <f>IF(BJ$2=0,0,INDEX('Placebo - Data'!$B:$BA,MATCH($Q27,'Placebo - Data'!$A:$A,0),MATCH(BJ$1,'Placebo - Data'!$B$1:$BA$1,0)))*BJ$5</f>
        <v>0</v>
      </c>
      <c r="BK27" s="2">
        <f>IF(BK$2=0,0,INDEX('Placebo - Data'!$B:$BA,MATCH($Q27,'Placebo - Data'!$A:$A,0),MATCH(BK$1,'Placebo - Data'!$B$1:$BA$1,0)))*BK$5</f>
        <v>0</v>
      </c>
      <c r="BL27" s="2">
        <f>IF(BL$2=0,0,INDEX('Placebo - Data'!$B:$BA,MATCH($Q27,'Placebo - Data'!$A:$A,0),MATCH(BL$1,'Placebo - Data'!$B$1:$BA$1,0)))*BL$5</f>
        <v>0</v>
      </c>
      <c r="BM27" s="2">
        <f>IF(BM$2=0,0,INDEX('Placebo - Data'!$B:$BA,MATCH($Q27,'Placebo - Data'!$A:$A,0),MATCH(BM$1,'Placebo - Data'!$B$1:$BA$1,0)))*BM$5</f>
        <v>0</v>
      </c>
      <c r="BN27" s="2">
        <f>IF(BN$2=0,0,INDEX('Placebo - Data'!$B:$BA,MATCH($Q27,'Placebo - Data'!$A:$A,0),MATCH(BN$1,'Placebo - Data'!$B$1:$BA$1,0)))*BN$5</f>
        <v>0</v>
      </c>
      <c r="BO27" s="2">
        <f>IF(BO$2=0,0,INDEX('Placebo - Data'!$B:$BA,MATCH($Q27,'Placebo - Data'!$A:$A,0),MATCH(BO$1,'Placebo - Data'!$B$1:$BA$1,0)))*BO$5</f>
        <v>-2.1035801619291306E-3</v>
      </c>
      <c r="BP27" s="2">
        <f>IF(BP$2=0,0,INDEX('Placebo - Data'!$B:$BA,MATCH($Q27,'Placebo - Data'!$A:$A,0),MATCH(BP$1,'Placebo - Data'!$B$1:$BA$1,0)))*BP$5</f>
        <v>0</v>
      </c>
      <c r="BQ27" s="2"/>
      <c r="BR27" s="2"/>
    </row>
    <row r="28" spans="1:70" x14ac:dyDescent="0.25">
      <c r="A28" t="s">
        <v>59</v>
      </c>
      <c r="B28" s="2">
        <f t="shared" si="0"/>
        <v>0</v>
      </c>
      <c r="C28" s="2">
        <f t="shared" si="1"/>
        <v>0</v>
      </c>
      <c r="Q28">
        <f>'Placebo - Data'!A23</f>
        <v>2003</v>
      </c>
      <c r="R28" s="2">
        <f>IF(R$2=0,0,INDEX('Placebo - Data'!$B:$BA,MATCH($Q28,'Placebo - Data'!$A:$A,0),MATCH(R$1,'Placebo - Data'!$B$1:$BA$1,0)))*R$5</f>
        <v>-1.2519452720880508E-3</v>
      </c>
      <c r="S28" s="2">
        <f>IF(S$2=0,0,INDEX('Placebo - Data'!$B:$BA,MATCH($Q28,'Placebo - Data'!$A:$A,0),MATCH(S$1,'Placebo - Data'!$B$1:$BA$1,0)))*S$5</f>
        <v>0</v>
      </c>
      <c r="T28" s="2">
        <f>IF(T$2=0,0,INDEX('Placebo - Data'!$B:$BA,MATCH($Q28,'Placebo - Data'!$A:$A,0),MATCH(T$1,'Placebo - Data'!$B$1:$BA$1,0)))*T$5</f>
        <v>0</v>
      </c>
      <c r="U28" s="2">
        <f>IF(U$2=0,0,INDEX('Placebo - Data'!$B:$BA,MATCH($Q28,'Placebo - Data'!$A:$A,0),MATCH(U$1,'Placebo - Data'!$B$1:$BA$1,0)))*U$5</f>
        <v>1.7436640337109566E-2</v>
      </c>
      <c r="V28" s="2">
        <f>IF(V$2=0,0,INDEX('Placebo - Data'!$B:$BA,MATCH($Q28,'Placebo - Data'!$A:$A,0),MATCH(V$1,'Placebo - Data'!$B$1:$BA$1,0)))*V$5</f>
        <v>6.1344709247350693E-2</v>
      </c>
      <c r="W28" s="2">
        <f>IF(W$2=0,0,INDEX('Placebo - Data'!$B:$BA,MATCH($Q28,'Placebo - Data'!$A:$A,0),MATCH(W$1,'Placebo - Data'!$B$1:$BA$1,0)))*W$5</f>
        <v>0</v>
      </c>
      <c r="X28" s="2">
        <f>IF(X$2=0,0,INDEX('Placebo - Data'!$B:$BA,MATCH($Q28,'Placebo - Data'!$A:$A,0),MATCH(X$1,'Placebo - Data'!$B$1:$BA$1,0)))*X$5</f>
        <v>1.6157587990164757E-2</v>
      </c>
      <c r="Y28" s="2">
        <f>IF(Y$2=0,0,INDEX('Placebo - Data'!$B:$BA,MATCH($Q28,'Placebo - Data'!$A:$A,0),MATCH(Y$1,'Placebo - Data'!$B$1:$BA$1,0)))*Y$5</f>
        <v>0</v>
      </c>
      <c r="Z28" s="2">
        <f>IF(Z$2=0,0,INDEX('Placebo - Data'!$B:$BA,MATCH($Q28,'Placebo - Data'!$A:$A,0),MATCH(Z$1,'Placebo - Data'!$B$1:$BA$1,0)))*Z$5</f>
        <v>0</v>
      </c>
      <c r="AA28" s="2">
        <f>IF(AA$2=0,0,INDEX('Placebo - Data'!$B:$BA,MATCH($Q28,'Placebo - Data'!$A:$A,0),MATCH(AA$1,'Placebo - Data'!$B$1:$BA$1,0)))*AA$5</f>
        <v>0</v>
      </c>
      <c r="AB28" s="2">
        <f>IF(AB$2=0,0,INDEX('Placebo - Data'!$B:$BA,MATCH($Q28,'Placebo - Data'!$A:$A,0),MATCH(AB$1,'Placebo - Data'!$B$1:$BA$1,0)))*AB$5</f>
        <v>0</v>
      </c>
      <c r="AC28" s="2">
        <f>IF(AC$2=0,0,INDEX('Placebo - Data'!$B:$BA,MATCH($Q28,'Placebo - Data'!$A:$A,0),MATCH(AC$1,'Placebo - Data'!$B$1:$BA$1,0)))*AC$5</f>
        <v>2.950790710747242E-2</v>
      </c>
      <c r="AD28" s="2">
        <f>IF(AD$2=0,0,INDEX('Placebo - Data'!$B:$BA,MATCH($Q28,'Placebo - Data'!$A:$A,0),MATCH(AD$1,'Placebo - Data'!$B$1:$BA$1,0)))*AD$5</f>
        <v>0</v>
      </c>
      <c r="AE28" s="2">
        <f>IF(AE$2=0,0,INDEX('Placebo - Data'!$B:$BA,MATCH($Q28,'Placebo - Data'!$A:$A,0),MATCH(AE$1,'Placebo - Data'!$B$1:$BA$1,0)))*AE$5</f>
        <v>4.2973686009645462E-2</v>
      </c>
      <c r="AF28" s="2">
        <f>IF(AF$2=0,0,INDEX('Placebo - Data'!$B:$BA,MATCH($Q28,'Placebo - Data'!$A:$A,0),MATCH(AF$1,'Placebo - Data'!$B$1:$BA$1,0)))*AF$5</f>
        <v>0.10578353703022003</v>
      </c>
      <c r="AG28" s="2">
        <f>IF(AG$2=0,0,INDEX('Placebo - Data'!$B:$BA,MATCH($Q28,'Placebo - Data'!$A:$A,0),MATCH(AG$1,'Placebo - Data'!$B$1:$BA$1,0)))*AG$5</f>
        <v>0</v>
      </c>
      <c r="AH28" s="2">
        <f>IF(AH$2=0,0,INDEX('Placebo - Data'!$B:$BA,MATCH($Q28,'Placebo - Data'!$A:$A,0),MATCH(AH$1,'Placebo - Data'!$B$1:$BA$1,0)))*AH$5</f>
        <v>-6.5884612500667572E-2</v>
      </c>
      <c r="AI28" s="2">
        <f>IF(AI$2=0,0,INDEX('Placebo - Data'!$B:$BA,MATCH($Q28,'Placebo - Data'!$A:$A,0),MATCH(AI$1,'Placebo - Data'!$B$1:$BA$1,0)))*AI$5</f>
        <v>5.9219349175691605E-2</v>
      </c>
      <c r="AJ28" s="2">
        <f>IF(AJ$2=0,0,INDEX('Placebo - Data'!$B:$BA,MATCH($Q28,'Placebo - Data'!$A:$A,0),MATCH(AJ$1,'Placebo - Data'!$B$1:$BA$1,0)))*AJ$5</f>
        <v>-9.5204181969165802E-2</v>
      </c>
      <c r="AK28" s="2">
        <f>IF(AK$2=0,0,INDEX('Placebo - Data'!$B:$BA,MATCH($Q28,'Placebo - Data'!$A:$A,0),MATCH(AK$1,'Placebo - Data'!$B$1:$BA$1,0)))*AK$5</f>
        <v>0</v>
      </c>
      <c r="AL28" s="2">
        <f>IF(AL$2=0,0,INDEX('Placebo - Data'!$B:$BA,MATCH($Q28,'Placebo - Data'!$A:$A,0),MATCH(AL$1,'Placebo - Data'!$B$1:$BA$1,0)))*AL$5</f>
        <v>2.2796016186475754E-2</v>
      </c>
      <c r="AM28" s="2">
        <f>IF(AM$2=0,0,INDEX('Placebo - Data'!$B:$BA,MATCH($Q28,'Placebo - Data'!$A:$A,0),MATCH(AM$1,'Placebo - Data'!$B$1:$BA$1,0)))*AM$5</f>
        <v>-1.4829336665570736E-2</v>
      </c>
      <c r="AN28" s="2">
        <f>IF(AN$2=0,0,INDEX('Placebo - Data'!$B:$BA,MATCH($Q28,'Placebo - Data'!$A:$A,0),MATCH(AN$1,'Placebo - Data'!$B$1:$BA$1,0)))*AN$5</f>
        <v>0</v>
      </c>
      <c r="AO28" s="2">
        <f>IF(AO$2=0,0,INDEX('Placebo - Data'!$B:$BA,MATCH($Q28,'Placebo - Data'!$A:$A,0),MATCH(AO$1,'Placebo - Data'!$B$1:$BA$1,0)))*AO$5</f>
        <v>-2.1645447704941034E-3</v>
      </c>
      <c r="AP28" s="2">
        <f>IF(AP$2=0,0,INDEX('Placebo - Data'!$B:$BA,MATCH($Q28,'Placebo - Data'!$A:$A,0),MATCH(AP$1,'Placebo - Data'!$B$1:$BA$1,0)))*AP$5</f>
        <v>0</v>
      </c>
      <c r="AQ28" s="2">
        <f>IF(AQ$2=0,0,INDEX('Placebo - Data'!$B:$BA,MATCH($Q28,'Placebo - Data'!$A:$A,0),MATCH(AQ$1,'Placebo - Data'!$B$1:$BA$1,0)))*AQ$5</f>
        <v>-7.6240277849137783E-3</v>
      </c>
      <c r="AR28" s="2">
        <f>IF(AR$2=0,0,INDEX('Placebo - Data'!$B:$BA,MATCH($Q28,'Placebo - Data'!$A:$A,0),MATCH(AR$1,'Placebo - Data'!$B$1:$BA$1,0)))*AR$5</f>
        <v>0</v>
      </c>
      <c r="AS28" s="2">
        <f>IF(AS$2=0,0,INDEX('Placebo - Data'!$B:$BA,MATCH($Q28,'Placebo - Data'!$A:$A,0),MATCH(AS$1,'Placebo - Data'!$B$1:$BA$1,0)))*AS$5</f>
        <v>-7.2115778923034668E-2</v>
      </c>
      <c r="AT28" s="2">
        <f>IF(AT$2=0,0,INDEX('Placebo - Data'!$B:$BA,MATCH($Q28,'Placebo - Data'!$A:$A,0),MATCH(AT$1,'Placebo - Data'!$B$1:$BA$1,0)))*AT$5</f>
        <v>0</v>
      </c>
      <c r="AU28" s="2">
        <f>IF(AU$2=0,0,INDEX('Placebo - Data'!$B:$BA,MATCH($Q28,'Placebo - Data'!$A:$A,0),MATCH(AU$1,'Placebo - Data'!$B$1:$BA$1,0)))*AU$5</f>
        <v>0</v>
      </c>
      <c r="AV28" s="2">
        <f>IF(AV$2=0,0,INDEX('Placebo - Data'!$B:$BA,MATCH($Q28,'Placebo - Data'!$A:$A,0),MATCH(AV$1,'Placebo - Data'!$B$1:$BA$1,0)))*AV$5</f>
        <v>0</v>
      </c>
      <c r="AW28" s="2">
        <f>IF(AW$2=0,0,INDEX('Placebo - Data'!$B:$BA,MATCH($Q28,'Placebo - Data'!$A:$A,0),MATCH(AW$1,'Placebo - Data'!$B$1:$BA$1,0)))*AW$5</f>
        <v>0</v>
      </c>
      <c r="AX28" s="2">
        <f>IF(AX$2=0,0,INDEX('Placebo - Data'!$B:$BA,MATCH($Q28,'Placebo - Data'!$A:$A,0),MATCH(AX$1,'Placebo - Data'!$B$1:$BA$1,0)))*AX$5</f>
        <v>0</v>
      </c>
      <c r="AY28" s="2">
        <f>IF(AY$2=0,0,INDEX('Placebo - Data'!$B:$BA,MATCH($Q28,'Placebo - Data'!$A:$A,0),MATCH(AY$1,'Placebo - Data'!$B$1:$BA$1,0)))*AY$5</f>
        <v>0</v>
      </c>
      <c r="AZ28" s="2">
        <f>IF(AZ$2=0,0,INDEX('Placebo - Data'!$B:$BA,MATCH($Q28,'Placebo - Data'!$A:$A,0),MATCH(AZ$1,'Placebo - Data'!$B$1:$BA$1,0)))*AZ$5</f>
        <v>-8.1941097974777222E-2</v>
      </c>
      <c r="BA28" s="2">
        <f>IF(BA$2=0,0,INDEX('Placebo - Data'!$B:$BA,MATCH($Q28,'Placebo - Data'!$A:$A,0),MATCH(BA$1,'Placebo - Data'!$B$1:$BA$1,0)))*BA$5</f>
        <v>0</v>
      </c>
      <c r="BB28" s="2">
        <f>IF(BB$2=0,0,INDEX('Placebo - Data'!$B:$BA,MATCH($Q28,'Placebo - Data'!$A:$A,0),MATCH(BB$1,'Placebo - Data'!$B$1:$BA$1,0)))*BB$5</f>
        <v>0</v>
      </c>
      <c r="BC28" s="2">
        <f>IF(BC$2=0,0,INDEX('Placebo - Data'!$B:$BA,MATCH($Q28,'Placebo - Data'!$A:$A,0),MATCH(BC$1,'Placebo - Data'!$B$1:$BA$1,0)))*BC$5</f>
        <v>0</v>
      </c>
      <c r="BD28" s="2">
        <f>IF(BD$2=0,0,INDEX('Placebo - Data'!$B:$BA,MATCH($Q28,'Placebo - Data'!$A:$A,0),MATCH(BD$1,'Placebo - Data'!$B$1:$BA$1,0)))*BD$5</f>
        <v>0</v>
      </c>
      <c r="BE28" s="2">
        <f>IF(BE$2=0,0,INDEX('Placebo - Data'!$B:$BA,MATCH($Q28,'Placebo - Data'!$A:$A,0),MATCH(BE$1,'Placebo - Data'!$B$1:$BA$1,0)))*BE$5</f>
        <v>0</v>
      </c>
      <c r="BF28" s="2">
        <f>IF(BF$2=0,0,INDEX('Placebo - Data'!$B:$BA,MATCH($Q28,'Placebo - Data'!$A:$A,0),MATCH(BF$1,'Placebo - Data'!$B$1:$BA$1,0)))*BF$5</f>
        <v>-8.2974962890148163E-2</v>
      </c>
      <c r="BG28" s="2">
        <f>IF(BG$2=0,0,INDEX('Placebo - Data'!$B:$BA,MATCH($Q28,'Placebo - Data'!$A:$A,0),MATCH(BG$1,'Placebo - Data'!$B$1:$BA$1,0)))*BG$5</f>
        <v>-6.2726244330406189E-2</v>
      </c>
      <c r="BH28" s="2">
        <f>IF(BH$2=0,0,INDEX('Placebo - Data'!$B:$BA,MATCH($Q28,'Placebo - Data'!$A:$A,0),MATCH(BH$1,'Placebo - Data'!$B$1:$BA$1,0)))*BH$5</f>
        <v>3.8920193910598755E-2</v>
      </c>
      <c r="BI28" s="2">
        <f>IF(BI$2=0,0,INDEX('Placebo - Data'!$B:$BA,MATCH($Q28,'Placebo - Data'!$A:$A,0),MATCH(BI$1,'Placebo - Data'!$B$1:$BA$1,0)))*BI$5</f>
        <v>6.9019652903079987E-2</v>
      </c>
      <c r="BJ28" s="2">
        <f>IF(BJ$2=0,0,INDEX('Placebo - Data'!$B:$BA,MATCH($Q28,'Placebo - Data'!$A:$A,0),MATCH(BJ$1,'Placebo - Data'!$B$1:$BA$1,0)))*BJ$5</f>
        <v>0</v>
      </c>
      <c r="BK28" s="2">
        <f>IF(BK$2=0,0,INDEX('Placebo - Data'!$B:$BA,MATCH($Q28,'Placebo - Data'!$A:$A,0),MATCH(BK$1,'Placebo - Data'!$B$1:$BA$1,0)))*BK$5</f>
        <v>0</v>
      </c>
      <c r="BL28" s="2">
        <f>IF(BL$2=0,0,INDEX('Placebo - Data'!$B:$BA,MATCH($Q28,'Placebo - Data'!$A:$A,0),MATCH(BL$1,'Placebo - Data'!$B$1:$BA$1,0)))*BL$5</f>
        <v>0</v>
      </c>
      <c r="BM28" s="2">
        <f>IF(BM$2=0,0,INDEX('Placebo - Data'!$B:$BA,MATCH($Q28,'Placebo - Data'!$A:$A,0),MATCH(BM$1,'Placebo - Data'!$B$1:$BA$1,0)))*BM$5</f>
        <v>0</v>
      </c>
      <c r="BN28" s="2">
        <f>IF(BN$2=0,0,INDEX('Placebo - Data'!$B:$BA,MATCH($Q28,'Placebo - Data'!$A:$A,0),MATCH(BN$1,'Placebo - Data'!$B$1:$BA$1,0)))*BN$5</f>
        <v>0</v>
      </c>
      <c r="BO28" s="2">
        <f>IF(BO$2=0,0,INDEX('Placebo - Data'!$B:$BA,MATCH($Q28,'Placebo - Data'!$A:$A,0),MATCH(BO$1,'Placebo - Data'!$B$1:$BA$1,0)))*BO$5</f>
        <v>-2.7203505858778954E-2</v>
      </c>
      <c r="BP28" s="2">
        <f>IF(BP$2=0,0,INDEX('Placebo - Data'!$B:$BA,MATCH($Q28,'Placebo - Data'!$A:$A,0),MATCH(BP$1,'Placebo - Data'!$B$1:$BA$1,0)))*BP$5</f>
        <v>0</v>
      </c>
      <c r="BQ28" s="2"/>
      <c r="BR28" s="2"/>
    </row>
    <row r="29" spans="1:70" x14ac:dyDescent="0.25">
      <c r="A29" t="s">
        <v>61</v>
      </c>
      <c r="B29" s="2">
        <f t="shared" si="0"/>
        <v>0</v>
      </c>
      <c r="C29" s="2">
        <f t="shared" si="1"/>
        <v>0</v>
      </c>
      <c r="Q29">
        <f>'Placebo - Data'!A24</f>
        <v>2004</v>
      </c>
      <c r="R29" s="2">
        <f>IF(R$2=0,0,INDEX('Placebo - Data'!$B:$BA,MATCH($Q29,'Placebo - Data'!$A:$A,0),MATCH(R$1,'Placebo - Data'!$B$1:$BA$1,0)))*R$5</f>
        <v>-4.1757948696613312E-2</v>
      </c>
      <c r="S29" s="2">
        <f>IF(S$2=0,0,INDEX('Placebo - Data'!$B:$BA,MATCH($Q29,'Placebo - Data'!$A:$A,0),MATCH(S$1,'Placebo - Data'!$B$1:$BA$1,0)))*S$5</f>
        <v>0</v>
      </c>
      <c r="T29" s="2">
        <f>IF(T$2=0,0,INDEX('Placebo - Data'!$B:$BA,MATCH($Q29,'Placebo - Data'!$A:$A,0),MATCH(T$1,'Placebo - Data'!$B$1:$BA$1,0)))*T$5</f>
        <v>0</v>
      </c>
      <c r="U29" s="2">
        <f>IF(U$2=0,0,INDEX('Placebo - Data'!$B:$BA,MATCH($Q29,'Placebo - Data'!$A:$A,0),MATCH(U$1,'Placebo - Data'!$B$1:$BA$1,0)))*U$5</f>
        <v>2.5118513032793999E-2</v>
      </c>
      <c r="V29" s="2">
        <f>IF(V$2=0,0,INDEX('Placebo - Data'!$B:$BA,MATCH($Q29,'Placebo - Data'!$A:$A,0),MATCH(V$1,'Placebo - Data'!$B$1:$BA$1,0)))*V$5</f>
        <v>5.3538298234343529E-3</v>
      </c>
      <c r="W29" s="2">
        <f>IF(W$2=0,0,INDEX('Placebo - Data'!$B:$BA,MATCH($Q29,'Placebo - Data'!$A:$A,0),MATCH(W$1,'Placebo - Data'!$B$1:$BA$1,0)))*W$5</f>
        <v>0</v>
      </c>
      <c r="X29" s="2">
        <f>IF(X$2=0,0,INDEX('Placebo - Data'!$B:$BA,MATCH($Q29,'Placebo - Data'!$A:$A,0),MATCH(X$1,'Placebo - Data'!$B$1:$BA$1,0)))*X$5</f>
        <v>3.8400817662477493E-2</v>
      </c>
      <c r="Y29" s="2">
        <f>IF(Y$2=0,0,INDEX('Placebo - Data'!$B:$BA,MATCH($Q29,'Placebo - Data'!$A:$A,0),MATCH(Y$1,'Placebo - Data'!$B$1:$BA$1,0)))*Y$5</f>
        <v>0</v>
      </c>
      <c r="Z29" s="2">
        <f>IF(Z$2=0,0,INDEX('Placebo - Data'!$B:$BA,MATCH($Q29,'Placebo - Data'!$A:$A,0),MATCH(Z$1,'Placebo - Data'!$B$1:$BA$1,0)))*Z$5</f>
        <v>0</v>
      </c>
      <c r="AA29" s="2">
        <f>IF(AA$2=0,0,INDEX('Placebo - Data'!$B:$BA,MATCH($Q29,'Placebo - Data'!$A:$A,0),MATCH(AA$1,'Placebo - Data'!$B$1:$BA$1,0)))*AA$5</f>
        <v>0</v>
      </c>
      <c r="AB29" s="2">
        <f>IF(AB$2=0,0,INDEX('Placebo - Data'!$B:$BA,MATCH($Q29,'Placebo - Data'!$A:$A,0),MATCH(AB$1,'Placebo - Data'!$B$1:$BA$1,0)))*AB$5</f>
        <v>0</v>
      </c>
      <c r="AC29" s="2">
        <f>IF(AC$2=0,0,INDEX('Placebo - Data'!$B:$BA,MATCH($Q29,'Placebo - Data'!$A:$A,0),MATCH(AC$1,'Placebo - Data'!$B$1:$BA$1,0)))*AC$5</f>
        <v>3.3834367990493774E-2</v>
      </c>
      <c r="AD29" s="2">
        <f>IF(AD$2=0,0,INDEX('Placebo - Data'!$B:$BA,MATCH($Q29,'Placebo - Data'!$A:$A,0),MATCH(AD$1,'Placebo - Data'!$B$1:$BA$1,0)))*AD$5</f>
        <v>0</v>
      </c>
      <c r="AE29" s="2">
        <f>IF(AE$2=0,0,INDEX('Placebo - Data'!$B:$BA,MATCH($Q29,'Placebo - Data'!$A:$A,0),MATCH(AE$1,'Placebo - Data'!$B$1:$BA$1,0)))*AE$5</f>
        <v>2.7594415470957756E-2</v>
      </c>
      <c r="AF29" s="2">
        <f>IF(AF$2=0,0,INDEX('Placebo - Data'!$B:$BA,MATCH($Q29,'Placebo - Data'!$A:$A,0),MATCH(AF$1,'Placebo - Data'!$B$1:$BA$1,0)))*AF$5</f>
        <v>5.408090353012085E-2</v>
      </c>
      <c r="AG29" s="2">
        <f>IF(AG$2=0,0,INDEX('Placebo - Data'!$B:$BA,MATCH($Q29,'Placebo - Data'!$A:$A,0),MATCH(AG$1,'Placebo - Data'!$B$1:$BA$1,0)))*AG$5</f>
        <v>0</v>
      </c>
      <c r="AH29" s="2">
        <f>IF(AH$2=0,0,INDEX('Placebo - Data'!$B:$BA,MATCH($Q29,'Placebo - Data'!$A:$A,0),MATCH(AH$1,'Placebo - Data'!$B$1:$BA$1,0)))*AH$5</f>
        <v>4.6086579561233521E-2</v>
      </c>
      <c r="AI29" s="2">
        <f>IF(AI$2=0,0,INDEX('Placebo - Data'!$B:$BA,MATCH($Q29,'Placebo - Data'!$A:$A,0),MATCH(AI$1,'Placebo - Data'!$B$1:$BA$1,0)))*AI$5</f>
        <v>4.8947162926197052E-2</v>
      </c>
      <c r="AJ29" s="2">
        <f>IF(AJ$2=0,0,INDEX('Placebo - Data'!$B:$BA,MATCH($Q29,'Placebo - Data'!$A:$A,0),MATCH(AJ$1,'Placebo - Data'!$B$1:$BA$1,0)))*AJ$5</f>
        <v>-6.1952687799930573E-2</v>
      </c>
      <c r="AK29" s="2">
        <f>IF(AK$2=0,0,INDEX('Placebo - Data'!$B:$BA,MATCH($Q29,'Placebo - Data'!$A:$A,0),MATCH(AK$1,'Placebo - Data'!$B$1:$BA$1,0)))*AK$5</f>
        <v>0</v>
      </c>
      <c r="AL29" s="2">
        <f>IF(AL$2=0,0,INDEX('Placebo - Data'!$B:$BA,MATCH($Q29,'Placebo - Data'!$A:$A,0),MATCH(AL$1,'Placebo - Data'!$B$1:$BA$1,0)))*AL$5</f>
        <v>-3.6546576768159866E-2</v>
      </c>
      <c r="AM29" s="2">
        <f>IF(AM$2=0,0,INDEX('Placebo - Data'!$B:$BA,MATCH($Q29,'Placebo - Data'!$A:$A,0),MATCH(AM$1,'Placebo - Data'!$B$1:$BA$1,0)))*AM$5</f>
        <v>-3.7346009165048599E-2</v>
      </c>
      <c r="AN29" s="2">
        <f>IF(AN$2=0,0,INDEX('Placebo - Data'!$B:$BA,MATCH($Q29,'Placebo - Data'!$A:$A,0),MATCH(AN$1,'Placebo - Data'!$B$1:$BA$1,0)))*AN$5</f>
        <v>0</v>
      </c>
      <c r="AO29" s="2">
        <f>IF(AO$2=0,0,INDEX('Placebo - Data'!$B:$BA,MATCH($Q29,'Placebo - Data'!$A:$A,0),MATCH(AO$1,'Placebo - Data'!$B$1:$BA$1,0)))*AO$5</f>
        <v>3.8562178611755371E-2</v>
      </c>
      <c r="AP29" s="2">
        <f>IF(AP$2=0,0,INDEX('Placebo - Data'!$B:$BA,MATCH($Q29,'Placebo - Data'!$A:$A,0),MATCH(AP$1,'Placebo - Data'!$B$1:$BA$1,0)))*AP$5</f>
        <v>0</v>
      </c>
      <c r="AQ29" s="2">
        <f>IF(AQ$2=0,0,INDEX('Placebo - Data'!$B:$BA,MATCH($Q29,'Placebo - Data'!$A:$A,0),MATCH(AQ$1,'Placebo - Data'!$B$1:$BA$1,0)))*AQ$5</f>
        <v>-1.2907267548143864E-2</v>
      </c>
      <c r="AR29" s="2">
        <f>IF(AR$2=0,0,INDEX('Placebo - Data'!$B:$BA,MATCH($Q29,'Placebo - Data'!$A:$A,0),MATCH(AR$1,'Placebo - Data'!$B$1:$BA$1,0)))*AR$5</f>
        <v>0</v>
      </c>
      <c r="AS29" s="2">
        <f>IF(AS$2=0,0,INDEX('Placebo - Data'!$B:$BA,MATCH($Q29,'Placebo - Data'!$A:$A,0),MATCH(AS$1,'Placebo - Data'!$B$1:$BA$1,0)))*AS$5</f>
        <v>-2.3310156539082527E-2</v>
      </c>
      <c r="AT29" s="2">
        <f>IF(AT$2=0,0,INDEX('Placebo - Data'!$B:$BA,MATCH($Q29,'Placebo - Data'!$A:$A,0),MATCH(AT$1,'Placebo - Data'!$B$1:$BA$1,0)))*AT$5</f>
        <v>0</v>
      </c>
      <c r="AU29" s="2">
        <f>IF(AU$2=0,0,INDEX('Placebo - Data'!$B:$BA,MATCH($Q29,'Placebo - Data'!$A:$A,0),MATCH(AU$1,'Placebo - Data'!$B$1:$BA$1,0)))*AU$5</f>
        <v>0</v>
      </c>
      <c r="AV29" s="2">
        <f>IF(AV$2=0,0,INDEX('Placebo - Data'!$B:$BA,MATCH($Q29,'Placebo - Data'!$A:$A,0),MATCH(AV$1,'Placebo - Data'!$B$1:$BA$1,0)))*AV$5</f>
        <v>0</v>
      </c>
      <c r="AW29" s="2">
        <f>IF(AW$2=0,0,INDEX('Placebo - Data'!$B:$BA,MATCH($Q29,'Placebo - Data'!$A:$A,0),MATCH(AW$1,'Placebo - Data'!$B$1:$BA$1,0)))*AW$5</f>
        <v>0</v>
      </c>
      <c r="AX29" s="2">
        <f>IF(AX$2=0,0,INDEX('Placebo - Data'!$B:$BA,MATCH($Q29,'Placebo - Data'!$A:$A,0),MATCH(AX$1,'Placebo - Data'!$B$1:$BA$1,0)))*AX$5</f>
        <v>0</v>
      </c>
      <c r="AY29" s="2">
        <f>IF(AY$2=0,0,INDEX('Placebo - Data'!$B:$BA,MATCH($Q29,'Placebo - Data'!$A:$A,0),MATCH(AY$1,'Placebo - Data'!$B$1:$BA$1,0)))*AY$5</f>
        <v>0</v>
      </c>
      <c r="AZ29" s="2">
        <f>IF(AZ$2=0,0,INDEX('Placebo - Data'!$B:$BA,MATCH($Q29,'Placebo - Data'!$A:$A,0),MATCH(AZ$1,'Placebo - Data'!$B$1:$BA$1,0)))*AZ$5</f>
        <v>-2.2233385592699051E-2</v>
      </c>
      <c r="BA29" s="2">
        <f>IF(BA$2=0,0,INDEX('Placebo - Data'!$B:$BA,MATCH($Q29,'Placebo - Data'!$A:$A,0),MATCH(BA$1,'Placebo - Data'!$B$1:$BA$1,0)))*BA$5</f>
        <v>0</v>
      </c>
      <c r="BB29" s="2">
        <f>IF(BB$2=0,0,INDEX('Placebo - Data'!$B:$BA,MATCH($Q29,'Placebo - Data'!$A:$A,0),MATCH(BB$1,'Placebo - Data'!$B$1:$BA$1,0)))*BB$5</f>
        <v>0</v>
      </c>
      <c r="BC29" s="2">
        <f>IF(BC$2=0,0,INDEX('Placebo - Data'!$B:$BA,MATCH($Q29,'Placebo - Data'!$A:$A,0),MATCH(BC$1,'Placebo - Data'!$B$1:$BA$1,0)))*BC$5</f>
        <v>0</v>
      </c>
      <c r="BD29" s="2">
        <f>IF(BD$2=0,0,INDEX('Placebo - Data'!$B:$BA,MATCH($Q29,'Placebo - Data'!$A:$A,0),MATCH(BD$1,'Placebo - Data'!$B$1:$BA$1,0)))*BD$5</f>
        <v>0</v>
      </c>
      <c r="BE29" s="2">
        <f>IF(BE$2=0,0,INDEX('Placebo - Data'!$B:$BA,MATCH($Q29,'Placebo - Data'!$A:$A,0),MATCH(BE$1,'Placebo - Data'!$B$1:$BA$1,0)))*BE$5</f>
        <v>0</v>
      </c>
      <c r="BF29" s="2">
        <f>IF(BF$2=0,0,INDEX('Placebo - Data'!$B:$BA,MATCH($Q29,'Placebo - Data'!$A:$A,0),MATCH(BF$1,'Placebo - Data'!$B$1:$BA$1,0)))*BF$5</f>
        <v>-7.6154552400112152E-2</v>
      </c>
      <c r="BG29" s="2">
        <f>IF(BG$2=0,0,INDEX('Placebo - Data'!$B:$BA,MATCH($Q29,'Placebo - Data'!$A:$A,0),MATCH(BG$1,'Placebo - Data'!$B$1:$BA$1,0)))*BG$5</f>
        <v>-3.242608904838562E-2</v>
      </c>
      <c r="BH29" s="2">
        <f>IF(BH$2=0,0,INDEX('Placebo - Data'!$B:$BA,MATCH($Q29,'Placebo - Data'!$A:$A,0),MATCH(BH$1,'Placebo - Data'!$B$1:$BA$1,0)))*BH$5</f>
        <v>-4.5901193516328931E-4</v>
      </c>
      <c r="BI29" s="2">
        <f>IF(BI$2=0,0,INDEX('Placebo - Data'!$B:$BA,MATCH($Q29,'Placebo - Data'!$A:$A,0),MATCH(BI$1,'Placebo - Data'!$B$1:$BA$1,0)))*BI$5</f>
        <v>2.3296583443880081E-2</v>
      </c>
      <c r="BJ29" s="2">
        <f>IF(BJ$2=0,0,INDEX('Placebo - Data'!$B:$BA,MATCH($Q29,'Placebo - Data'!$A:$A,0),MATCH(BJ$1,'Placebo - Data'!$B$1:$BA$1,0)))*BJ$5</f>
        <v>0</v>
      </c>
      <c r="BK29" s="2">
        <f>IF(BK$2=0,0,INDEX('Placebo - Data'!$B:$BA,MATCH($Q29,'Placebo - Data'!$A:$A,0),MATCH(BK$1,'Placebo - Data'!$B$1:$BA$1,0)))*BK$5</f>
        <v>0</v>
      </c>
      <c r="BL29" s="2">
        <f>IF(BL$2=0,0,INDEX('Placebo - Data'!$B:$BA,MATCH($Q29,'Placebo - Data'!$A:$A,0),MATCH(BL$1,'Placebo - Data'!$B$1:$BA$1,0)))*BL$5</f>
        <v>0</v>
      </c>
      <c r="BM29" s="2">
        <f>IF(BM$2=0,0,INDEX('Placebo - Data'!$B:$BA,MATCH($Q29,'Placebo - Data'!$A:$A,0),MATCH(BM$1,'Placebo - Data'!$B$1:$BA$1,0)))*BM$5</f>
        <v>0</v>
      </c>
      <c r="BN29" s="2">
        <f>IF(BN$2=0,0,INDEX('Placebo - Data'!$B:$BA,MATCH($Q29,'Placebo - Data'!$A:$A,0),MATCH(BN$1,'Placebo - Data'!$B$1:$BA$1,0)))*BN$5</f>
        <v>0</v>
      </c>
      <c r="BO29" s="2">
        <f>IF(BO$2=0,0,INDEX('Placebo - Data'!$B:$BA,MATCH($Q29,'Placebo - Data'!$A:$A,0),MATCH(BO$1,'Placebo - Data'!$B$1:$BA$1,0)))*BO$5</f>
        <v>-2.5454288348555565E-2</v>
      </c>
      <c r="BP29" s="2">
        <f>IF(BP$2=0,0,INDEX('Placebo - Data'!$B:$BA,MATCH($Q29,'Placebo - Data'!$A:$A,0),MATCH(BP$1,'Placebo - Data'!$B$1:$BA$1,0)))*BP$5</f>
        <v>0</v>
      </c>
      <c r="BQ29" s="2"/>
      <c r="BR29" s="2"/>
    </row>
    <row r="30" spans="1:70" x14ac:dyDescent="0.25">
      <c r="A30" t="s">
        <v>65</v>
      </c>
      <c r="B30" s="2">
        <f t="shared" si="0"/>
        <v>0</v>
      </c>
      <c r="C30" s="2">
        <f t="shared" si="1"/>
        <v>0</v>
      </c>
      <c r="Q30">
        <f>'Placebo - Data'!A25</f>
        <v>2005</v>
      </c>
      <c r="R30" s="2">
        <f>IF(R$2=0,0,INDEX('Placebo - Data'!$B:$BA,MATCH($Q30,'Placebo - Data'!$A:$A,0),MATCH(R$1,'Placebo - Data'!$B$1:$BA$1,0)))*R$5</f>
        <v>-7.5501869432628155E-3</v>
      </c>
      <c r="S30" s="2">
        <f>IF(S$2=0,0,INDEX('Placebo - Data'!$B:$BA,MATCH($Q30,'Placebo - Data'!$A:$A,0),MATCH(S$1,'Placebo - Data'!$B$1:$BA$1,0)))*S$5</f>
        <v>0</v>
      </c>
      <c r="T30" s="2">
        <f>IF(T$2=0,0,INDEX('Placebo - Data'!$B:$BA,MATCH($Q30,'Placebo - Data'!$A:$A,0),MATCH(T$1,'Placebo - Data'!$B$1:$BA$1,0)))*T$5</f>
        <v>0</v>
      </c>
      <c r="U30" s="2">
        <f>IF(U$2=0,0,INDEX('Placebo - Data'!$B:$BA,MATCH($Q30,'Placebo - Data'!$A:$A,0),MATCH(U$1,'Placebo - Data'!$B$1:$BA$1,0)))*U$5</f>
        <v>-5.4729152470827103E-3</v>
      </c>
      <c r="V30" s="2">
        <f>IF(V$2=0,0,INDEX('Placebo - Data'!$B:$BA,MATCH($Q30,'Placebo - Data'!$A:$A,0),MATCH(V$1,'Placebo - Data'!$B$1:$BA$1,0)))*V$5</f>
        <v>4.6644944697618484E-2</v>
      </c>
      <c r="W30" s="2">
        <f>IF(W$2=0,0,INDEX('Placebo - Data'!$B:$BA,MATCH($Q30,'Placebo - Data'!$A:$A,0),MATCH(W$1,'Placebo - Data'!$B$1:$BA$1,0)))*W$5</f>
        <v>0</v>
      </c>
      <c r="X30" s="2">
        <f>IF(X$2=0,0,INDEX('Placebo - Data'!$B:$BA,MATCH($Q30,'Placebo - Data'!$A:$A,0),MATCH(X$1,'Placebo - Data'!$B$1:$BA$1,0)))*X$5</f>
        <v>-1.4809844084084034E-2</v>
      </c>
      <c r="Y30" s="2">
        <f>IF(Y$2=0,0,INDEX('Placebo - Data'!$B:$BA,MATCH($Q30,'Placebo - Data'!$A:$A,0),MATCH(Y$1,'Placebo - Data'!$B$1:$BA$1,0)))*Y$5</f>
        <v>0</v>
      </c>
      <c r="Z30" s="2">
        <f>IF(Z$2=0,0,INDEX('Placebo - Data'!$B:$BA,MATCH($Q30,'Placebo - Data'!$A:$A,0),MATCH(Z$1,'Placebo - Data'!$B$1:$BA$1,0)))*Z$5</f>
        <v>0</v>
      </c>
      <c r="AA30" s="2">
        <f>IF(AA$2=0,0,INDEX('Placebo - Data'!$B:$BA,MATCH($Q30,'Placebo - Data'!$A:$A,0),MATCH(AA$1,'Placebo - Data'!$B$1:$BA$1,0)))*AA$5</f>
        <v>0</v>
      </c>
      <c r="AB30" s="2">
        <f>IF(AB$2=0,0,INDEX('Placebo - Data'!$B:$BA,MATCH($Q30,'Placebo - Data'!$A:$A,0),MATCH(AB$1,'Placebo - Data'!$B$1:$BA$1,0)))*AB$5</f>
        <v>0</v>
      </c>
      <c r="AC30" s="2">
        <f>IF(AC$2=0,0,INDEX('Placebo - Data'!$B:$BA,MATCH($Q30,'Placebo - Data'!$A:$A,0),MATCH(AC$1,'Placebo - Data'!$B$1:$BA$1,0)))*AC$5</f>
        <v>2.2614574059844017E-2</v>
      </c>
      <c r="AD30" s="2">
        <f>IF(AD$2=0,0,INDEX('Placebo - Data'!$B:$BA,MATCH($Q30,'Placebo - Data'!$A:$A,0),MATCH(AD$1,'Placebo - Data'!$B$1:$BA$1,0)))*AD$5</f>
        <v>0</v>
      </c>
      <c r="AE30" s="2">
        <f>IF(AE$2=0,0,INDEX('Placebo - Data'!$B:$BA,MATCH($Q30,'Placebo - Data'!$A:$A,0),MATCH(AE$1,'Placebo - Data'!$B$1:$BA$1,0)))*AE$5</f>
        <v>5.0181403756141663E-2</v>
      </c>
      <c r="AF30" s="2">
        <f>IF(AF$2=0,0,INDEX('Placebo - Data'!$B:$BA,MATCH($Q30,'Placebo - Data'!$A:$A,0),MATCH(AF$1,'Placebo - Data'!$B$1:$BA$1,0)))*AF$5</f>
        <v>3.9074022322893143E-2</v>
      </c>
      <c r="AG30" s="2">
        <f>IF(AG$2=0,0,INDEX('Placebo - Data'!$B:$BA,MATCH($Q30,'Placebo - Data'!$A:$A,0),MATCH(AG$1,'Placebo - Data'!$B$1:$BA$1,0)))*AG$5</f>
        <v>0</v>
      </c>
      <c r="AH30" s="2">
        <f>IF(AH$2=0,0,INDEX('Placebo - Data'!$B:$BA,MATCH($Q30,'Placebo - Data'!$A:$A,0),MATCH(AH$1,'Placebo - Data'!$B$1:$BA$1,0)))*AH$5</f>
        <v>1.8798742443323135E-2</v>
      </c>
      <c r="AI30" s="2">
        <f>IF(AI$2=0,0,INDEX('Placebo - Data'!$B:$BA,MATCH($Q30,'Placebo - Data'!$A:$A,0),MATCH(AI$1,'Placebo - Data'!$B$1:$BA$1,0)))*AI$5</f>
        <v>3.8202028721570969E-2</v>
      </c>
      <c r="AJ30" s="2">
        <f>IF(AJ$2=0,0,INDEX('Placebo - Data'!$B:$BA,MATCH($Q30,'Placebo - Data'!$A:$A,0),MATCH(AJ$1,'Placebo - Data'!$B$1:$BA$1,0)))*AJ$5</f>
        <v>-5.7634167373180389E-2</v>
      </c>
      <c r="AK30" s="2">
        <f>IF(AK$2=0,0,INDEX('Placebo - Data'!$B:$BA,MATCH($Q30,'Placebo - Data'!$A:$A,0),MATCH(AK$1,'Placebo - Data'!$B$1:$BA$1,0)))*AK$5</f>
        <v>0</v>
      </c>
      <c r="AL30" s="2">
        <f>IF(AL$2=0,0,INDEX('Placebo - Data'!$B:$BA,MATCH($Q30,'Placebo - Data'!$A:$A,0),MATCH(AL$1,'Placebo - Data'!$B$1:$BA$1,0)))*AL$5</f>
        <v>2.2040637210011482E-2</v>
      </c>
      <c r="AM30" s="2">
        <f>IF(AM$2=0,0,INDEX('Placebo - Data'!$B:$BA,MATCH($Q30,'Placebo - Data'!$A:$A,0),MATCH(AM$1,'Placebo - Data'!$B$1:$BA$1,0)))*AM$5</f>
        <v>-1.0615906678140163E-2</v>
      </c>
      <c r="AN30" s="2">
        <f>IF(AN$2=0,0,INDEX('Placebo - Data'!$B:$BA,MATCH($Q30,'Placebo - Data'!$A:$A,0),MATCH(AN$1,'Placebo - Data'!$B$1:$BA$1,0)))*AN$5</f>
        <v>0</v>
      </c>
      <c r="AO30" s="2">
        <f>IF(AO$2=0,0,INDEX('Placebo - Data'!$B:$BA,MATCH($Q30,'Placebo - Data'!$A:$A,0),MATCH(AO$1,'Placebo - Data'!$B$1:$BA$1,0)))*AO$5</f>
        <v>1.4649685472249985E-3</v>
      </c>
      <c r="AP30" s="2">
        <f>IF(AP$2=0,0,INDEX('Placebo - Data'!$B:$BA,MATCH($Q30,'Placebo - Data'!$A:$A,0),MATCH(AP$1,'Placebo - Data'!$B$1:$BA$1,0)))*AP$5</f>
        <v>0</v>
      </c>
      <c r="AQ30" s="2">
        <f>IF(AQ$2=0,0,INDEX('Placebo - Data'!$B:$BA,MATCH($Q30,'Placebo - Data'!$A:$A,0),MATCH(AQ$1,'Placebo - Data'!$B$1:$BA$1,0)))*AQ$5</f>
        <v>-2.373652346432209E-2</v>
      </c>
      <c r="AR30" s="2">
        <f>IF(AR$2=0,0,INDEX('Placebo - Data'!$B:$BA,MATCH($Q30,'Placebo - Data'!$A:$A,0),MATCH(AR$1,'Placebo - Data'!$B$1:$BA$1,0)))*AR$5</f>
        <v>0</v>
      </c>
      <c r="AS30" s="2">
        <f>IF(AS$2=0,0,INDEX('Placebo - Data'!$B:$BA,MATCH($Q30,'Placebo - Data'!$A:$A,0),MATCH(AS$1,'Placebo - Data'!$B$1:$BA$1,0)))*AS$5</f>
        <v>-2.2583004087209702E-2</v>
      </c>
      <c r="AT30" s="2">
        <f>IF(AT$2=0,0,INDEX('Placebo - Data'!$B:$BA,MATCH($Q30,'Placebo - Data'!$A:$A,0),MATCH(AT$1,'Placebo - Data'!$B$1:$BA$1,0)))*AT$5</f>
        <v>0</v>
      </c>
      <c r="AU30" s="2">
        <f>IF(AU$2=0,0,INDEX('Placebo - Data'!$B:$BA,MATCH($Q30,'Placebo - Data'!$A:$A,0),MATCH(AU$1,'Placebo - Data'!$B$1:$BA$1,0)))*AU$5</f>
        <v>0</v>
      </c>
      <c r="AV30" s="2">
        <f>IF(AV$2=0,0,INDEX('Placebo - Data'!$B:$BA,MATCH($Q30,'Placebo - Data'!$A:$A,0),MATCH(AV$1,'Placebo - Data'!$B$1:$BA$1,0)))*AV$5</f>
        <v>0</v>
      </c>
      <c r="AW30" s="2">
        <f>IF(AW$2=0,0,INDEX('Placebo - Data'!$B:$BA,MATCH($Q30,'Placebo - Data'!$A:$A,0),MATCH(AW$1,'Placebo - Data'!$B$1:$BA$1,0)))*AW$5</f>
        <v>0</v>
      </c>
      <c r="AX30" s="2">
        <f>IF(AX$2=0,0,INDEX('Placebo - Data'!$B:$BA,MATCH($Q30,'Placebo - Data'!$A:$A,0),MATCH(AX$1,'Placebo - Data'!$B$1:$BA$1,0)))*AX$5</f>
        <v>0</v>
      </c>
      <c r="AY30" s="2">
        <f>IF(AY$2=0,0,INDEX('Placebo - Data'!$B:$BA,MATCH($Q30,'Placebo - Data'!$A:$A,0),MATCH(AY$1,'Placebo - Data'!$B$1:$BA$1,0)))*AY$5</f>
        <v>0</v>
      </c>
      <c r="AZ30" s="2">
        <f>IF(AZ$2=0,0,INDEX('Placebo - Data'!$B:$BA,MATCH($Q30,'Placebo - Data'!$A:$A,0),MATCH(AZ$1,'Placebo - Data'!$B$1:$BA$1,0)))*AZ$5</f>
        <v>-6.9040358066558838E-2</v>
      </c>
      <c r="BA30" s="2">
        <f>IF(BA$2=0,0,INDEX('Placebo - Data'!$B:$BA,MATCH($Q30,'Placebo - Data'!$A:$A,0),MATCH(BA$1,'Placebo - Data'!$B$1:$BA$1,0)))*BA$5</f>
        <v>0</v>
      </c>
      <c r="BB30" s="2">
        <f>IF(BB$2=0,0,INDEX('Placebo - Data'!$B:$BA,MATCH($Q30,'Placebo - Data'!$A:$A,0),MATCH(BB$1,'Placebo - Data'!$B$1:$BA$1,0)))*BB$5</f>
        <v>0</v>
      </c>
      <c r="BC30" s="2">
        <f>IF(BC$2=0,0,INDEX('Placebo - Data'!$B:$BA,MATCH($Q30,'Placebo - Data'!$A:$A,0),MATCH(BC$1,'Placebo - Data'!$B$1:$BA$1,0)))*BC$5</f>
        <v>0</v>
      </c>
      <c r="BD30" s="2">
        <f>IF(BD$2=0,0,INDEX('Placebo - Data'!$B:$BA,MATCH($Q30,'Placebo - Data'!$A:$A,0),MATCH(BD$1,'Placebo - Data'!$B$1:$BA$1,0)))*BD$5</f>
        <v>0</v>
      </c>
      <c r="BE30" s="2">
        <f>IF(BE$2=0,0,INDEX('Placebo - Data'!$B:$BA,MATCH($Q30,'Placebo - Data'!$A:$A,0),MATCH(BE$1,'Placebo - Data'!$B$1:$BA$1,0)))*BE$5</f>
        <v>0</v>
      </c>
      <c r="BF30" s="2">
        <f>IF(BF$2=0,0,INDEX('Placebo - Data'!$B:$BA,MATCH($Q30,'Placebo - Data'!$A:$A,0),MATCH(BF$1,'Placebo - Data'!$B$1:$BA$1,0)))*BF$5</f>
        <v>-9.3686118721961975E-2</v>
      </c>
      <c r="BG30" s="2">
        <f>IF(BG$2=0,0,INDEX('Placebo - Data'!$B:$BA,MATCH($Q30,'Placebo - Data'!$A:$A,0),MATCH(BG$1,'Placebo - Data'!$B$1:$BA$1,0)))*BG$5</f>
        <v>-4.987763985991478E-2</v>
      </c>
      <c r="BH30" s="2">
        <f>IF(BH$2=0,0,INDEX('Placebo - Data'!$B:$BA,MATCH($Q30,'Placebo - Data'!$A:$A,0),MATCH(BH$1,'Placebo - Data'!$B$1:$BA$1,0)))*BH$5</f>
        <v>5.0469912588596344E-2</v>
      </c>
      <c r="BI30" s="2">
        <f>IF(BI$2=0,0,INDEX('Placebo - Data'!$B:$BA,MATCH($Q30,'Placebo - Data'!$A:$A,0),MATCH(BI$1,'Placebo - Data'!$B$1:$BA$1,0)))*BI$5</f>
        <v>5.788687989115715E-2</v>
      </c>
      <c r="BJ30" s="2">
        <f>IF(BJ$2=0,0,INDEX('Placebo - Data'!$B:$BA,MATCH($Q30,'Placebo - Data'!$A:$A,0),MATCH(BJ$1,'Placebo - Data'!$B$1:$BA$1,0)))*BJ$5</f>
        <v>0</v>
      </c>
      <c r="BK30" s="2">
        <f>IF(BK$2=0,0,INDEX('Placebo - Data'!$B:$BA,MATCH($Q30,'Placebo - Data'!$A:$A,0),MATCH(BK$1,'Placebo - Data'!$B$1:$BA$1,0)))*BK$5</f>
        <v>0</v>
      </c>
      <c r="BL30" s="2">
        <f>IF(BL$2=0,0,INDEX('Placebo - Data'!$B:$BA,MATCH($Q30,'Placebo - Data'!$A:$A,0),MATCH(BL$1,'Placebo - Data'!$B$1:$BA$1,0)))*BL$5</f>
        <v>0</v>
      </c>
      <c r="BM30" s="2">
        <f>IF(BM$2=0,0,INDEX('Placebo - Data'!$B:$BA,MATCH($Q30,'Placebo - Data'!$A:$A,0),MATCH(BM$1,'Placebo - Data'!$B$1:$BA$1,0)))*BM$5</f>
        <v>0</v>
      </c>
      <c r="BN30" s="2">
        <f>IF(BN$2=0,0,INDEX('Placebo - Data'!$B:$BA,MATCH($Q30,'Placebo - Data'!$A:$A,0),MATCH(BN$1,'Placebo - Data'!$B$1:$BA$1,0)))*BN$5</f>
        <v>0</v>
      </c>
      <c r="BO30" s="2">
        <f>IF(BO$2=0,0,INDEX('Placebo - Data'!$B:$BA,MATCH($Q30,'Placebo - Data'!$A:$A,0),MATCH(BO$1,'Placebo - Data'!$B$1:$BA$1,0)))*BO$5</f>
        <v>-4.3070878833532333E-2</v>
      </c>
      <c r="BP30" s="2">
        <f>IF(BP$2=0,0,INDEX('Placebo - Data'!$B:$BA,MATCH($Q30,'Placebo - Data'!$A:$A,0),MATCH(BP$1,'Placebo - Data'!$B$1:$BA$1,0)))*BP$5</f>
        <v>0</v>
      </c>
      <c r="BQ30" s="2"/>
      <c r="BR30" s="2"/>
    </row>
    <row r="31" spans="1:70" x14ac:dyDescent="0.25">
      <c r="A31" t="s">
        <v>69</v>
      </c>
      <c r="B31" s="2">
        <f t="shared" si="0"/>
        <v>0</v>
      </c>
      <c r="C31" s="2">
        <f t="shared" si="1"/>
        <v>0</v>
      </c>
      <c r="Q31">
        <f>'Placebo - Data'!A26</f>
        <v>2006</v>
      </c>
      <c r="R31" s="2">
        <f>IF(R$2=0,0,INDEX('Placebo - Data'!$B:$BA,MATCH($Q31,'Placebo - Data'!$A:$A,0),MATCH(R$1,'Placebo - Data'!$B$1:$BA$1,0)))*R$5</f>
        <v>-3.374781459569931E-2</v>
      </c>
      <c r="S31" s="2">
        <f>IF(S$2=0,0,INDEX('Placebo - Data'!$B:$BA,MATCH($Q31,'Placebo - Data'!$A:$A,0),MATCH(S$1,'Placebo - Data'!$B$1:$BA$1,0)))*S$5</f>
        <v>0</v>
      </c>
      <c r="T31" s="2">
        <f>IF(T$2=0,0,INDEX('Placebo - Data'!$B:$BA,MATCH($Q31,'Placebo - Data'!$A:$A,0),MATCH(T$1,'Placebo - Data'!$B$1:$BA$1,0)))*T$5</f>
        <v>0</v>
      </c>
      <c r="U31" s="2">
        <f>IF(U$2=0,0,INDEX('Placebo - Data'!$B:$BA,MATCH($Q31,'Placebo - Data'!$A:$A,0),MATCH(U$1,'Placebo - Data'!$B$1:$BA$1,0)))*U$5</f>
        <v>5.6534737348556519E-2</v>
      </c>
      <c r="V31" s="2">
        <f>IF(V$2=0,0,INDEX('Placebo - Data'!$B:$BA,MATCH($Q31,'Placebo - Data'!$A:$A,0),MATCH(V$1,'Placebo - Data'!$B$1:$BA$1,0)))*V$5</f>
        <v>4.2269933968782425E-2</v>
      </c>
      <c r="W31" s="2">
        <f>IF(W$2=0,0,INDEX('Placebo - Data'!$B:$BA,MATCH($Q31,'Placebo - Data'!$A:$A,0),MATCH(W$1,'Placebo - Data'!$B$1:$BA$1,0)))*W$5</f>
        <v>0</v>
      </c>
      <c r="X31" s="2">
        <f>IF(X$2=0,0,INDEX('Placebo - Data'!$B:$BA,MATCH($Q31,'Placebo - Data'!$A:$A,0),MATCH(X$1,'Placebo - Data'!$B$1:$BA$1,0)))*X$5</f>
        <v>-1.6661355271935463E-2</v>
      </c>
      <c r="Y31" s="2">
        <f>IF(Y$2=0,0,INDEX('Placebo - Data'!$B:$BA,MATCH($Q31,'Placebo - Data'!$A:$A,0),MATCH(Y$1,'Placebo - Data'!$B$1:$BA$1,0)))*Y$5</f>
        <v>0</v>
      </c>
      <c r="Z31" s="2">
        <f>IF(Z$2=0,0,INDEX('Placebo - Data'!$B:$BA,MATCH($Q31,'Placebo - Data'!$A:$A,0),MATCH(Z$1,'Placebo - Data'!$B$1:$BA$1,0)))*Z$5</f>
        <v>0</v>
      </c>
      <c r="AA31" s="2">
        <f>IF(AA$2=0,0,INDEX('Placebo - Data'!$B:$BA,MATCH($Q31,'Placebo - Data'!$A:$A,0),MATCH(AA$1,'Placebo - Data'!$B$1:$BA$1,0)))*AA$5</f>
        <v>0</v>
      </c>
      <c r="AB31" s="2">
        <f>IF(AB$2=0,0,INDEX('Placebo - Data'!$B:$BA,MATCH($Q31,'Placebo - Data'!$A:$A,0),MATCH(AB$1,'Placebo - Data'!$B$1:$BA$1,0)))*AB$5</f>
        <v>0</v>
      </c>
      <c r="AC31" s="2">
        <f>IF(AC$2=0,0,INDEX('Placebo - Data'!$B:$BA,MATCH($Q31,'Placebo - Data'!$A:$A,0),MATCH(AC$1,'Placebo - Data'!$B$1:$BA$1,0)))*AC$5</f>
        <v>8.625163696706295E-3</v>
      </c>
      <c r="AD31" s="2">
        <f>IF(AD$2=0,0,INDEX('Placebo - Data'!$B:$BA,MATCH($Q31,'Placebo - Data'!$A:$A,0),MATCH(AD$1,'Placebo - Data'!$B$1:$BA$1,0)))*AD$5</f>
        <v>0</v>
      </c>
      <c r="AE31" s="2">
        <f>IF(AE$2=0,0,INDEX('Placebo - Data'!$B:$BA,MATCH($Q31,'Placebo - Data'!$A:$A,0),MATCH(AE$1,'Placebo - Data'!$B$1:$BA$1,0)))*AE$5</f>
        <v>-1.2487343512475491E-2</v>
      </c>
      <c r="AF31" s="2">
        <f>IF(AF$2=0,0,INDEX('Placebo - Data'!$B:$BA,MATCH($Q31,'Placebo - Data'!$A:$A,0),MATCH(AF$1,'Placebo - Data'!$B$1:$BA$1,0)))*AF$5</f>
        <v>3.7271108478307724E-2</v>
      </c>
      <c r="AG31" s="2">
        <f>IF(AG$2=0,0,INDEX('Placebo - Data'!$B:$BA,MATCH($Q31,'Placebo - Data'!$A:$A,0),MATCH(AG$1,'Placebo - Data'!$B$1:$BA$1,0)))*AG$5</f>
        <v>0</v>
      </c>
      <c r="AH31" s="2">
        <f>IF(AH$2=0,0,INDEX('Placebo - Data'!$B:$BA,MATCH($Q31,'Placebo - Data'!$A:$A,0),MATCH(AH$1,'Placebo - Data'!$B$1:$BA$1,0)))*AH$5</f>
        <v>1.2124229222536087E-2</v>
      </c>
      <c r="AI31" s="2">
        <f>IF(AI$2=0,0,INDEX('Placebo - Data'!$B:$BA,MATCH($Q31,'Placebo - Data'!$A:$A,0),MATCH(AI$1,'Placebo - Data'!$B$1:$BA$1,0)))*AI$5</f>
        <v>6.0688093304634094E-2</v>
      </c>
      <c r="AJ31" s="2">
        <f>IF(AJ$2=0,0,INDEX('Placebo - Data'!$B:$BA,MATCH($Q31,'Placebo - Data'!$A:$A,0),MATCH(AJ$1,'Placebo - Data'!$B$1:$BA$1,0)))*AJ$5</f>
        <v>-5.4036505520343781E-2</v>
      </c>
      <c r="AK31" s="2">
        <f>IF(AK$2=0,0,INDEX('Placebo - Data'!$B:$BA,MATCH($Q31,'Placebo - Data'!$A:$A,0),MATCH(AK$1,'Placebo - Data'!$B$1:$BA$1,0)))*AK$5</f>
        <v>0</v>
      </c>
      <c r="AL31" s="2">
        <f>IF(AL$2=0,0,INDEX('Placebo - Data'!$B:$BA,MATCH($Q31,'Placebo - Data'!$A:$A,0),MATCH(AL$1,'Placebo - Data'!$B$1:$BA$1,0)))*AL$5</f>
        <v>6.4152535051107407E-3</v>
      </c>
      <c r="AM31" s="2">
        <f>IF(AM$2=0,0,INDEX('Placebo - Data'!$B:$BA,MATCH($Q31,'Placebo - Data'!$A:$A,0),MATCH(AM$1,'Placebo - Data'!$B$1:$BA$1,0)))*AM$5</f>
        <v>1.9713170826435089E-2</v>
      </c>
      <c r="AN31" s="2">
        <f>IF(AN$2=0,0,INDEX('Placebo - Data'!$B:$BA,MATCH($Q31,'Placebo - Data'!$A:$A,0),MATCH(AN$1,'Placebo - Data'!$B$1:$BA$1,0)))*AN$5</f>
        <v>0</v>
      </c>
      <c r="AO31" s="2">
        <f>IF(AO$2=0,0,INDEX('Placebo - Data'!$B:$BA,MATCH($Q31,'Placebo - Data'!$A:$A,0),MATCH(AO$1,'Placebo - Data'!$B$1:$BA$1,0)))*AO$5</f>
        <v>1.1603770777583122E-2</v>
      </c>
      <c r="AP31" s="2">
        <f>IF(AP$2=0,0,INDEX('Placebo - Data'!$B:$BA,MATCH($Q31,'Placebo - Data'!$A:$A,0),MATCH(AP$1,'Placebo - Data'!$B$1:$BA$1,0)))*AP$5</f>
        <v>0</v>
      </c>
      <c r="AQ31" s="2">
        <f>IF(AQ$2=0,0,INDEX('Placebo - Data'!$B:$BA,MATCH($Q31,'Placebo - Data'!$A:$A,0),MATCH(AQ$1,'Placebo - Data'!$B$1:$BA$1,0)))*AQ$5</f>
        <v>-3.593900054693222E-2</v>
      </c>
      <c r="AR31" s="2">
        <f>IF(AR$2=0,0,INDEX('Placebo - Data'!$B:$BA,MATCH($Q31,'Placebo - Data'!$A:$A,0),MATCH(AR$1,'Placebo - Data'!$B$1:$BA$1,0)))*AR$5</f>
        <v>0</v>
      </c>
      <c r="AS31" s="2">
        <f>IF(AS$2=0,0,INDEX('Placebo - Data'!$B:$BA,MATCH($Q31,'Placebo - Data'!$A:$A,0),MATCH(AS$1,'Placebo - Data'!$B$1:$BA$1,0)))*AS$5</f>
        <v>-1.2900367379188538E-2</v>
      </c>
      <c r="AT31" s="2">
        <f>IF(AT$2=0,0,INDEX('Placebo - Data'!$B:$BA,MATCH($Q31,'Placebo - Data'!$A:$A,0),MATCH(AT$1,'Placebo - Data'!$B$1:$BA$1,0)))*AT$5</f>
        <v>0</v>
      </c>
      <c r="AU31" s="2">
        <f>IF(AU$2=0,0,INDEX('Placebo - Data'!$B:$BA,MATCH($Q31,'Placebo - Data'!$A:$A,0),MATCH(AU$1,'Placebo - Data'!$B$1:$BA$1,0)))*AU$5</f>
        <v>0</v>
      </c>
      <c r="AV31" s="2">
        <f>IF(AV$2=0,0,INDEX('Placebo - Data'!$B:$BA,MATCH($Q31,'Placebo - Data'!$A:$A,0),MATCH(AV$1,'Placebo - Data'!$B$1:$BA$1,0)))*AV$5</f>
        <v>0</v>
      </c>
      <c r="AW31" s="2">
        <f>IF(AW$2=0,0,INDEX('Placebo - Data'!$B:$BA,MATCH($Q31,'Placebo - Data'!$A:$A,0),MATCH(AW$1,'Placebo - Data'!$B$1:$BA$1,0)))*AW$5</f>
        <v>0</v>
      </c>
      <c r="AX31" s="2">
        <f>IF(AX$2=0,0,INDEX('Placebo - Data'!$B:$BA,MATCH($Q31,'Placebo - Data'!$A:$A,0),MATCH(AX$1,'Placebo - Data'!$B$1:$BA$1,0)))*AX$5</f>
        <v>0</v>
      </c>
      <c r="AY31" s="2">
        <f>IF(AY$2=0,0,INDEX('Placebo - Data'!$B:$BA,MATCH($Q31,'Placebo - Data'!$A:$A,0),MATCH(AY$1,'Placebo - Data'!$B$1:$BA$1,0)))*AY$5</f>
        <v>0</v>
      </c>
      <c r="AZ31" s="2">
        <f>IF(AZ$2=0,0,INDEX('Placebo - Data'!$B:$BA,MATCH($Q31,'Placebo - Data'!$A:$A,0),MATCH(AZ$1,'Placebo - Data'!$B$1:$BA$1,0)))*AZ$5</f>
        <v>-2.6064522098749876E-3</v>
      </c>
      <c r="BA31" s="2">
        <f>IF(BA$2=0,0,INDEX('Placebo - Data'!$B:$BA,MATCH($Q31,'Placebo - Data'!$A:$A,0),MATCH(BA$1,'Placebo - Data'!$B$1:$BA$1,0)))*BA$5</f>
        <v>0</v>
      </c>
      <c r="BB31" s="2">
        <f>IF(BB$2=0,0,INDEX('Placebo - Data'!$B:$BA,MATCH($Q31,'Placebo - Data'!$A:$A,0),MATCH(BB$1,'Placebo - Data'!$B$1:$BA$1,0)))*BB$5</f>
        <v>0</v>
      </c>
      <c r="BC31" s="2">
        <f>IF(BC$2=0,0,INDEX('Placebo - Data'!$B:$BA,MATCH($Q31,'Placebo - Data'!$A:$A,0),MATCH(BC$1,'Placebo - Data'!$B$1:$BA$1,0)))*BC$5</f>
        <v>0</v>
      </c>
      <c r="BD31" s="2">
        <f>IF(BD$2=0,0,INDEX('Placebo - Data'!$B:$BA,MATCH($Q31,'Placebo - Data'!$A:$A,0),MATCH(BD$1,'Placebo - Data'!$B$1:$BA$1,0)))*BD$5</f>
        <v>0</v>
      </c>
      <c r="BE31" s="2">
        <f>IF(BE$2=0,0,INDEX('Placebo - Data'!$B:$BA,MATCH($Q31,'Placebo - Data'!$A:$A,0),MATCH(BE$1,'Placebo - Data'!$B$1:$BA$1,0)))*BE$5</f>
        <v>0</v>
      </c>
      <c r="BF31" s="2">
        <f>IF(BF$2=0,0,INDEX('Placebo - Data'!$B:$BA,MATCH($Q31,'Placebo - Data'!$A:$A,0),MATCH(BF$1,'Placebo - Data'!$B$1:$BA$1,0)))*BF$5</f>
        <v>-6.6633731126785278E-2</v>
      </c>
      <c r="BG31" s="2">
        <f>IF(BG$2=0,0,INDEX('Placebo - Data'!$B:$BA,MATCH($Q31,'Placebo - Data'!$A:$A,0),MATCH(BG$1,'Placebo - Data'!$B$1:$BA$1,0)))*BG$5</f>
        <v>-7.368980348110199E-2</v>
      </c>
      <c r="BH31" s="2">
        <f>IF(BH$2=0,0,INDEX('Placebo - Data'!$B:$BA,MATCH($Q31,'Placebo - Data'!$A:$A,0),MATCH(BH$1,'Placebo - Data'!$B$1:$BA$1,0)))*BH$5</f>
        <v>1.9513115286827087E-2</v>
      </c>
      <c r="BI31" s="2">
        <f>IF(BI$2=0,0,INDEX('Placebo - Data'!$B:$BA,MATCH($Q31,'Placebo - Data'!$A:$A,0),MATCH(BI$1,'Placebo - Data'!$B$1:$BA$1,0)))*BI$5</f>
        <v>2.8314216062426567E-2</v>
      </c>
      <c r="BJ31" s="2">
        <f>IF(BJ$2=0,0,INDEX('Placebo - Data'!$B:$BA,MATCH($Q31,'Placebo - Data'!$A:$A,0),MATCH(BJ$1,'Placebo - Data'!$B$1:$BA$1,0)))*BJ$5</f>
        <v>0</v>
      </c>
      <c r="BK31" s="2">
        <f>IF(BK$2=0,0,INDEX('Placebo - Data'!$B:$BA,MATCH($Q31,'Placebo - Data'!$A:$A,0),MATCH(BK$1,'Placebo - Data'!$B$1:$BA$1,0)))*BK$5</f>
        <v>0</v>
      </c>
      <c r="BL31" s="2">
        <f>IF(BL$2=0,0,INDEX('Placebo - Data'!$B:$BA,MATCH($Q31,'Placebo - Data'!$A:$A,0),MATCH(BL$1,'Placebo - Data'!$B$1:$BA$1,0)))*BL$5</f>
        <v>0</v>
      </c>
      <c r="BM31" s="2">
        <f>IF(BM$2=0,0,INDEX('Placebo - Data'!$B:$BA,MATCH($Q31,'Placebo - Data'!$A:$A,0),MATCH(BM$1,'Placebo - Data'!$B$1:$BA$1,0)))*BM$5</f>
        <v>0</v>
      </c>
      <c r="BN31" s="2">
        <f>IF(BN$2=0,0,INDEX('Placebo - Data'!$B:$BA,MATCH($Q31,'Placebo - Data'!$A:$A,0),MATCH(BN$1,'Placebo - Data'!$B$1:$BA$1,0)))*BN$5</f>
        <v>0</v>
      </c>
      <c r="BO31" s="2">
        <f>IF(BO$2=0,0,INDEX('Placebo - Data'!$B:$BA,MATCH($Q31,'Placebo - Data'!$A:$A,0),MATCH(BO$1,'Placebo - Data'!$B$1:$BA$1,0)))*BO$5</f>
        <v>-8.0689959228038788E-2</v>
      </c>
      <c r="BP31" s="2">
        <f>IF(BP$2=0,0,INDEX('Placebo - Data'!$B:$BA,MATCH($Q31,'Placebo - Data'!$A:$A,0),MATCH(BP$1,'Placebo - Data'!$B$1:$BA$1,0)))*BP$5</f>
        <v>0</v>
      </c>
      <c r="BQ31" s="2"/>
      <c r="BR31" s="2"/>
    </row>
    <row r="32" spans="1:70" x14ac:dyDescent="0.25">
      <c r="A32" t="s">
        <v>35</v>
      </c>
      <c r="B32" s="2">
        <f t="shared" si="0"/>
        <v>0</v>
      </c>
      <c r="C32" s="2">
        <f t="shared" si="1"/>
        <v>0</v>
      </c>
      <c r="Q32">
        <f>'Placebo - Data'!A27</f>
        <v>2007</v>
      </c>
      <c r="R32" s="2">
        <f>IF(R$2=0,0,INDEX('Placebo - Data'!$B:$BA,MATCH($Q32,'Placebo - Data'!$A:$A,0),MATCH(R$1,'Placebo - Data'!$B$1:$BA$1,0)))*R$5</f>
        <v>-1.6613446176052094E-2</v>
      </c>
      <c r="S32" s="2">
        <f>IF(S$2=0,0,INDEX('Placebo - Data'!$B:$BA,MATCH($Q32,'Placebo - Data'!$A:$A,0),MATCH(S$1,'Placebo - Data'!$B$1:$BA$1,0)))*S$5</f>
        <v>0</v>
      </c>
      <c r="T32" s="2">
        <f>IF(T$2=0,0,INDEX('Placebo - Data'!$B:$BA,MATCH($Q32,'Placebo - Data'!$A:$A,0),MATCH(T$1,'Placebo - Data'!$B$1:$BA$1,0)))*T$5</f>
        <v>0</v>
      </c>
      <c r="U32" s="2">
        <f>IF(U$2=0,0,INDEX('Placebo - Data'!$B:$BA,MATCH($Q32,'Placebo - Data'!$A:$A,0),MATCH(U$1,'Placebo - Data'!$B$1:$BA$1,0)))*U$5</f>
        <v>3.5533979535102844E-3</v>
      </c>
      <c r="V32" s="2">
        <f>IF(V$2=0,0,INDEX('Placebo - Data'!$B:$BA,MATCH($Q32,'Placebo - Data'!$A:$A,0),MATCH(V$1,'Placebo - Data'!$B$1:$BA$1,0)))*V$5</f>
        <v>1.0767696425318718E-2</v>
      </c>
      <c r="W32" s="2">
        <f>IF(W$2=0,0,INDEX('Placebo - Data'!$B:$BA,MATCH($Q32,'Placebo - Data'!$A:$A,0),MATCH(W$1,'Placebo - Data'!$B$1:$BA$1,0)))*W$5</f>
        <v>0</v>
      </c>
      <c r="X32" s="2">
        <f>IF(X$2=0,0,INDEX('Placebo - Data'!$B:$BA,MATCH($Q32,'Placebo - Data'!$A:$A,0),MATCH(X$1,'Placebo - Data'!$B$1:$BA$1,0)))*X$5</f>
        <v>2.6344098150730133E-2</v>
      </c>
      <c r="Y32" s="2">
        <f>IF(Y$2=0,0,INDEX('Placebo - Data'!$B:$BA,MATCH($Q32,'Placebo - Data'!$A:$A,0),MATCH(Y$1,'Placebo - Data'!$B$1:$BA$1,0)))*Y$5</f>
        <v>0</v>
      </c>
      <c r="Z32" s="2">
        <f>IF(Z$2=0,0,INDEX('Placebo - Data'!$B:$BA,MATCH($Q32,'Placebo - Data'!$A:$A,0),MATCH(Z$1,'Placebo - Data'!$B$1:$BA$1,0)))*Z$5</f>
        <v>0</v>
      </c>
      <c r="AA32" s="2">
        <f>IF(AA$2=0,0,INDEX('Placebo - Data'!$B:$BA,MATCH($Q32,'Placebo - Data'!$A:$A,0),MATCH(AA$1,'Placebo - Data'!$B$1:$BA$1,0)))*AA$5</f>
        <v>0</v>
      </c>
      <c r="AB32" s="2">
        <f>IF(AB$2=0,0,INDEX('Placebo - Data'!$B:$BA,MATCH($Q32,'Placebo - Data'!$A:$A,0),MATCH(AB$1,'Placebo - Data'!$B$1:$BA$1,0)))*AB$5</f>
        <v>0</v>
      </c>
      <c r="AC32" s="2">
        <f>IF(AC$2=0,0,INDEX('Placebo - Data'!$B:$BA,MATCH($Q32,'Placebo - Data'!$A:$A,0),MATCH(AC$1,'Placebo - Data'!$B$1:$BA$1,0)))*AC$5</f>
        <v>2.0612531807273626E-3</v>
      </c>
      <c r="AD32" s="2">
        <f>IF(AD$2=0,0,INDEX('Placebo - Data'!$B:$BA,MATCH($Q32,'Placebo - Data'!$A:$A,0),MATCH(AD$1,'Placebo - Data'!$B$1:$BA$1,0)))*AD$5</f>
        <v>0</v>
      </c>
      <c r="AE32" s="2">
        <f>IF(AE$2=0,0,INDEX('Placebo - Data'!$B:$BA,MATCH($Q32,'Placebo - Data'!$A:$A,0),MATCH(AE$1,'Placebo - Data'!$B$1:$BA$1,0)))*AE$5</f>
        <v>2.4199550971388817E-2</v>
      </c>
      <c r="AF32" s="2">
        <f>IF(AF$2=0,0,INDEX('Placebo - Data'!$B:$BA,MATCH($Q32,'Placebo - Data'!$A:$A,0),MATCH(AF$1,'Placebo - Data'!$B$1:$BA$1,0)))*AF$5</f>
        <v>6.8936169147491455E-2</v>
      </c>
      <c r="AG32" s="2">
        <f>IF(AG$2=0,0,INDEX('Placebo - Data'!$B:$BA,MATCH($Q32,'Placebo - Data'!$A:$A,0),MATCH(AG$1,'Placebo - Data'!$B$1:$BA$1,0)))*AG$5</f>
        <v>0</v>
      </c>
      <c r="AH32" s="2">
        <f>IF(AH$2=0,0,INDEX('Placebo - Data'!$B:$BA,MATCH($Q32,'Placebo - Data'!$A:$A,0),MATCH(AH$1,'Placebo - Data'!$B$1:$BA$1,0)))*AH$5</f>
        <v>1.0858252644538879E-3</v>
      </c>
      <c r="AI32" s="2">
        <f>IF(AI$2=0,0,INDEX('Placebo - Data'!$B:$BA,MATCH($Q32,'Placebo - Data'!$A:$A,0),MATCH(AI$1,'Placebo - Data'!$B$1:$BA$1,0)))*AI$5</f>
        <v>4.9819447100162506E-2</v>
      </c>
      <c r="AJ32" s="2">
        <f>IF(AJ$2=0,0,INDEX('Placebo - Data'!$B:$BA,MATCH($Q32,'Placebo - Data'!$A:$A,0),MATCH(AJ$1,'Placebo - Data'!$B$1:$BA$1,0)))*AJ$5</f>
        <v>-6.4918003976345062E-2</v>
      </c>
      <c r="AK32" s="2">
        <f>IF(AK$2=0,0,INDEX('Placebo - Data'!$B:$BA,MATCH($Q32,'Placebo - Data'!$A:$A,0),MATCH(AK$1,'Placebo - Data'!$B$1:$BA$1,0)))*AK$5</f>
        <v>0</v>
      </c>
      <c r="AL32" s="2">
        <f>IF(AL$2=0,0,INDEX('Placebo - Data'!$B:$BA,MATCH($Q32,'Placebo - Data'!$A:$A,0),MATCH(AL$1,'Placebo - Data'!$B$1:$BA$1,0)))*AL$5</f>
        <v>2.9838036745786667E-2</v>
      </c>
      <c r="AM32" s="2">
        <f>IF(AM$2=0,0,INDEX('Placebo - Data'!$B:$BA,MATCH($Q32,'Placebo - Data'!$A:$A,0),MATCH(AM$1,'Placebo - Data'!$B$1:$BA$1,0)))*AM$5</f>
        <v>8.7727215141057968E-3</v>
      </c>
      <c r="AN32" s="2">
        <f>IF(AN$2=0,0,INDEX('Placebo - Data'!$B:$BA,MATCH($Q32,'Placebo - Data'!$A:$A,0),MATCH(AN$1,'Placebo - Data'!$B$1:$BA$1,0)))*AN$5</f>
        <v>0</v>
      </c>
      <c r="AO32" s="2">
        <f>IF(AO$2=0,0,INDEX('Placebo - Data'!$B:$BA,MATCH($Q32,'Placebo - Data'!$A:$A,0),MATCH(AO$1,'Placebo - Data'!$B$1:$BA$1,0)))*AO$5</f>
        <v>-5.3893832955509424E-5</v>
      </c>
      <c r="AP32" s="2">
        <f>IF(AP$2=0,0,INDEX('Placebo - Data'!$B:$BA,MATCH($Q32,'Placebo - Data'!$A:$A,0),MATCH(AP$1,'Placebo - Data'!$B$1:$BA$1,0)))*AP$5</f>
        <v>0</v>
      </c>
      <c r="AQ32" s="2">
        <f>IF(AQ$2=0,0,INDEX('Placebo - Data'!$B:$BA,MATCH($Q32,'Placebo - Data'!$A:$A,0),MATCH(AQ$1,'Placebo - Data'!$B$1:$BA$1,0)))*AQ$5</f>
        <v>-1.5314729884266853E-2</v>
      </c>
      <c r="AR32" s="2">
        <f>IF(AR$2=0,0,INDEX('Placebo - Data'!$B:$BA,MATCH($Q32,'Placebo - Data'!$A:$A,0),MATCH(AR$1,'Placebo - Data'!$B$1:$BA$1,0)))*AR$5</f>
        <v>0</v>
      </c>
      <c r="AS32" s="2">
        <f>IF(AS$2=0,0,INDEX('Placebo - Data'!$B:$BA,MATCH($Q32,'Placebo - Data'!$A:$A,0),MATCH(AS$1,'Placebo - Data'!$B$1:$BA$1,0)))*AS$5</f>
        <v>-4.7729052603244781E-2</v>
      </c>
      <c r="AT32" s="2">
        <f>IF(AT$2=0,0,INDEX('Placebo - Data'!$B:$BA,MATCH($Q32,'Placebo - Data'!$A:$A,0),MATCH(AT$1,'Placebo - Data'!$B$1:$BA$1,0)))*AT$5</f>
        <v>0</v>
      </c>
      <c r="AU32" s="2">
        <f>IF(AU$2=0,0,INDEX('Placebo - Data'!$B:$BA,MATCH($Q32,'Placebo - Data'!$A:$A,0),MATCH(AU$1,'Placebo - Data'!$B$1:$BA$1,0)))*AU$5</f>
        <v>0</v>
      </c>
      <c r="AV32" s="2">
        <f>IF(AV$2=0,0,INDEX('Placebo - Data'!$B:$BA,MATCH($Q32,'Placebo - Data'!$A:$A,0),MATCH(AV$1,'Placebo - Data'!$B$1:$BA$1,0)))*AV$5</f>
        <v>0</v>
      </c>
      <c r="AW32" s="2">
        <f>IF(AW$2=0,0,INDEX('Placebo - Data'!$B:$BA,MATCH($Q32,'Placebo - Data'!$A:$A,0),MATCH(AW$1,'Placebo - Data'!$B$1:$BA$1,0)))*AW$5</f>
        <v>0</v>
      </c>
      <c r="AX32" s="2">
        <f>IF(AX$2=0,0,INDEX('Placebo - Data'!$B:$BA,MATCH($Q32,'Placebo - Data'!$A:$A,0),MATCH(AX$1,'Placebo - Data'!$B$1:$BA$1,0)))*AX$5</f>
        <v>0</v>
      </c>
      <c r="AY32" s="2">
        <f>IF(AY$2=0,0,INDEX('Placebo - Data'!$B:$BA,MATCH($Q32,'Placebo - Data'!$A:$A,0),MATCH(AY$1,'Placebo - Data'!$B$1:$BA$1,0)))*AY$5</f>
        <v>0</v>
      </c>
      <c r="AZ32" s="2">
        <f>IF(AZ$2=0,0,INDEX('Placebo - Data'!$B:$BA,MATCH($Q32,'Placebo - Data'!$A:$A,0),MATCH(AZ$1,'Placebo - Data'!$B$1:$BA$1,0)))*AZ$5</f>
        <v>-0.12865175306797028</v>
      </c>
      <c r="BA32" s="2">
        <f>IF(BA$2=0,0,INDEX('Placebo - Data'!$B:$BA,MATCH($Q32,'Placebo - Data'!$A:$A,0),MATCH(BA$1,'Placebo - Data'!$B$1:$BA$1,0)))*BA$5</f>
        <v>0</v>
      </c>
      <c r="BB32" s="2">
        <f>IF(BB$2=0,0,INDEX('Placebo - Data'!$B:$BA,MATCH($Q32,'Placebo - Data'!$A:$A,0),MATCH(BB$1,'Placebo - Data'!$B$1:$BA$1,0)))*BB$5</f>
        <v>0</v>
      </c>
      <c r="BC32" s="2">
        <f>IF(BC$2=0,0,INDEX('Placebo - Data'!$B:$BA,MATCH($Q32,'Placebo - Data'!$A:$A,0),MATCH(BC$1,'Placebo - Data'!$B$1:$BA$1,0)))*BC$5</f>
        <v>0</v>
      </c>
      <c r="BD32" s="2">
        <f>IF(BD$2=0,0,INDEX('Placebo - Data'!$B:$BA,MATCH($Q32,'Placebo - Data'!$A:$A,0),MATCH(BD$1,'Placebo - Data'!$B$1:$BA$1,0)))*BD$5</f>
        <v>0</v>
      </c>
      <c r="BE32" s="2">
        <f>IF(BE$2=0,0,INDEX('Placebo - Data'!$B:$BA,MATCH($Q32,'Placebo - Data'!$A:$A,0),MATCH(BE$1,'Placebo - Data'!$B$1:$BA$1,0)))*BE$5</f>
        <v>0</v>
      </c>
      <c r="BF32" s="2">
        <f>IF(BF$2=0,0,INDEX('Placebo - Data'!$B:$BA,MATCH($Q32,'Placebo - Data'!$A:$A,0),MATCH(BF$1,'Placebo - Data'!$B$1:$BA$1,0)))*BF$5</f>
        <v>-0.11483033001422882</v>
      </c>
      <c r="BG32" s="2">
        <f>IF(BG$2=0,0,INDEX('Placebo - Data'!$B:$BA,MATCH($Q32,'Placebo - Data'!$A:$A,0),MATCH(BG$1,'Placebo - Data'!$B$1:$BA$1,0)))*BG$5</f>
        <v>2.2029545158147812E-2</v>
      </c>
      <c r="BH32" s="2">
        <f>IF(BH$2=0,0,INDEX('Placebo - Data'!$B:$BA,MATCH($Q32,'Placebo - Data'!$A:$A,0),MATCH(BH$1,'Placebo - Data'!$B$1:$BA$1,0)))*BH$5</f>
        <v>3.4582316875457764E-2</v>
      </c>
      <c r="BI32" s="2">
        <f>IF(BI$2=0,0,INDEX('Placebo - Data'!$B:$BA,MATCH($Q32,'Placebo - Data'!$A:$A,0),MATCH(BI$1,'Placebo - Data'!$B$1:$BA$1,0)))*BI$5</f>
        <v>8.9832164347171783E-2</v>
      </c>
      <c r="BJ32" s="2">
        <f>IF(BJ$2=0,0,INDEX('Placebo - Data'!$B:$BA,MATCH($Q32,'Placebo - Data'!$A:$A,0),MATCH(BJ$1,'Placebo - Data'!$B$1:$BA$1,0)))*BJ$5</f>
        <v>0</v>
      </c>
      <c r="BK32" s="2">
        <f>IF(BK$2=0,0,INDEX('Placebo - Data'!$B:$BA,MATCH($Q32,'Placebo - Data'!$A:$A,0),MATCH(BK$1,'Placebo - Data'!$B$1:$BA$1,0)))*BK$5</f>
        <v>0</v>
      </c>
      <c r="BL32" s="2">
        <f>IF(BL$2=0,0,INDEX('Placebo - Data'!$B:$BA,MATCH($Q32,'Placebo - Data'!$A:$A,0),MATCH(BL$1,'Placebo - Data'!$B$1:$BA$1,0)))*BL$5</f>
        <v>0</v>
      </c>
      <c r="BM32" s="2">
        <f>IF(BM$2=0,0,INDEX('Placebo - Data'!$B:$BA,MATCH($Q32,'Placebo - Data'!$A:$A,0),MATCH(BM$1,'Placebo - Data'!$B$1:$BA$1,0)))*BM$5</f>
        <v>0</v>
      </c>
      <c r="BN32" s="2">
        <f>IF(BN$2=0,0,INDEX('Placebo - Data'!$B:$BA,MATCH($Q32,'Placebo - Data'!$A:$A,0),MATCH(BN$1,'Placebo - Data'!$B$1:$BA$1,0)))*BN$5</f>
        <v>0</v>
      </c>
      <c r="BO32" s="2">
        <f>IF(BO$2=0,0,INDEX('Placebo - Data'!$B:$BA,MATCH($Q32,'Placebo - Data'!$A:$A,0),MATCH(BO$1,'Placebo - Data'!$B$1:$BA$1,0)))*BO$5</f>
        <v>-3.9849795401096344E-2</v>
      </c>
      <c r="BP32" s="2">
        <f>IF(BP$2=0,0,INDEX('Placebo - Data'!$B:$BA,MATCH($Q32,'Placebo - Data'!$A:$A,0),MATCH(BP$1,'Placebo - Data'!$B$1:$BA$1,0)))*BP$5</f>
        <v>0</v>
      </c>
      <c r="BQ32" s="2"/>
      <c r="BR32" s="2"/>
    </row>
    <row r="33" spans="1:70" x14ac:dyDescent="0.25">
      <c r="A33" t="s">
        <v>74</v>
      </c>
      <c r="B33" s="2">
        <f t="shared" si="0"/>
        <v>0</v>
      </c>
      <c r="C33" s="2">
        <f t="shared" si="1"/>
        <v>0</v>
      </c>
      <c r="Q33">
        <f>'Placebo - Data'!A28</f>
        <v>2008</v>
      </c>
      <c r="R33" s="2">
        <f>IF(R$2=0,0,INDEX('Placebo - Data'!$B:$BA,MATCH($Q33,'Placebo - Data'!$A:$A,0),MATCH(R$1,'Placebo - Data'!$B$1:$BA$1,0)))*R$5</f>
        <v>-2.2459892556071281E-2</v>
      </c>
      <c r="S33" s="2">
        <f>IF(S$2=0,0,INDEX('Placebo - Data'!$B:$BA,MATCH($Q33,'Placebo - Data'!$A:$A,0),MATCH(S$1,'Placebo - Data'!$B$1:$BA$1,0)))*S$5</f>
        <v>0</v>
      </c>
      <c r="T33" s="2">
        <f>IF(T$2=0,0,INDEX('Placebo - Data'!$B:$BA,MATCH($Q33,'Placebo - Data'!$A:$A,0),MATCH(T$1,'Placebo - Data'!$B$1:$BA$1,0)))*T$5</f>
        <v>0</v>
      </c>
      <c r="U33" s="2">
        <f>IF(U$2=0,0,INDEX('Placebo - Data'!$B:$BA,MATCH($Q33,'Placebo - Data'!$A:$A,0),MATCH(U$1,'Placebo - Data'!$B$1:$BA$1,0)))*U$5</f>
        <v>6.7831650376319885E-2</v>
      </c>
      <c r="V33" s="2">
        <f>IF(V$2=0,0,INDEX('Placebo - Data'!$B:$BA,MATCH($Q33,'Placebo - Data'!$A:$A,0),MATCH(V$1,'Placebo - Data'!$B$1:$BA$1,0)))*V$5</f>
        <v>6.6959381103515625E-2</v>
      </c>
      <c r="W33" s="2">
        <f>IF(W$2=0,0,INDEX('Placebo - Data'!$B:$BA,MATCH($Q33,'Placebo - Data'!$A:$A,0),MATCH(W$1,'Placebo - Data'!$B$1:$BA$1,0)))*W$5</f>
        <v>0</v>
      </c>
      <c r="X33" s="2">
        <f>IF(X$2=0,0,INDEX('Placebo - Data'!$B:$BA,MATCH($Q33,'Placebo - Data'!$A:$A,0),MATCH(X$1,'Placebo - Data'!$B$1:$BA$1,0)))*X$5</f>
        <v>-1.5793913975358009E-2</v>
      </c>
      <c r="Y33" s="2">
        <f>IF(Y$2=0,0,INDEX('Placebo - Data'!$B:$BA,MATCH($Q33,'Placebo - Data'!$A:$A,0),MATCH(Y$1,'Placebo - Data'!$B$1:$BA$1,0)))*Y$5</f>
        <v>0</v>
      </c>
      <c r="Z33" s="2">
        <f>IF(Z$2=0,0,INDEX('Placebo - Data'!$B:$BA,MATCH($Q33,'Placebo - Data'!$A:$A,0),MATCH(Z$1,'Placebo - Data'!$B$1:$BA$1,0)))*Z$5</f>
        <v>0</v>
      </c>
      <c r="AA33" s="2">
        <f>IF(AA$2=0,0,INDEX('Placebo - Data'!$B:$BA,MATCH($Q33,'Placebo - Data'!$A:$A,0),MATCH(AA$1,'Placebo - Data'!$B$1:$BA$1,0)))*AA$5</f>
        <v>0</v>
      </c>
      <c r="AB33" s="2">
        <f>IF(AB$2=0,0,INDEX('Placebo - Data'!$B:$BA,MATCH($Q33,'Placebo - Data'!$A:$A,0),MATCH(AB$1,'Placebo - Data'!$B$1:$BA$1,0)))*AB$5</f>
        <v>0</v>
      </c>
      <c r="AC33" s="2">
        <f>IF(AC$2=0,0,INDEX('Placebo - Data'!$B:$BA,MATCH($Q33,'Placebo - Data'!$A:$A,0),MATCH(AC$1,'Placebo - Data'!$B$1:$BA$1,0)))*AC$5</f>
        <v>-2.2166654467582703E-2</v>
      </c>
      <c r="AD33" s="2">
        <f>IF(AD$2=0,0,INDEX('Placebo - Data'!$B:$BA,MATCH($Q33,'Placebo - Data'!$A:$A,0),MATCH(AD$1,'Placebo - Data'!$B$1:$BA$1,0)))*AD$5</f>
        <v>0</v>
      </c>
      <c r="AE33" s="2">
        <f>IF(AE$2=0,0,INDEX('Placebo - Data'!$B:$BA,MATCH($Q33,'Placebo - Data'!$A:$A,0),MATCH(AE$1,'Placebo - Data'!$B$1:$BA$1,0)))*AE$5</f>
        <v>-5.9108845889568329E-2</v>
      </c>
      <c r="AF33" s="2">
        <f>IF(AF$2=0,0,INDEX('Placebo - Data'!$B:$BA,MATCH($Q33,'Placebo - Data'!$A:$A,0),MATCH(AF$1,'Placebo - Data'!$B$1:$BA$1,0)))*AF$5</f>
        <v>7.2916783392429352E-2</v>
      </c>
      <c r="AG33" s="2">
        <f>IF(AG$2=0,0,INDEX('Placebo - Data'!$B:$BA,MATCH($Q33,'Placebo - Data'!$A:$A,0),MATCH(AG$1,'Placebo - Data'!$B$1:$BA$1,0)))*AG$5</f>
        <v>0</v>
      </c>
      <c r="AH33" s="2">
        <f>IF(AH$2=0,0,INDEX('Placebo - Data'!$B:$BA,MATCH($Q33,'Placebo - Data'!$A:$A,0),MATCH(AH$1,'Placebo - Data'!$B$1:$BA$1,0)))*AH$5</f>
        <v>-9.5575377345085144E-2</v>
      </c>
      <c r="AI33" s="2">
        <f>IF(AI$2=0,0,INDEX('Placebo - Data'!$B:$BA,MATCH($Q33,'Placebo - Data'!$A:$A,0),MATCH(AI$1,'Placebo - Data'!$B$1:$BA$1,0)))*AI$5</f>
        <v>7.2251267731189728E-2</v>
      </c>
      <c r="AJ33" s="2">
        <f>IF(AJ$2=0,0,INDEX('Placebo - Data'!$B:$BA,MATCH($Q33,'Placebo - Data'!$A:$A,0),MATCH(AJ$1,'Placebo - Data'!$B$1:$BA$1,0)))*AJ$5</f>
        <v>-6.8594798445701599E-2</v>
      </c>
      <c r="AK33" s="2">
        <f>IF(AK$2=0,0,INDEX('Placebo - Data'!$B:$BA,MATCH($Q33,'Placebo - Data'!$A:$A,0),MATCH(AK$1,'Placebo - Data'!$B$1:$BA$1,0)))*AK$5</f>
        <v>0</v>
      </c>
      <c r="AL33" s="2">
        <f>IF(AL$2=0,0,INDEX('Placebo - Data'!$B:$BA,MATCH($Q33,'Placebo - Data'!$A:$A,0),MATCH(AL$1,'Placebo - Data'!$B$1:$BA$1,0)))*AL$5</f>
        <v>5.0386056303977966E-2</v>
      </c>
      <c r="AM33" s="2">
        <f>IF(AM$2=0,0,INDEX('Placebo - Data'!$B:$BA,MATCH($Q33,'Placebo - Data'!$A:$A,0),MATCH(AM$1,'Placebo - Data'!$B$1:$BA$1,0)))*AM$5</f>
        <v>-1.4252056367695332E-2</v>
      </c>
      <c r="AN33" s="2">
        <f>IF(AN$2=0,0,INDEX('Placebo - Data'!$B:$BA,MATCH($Q33,'Placebo - Data'!$A:$A,0),MATCH(AN$1,'Placebo - Data'!$B$1:$BA$1,0)))*AN$5</f>
        <v>0</v>
      </c>
      <c r="AO33" s="2">
        <f>IF(AO$2=0,0,INDEX('Placebo - Data'!$B:$BA,MATCH($Q33,'Placebo - Data'!$A:$A,0),MATCH(AO$1,'Placebo - Data'!$B$1:$BA$1,0)))*AO$5</f>
        <v>6.6533382050693035E-3</v>
      </c>
      <c r="AP33" s="2">
        <f>IF(AP$2=0,0,INDEX('Placebo - Data'!$B:$BA,MATCH($Q33,'Placebo - Data'!$A:$A,0),MATCH(AP$1,'Placebo - Data'!$B$1:$BA$1,0)))*AP$5</f>
        <v>0</v>
      </c>
      <c r="AQ33" s="2">
        <f>IF(AQ$2=0,0,INDEX('Placebo - Data'!$B:$BA,MATCH($Q33,'Placebo - Data'!$A:$A,0),MATCH(AQ$1,'Placebo - Data'!$B$1:$BA$1,0)))*AQ$5</f>
        <v>-3.3349283039569855E-2</v>
      </c>
      <c r="AR33" s="2">
        <f>IF(AR$2=0,0,INDEX('Placebo - Data'!$B:$BA,MATCH($Q33,'Placebo - Data'!$A:$A,0),MATCH(AR$1,'Placebo - Data'!$B$1:$BA$1,0)))*AR$5</f>
        <v>0</v>
      </c>
      <c r="AS33" s="2">
        <f>IF(AS$2=0,0,INDEX('Placebo - Data'!$B:$BA,MATCH($Q33,'Placebo - Data'!$A:$A,0),MATCH(AS$1,'Placebo - Data'!$B$1:$BA$1,0)))*AS$5</f>
        <v>-2.7166280895471573E-2</v>
      </c>
      <c r="AT33" s="2">
        <f>IF(AT$2=0,0,INDEX('Placebo - Data'!$B:$BA,MATCH($Q33,'Placebo - Data'!$A:$A,0),MATCH(AT$1,'Placebo - Data'!$B$1:$BA$1,0)))*AT$5</f>
        <v>0</v>
      </c>
      <c r="AU33" s="2">
        <f>IF(AU$2=0,0,INDEX('Placebo - Data'!$B:$BA,MATCH($Q33,'Placebo - Data'!$A:$A,0),MATCH(AU$1,'Placebo - Data'!$B$1:$BA$1,0)))*AU$5</f>
        <v>0</v>
      </c>
      <c r="AV33" s="2">
        <f>IF(AV$2=0,0,INDEX('Placebo - Data'!$B:$BA,MATCH($Q33,'Placebo - Data'!$A:$A,0),MATCH(AV$1,'Placebo - Data'!$B$1:$BA$1,0)))*AV$5</f>
        <v>0</v>
      </c>
      <c r="AW33" s="2">
        <f>IF(AW$2=0,0,INDEX('Placebo - Data'!$B:$BA,MATCH($Q33,'Placebo - Data'!$A:$A,0),MATCH(AW$1,'Placebo - Data'!$B$1:$BA$1,0)))*AW$5</f>
        <v>0</v>
      </c>
      <c r="AX33" s="2">
        <f>IF(AX$2=0,0,INDEX('Placebo - Data'!$B:$BA,MATCH($Q33,'Placebo - Data'!$A:$A,0),MATCH(AX$1,'Placebo - Data'!$B$1:$BA$1,0)))*AX$5</f>
        <v>0</v>
      </c>
      <c r="AY33" s="2">
        <f>IF(AY$2=0,0,INDEX('Placebo - Data'!$B:$BA,MATCH($Q33,'Placebo - Data'!$A:$A,0),MATCH(AY$1,'Placebo - Data'!$B$1:$BA$1,0)))*AY$5</f>
        <v>0</v>
      </c>
      <c r="AZ33" s="2">
        <f>IF(AZ$2=0,0,INDEX('Placebo - Data'!$B:$BA,MATCH($Q33,'Placebo - Data'!$A:$A,0),MATCH(AZ$1,'Placebo - Data'!$B$1:$BA$1,0)))*AZ$5</f>
        <v>-0.10593204200267792</v>
      </c>
      <c r="BA33" s="2">
        <f>IF(BA$2=0,0,INDEX('Placebo - Data'!$B:$BA,MATCH($Q33,'Placebo - Data'!$A:$A,0),MATCH(BA$1,'Placebo - Data'!$B$1:$BA$1,0)))*BA$5</f>
        <v>0</v>
      </c>
      <c r="BB33" s="2">
        <f>IF(BB$2=0,0,INDEX('Placebo - Data'!$B:$BA,MATCH($Q33,'Placebo - Data'!$A:$A,0),MATCH(BB$1,'Placebo - Data'!$B$1:$BA$1,0)))*BB$5</f>
        <v>0</v>
      </c>
      <c r="BC33" s="2">
        <f>IF(BC$2=0,0,INDEX('Placebo - Data'!$B:$BA,MATCH($Q33,'Placebo - Data'!$A:$A,0),MATCH(BC$1,'Placebo - Data'!$B$1:$BA$1,0)))*BC$5</f>
        <v>0</v>
      </c>
      <c r="BD33" s="2">
        <f>IF(BD$2=0,0,INDEX('Placebo - Data'!$B:$BA,MATCH($Q33,'Placebo - Data'!$A:$A,0),MATCH(BD$1,'Placebo - Data'!$B$1:$BA$1,0)))*BD$5</f>
        <v>0</v>
      </c>
      <c r="BE33" s="2">
        <f>IF(BE$2=0,0,INDEX('Placebo - Data'!$B:$BA,MATCH($Q33,'Placebo - Data'!$A:$A,0),MATCH(BE$1,'Placebo - Data'!$B$1:$BA$1,0)))*BE$5</f>
        <v>0</v>
      </c>
      <c r="BF33" s="2">
        <f>IF(BF$2=0,0,INDEX('Placebo - Data'!$B:$BA,MATCH($Q33,'Placebo - Data'!$A:$A,0),MATCH(BF$1,'Placebo - Data'!$B$1:$BA$1,0)))*BF$5</f>
        <v>-0.12754654884338379</v>
      </c>
      <c r="BG33" s="2">
        <f>IF(BG$2=0,0,INDEX('Placebo - Data'!$B:$BA,MATCH($Q33,'Placebo - Data'!$A:$A,0),MATCH(BG$1,'Placebo - Data'!$B$1:$BA$1,0)))*BG$5</f>
        <v>-2.1023038774728775E-2</v>
      </c>
      <c r="BH33" s="2">
        <f>IF(BH$2=0,0,INDEX('Placebo - Data'!$B:$BA,MATCH($Q33,'Placebo - Data'!$A:$A,0),MATCH(BH$1,'Placebo - Data'!$B$1:$BA$1,0)))*BH$5</f>
        <v>5.9027720242738724E-2</v>
      </c>
      <c r="BI33" s="2">
        <f>IF(BI$2=0,0,INDEX('Placebo - Data'!$B:$BA,MATCH($Q33,'Placebo - Data'!$A:$A,0),MATCH(BI$1,'Placebo - Data'!$B$1:$BA$1,0)))*BI$5</f>
        <v>5.2529316395521164E-2</v>
      </c>
      <c r="BJ33" s="2">
        <f>IF(BJ$2=0,0,INDEX('Placebo - Data'!$B:$BA,MATCH($Q33,'Placebo - Data'!$A:$A,0),MATCH(BJ$1,'Placebo - Data'!$B$1:$BA$1,0)))*BJ$5</f>
        <v>0</v>
      </c>
      <c r="BK33" s="2">
        <f>IF(BK$2=0,0,INDEX('Placebo - Data'!$B:$BA,MATCH($Q33,'Placebo - Data'!$A:$A,0),MATCH(BK$1,'Placebo - Data'!$B$1:$BA$1,0)))*BK$5</f>
        <v>0</v>
      </c>
      <c r="BL33" s="2">
        <f>IF(BL$2=0,0,INDEX('Placebo - Data'!$B:$BA,MATCH($Q33,'Placebo - Data'!$A:$A,0),MATCH(BL$1,'Placebo - Data'!$B$1:$BA$1,0)))*BL$5</f>
        <v>0</v>
      </c>
      <c r="BM33" s="2">
        <f>IF(BM$2=0,0,INDEX('Placebo - Data'!$B:$BA,MATCH($Q33,'Placebo - Data'!$A:$A,0),MATCH(BM$1,'Placebo - Data'!$B$1:$BA$1,0)))*BM$5</f>
        <v>0</v>
      </c>
      <c r="BN33" s="2">
        <f>IF(BN$2=0,0,INDEX('Placebo - Data'!$B:$BA,MATCH($Q33,'Placebo - Data'!$A:$A,0),MATCH(BN$1,'Placebo - Data'!$B$1:$BA$1,0)))*BN$5</f>
        <v>0</v>
      </c>
      <c r="BO33" s="2">
        <f>IF(BO$2=0,0,INDEX('Placebo - Data'!$B:$BA,MATCH($Q33,'Placebo - Data'!$A:$A,0),MATCH(BO$1,'Placebo - Data'!$B$1:$BA$1,0)))*BO$5</f>
        <v>1.9353942945599556E-2</v>
      </c>
      <c r="BP33" s="2">
        <f>IF(BP$2=0,0,INDEX('Placebo - Data'!$B:$BA,MATCH($Q33,'Placebo - Data'!$A:$A,0),MATCH(BP$1,'Placebo - Data'!$B$1:$BA$1,0)))*BP$5</f>
        <v>0</v>
      </c>
      <c r="BQ33" s="2"/>
      <c r="BR33" s="2"/>
    </row>
    <row r="34" spans="1:70" x14ac:dyDescent="0.25">
      <c r="A34" t="s">
        <v>79</v>
      </c>
      <c r="B34" s="2">
        <f t="shared" ref="B34:B52" si="5">INDEX($R$2:$BP$2,1,MATCH($A34,$R$6:$BP$6,0))/INDEX($R$2:$BP$2,1,MATCH("IL",$R$6:$BP$6,0))</f>
        <v>0</v>
      </c>
      <c r="C34" s="2">
        <f t="shared" ref="C34:C52" si="6">INDEX($R$43:$BP$43,1,MATCH($A34,$R$6:$BP$6,0))</f>
        <v>0</v>
      </c>
      <c r="Q34">
        <f>'Placebo - Data'!A29</f>
        <v>2009</v>
      </c>
      <c r="R34" s="2">
        <f>IF(R$2=0,0,INDEX('Placebo - Data'!$B:$BA,MATCH($Q34,'Placebo - Data'!$A:$A,0),MATCH(R$1,'Placebo - Data'!$B$1:$BA$1,0)))*R$5</f>
        <v>-8.0863498151302338E-3</v>
      </c>
      <c r="S34" s="2">
        <f>IF(S$2=0,0,INDEX('Placebo - Data'!$B:$BA,MATCH($Q34,'Placebo - Data'!$A:$A,0),MATCH(S$1,'Placebo - Data'!$B$1:$BA$1,0)))*S$5</f>
        <v>0</v>
      </c>
      <c r="T34" s="2">
        <f>IF(T$2=0,0,INDEX('Placebo - Data'!$B:$BA,MATCH($Q34,'Placebo - Data'!$A:$A,0),MATCH(T$1,'Placebo - Data'!$B$1:$BA$1,0)))*T$5</f>
        <v>0</v>
      </c>
      <c r="U34" s="2">
        <f>IF(U$2=0,0,INDEX('Placebo - Data'!$B:$BA,MATCH($Q34,'Placebo - Data'!$A:$A,0),MATCH(U$1,'Placebo - Data'!$B$1:$BA$1,0)))*U$5</f>
        <v>5.9387605637311935E-2</v>
      </c>
      <c r="V34" s="2">
        <f>IF(V$2=0,0,INDEX('Placebo - Data'!$B:$BA,MATCH($Q34,'Placebo - Data'!$A:$A,0),MATCH(V$1,'Placebo - Data'!$B$1:$BA$1,0)))*V$5</f>
        <v>6.7396081984043121E-2</v>
      </c>
      <c r="W34" s="2">
        <f>IF(W$2=0,0,INDEX('Placebo - Data'!$B:$BA,MATCH($Q34,'Placebo - Data'!$A:$A,0),MATCH(W$1,'Placebo - Data'!$B$1:$BA$1,0)))*W$5</f>
        <v>0</v>
      </c>
      <c r="X34" s="2">
        <f>IF(X$2=0,0,INDEX('Placebo - Data'!$B:$BA,MATCH($Q34,'Placebo - Data'!$A:$A,0),MATCH(X$1,'Placebo - Data'!$B$1:$BA$1,0)))*X$5</f>
        <v>-1.9480720162391663E-2</v>
      </c>
      <c r="Y34" s="2">
        <f>IF(Y$2=0,0,INDEX('Placebo - Data'!$B:$BA,MATCH($Q34,'Placebo - Data'!$A:$A,0),MATCH(Y$1,'Placebo - Data'!$B$1:$BA$1,0)))*Y$5</f>
        <v>0</v>
      </c>
      <c r="Z34" s="2">
        <f>IF(Z$2=0,0,INDEX('Placebo - Data'!$B:$BA,MATCH($Q34,'Placebo - Data'!$A:$A,0),MATCH(Z$1,'Placebo - Data'!$B$1:$BA$1,0)))*Z$5</f>
        <v>0</v>
      </c>
      <c r="AA34" s="2">
        <f>IF(AA$2=0,0,INDEX('Placebo - Data'!$B:$BA,MATCH($Q34,'Placebo - Data'!$A:$A,0),MATCH(AA$1,'Placebo - Data'!$B$1:$BA$1,0)))*AA$5</f>
        <v>0</v>
      </c>
      <c r="AB34" s="2">
        <f>IF(AB$2=0,0,INDEX('Placebo - Data'!$B:$BA,MATCH($Q34,'Placebo - Data'!$A:$A,0),MATCH(AB$1,'Placebo - Data'!$B$1:$BA$1,0)))*AB$5</f>
        <v>0</v>
      </c>
      <c r="AC34" s="2">
        <f>IF(AC$2=0,0,INDEX('Placebo - Data'!$B:$BA,MATCH($Q34,'Placebo - Data'!$A:$A,0),MATCH(AC$1,'Placebo - Data'!$B$1:$BA$1,0)))*AC$5</f>
        <v>2.2111987695097923E-2</v>
      </c>
      <c r="AD34" s="2">
        <f>IF(AD$2=0,0,INDEX('Placebo - Data'!$B:$BA,MATCH($Q34,'Placebo - Data'!$A:$A,0),MATCH(AD$1,'Placebo - Data'!$B$1:$BA$1,0)))*AD$5</f>
        <v>0</v>
      </c>
      <c r="AE34" s="2">
        <f>IF(AE$2=0,0,INDEX('Placebo - Data'!$B:$BA,MATCH($Q34,'Placebo - Data'!$A:$A,0),MATCH(AE$1,'Placebo - Data'!$B$1:$BA$1,0)))*AE$5</f>
        <v>2.2308969870209694E-2</v>
      </c>
      <c r="AF34" s="2">
        <f>IF(AF$2=0,0,INDEX('Placebo - Data'!$B:$BA,MATCH($Q34,'Placebo - Data'!$A:$A,0),MATCH(AF$1,'Placebo - Data'!$B$1:$BA$1,0)))*AF$5</f>
        <v>3.7421341985464096E-3</v>
      </c>
      <c r="AG34" s="2">
        <f>IF(AG$2=0,0,INDEX('Placebo - Data'!$B:$BA,MATCH($Q34,'Placebo - Data'!$A:$A,0),MATCH(AG$1,'Placebo - Data'!$B$1:$BA$1,0)))*AG$5</f>
        <v>0</v>
      </c>
      <c r="AH34" s="2">
        <f>IF(AH$2=0,0,INDEX('Placebo - Data'!$B:$BA,MATCH($Q34,'Placebo - Data'!$A:$A,0),MATCH(AH$1,'Placebo - Data'!$B$1:$BA$1,0)))*AH$5</f>
        <v>-3.0749612487852573E-3</v>
      </c>
      <c r="AI34" s="2">
        <f>IF(AI$2=0,0,INDEX('Placebo - Data'!$B:$BA,MATCH($Q34,'Placebo - Data'!$A:$A,0),MATCH(AI$1,'Placebo - Data'!$B$1:$BA$1,0)))*AI$5</f>
        <v>4.3113496154546738E-2</v>
      </c>
      <c r="AJ34" s="2">
        <f>IF(AJ$2=0,0,INDEX('Placebo - Data'!$B:$BA,MATCH($Q34,'Placebo - Data'!$A:$A,0),MATCH(AJ$1,'Placebo - Data'!$B$1:$BA$1,0)))*AJ$5</f>
        <v>-1.6911165788769722E-2</v>
      </c>
      <c r="AK34" s="2">
        <f>IF(AK$2=0,0,INDEX('Placebo - Data'!$B:$BA,MATCH($Q34,'Placebo - Data'!$A:$A,0),MATCH(AK$1,'Placebo - Data'!$B$1:$BA$1,0)))*AK$5</f>
        <v>0</v>
      </c>
      <c r="AL34" s="2">
        <f>IF(AL$2=0,0,INDEX('Placebo - Data'!$B:$BA,MATCH($Q34,'Placebo - Data'!$A:$A,0),MATCH(AL$1,'Placebo - Data'!$B$1:$BA$1,0)))*AL$5</f>
        <v>1.2378462590277195E-2</v>
      </c>
      <c r="AM34" s="2">
        <f>IF(AM$2=0,0,INDEX('Placebo - Data'!$B:$BA,MATCH($Q34,'Placebo - Data'!$A:$A,0),MATCH(AM$1,'Placebo - Data'!$B$1:$BA$1,0)))*AM$5</f>
        <v>2.4609481915831566E-2</v>
      </c>
      <c r="AN34" s="2">
        <f>IF(AN$2=0,0,INDEX('Placebo - Data'!$B:$BA,MATCH($Q34,'Placebo - Data'!$A:$A,0),MATCH(AN$1,'Placebo - Data'!$B$1:$BA$1,0)))*AN$5</f>
        <v>0</v>
      </c>
      <c r="AO34" s="2">
        <f>IF(AO$2=0,0,INDEX('Placebo - Data'!$B:$BA,MATCH($Q34,'Placebo - Data'!$A:$A,0),MATCH(AO$1,'Placebo - Data'!$B$1:$BA$1,0)))*AO$5</f>
        <v>5.6355811655521393E-2</v>
      </c>
      <c r="AP34" s="2">
        <f>IF(AP$2=0,0,INDEX('Placebo - Data'!$B:$BA,MATCH($Q34,'Placebo - Data'!$A:$A,0),MATCH(AP$1,'Placebo - Data'!$B$1:$BA$1,0)))*AP$5</f>
        <v>0</v>
      </c>
      <c r="AQ34" s="2">
        <f>IF(AQ$2=0,0,INDEX('Placebo - Data'!$B:$BA,MATCH($Q34,'Placebo - Data'!$A:$A,0),MATCH(AQ$1,'Placebo - Data'!$B$1:$BA$1,0)))*AQ$5</f>
        <v>-4.3228067457675934E-2</v>
      </c>
      <c r="AR34" s="2">
        <f>IF(AR$2=0,0,INDEX('Placebo - Data'!$B:$BA,MATCH($Q34,'Placebo - Data'!$A:$A,0),MATCH(AR$1,'Placebo - Data'!$B$1:$BA$1,0)))*AR$5</f>
        <v>0</v>
      </c>
      <c r="AS34" s="2">
        <f>IF(AS$2=0,0,INDEX('Placebo - Data'!$B:$BA,MATCH($Q34,'Placebo - Data'!$A:$A,0),MATCH(AS$1,'Placebo - Data'!$B$1:$BA$1,0)))*AS$5</f>
        <v>-8.2594370469450951E-3</v>
      </c>
      <c r="AT34" s="2">
        <f>IF(AT$2=0,0,INDEX('Placebo - Data'!$B:$BA,MATCH($Q34,'Placebo - Data'!$A:$A,0),MATCH(AT$1,'Placebo - Data'!$B$1:$BA$1,0)))*AT$5</f>
        <v>0</v>
      </c>
      <c r="AU34" s="2">
        <f>IF(AU$2=0,0,INDEX('Placebo - Data'!$B:$BA,MATCH($Q34,'Placebo - Data'!$A:$A,0),MATCH(AU$1,'Placebo - Data'!$B$1:$BA$1,0)))*AU$5</f>
        <v>0</v>
      </c>
      <c r="AV34" s="2">
        <f>IF(AV$2=0,0,INDEX('Placebo - Data'!$B:$BA,MATCH($Q34,'Placebo - Data'!$A:$A,0),MATCH(AV$1,'Placebo - Data'!$B$1:$BA$1,0)))*AV$5</f>
        <v>0</v>
      </c>
      <c r="AW34" s="2">
        <f>IF(AW$2=0,0,INDEX('Placebo - Data'!$B:$BA,MATCH($Q34,'Placebo - Data'!$A:$A,0),MATCH(AW$1,'Placebo - Data'!$B$1:$BA$1,0)))*AW$5</f>
        <v>0</v>
      </c>
      <c r="AX34" s="2">
        <f>IF(AX$2=0,0,INDEX('Placebo - Data'!$B:$BA,MATCH($Q34,'Placebo - Data'!$A:$A,0),MATCH(AX$1,'Placebo - Data'!$B$1:$BA$1,0)))*AX$5</f>
        <v>0</v>
      </c>
      <c r="AY34" s="2">
        <f>IF(AY$2=0,0,INDEX('Placebo - Data'!$B:$BA,MATCH($Q34,'Placebo - Data'!$A:$A,0),MATCH(AY$1,'Placebo - Data'!$B$1:$BA$1,0)))*AY$5</f>
        <v>0</v>
      </c>
      <c r="AZ34" s="2">
        <f>IF(AZ$2=0,0,INDEX('Placebo - Data'!$B:$BA,MATCH($Q34,'Placebo - Data'!$A:$A,0),MATCH(AZ$1,'Placebo - Data'!$B$1:$BA$1,0)))*AZ$5</f>
        <v>-1.1922543868422508E-2</v>
      </c>
      <c r="BA34" s="2">
        <f>IF(BA$2=0,0,INDEX('Placebo - Data'!$B:$BA,MATCH($Q34,'Placebo - Data'!$A:$A,0),MATCH(BA$1,'Placebo - Data'!$B$1:$BA$1,0)))*BA$5</f>
        <v>0</v>
      </c>
      <c r="BB34" s="2">
        <f>IF(BB$2=0,0,INDEX('Placebo - Data'!$B:$BA,MATCH($Q34,'Placebo - Data'!$A:$A,0),MATCH(BB$1,'Placebo - Data'!$B$1:$BA$1,0)))*BB$5</f>
        <v>0</v>
      </c>
      <c r="BC34" s="2">
        <f>IF(BC$2=0,0,INDEX('Placebo - Data'!$B:$BA,MATCH($Q34,'Placebo - Data'!$A:$A,0),MATCH(BC$1,'Placebo - Data'!$B$1:$BA$1,0)))*BC$5</f>
        <v>0</v>
      </c>
      <c r="BD34" s="2">
        <f>IF(BD$2=0,0,INDEX('Placebo - Data'!$B:$BA,MATCH($Q34,'Placebo - Data'!$A:$A,0),MATCH(BD$1,'Placebo - Data'!$B$1:$BA$1,0)))*BD$5</f>
        <v>0</v>
      </c>
      <c r="BE34" s="2">
        <f>IF(BE$2=0,0,INDEX('Placebo - Data'!$B:$BA,MATCH($Q34,'Placebo - Data'!$A:$A,0),MATCH(BE$1,'Placebo - Data'!$B$1:$BA$1,0)))*BE$5</f>
        <v>0</v>
      </c>
      <c r="BF34" s="2">
        <f>IF(BF$2=0,0,INDEX('Placebo - Data'!$B:$BA,MATCH($Q34,'Placebo - Data'!$A:$A,0),MATCH(BF$1,'Placebo - Data'!$B$1:$BA$1,0)))*BF$5</f>
        <v>-8.2187958061695099E-2</v>
      </c>
      <c r="BG34" s="2">
        <f>IF(BG$2=0,0,INDEX('Placebo - Data'!$B:$BA,MATCH($Q34,'Placebo - Data'!$A:$A,0),MATCH(BG$1,'Placebo - Data'!$B$1:$BA$1,0)))*BG$5</f>
        <v>-8.9650474488735199E-2</v>
      </c>
      <c r="BH34" s="2">
        <f>IF(BH$2=0,0,INDEX('Placebo - Data'!$B:$BA,MATCH($Q34,'Placebo - Data'!$A:$A,0),MATCH(BH$1,'Placebo - Data'!$B$1:$BA$1,0)))*BH$5</f>
        <v>3.243212029337883E-2</v>
      </c>
      <c r="BI34" s="2">
        <f>IF(BI$2=0,0,INDEX('Placebo - Data'!$B:$BA,MATCH($Q34,'Placebo - Data'!$A:$A,0),MATCH(BI$1,'Placebo - Data'!$B$1:$BA$1,0)))*BI$5</f>
        <v>4.7030346468091011E-3</v>
      </c>
      <c r="BJ34" s="2">
        <f>IF(BJ$2=0,0,INDEX('Placebo - Data'!$B:$BA,MATCH($Q34,'Placebo - Data'!$A:$A,0),MATCH(BJ$1,'Placebo - Data'!$B$1:$BA$1,0)))*BJ$5</f>
        <v>0</v>
      </c>
      <c r="BK34" s="2">
        <f>IF(BK$2=0,0,INDEX('Placebo - Data'!$B:$BA,MATCH($Q34,'Placebo - Data'!$A:$A,0),MATCH(BK$1,'Placebo - Data'!$B$1:$BA$1,0)))*BK$5</f>
        <v>0</v>
      </c>
      <c r="BL34" s="2">
        <f>IF(BL$2=0,0,INDEX('Placebo - Data'!$B:$BA,MATCH($Q34,'Placebo - Data'!$A:$A,0),MATCH(BL$1,'Placebo - Data'!$B$1:$BA$1,0)))*BL$5</f>
        <v>0</v>
      </c>
      <c r="BM34" s="2">
        <f>IF(BM$2=0,0,INDEX('Placebo - Data'!$B:$BA,MATCH($Q34,'Placebo - Data'!$A:$A,0),MATCH(BM$1,'Placebo - Data'!$B$1:$BA$1,0)))*BM$5</f>
        <v>0</v>
      </c>
      <c r="BN34" s="2">
        <f>IF(BN$2=0,0,INDEX('Placebo - Data'!$B:$BA,MATCH($Q34,'Placebo - Data'!$A:$A,0),MATCH(BN$1,'Placebo - Data'!$B$1:$BA$1,0)))*BN$5</f>
        <v>0</v>
      </c>
      <c r="BO34" s="2">
        <f>IF(BO$2=0,0,INDEX('Placebo - Data'!$B:$BA,MATCH($Q34,'Placebo - Data'!$A:$A,0),MATCH(BO$1,'Placebo - Data'!$B$1:$BA$1,0)))*BO$5</f>
        <v>-3.2434452325105667E-2</v>
      </c>
      <c r="BP34" s="2">
        <f>IF(BP$2=0,0,INDEX('Placebo - Data'!$B:$BA,MATCH($Q34,'Placebo - Data'!$A:$A,0),MATCH(BP$1,'Placebo - Data'!$B$1:$BA$1,0)))*BP$5</f>
        <v>0</v>
      </c>
      <c r="BQ34" s="2"/>
      <c r="BR34" s="2"/>
    </row>
    <row r="35" spans="1:70" x14ac:dyDescent="0.25">
      <c r="A35" t="s">
        <v>84</v>
      </c>
      <c r="B35" s="2">
        <f t="shared" si="5"/>
        <v>0</v>
      </c>
      <c r="C35" s="2">
        <f t="shared" si="6"/>
        <v>0</v>
      </c>
      <c r="Q35">
        <f>'Placebo - Data'!A30</f>
        <v>2010</v>
      </c>
      <c r="R35" s="2">
        <f>IF(R$2=0,0,INDEX('Placebo - Data'!$B:$BA,MATCH($Q35,'Placebo - Data'!$A:$A,0),MATCH(R$1,'Placebo - Data'!$B$1:$BA$1,0)))*R$5</f>
        <v>-7.2300904430449009E-3</v>
      </c>
      <c r="S35" s="2">
        <f>IF(S$2=0,0,INDEX('Placebo - Data'!$B:$BA,MATCH($Q35,'Placebo - Data'!$A:$A,0),MATCH(S$1,'Placebo - Data'!$B$1:$BA$1,0)))*S$5</f>
        <v>0</v>
      </c>
      <c r="T35" s="2">
        <f>IF(T$2=0,0,INDEX('Placebo - Data'!$B:$BA,MATCH($Q35,'Placebo - Data'!$A:$A,0),MATCH(T$1,'Placebo - Data'!$B$1:$BA$1,0)))*T$5</f>
        <v>0</v>
      </c>
      <c r="U35" s="2">
        <f>IF(U$2=0,0,INDEX('Placebo - Data'!$B:$BA,MATCH($Q35,'Placebo - Data'!$A:$A,0),MATCH(U$1,'Placebo - Data'!$B$1:$BA$1,0)))*U$5</f>
        <v>3.8071624934673309E-2</v>
      </c>
      <c r="V35" s="2">
        <f>IF(V$2=0,0,INDEX('Placebo - Data'!$B:$BA,MATCH($Q35,'Placebo - Data'!$A:$A,0),MATCH(V$1,'Placebo - Data'!$B$1:$BA$1,0)))*V$5</f>
        <v>-2.0112717524170876E-2</v>
      </c>
      <c r="W35" s="2">
        <f>IF(W$2=0,0,INDEX('Placebo - Data'!$B:$BA,MATCH($Q35,'Placebo - Data'!$A:$A,0),MATCH(W$1,'Placebo - Data'!$B$1:$BA$1,0)))*W$5</f>
        <v>0</v>
      </c>
      <c r="X35" s="2">
        <f>IF(X$2=0,0,INDEX('Placebo - Data'!$B:$BA,MATCH($Q35,'Placebo - Data'!$A:$A,0),MATCH(X$1,'Placebo - Data'!$B$1:$BA$1,0)))*X$5</f>
        <v>6.4989462494850159E-2</v>
      </c>
      <c r="Y35" s="2">
        <f>IF(Y$2=0,0,INDEX('Placebo - Data'!$B:$BA,MATCH($Q35,'Placebo - Data'!$A:$A,0),MATCH(Y$1,'Placebo - Data'!$B$1:$BA$1,0)))*Y$5</f>
        <v>0</v>
      </c>
      <c r="Z35" s="2">
        <f>IF(Z$2=0,0,INDEX('Placebo - Data'!$B:$BA,MATCH($Q35,'Placebo - Data'!$A:$A,0),MATCH(Z$1,'Placebo - Data'!$B$1:$BA$1,0)))*Z$5</f>
        <v>0</v>
      </c>
      <c r="AA35" s="2">
        <f>IF(AA$2=0,0,INDEX('Placebo - Data'!$B:$BA,MATCH($Q35,'Placebo - Data'!$A:$A,0),MATCH(AA$1,'Placebo - Data'!$B$1:$BA$1,0)))*AA$5</f>
        <v>0</v>
      </c>
      <c r="AB35" s="2">
        <f>IF(AB$2=0,0,INDEX('Placebo - Data'!$B:$BA,MATCH($Q35,'Placebo - Data'!$A:$A,0),MATCH(AB$1,'Placebo - Data'!$B$1:$BA$1,0)))*AB$5</f>
        <v>0</v>
      </c>
      <c r="AC35" s="2">
        <f>IF(AC$2=0,0,INDEX('Placebo - Data'!$B:$BA,MATCH($Q35,'Placebo - Data'!$A:$A,0),MATCH(AC$1,'Placebo - Data'!$B$1:$BA$1,0)))*AC$5</f>
        <v>1.7764726653695107E-2</v>
      </c>
      <c r="AD35" s="2">
        <f>IF(AD$2=0,0,INDEX('Placebo - Data'!$B:$BA,MATCH($Q35,'Placebo - Data'!$A:$A,0),MATCH(AD$1,'Placebo - Data'!$B$1:$BA$1,0)))*AD$5</f>
        <v>0</v>
      </c>
      <c r="AE35" s="2">
        <f>IF(AE$2=0,0,INDEX('Placebo - Data'!$B:$BA,MATCH($Q35,'Placebo - Data'!$A:$A,0),MATCH(AE$1,'Placebo - Data'!$B$1:$BA$1,0)))*AE$5</f>
        <v>-4.3051555752754211E-2</v>
      </c>
      <c r="AF35" s="2">
        <f>IF(AF$2=0,0,INDEX('Placebo - Data'!$B:$BA,MATCH($Q35,'Placebo - Data'!$A:$A,0),MATCH(AF$1,'Placebo - Data'!$B$1:$BA$1,0)))*AF$5</f>
        <v>3.6917489022016525E-2</v>
      </c>
      <c r="AG35" s="2">
        <f>IF(AG$2=0,0,INDEX('Placebo - Data'!$B:$BA,MATCH($Q35,'Placebo - Data'!$A:$A,0),MATCH(AG$1,'Placebo - Data'!$B$1:$BA$1,0)))*AG$5</f>
        <v>0</v>
      </c>
      <c r="AH35" s="2">
        <f>IF(AH$2=0,0,INDEX('Placebo - Data'!$B:$BA,MATCH($Q35,'Placebo - Data'!$A:$A,0),MATCH(AH$1,'Placebo - Data'!$B$1:$BA$1,0)))*AH$5</f>
        <v>-3.1693026423454285E-2</v>
      </c>
      <c r="AI35" s="2">
        <f>IF(AI$2=0,0,INDEX('Placebo - Data'!$B:$BA,MATCH($Q35,'Placebo - Data'!$A:$A,0),MATCH(AI$1,'Placebo - Data'!$B$1:$BA$1,0)))*AI$5</f>
        <v>6.400454044342041E-2</v>
      </c>
      <c r="AJ35" s="2">
        <f>IF(AJ$2=0,0,INDEX('Placebo - Data'!$B:$BA,MATCH($Q35,'Placebo - Data'!$A:$A,0),MATCH(AJ$1,'Placebo - Data'!$B$1:$BA$1,0)))*AJ$5</f>
        <v>1.0980566730722785E-3</v>
      </c>
      <c r="AK35" s="2">
        <f>IF(AK$2=0,0,INDEX('Placebo - Data'!$B:$BA,MATCH($Q35,'Placebo - Data'!$A:$A,0),MATCH(AK$1,'Placebo - Data'!$B$1:$BA$1,0)))*AK$5</f>
        <v>0</v>
      </c>
      <c r="AL35" s="2">
        <f>IF(AL$2=0,0,INDEX('Placebo - Data'!$B:$BA,MATCH($Q35,'Placebo - Data'!$A:$A,0),MATCH(AL$1,'Placebo - Data'!$B$1:$BA$1,0)))*AL$5</f>
        <v>-1.2259351089596748E-2</v>
      </c>
      <c r="AM35" s="2">
        <f>IF(AM$2=0,0,INDEX('Placebo - Data'!$B:$BA,MATCH($Q35,'Placebo - Data'!$A:$A,0),MATCH(AM$1,'Placebo - Data'!$B$1:$BA$1,0)))*AM$5</f>
        <v>-6.6793742589652538E-3</v>
      </c>
      <c r="AN35" s="2">
        <f>IF(AN$2=0,0,INDEX('Placebo - Data'!$B:$BA,MATCH($Q35,'Placebo - Data'!$A:$A,0),MATCH(AN$1,'Placebo - Data'!$B$1:$BA$1,0)))*AN$5</f>
        <v>0</v>
      </c>
      <c r="AO35" s="2">
        <f>IF(AO$2=0,0,INDEX('Placebo - Data'!$B:$BA,MATCH($Q35,'Placebo - Data'!$A:$A,0),MATCH(AO$1,'Placebo - Data'!$B$1:$BA$1,0)))*AO$5</f>
        <v>-2.5622060056775808E-3</v>
      </c>
      <c r="AP35" s="2">
        <f>IF(AP$2=0,0,INDEX('Placebo - Data'!$B:$BA,MATCH($Q35,'Placebo - Data'!$A:$A,0),MATCH(AP$1,'Placebo - Data'!$B$1:$BA$1,0)))*AP$5</f>
        <v>0</v>
      </c>
      <c r="AQ35" s="2">
        <f>IF(AQ$2=0,0,INDEX('Placebo - Data'!$B:$BA,MATCH($Q35,'Placebo - Data'!$A:$A,0),MATCH(AQ$1,'Placebo - Data'!$B$1:$BA$1,0)))*AQ$5</f>
        <v>-2.4198643863201141E-2</v>
      </c>
      <c r="AR35" s="2">
        <f>IF(AR$2=0,0,INDEX('Placebo - Data'!$B:$BA,MATCH($Q35,'Placebo - Data'!$A:$A,0),MATCH(AR$1,'Placebo - Data'!$B$1:$BA$1,0)))*AR$5</f>
        <v>0</v>
      </c>
      <c r="AS35" s="2">
        <f>IF(AS$2=0,0,INDEX('Placebo - Data'!$B:$BA,MATCH($Q35,'Placebo - Data'!$A:$A,0),MATCH(AS$1,'Placebo - Data'!$B$1:$BA$1,0)))*AS$5</f>
        <v>-2.5969317648559809E-3</v>
      </c>
      <c r="AT35" s="2">
        <f>IF(AT$2=0,0,INDEX('Placebo - Data'!$B:$BA,MATCH($Q35,'Placebo - Data'!$A:$A,0),MATCH(AT$1,'Placebo - Data'!$B$1:$BA$1,0)))*AT$5</f>
        <v>0</v>
      </c>
      <c r="AU35" s="2">
        <f>IF(AU$2=0,0,INDEX('Placebo - Data'!$B:$BA,MATCH($Q35,'Placebo - Data'!$A:$A,0),MATCH(AU$1,'Placebo - Data'!$B$1:$BA$1,0)))*AU$5</f>
        <v>0</v>
      </c>
      <c r="AV35" s="2">
        <f>IF(AV$2=0,0,INDEX('Placebo - Data'!$B:$BA,MATCH($Q35,'Placebo - Data'!$A:$A,0),MATCH(AV$1,'Placebo - Data'!$B$1:$BA$1,0)))*AV$5</f>
        <v>0</v>
      </c>
      <c r="AW35" s="2">
        <f>IF(AW$2=0,0,INDEX('Placebo - Data'!$B:$BA,MATCH($Q35,'Placebo - Data'!$A:$A,0),MATCH(AW$1,'Placebo - Data'!$B$1:$BA$1,0)))*AW$5</f>
        <v>0</v>
      </c>
      <c r="AX35" s="2">
        <f>IF(AX$2=0,0,INDEX('Placebo - Data'!$B:$BA,MATCH($Q35,'Placebo - Data'!$A:$A,0),MATCH(AX$1,'Placebo - Data'!$B$1:$BA$1,0)))*AX$5</f>
        <v>0</v>
      </c>
      <c r="AY35" s="2">
        <f>IF(AY$2=0,0,INDEX('Placebo - Data'!$B:$BA,MATCH($Q35,'Placebo - Data'!$A:$A,0),MATCH(AY$1,'Placebo - Data'!$B$1:$BA$1,0)))*AY$5</f>
        <v>0</v>
      </c>
      <c r="AZ35" s="2">
        <f>IF(AZ$2=0,0,INDEX('Placebo - Data'!$B:$BA,MATCH($Q35,'Placebo - Data'!$A:$A,0),MATCH(AZ$1,'Placebo - Data'!$B$1:$BA$1,0)))*AZ$5</f>
        <v>-4.9321327358484268E-2</v>
      </c>
      <c r="BA35" s="2">
        <f>IF(BA$2=0,0,INDEX('Placebo - Data'!$B:$BA,MATCH($Q35,'Placebo - Data'!$A:$A,0),MATCH(BA$1,'Placebo - Data'!$B$1:$BA$1,0)))*BA$5</f>
        <v>0</v>
      </c>
      <c r="BB35" s="2">
        <f>IF(BB$2=0,0,INDEX('Placebo - Data'!$B:$BA,MATCH($Q35,'Placebo - Data'!$A:$A,0),MATCH(BB$1,'Placebo - Data'!$B$1:$BA$1,0)))*BB$5</f>
        <v>0</v>
      </c>
      <c r="BC35" s="2">
        <f>IF(BC$2=0,0,INDEX('Placebo - Data'!$B:$BA,MATCH($Q35,'Placebo - Data'!$A:$A,0),MATCH(BC$1,'Placebo - Data'!$B$1:$BA$1,0)))*BC$5</f>
        <v>0</v>
      </c>
      <c r="BD35" s="2">
        <f>IF(BD$2=0,0,INDEX('Placebo - Data'!$B:$BA,MATCH($Q35,'Placebo - Data'!$A:$A,0),MATCH(BD$1,'Placebo - Data'!$B$1:$BA$1,0)))*BD$5</f>
        <v>0</v>
      </c>
      <c r="BE35" s="2">
        <f>IF(BE$2=0,0,INDEX('Placebo - Data'!$B:$BA,MATCH($Q35,'Placebo - Data'!$A:$A,0),MATCH(BE$1,'Placebo - Data'!$B$1:$BA$1,0)))*BE$5</f>
        <v>0</v>
      </c>
      <c r="BF35" s="2">
        <f>IF(BF$2=0,0,INDEX('Placebo - Data'!$B:$BA,MATCH($Q35,'Placebo - Data'!$A:$A,0),MATCH(BF$1,'Placebo - Data'!$B$1:$BA$1,0)))*BF$5</f>
        <v>-0.12736763060092926</v>
      </c>
      <c r="BG35" s="2">
        <f>IF(BG$2=0,0,INDEX('Placebo - Data'!$B:$BA,MATCH($Q35,'Placebo - Data'!$A:$A,0),MATCH(BG$1,'Placebo - Data'!$B$1:$BA$1,0)))*BG$5</f>
        <v>5.6049652397632599E-2</v>
      </c>
      <c r="BH35" s="2">
        <f>IF(BH$2=0,0,INDEX('Placebo - Data'!$B:$BA,MATCH($Q35,'Placebo - Data'!$A:$A,0),MATCH(BH$1,'Placebo - Data'!$B$1:$BA$1,0)))*BH$5</f>
        <v>4.219513013958931E-2</v>
      </c>
      <c r="BI35" s="2">
        <f>IF(BI$2=0,0,INDEX('Placebo - Data'!$B:$BA,MATCH($Q35,'Placebo - Data'!$A:$A,0),MATCH(BI$1,'Placebo - Data'!$B$1:$BA$1,0)))*BI$5</f>
        <v>-3.1670720782130957E-3</v>
      </c>
      <c r="BJ35" s="2">
        <f>IF(BJ$2=0,0,INDEX('Placebo - Data'!$B:$BA,MATCH($Q35,'Placebo - Data'!$A:$A,0),MATCH(BJ$1,'Placebo - Data'!$B$1:$BA$1,0)))*BJ$5</f>
        <v>0</v>
      </c>
      <c r="BK35" s="2">
        <f>IF(BK$2=0,0,INDEX('Placebo - Data'!$B:$BA,MATCH($Q35,'Placebo - Data'!$A:$A,0),MATCH(BK$1,'Placebo - Data'!$B$1:$BA$1,0)))*BK$5</f>
        <v>0</v>
      </c>
      <c r="BL35" s="2">
        <f>IF(BL$2=0,0,INDEX('Placebo - Data'!$B:$BA,MATCH($Q35,'Placebo - Data'!$A:$A,0),MATCH(BL$1,'Placebo - Data'!$B$1:$BA$1,0)))*BL$5</f>
        <v>0</v>
      </c>
      <c r="BM35" s="2">
        <f>IF(BM$2=0,0,INDEX('Placebo - Data'!$B:$BA,MATCH($Q35,'Placebo - Data'!$A:$A,0),MATCH(BM$1,'Placebo - Data'!$B$1:$BA$1,0)))*BM$5</f>
        <v>0</v>
      </c>
      <c r="BN35" s="2">
        <f>IF(BN$2=0,0,INDEX('Placebo - Data'!$B:$BA,MATCH($Q35,'Placebo - Data'!$A:$A,0),MATCH(BN$1,'Placebo - Data'!$B$1:$BA$1,0)))*BN$5</f>
        <v>0</v>
      </c>
      <c r="BO35" s="2">
        <f>IF(BO$2=0,0,INDEX('Placebo - Data'!$B:$BA,MATCH($Q35,'Placebo - Data'!$A:$A,0),MATCH(BO$1,'Placebo - Data'!$B$1:$BA$1,0)))*BO$5</f>
        <v>5.6151761673390865E-3</v>
      </c>
      <c r="BP35" s="2">
        <f>IF(BP$2=0,0,INDEX('Placebo - Data'!$B:$BA,MATCH($Q35,'Placebo - Data'!$A:$A,0),MATCH(BP$1,'Placebo - Data'!$B$1:$BA$1,0)))*BP$5</f>
        <v>0</v>
      </c>
      <c r="BQ35" s="2"/>
      <c r="BR35" s="2"/>
    </row>
    <row r="36" spans="1:70" x14ac:dyDescent="0.25">
      <c r="A36" t="s">
        <v>88</v>
      </c>
      <c r="B36" s="2">
        <f t="shared" si="5"/>
        <v>0</v>
      </c>
      <c r="C36" s="2">
        <f t="shared" si="6"/>
        <v>0</v>
      </c>
      <c r="Q36">
        <f>'Placebo - Data'!A31</f>
        <v>2011</v>
      </c>
      <c r="R36" s="2">
        <f>IF(R$2=0,0,INDEX('Placebo - Data'!$B:$BA,MATCH($Q36,'Placebo - Data'!$A:$A,0),MATCH(R$1,'Placebo - Data'!$B$1:$BA$1,0)))*R$5</f>
        <v>1.3041767291724682E-2</v>
      </c>
      <c r="S36" s="2">
        <f>IF(S$2=0,0,INDEX('Placebo - Data'!$B:$BA,MATCH($Q36,'Placebo - Data'!$A:$A,0),MATCH(S$1,'Placebo - Data'!$B$1:$BA$1,0)))*S$5</f>
        <v>0</v>
      </c>
      <c r="T36" s="2">
        <f>IF(T$2=0,0,INDEX('Placebo - Data'!$B:$BA,MATCH($Q36,'Placebo - Data'!$A:$A,0),MATCH(T$1,'Placebo - Data'!$B$1:$BA$1,0)))*T$5</f>
        <v>0</v>
      </c>
      <c r="U36" s="2">
        <f>IF(U$2=0,0,INDEX('Placebo - Data'!$B:$BA,MATCH($Q36,'Placebo - Data'!$A:$A,0),MATCH(U$1,'Placebo - Data'!$B$1:$BA$1,0)))*U$5</f>
        <v>4.4511269778013229E-2</v>
      </c>
      <c r="V36" s="2">
        <f>IF(V$2=0,0,INDEX('Placebo - Data'!$B:$BA,MATCH($Q36,'Placebo - Data'!$A:$A,0),MATCH(V$1,'Placebo - Data'!$B$1:$BA$1,0)))*V$5</f>
        <v>-9.9406216759234667E-4</v>
      </c>
      <c r="W36" s="2">
        <f>IF(W$2=0,0,INDEX('Placebo - Data'!$B:$BA,MATCH($Q36,'Placebo - Data'!$A:$A,0),MATCH(W$1,'Placebo - Data'!$B$1:$BA$1,0)))*W$5</f>
        <v>0</v>
      </c>
      <c r="X36" s="2">
        <f>IF(X$2=0,0,INDEX('Placebo - Data'!$B:$BA,MATCH($Q36,'Placebo - Data'!$A:$A,0),MATCH(X$1,'Placebo - Data'!$B$1:$BA$1,0)))*X$5</f>
        <v>-2.9116913676261902E-2</v>
      </c>
      <c r="Y36" s="2">
        <f>IF(Y$2=0,0,INDEX('Placebo - Data'!$B:$BA,MATCH($Q36,'Placebo - Data'!$A:$A,0),MATCH(Y$1,'Placebo - Data'!$B$1:$BA$1,0)))*Y$5</f>
        <v>0</v>
      </c>
      <c r="Z36" s="2">
        <f>IF(Z$2=0,0,INDEX('Placebo - Data'!$B:$BA,MATCH($Q36,'Placebo - Data'!$A:$A,0),MATCH(Z$1,'Placebo - Data'!$B$1:$BA$1,0)))*Z$5</f>
        <v>0</v>
      </c>
      <c r="AA36" s="2">
        <f>IF(AA$2=0,0,INDEX('Placebo - Data'!$B:$BA,MATCH($Q36,'Placebo - Data'!$A:$A,0),MATCH(AA$1,'Placebo - Data'!$B$1:$BA$1,0)))*AA$5</f>
        <v>0</v>
      </c>
      <c r="AB36" s="2">
        <f>IF(AB$2=0,0,INDEX('Placebo - Data'!$B:$BA,MATCH($Q36,'Placebo - Data'!$A:$A,0),MATCH(AB$1,'Placebo - Data'!$B$1:$BA$1,0)))*AB$5</f>
        <v>0</v>
      </c>
      <c r="AC36" s="2">
        <f>IF(AC$2=0,0,INDEX('Placebo - Data'!$B:$BA,MATCH($Q36,'Placebo - Data'!$A:$A,0),MATCH(AC$1,'Placebo - Data'!$B$1:$BA$1,0)))*AC$5</f>
        <v>5.008537694811821E-2</v>
      </c>
      <c r="AD36" s="2">
        <f>IF(AD$2=0,0,INDEX('Placebo - Data'!$B:$BA,MATCH($Q36,'Placebo - Data'!$A:$A,0),MATCH(AD$1,'Placebo - Data'!$B$1:$BA$1,0)))*AD$5</f>
        <v>0</v>
      </c>
      <c r="AE36" s="2">
        <f>IF(AE$2=0,0,INDEX('Placebo - Data'!$B:$BA,MATCH($Q36,'Placebo - Data'!$A:$A,0),MATCH(AE$1,'Placebo - Data'!$B$1:$BA$1,0)))*AE$5</f>
        <v>-4.0835002437233925E-3</v>
      </c>
      <c r="AF36" s="2">
        <f>IF(AF$2=0,0,INDEX('Placebo - Data'!$B:$BA,MATCH($Q36,'Placebo - Data'!$A:$A,0),MATCH(AF$1,'Placebo - Data'!$B$1:$BA$1,0)))*AF$5</f>
        <v>-4.1513983160257339E-3</v>
      </c>
      <c r="AG36" s="2">
        <f>IF(AG$2=0,0,INDEX('Placebo - Data'!$B:$BA,MATCH($Q36,'Placebo - Data'!$A:$A,0),MATCH(AG$1,'Placebo - Data'!$B$1:$BA$1,0)))*AG$5</f>
        <v>0</v>
      </c>
      <c r="AH36" s="2">
        <f>IF(AH$2=0,0,INDEX('Placebo - Data'!$B:$BA,MATCH($Q36,'Placebo - Data'!$A:$A,0),MATCH(AH$1,'Placebo - Data'!$B$1:$BA$1,0)))*AH$5</f>
        <v>1.6332659870386124E-2</v>
      </c>
      <c r="AI36" s="2">
        <f>IF(AI$2=0,0,INDEX('Placebo - Data'!$B:$BA,MATCH($Q36,'Placebo - Data'!$A:$A,0),MATCH(AI$1,'Placebo - Data'!$B$1:$BA$1,0)))*AI$5</f>
        <v>4.1601721197366714E-2</v>
      </c>
      <c r="AJ36" s="2">
        <f>IF(AJ$2=0,0,INDEX('Placebo - Data'!$B:$BA,MATCH($Q36,'Placebo - Data'!$A:$A,0),MATCH(AJ$1,'Placebo - Data'!$B$1:$BA$1,0)))*AJ$5</f>
        <v>2.3593928199261427E-3</v>
      </c>
      <c r="AK36" s="2">
        <f>IF(AK$2=0,0,INDEX('Placebo - Data'!$B:$BA,MATCH($Q36,'Placebo - Data'!$A:$A,0),MATCH(AK$1,'Placebo - Data'!$B$1:$BA$1,0)))*AK$5</f>
        <v>0</v>
      </c>
      <c r="AL36" s="2">
        <f>IF(AL$2=0,0,INDEX('Placebo - Data'!$B:$BA,MATCH($Q36,'Placebo - Data'!$A:$A,0),MATCH(AL$1,'Placebo - Data'!$B$1:$BA$1,0)))*AL$5</f>
        <v>-4.1070912033319473E-2</v>
      </c>
      <c r="AM36" s="2">
        <f>IF(AM$2=0,0,INDEX('Placebo - Data'!$B:$BA,MATCH($Q36,'Placebo - Data'!$A:$A,0),MATCH(AM$1,'Placebo - Data'!$B$1:$BA$1,0)))*AM$5</f>
        <v>-1.8401825800538063E-2</v>
      </c>
      <c r="AN36" s="2">
        <f>IF(AN$2=0,0,INDEX('Placebo - Data'!$B:$BA,MATCH($Q36,'Placebo - Data'!$A:$A,0),MATCH(AN$1,'Placebo - Data'!$B$1:$BA$1,0)))*AN$5</f>
        <v>0</v>
      </c>
      <c r="AO36" s="2">
        <f>IF(AO$2=0,0,INDEX('Placebo - Data'!$B:$BA,MATCH($Q36,'Placebo - Data'!$A:$A,0),MATCH(AO$1,'Placebo - Data'!$B$1:$BA$1,0)))*AO$5</f>
        <v>-1.5090630389750004E-2</v>
      </c>
      <c r="AP36" s="2">
        <f>IF(AP$2=0,0,INDEX('Placebo - Data'!$B:$BA,MATCH($Q36,'Placebo - Data'!$A:$A,0),MATCH(AP$1,'Placebo - Data'!$B$1:$BA$1,0)))*AP$5</f>
        <v>0</v>
      </c>
      <c r="AQ36" s="2">
        <f>IF(AQ$2=0,0,INDEX('Placebo - Data'!$B:$BA,MATCH($Q36,'Placebo - Data'!$A:$A,0),MATCH(AQ$1,'Placebo - Data'!$B$1:$BA$1,0)))*AQ$5</f>
        <v>-6.5693378448486328E-2</v>
      </c>
      <c r="AR36" s="2">
        <f>IF(AR$2=0,0,INDEX('Placebo - Data'!$B:$BA,MATCH($Q36,'Placebo - Data'!$A:$A,0),MATCH(AR$1,'Placebo - Data'!$B$1:$BA$1,0)))*AR$5</f>
        <v>0</v>
      </c>
      <c r="AS36" s="2">
        <f>IF(AS$2=0,0,INDEX('Placebo - Data'!$B:$BA,MATCH($Q36,'Placebo - Data'!$A:$A,0),MATCH(AS$1,'Placebo - Data'!$B$1:$BA$1,0)))*AS$5</f>
        <v>2.1832343190908432E-2</v>
      </c>
      <c r="AT36" s="2">
        <f>IF(AT$2=0,0,INDEX('Placebo - Data'!$B:$BA,MATCH($Q36,'Placebo - Data'!$A:$A,0),MATCH(AT$1,'Placebo - Data'!$B$1:$BA$1,0)))*AT$5</f>
        <v>0</v>
      </c>
      <c r="AU36" s="2">
        <f>IF(AU$2=0,0,INDEX('Placebo - Data'!$B:$BA,MATCH($Q36,'Placebo - Data'!$A:$A,0),MATCH(AU$1,'Placebo - Data'!$B$1:$BA$1,0)))*AU$5</f>
        <v>0</v>
      </c>
      <c r="AV36" s="2">
        <f>IF(AV$2=0,0,INDEX('Placebo - Data'!$B:$BA,MATCH($Q36,'Placebo - Data'!$A:$A,0),MATCH(AV$1,'Placebo - Data'!$B$1:$BA$1,0)))*AV$5</f>
        <v>0</v>
      </c>
      <c r="AW36" s="2">
        <f>IF(AW$2=0,0,INDEX('Placebo - Data'!$B:$BA,MATCH($Q36,'Placebo - Data'!$A:$A,0),MATCH(AW$1,'Placebo - Data'!$B$1:$BA$1,0)))*AW$5</f>
        <v>0</v>
      </c>
      <c r="AX36" s="2">
        <f>IF(AX$2=0,0,INDEX('Placebo - Data'!$B:$BA,MATCH($Q36,'Placebo - Data'!$A:$A,0),MATCH(AX$1,'Placebo - Data'!$B$1:$BA$1,0)))*AX$5</f>
        <v>0</v>
      </c>
      <c r="AY36" s="2">
        <f>IF(AY$2=0,0,INDEX('Placebo - Data'!$B:$BA,MATCH($Q36,'Placebo - Data'!$A:$A,0),MATCH(AY$1,'Placebo - Data'!$B$1:$BA$1,0)))*AY$5</f>
        <v>0</v>
      </c>
      <c r="AZ36" s="2">
        <f>IF(AZ$2=0,0,INDEX('Placebo - Data'!$B:$BA,MATCH($Q36,'Placebo - Data'!$A:$A,0),MATCH(AZ$1,'Placebo - Data'!$B$1:$BA$1,0)))*AZ$5</f>
        <v>-3.7524338811635971E-2</v>
      </c>
      <c r="BA36" s="2">
        <f>IF(BA$2=0,0,INDEX('Placebo - Data'!$B:$BA,MATCH($Q36,'Placebo - Data'!$A:$A,0),MATCH(BA$1,'Placebo - Data'!$B$1:$BA$1,0)))*BA$5</f>
        <v>0</v>
      </c>
      <c r="BB36" s="2">
        <f>IF(BB$2=0,0,INDEX('Placebo - Data'!$B:$BA,MATCH($Q36,'Placebo - Data'!$A:$A,0),MATCH(BB$1,'Placebo - Data'!$B$1:$BA$1,0)))*BB$5</f>
        <v>0</v>
      </c>
      <c r="BC36" s="2">
        <f>IF(BC$2=0,0,INDEX('Placebo - Data'!$B:$BA,MATCH($Q36,'Placebo - Data'!$A:$A,0),MATCH(BC$1,'Placebo - Data'!$B$1:$BA$1,0)))*BC$5</f>
        <v>0</v>
      </c>
      <c r="BD36" s="2">
        <f>IF(BD$2=0,0,INDEX('Placebo - Data'!$B:$BA,MATCH($Q36,'Placebo - Data'!$A:$A,0),MATCH(BD$1,'Placebo - Data'!$B$1:$BA$1,0)))*BD$5</f>
        <v>0</v>
      </c>
      <c r="BE36" s="2">
        <f>IF(BE$2=0,0,INDEX('Placebo - Data'!$B:$BA,MATCH($Q36,'Placebo - Data'!$A:$A,0),MATCH(BE$1,'Placebo - Data'!$B$1:$BA$1,0)))*BE$5</f>
        <v>0</v>
      </c>
      <c r="BF36" s="2">
        <f>IF(BF$2=0,0,INDEX('Placebo - Data'!$B:$BA,MATCH($Q36,'Placebo - Data'!$A:$A,0),MATCH(BF$1,'Placebo - Data'!$B$1:$BA$1,0)))*BF$5</f>
        <v>-6.2480151653289795E-2</v>
      </c>
      <c r="BG36" s="2">
        <f>IF(BG$2=0,0,INDEX('Placebo - Data'!$B:$BA,MATCH($Q36,'Placebo - Data'!$A:$A,0),MATCH(BG$1,'Placebo - Data'!$B$1:$BA$1,0)))*BG$5</f>
        <v>2.2225489839911461E-2</v>
      </c>
      <c r="BH36" s="2">
        <f>IF(BH$2=0,0,INDEX('Placebo - Data'!$B:$BA,MATCH($Q36,'Placebo - Data'!$A:$A,0),MATCH(BH$1,'Placebo - Data'!$B$1:$BA$1,0)))*BH$5</f>
        <v>7.5619235634803772E-2</v>
      </c>
      <c r="BI36" s="2">
        <f>IF(BI$2=0,0,INDEX('Placebo - Data'!$B:$BA,MATCH($Q36,'Placebo - Data'!$A:$A,0),MATCH(BI$1,'Placebo - Data'!$B$1:$BA$1,0)))*BI$5</f>
        <v>-1.2105985544621944E-2</v>
      </c>
      <c r="BJ36" s="2">
        <f>IF(BJ$2=0,0,INDEX('Placebo - Data'!$B:$BA,MATCH($Q36,'Placebo - Data'!$A:$A,0),MATCH(BJ$1,'Placebo - Data'!$B$1:$BA$1,0)))*BJ$5</f>
        <v>0</v>
      </c>
      <c r="BK36" s="2">
        <f>IF(BK$2=0,0,INDEX('Placebo - Data'!$B:$BA,MATCH($Q36,'Placebo - Data'!$A:$A,0),MATCH(BK$1,'Placebo - Data'!$B$1:$BA$1,0)))*BK$5</f>
        <v>0</v>
      </c>
      <c r="BL36" s="2">
        <f>IF(BL$2=0,0,INDEX('Placebo - Data'!$B:$BA,MATCH($Q36,'Placebo - Data'!$A:$A,0),MATCH(BL$1,'Placebo - Data'!$B$1:$BA$1,0)))*BL$5</f>
        <v>0</v>
      </c>
      <c r="BM36" s="2">
        <f>IF(BM$2=0,0,INDEX('Placebo - Data'!$B:$BA,MATCH($Q36,'Placebo - Data'!$A:$A,0),MATCH(BM$1,'Placebo - Data'!$B$1:$BA$1,0)))*BM$5</f>
        <v>0</v>
      </c>
      <c r="BN36" s="2">
        <f>IF(BN$2=0,0,INDEX('Placebo - Data'!$B:$BA,MATCH($Q36,'Placebo - Data'!$A:$A,0),MATCH(BN$1,'Placebo - Data'!$B$1:$BA$1,0)))*BN$5</f>
        <v>0</v>
      </c>
      <c r="BO36" s="2">
        <f>IF(BO$2=0,0,INDEX('Placebo - Data'!$B:$BA,MATCH($Q36,'Placebo - Data'!$A:$A,0),MATCH(BO$1,'Placebo - Data'!$B$1:$BA$1,0)))*BO$5</f>
        <v>2.2627811878919601E-2</v>
      </c>
      <c r="BP36" s="2">
        <f>IF(BP$2=0,0,INDEX('Placebo - Data'!$B:$BA,MATCH($Q36,'Placebo - Data'!$A:$A,0),MATCH(BP$1,'Placebo - Data'!$B$1:$BA$1,0)))*BP$5</f>
        <v>0</v>
      </c>
      <c r="BQ36" s="2"/>
      <c r="BR36" s="2"/>
    </row>
    <row r="37" spans="1:70" x14ac:dyDescent="0.25">
      <c r="A37" t="s">
        <v>91</v>
      </c>
      <c r="B37" s="2">
        <f t="shared" si="5"/>
        <v>0</v>
      </c>
      <c r="C37" s="2">
        <f t="shared" si="6"/>
        <v>0</v>
      </c>
      <c r="Q37">
        <f>'Placebo - Data'!A32</f>
        <v>2012</v>
      </c>
      <c r="R37" s="2">
        <f>IF(R$2=0,0,INDEX('Placebo - Data'!$B:$BA,MATCH($Q37,'Placebo - Data'!$A:$A,0),MATCH(R$1,'Placebo - Data'!$B$1:$BA$1,0)))*R$5</f>
        <v>-1.7675718292593956E-2</v>
      </c>
      <c r="S37" s="2">
        <f>IF(S$2=0,0,INDEX('Placebo - Data'!$B:$BA,MATCH($Q37,'Placebo - Data'!$A:$A,0),MATCH(S$1,'Placebo - Data'!$B$1:$BA$1,0)))*S$5</f>
        <v>0</v>
      </c>
      <c r="T37" s="2">
        <f>IF(T$2=0,0,INDEX('Placebo - Data'!$B:$BA,MATCH($Q37,'Placebo - Data'!$A:$A,0),MATCH(T$1,'Placebo - Data'!$B$1:$BA$1,0)))*T$5</f>
        <v>0</v>
      </c>
      <c r="U37" s="2">
        <f>IF(U$2=0,0,INDEX('Placebo - Data'!$B:$BA,MATCH($Q37,'Placebo - Data'!$A:$A,0),MATCH(U$1,'Placebo - Data'!$B$1:$BA$1,0)))*U$5</f>
        <v>4.2705431580543518E-2</v>
      </c>
      <c r="V37" s="2">
        <f>IF(V$2=0,0,INDEX('Placebo - Data'!$B:$BA,MATCH($Q37,'Placebo - Data'!$A:$A,0),MATCH(V$1,'Placebo - Data'!$B$1:$BA$1,0)))*V$5</f>
        <v>4.0860410779714584E-2</v>
      </c>
      <c r="W37" s="2">
        <f>IF(W$2=0,0,INDEX('Placebo - Data'!$B:$BA,MATCH($Q37,'Placebo - Data'!$A:$A,0),MATCH(W$1,'Placebo - Data'!$B$1:$BA$1,0)))*W$5</f>
        <v>0</v>
      </c>
      <c r="X37" s="2">
        <f>IF(X$2=0,0,INDEX('Placebo - Data'!$B:$BA,MATCH($Q37,'Placebo - Data'!$A:$A,0),MATCH(X$1,'Placebo - Data'!$B$1:$BA$1,0)))*X$5</f>
        <v>4.0338914841413498E-2</v>
      </c>
      <c r="Y37" s="2">
        <f>IF(Y$2=0,0,INDEX('Placebo - Data'!$B:$BA,MATCH($Q37,'Placebo - Data'!$A:$A,0),MATCH(Y$1,'Placebo - Data'!$B$1:$BA$1,0)))*Y$5</f>
        <v>0</v>
      </c>
      <c r="Z37" s="2">
        <f>IF(Z$2=0,0,INDEX('Placebo - Data'!$B:$BA,MATCH($Q37,'Placebo - Data'!$A:$A,0),MATCH(Z$1,'Placebo - Data'!$B$1:$BA$1,0)))*Z$5</f>
        <v>0</v>
      </c>
      <c r="AA37" s="2">
        <f>IF(AA$2=0,0,INDEX('Placebo - Data'!$B:$BA,MATCH($Q37,'Placebo - Data'!$A:$A,0),MATCH(AA$1,'Placebo - Data'!$B$1:$BA$1,0)))*AA$5</f>
        <v>0</v>
      </c>
      <c r="AB37" s="2">
        <f>IF(AB$2=0,0,INDEX('Placebo - Data'!$B:$BA,MATCH($Q37,'Placebo - Data'!$A:$A,0),MATCH(AB$1,'Placebo - Data'!$B$1:$BA$1,0)))*AB$5</f>
        <v>0</v>
      </c>
      <c r="AC37" s="2">
        <f>IF(AC$2=0,0,INDEX('Placebo - Data'!$B:$BA,MATCH($Q37,'Placebo - Data'!$A:$A,0),MATCH(AC$1,'Placebo - Data'!$B$1:$BA$1,0)))*AC$5</f>
        <v>2.1462962031364441E-2</v>
      </c>
      <c r="AD37" s="2">
        <f>IF(AD$2=0,0,INDEX('Placebo - Data'!$B:$BA,MATCH($Q37,'Placebo - Data'!$A:$A,0),MATCH(AD$1,'Placebo - Data'!$B$1:$BA$1,0)))*AD$5</f>
        <v>0</v>
      </c>
      <c r="AE37" s="2">
        <f>IF(AE$2=0,0,INDEX('Placebo - Data'!$B:$BA,MATCH($Q37,'Placebo - Data'!$A:$A,0),MATCH(AE$1,'Placebo - Data'!$B$1:$BA$1,0)))*AE$5</f>
        <v>7.9716183245182037E-3</v>
      </c>
      <c r="AF37" s="2">
        <f>IF(AF$2=0,0,INDEX('Placebo - Data'!$B:$BA,MATCH($Q37,'Placebo - Data'!$A:$A,0),MATCH(AF$1,'Placebo - Data'!$B$1:$BA$1,0)))*AF$5</f>
        <v>3.3203665167093277E-2</v>
      </c>
      <c r="AG37" s="2">
        <f>IF(AG$2=0,0,INDEX('Placebo - Data'!$B:$BA,MATCH($Q37,'Placebo - Data'!$A:$A,0),MATCH(AG$1,'Placebo - Data'!$B$1:$BA$1,0)))*AG$5</f>
        <v>0</v>
      </c>
      <c r="AH37" s="2">
        <f>IF(AH$2=0,0,INDEX('Placebo - Data'!$B:$BA,MATCH($Q37,'Placebo - Data'!$A:$A,0),MATCH(AH$1,'Placebo - Data'!$B$1:$BA$1,0)))*AH$5</f>
        <v>1.2731176801025867E-2</v>
      </c>
      <c r="AI37" s="2">
        <f>IF(AI$2=0,0,INDEX('Placebo - Data'!$B:$BA,MATCH($Q37,'Placebo - Data'!$A:$A,0),MATCH(AI$1,'Placebo - Data'!$B$1:$BA$1,0)))*AI$5</f>
        <v>4.6715416014194489E-2</v>
      </c>
      <c r="AJ37" s="2">
        <f>IF(AJ$2=0,0,INDEX('Placebo - Data'!$B:$BA,MATCH($Q37,'Placebo - Data'!$A:$A,0),MATCH(AJ$1,'Placebo - Data'!$B$1:$BA$1,0)))*AJ$5</f>
        <v>2.2041616030037403E-3</v>
      </c>
      <c r="AK37" s="2">
        <f>IF(AK$2=0,0,INDEX('Placebo - Data'!$B:$BA,MATCH($Q37,'Placebo - Data'!$A:$A,0),MATCH(AK$1,'Placebo - Data'!$B$1:$BA$1,0)))*AK$5</f>
        <v>0</v>
      </c>
      <c r="AL37" s="2">
        <f>IF(AL$2=0,0,INDEX('Placebo - Data'!$B:$BA,MATCH($Q37,'Placebo - Data'!$A:$A,0),MATCH(AL$1,'Placebo - Data'!$B$1:$BA$1,0)))*AL$5</f>
        <v>2.282782644033432E-2</v>
      </c>
      <c r="AM37" s="2">
        <f>IF(AM$2=0,0,INDEX('Placebo - Data'!$B:$BA,MATCH($Q37,'Placebo - Data'!$A:$A,0),MATCH(AM$1,'Placebo - Data'!$B$1:$BA$1,0)))*AM$5</f>
        <v>3.826918825507164E-2</v>
      </c>
      <c r="AN37" s="2">
        <f>IF(AN$2=0,0,INDEX('Placebo - Data'!$B:$BA,MATCH($Q37,'Placebo - Data'!$A:$A,0),MATCH(AN$1,'Placebo - Data'!$B$1:$BA$1,0)))*AN$5</f>
        <v>0</v>
      </c>
      <c r="AO37" s="2">
        <f>IF(AO$2=0,0,INDEX('Placebo - Data'!$B:$BA,MATCH($Q37,'Placebo - Data'!$A:$A,0),MATCH(AO$1,'Placebo - Data'!$B$1:$BA$1,0)))*AO$5</f>
        <v>2.7528401464223862E-2</v>
      </c>
      <c r="AP37" s="2">
        <f>IF(AP$2=0,0,INDEX('Placebo - Data'!$B:$BA,MATCH($Q37,'Placebo - Data'!$A:$A,0),MATCH(AP$1,'Placebo - Data'!$B$1:$BA$1,0)))*AP$5</f>
        <v>0</v>
      </c>
      <c r="AQ37" s="2">
        <f>IF(AQ$2=0,0,INDEX('Placebo - Data'!$B:$BA,MATCH($Q37,'Placebo - Data'!$A:$A,0),MATCH(AQ$1,'Placebo - Data'!$B$1:$BA$1,0)))*AQ$5</f>
        <v>-6.851881742477417E-2</v>
      </c>
      <c r="AR37" s="2">
        <f>IF(AR$2=0,0,INDEX('Placebo - Data'!$B:$BA,MATCH($Q37,'Placebo - Data'!$A:$A,0),MATCH(AR$1,'Placebo - Data'!$B$1:$BA$1,0)))*AR$5</f>
        <v>0</v>
      </c>
      <c r="AS37" s="2">
        <f>IF(AS$2=0,0,INDEX('Placebo - Data'!$B:$BA,MATCH($Q37,'Placebo - Data'!$A:$A,0),MATCH(AS$1,'Placebo - Data'!$B$1:$BA$1,0)))*AS$5</f>
        <v>-8.0513767898082733E-2</v>
      </c>
      <c r="AT37" s="2">
        <f>IF(AT$2=0,0,INDEX('Placebo - Data'!$B:$BA,MATCH($Q37,'Placebo - Data'!$A:$A,0),MATCH(AT$1,'Placebo - Data'!$B$1:$BA$1,0)))*AT$5</f>
        <v>0</v>
      </c>
      <c r="AU37" s="2">
        <f>IF(AU$2=0,0,INDEX('Placebo - Data'!$B:$BA,MATCH($Q37,'Placebo - Data'!$A:$A,0),MATCH(AU$1,'Placebo - Data'!$B$1:$BA$1,0)))*AU$5</f>
        <v>0</v>
      </c>
      <c r="AV37" s="2">
        <f>IF(AV$2=0,0,INDEX('Placebo - Data'!$B:$BA,MATCH($Q37,'Placebo - Data'!$A:$A,0),MATCH(AV$1,'Placebo - Data'!$B$1:$BA$1,0)))*AV$5</f>
        <v>0</v>
      </c>
      <c r="AW37" s="2">
        <f>IF(AW$2=0,0,INDEX('Placebo - Data'!$B:$BA,MATCH($Q37,'Placebo - Data'!$A:$A,0),MATCH(AW$1,'Placebo - Data'!$B$1:$BA$1,0)))*AW$5</f>
        <v>0</v>
      </c>
      <c r="AX37" s="2">
        <f>IF(AX$2=0,0,INDEX('Placebo - Data'!$B:$BA,MATCH($Q37,'Placebo - Data'!$A:$A,0),MATCH(AX$1,'Placebo - Data'!$B$1:$BA$1,0)))*AX$5</f>
        <v>0</v>
      </c>
      <c r="AY37" s="2">
        <f>IF(AY$2=0,0,INDEX('Placebo - Data'!$B:$BA,MATCH($Q37,'Placebo - Data'!$A:$A,0),MATCH(AY$1,'Placebo - Data'!$B$1:$BA$1,0)))*AY$5</f>
        <v>0</v>
      </c>
      <c r="AZ37" s="2">
        <f>IF(AZ$2=0,0,INDEX('Placebo - Data'!$B:$BA,MATCH($Q37,'Placebo - Data'!$A:$A,0),MATCH(AZ$1,'Placebo - Data'!$B$1:$BA$1,0)))*AZ$5</f>
        <v>-8.9709267020225525E-2</v>
      </c>
      <c r="BA37" s="2">
        <f>IF(BA$2=0,0,INDEX('Placebo - Data'!$B:$BA,MATCH($Q37,'Placebo - Data'!$A:$A,0),MATCH(BA$1,'Placebo - Data'!$B$1:$BA$1,0)))*BA$5</f>
        <v>0</v>
      </c>
      <c r="BB37" s="2">
        <f>IF(BB$2=0,0,INDEX('Placebo - Data'!$B:$BA,MATCH($Q37,'Placebo - Data'!$A:$A,0),MATCH(BB$1,'Placebo - Data'!$B$1:$BA$1,0)))*BB$5</f>
        <v>0</v>
      </c>
      <c r="BC37" s="2">
        <f>IF(BC$2=0,0,INDEX('Placebo - Data'!$B:$BA,MATCH($Q37,'Placebo - Data'!$A:$A,0),MATCH(BC$1,'Placebo - Data'!$B$1:$BA$1,0)))*BC$5</f>
        <v>0</v>
      </c>
      <c r="BD37" s="2">
        <f>IF(BD$2=0,0,INDEX('Placebo - Data'!$B:$BA,MATCH($Q37,'Placebo - Data'!$A:$A,0),MATCH(BD$1,'Placebo - Data'!$B$1:$BA$1,0)))*BD$5</f>
        <v>0</v>
      </c>
      <c r="BE37" s="2">
        <f>IF(BE$2=0,0,INDEX('Placebo - Data'!$B:$BA,MATCH($Q37,'Placebo - Data'!$A:$A,0),MATCH(BE$1,'Placebo - Data'!$B$1:$BA$1,0)))*BE$5</f>
        <v>0</v>
      </c>
      <c r="BF37" s="2">
        <f>IF(BF$2=0,0,INDEX('Placebo - Data'!$B:$BA,MATCH($Q37,'Placebo - Data'!$A:$A,0),MATCH(BF$1,'Placebo - Data'!$B$1:$BA$1,0)))*BF$5</f>
        <v>-8.8967233896255493E-2</v>
      </c>
      <c r="BG37" s="2">
        <f>IF(BG$2=0,0,INDEX('Placebo - Data'!$B:$BA,MATCH($Q37,'Placebo - Data'!$A:$A,0),MATCH(BG$1,'Placebo - Data'!$B$1:$BA$1,0)))*BG$5</f>
        <v>-2.9933510348200798E-2</v>
      </c>
      <c r="BH37" s="2">
        <f>IF(BH$2=0,0,INDEX('Placebo - Data'!$B:$BA,MATCH($Q37,'Placebo - Data'!$A:$A,0),MATCH(BH$1,'Placebo - Data'!$B$1:$BA$1,0)))*BH$5</f>
        <v>4.8309091478586197E-2</v>
      </c>
      <c r="BI37" s="2">
        <f>IF(BI$2=0,0,INDEX('Placebo - Data'!$B:$BA,MATCH($Q37,'Placebo - Data'!$A:$A,0),MATCH(BI$1,'Placebo - Data'!$B$1:$BA$1,0)))*BI$5</f>
        <v>4.2969007045030594E-2</v>
      </c>
      <c r="BJ37" s="2">
        <f>IF(BJ$2=0,0,INDEX('Placebo - Data'!$B:$BA,MATCH($Q37,'Placebo - Data'!$A:$A,0),MATCH(BJ$1,'Placebo - Data'!$B$1:$BA$1,0)))*BJ$5</f>
        <v>0</v>
      </c>
      <c r="BK37" s="2">
        <f>IF(BK$2=0,0,INDEX('Placebo - Data'!$B:$BA,MATCH($Q37,'Placebo - Data'!$A:$A,0),MATCH(BK$1,'Placebo - Data'!$B$1:$BA$1,0)))*BK$5</f>
        <v>0</v>
      </c>
      <c r="BL37" s="2">
        <f>IF(BL$2=0,0,INDEX('Placebo - Data'!$B:$BA,MATCH($Q37,'Placebo - Data'!$A:$A,0),MATCH(BL$1,'Placebo - Data'!$B$1:$BA$1,0)))*BL$5</f>
        <v>0</v>
      </c>
      <c r="BM37" s="2">
        <f>IF(BM$2=0,0,INDEX('Placebo - Data'!$B:$BA,MATCH($Q37,'Placebo - Data'!$A:$A,0),MATCH(BM$1,'Placebo - Data'!$B$1:$BA$1,0)))*BM$5</f>
        <v>0</v>
      </c>
      <c r="BN37" s="2">
        <f>IF(BN$2=0,0,INDEX('Placebo - Data'!$B:$BA,MATCH($Q37,'Placebo - Data'!$A:$A,0),MATCH(BN$1,'Placebo - Data'!$B$1:$BA$1,0)))*BN$5</f>
        <v>0</v>
      </c>
      <c r="BO37" s="2">
        <f>IF(BO$2=0,0,INDEX('Placebo - Data'!$B:$BA,MATCH($Q37,'Placebo - Data'!$A:$A,0),MATCH(BO$1,'Placebo - Data'!$B$1:$BA$1,0)))*BO$5</f>
        <v>-6.1894753016531467E-3</v>
      </c>
      <c r="BP37" s="2">
        <f>IF(BP$2=0,0,INDEX('Placebo - Data'!$B:$BA,MATCH($Q37,'Placebo - Data'!$A:$A,0),MATCH(BP$1,'Placebo - Data'!$B$1:$BA$1,0)))*BP$5</f>
        <v>0</v>
      </c>
      <c r="BQ37" s="2"/>
      <c r="BR37" s="2"/>
    </row>
    <row r="38" spans="1:70" x14ac:dyDescent="0.25">
      <c r="A38" t="s">
        <v>94</v>
      </c>
      <c r="B38" s="2">
        <f t="shared" si="5"/>
        <v>0</v>
      </c>
      <c r="C38" s="2">
        <f t="shared" si="6"/>
        <v>0</v>
      </c>
      <c r="Q38">
        <f>'Placebo - Data'!A33</f>
        <v>2013</v>
      </c>
      <c r="R38" s="2">
        <f>IF(R$2=0,0,INDEX('Placebo - Data'!$B:$BA,MATCH($Q38,'Placebo - Data'!$A:$A,0),MATCH(R$1,'Placebo - Data'!$B$1:$BA$1,0)))*R$5</f>
        <v>-4.3413594365119934E-2</v>
      </c>
      <c r="S38" s="2">
        <f>IF(S$2=0,0,INDEX('Placebo - Data'!$B:$BA,MATCH($Q38,'Placebo - Data'!$A:$A,0),MATCH(S$1,'Placebo - Data'!$B$1:$BA$1,0)))*S$5</f>
        <v>0</v>
      </c>
      <c r="T38" s="2">
        <f>IF(T$2=0,0,INDEX('Placebo - Data'!$B:$BA,MATCH($Q38,'Placebo - Data'!$A:$A,0),MATCH(T$1,'Placebo - Data'!$B$1:$BA$1,0)))*T$5</f>
        <v>0</v>
      </c>
      <c r="U38" s="2">
        <f>IF(U$2=0,0,INDEX('Placebo - Data'!$B:$BA,MATCH($Q38,'Placebo - Data'!$A:$A,0),MATCH(U$1,'Placebo - Data'!$B$1:$BA$1,0)))*U$5</f>
        <v>4.9726620316505432E-2</v>
      </c>
      <c r="V38" s="2">
        <f>IF(V$2=0,0,INDEX('Placebo - Data'!$B:$BA,MATCH($Q38,'Placebo - Data'!$A:$A,0),MATCH(V$1,'Placebo - Data'!$B$1:$BA$1,0)))*V$5</f>
        <v>4.9760289490222931E-2</v>
      </c>
      <c r="W38" s="2">
        <f>IF(W$2=0,0,INDEX('Placebo - Data'!$B:$BA,MATCH($Q38,'Placebo - Data'!$A:$A,0),MATCH(W$1,'Placebo - Data'!$B$1:$BA$1,0)))*W$5</f>
        <v>0</v>
      </c>
      <c r="X38" s="2">
        <f>IF(X$2=0,0,INDEX('Placebo - Data'!$B:$BA,MATCH($Q38,'Placebo - Data'!$A:$A,0),MATCH(X$1,'Placebo - Data'!$B$1:$BA$1,0)))*X$5</f>
        <v>2.1392321214079857E-2</v>
      </c>
      <c r="Y38" s="2">
        <f>IF(Y$2=0,0,INDEX('Placebo - Data'!$B:$BA,MATCH($Q38,'Placebo - Data'!$A:$A,0),MATCH(Y$1,'Placebo - Data'!$B$1:$BA$1,0)))*Y$5</f>
        <v>0</v>
      </c>
      <c r="Z38" s="2">
        <f>IF(Z$2=0,0,INDEX('Placebo - Data'!$B:$BA,MATCH($Q38,'Placebo - Data'!$A:$A,0),MATCH(Z$1,'Placebo - Data'!$B$1:$BA$1,0)))*Z$5</f>
        <v>0</v>
      </c>
      <c r="AA38" s="2">
        <f>IF(AA$2=0,0,INDEX('Placebo - Data'!$B:$BA,MATCH($Q38,'Placebo - Data'!$A:$A,0),MATCH(AA$1,'Placebo - Data'!$B$1:$BA$1,0)))*AA$5</f>
        <v>0</v>
      </c>
      <c r="AB38" s="2">
        <f>IF(AB$2=0,0,INDEX('Placebo - Data'!$B:$BA,MATCH($Q38,'Placebo - Data'!$A:$A,0),MATCH(AB$1,'Placebo - Data'!$B$1:$BA$1,0)))*AB$5</f>
        <v>0</v>
      </c>
      <c r="AC38" s="2">
        <f>IF(AC$2=0,0,INDEX('Placebo - Data'!$B:$BA,MATCH($Q38,'Placebo - Data'!$A:$A,0),MATCH(AC$1,'Placebo - Data'!$B$1:$BA$1,0)))*AC$5</f>
        <v>4.097307100892067E-2</v>
      </c>
      <c r="AD38" s="2">
        <f>IF(AD$2=0,0,INDEX('Placebo - Data'!$B:$BA,MATCH($Q38,'Placebo - Data'!$A:$A,0),MATCH(AD$1,'Placebo - Data'!$B$1:$BA$1,0)))*AD$5</f>
        <v>0</v>
      </c>
      <c r="AE38" s="2">
        <f>IF(AE$2=0,0,INDEX('Placebo - Data'!$B:$BA,MATCH($Q38,'Placebo - Data'!$A:$A,0),MATCH(AE$1,'Placebo - Data'!$B$1:$BA$1,0)))*AE$5</f>
        <v>-1.4944969676434994E-2</v>
      </c>
      <c r="AF38" s="2">
        <f>IF(AF$2=0,0,INDEX('Placebo - Data'!$B:$BA,MATCH($Q38,'Placebo - Data'!$A:$A,0),MATCH(AF$1,'Placebo - Data'!$B$1:$BA$1,0)))*AF$5</f>
        <v>4.8658836632966995E-2</v>
      </c>
      <c r="AG38" s="2">
        <f>IF(AG$2=0,0,INDEX('Placebo - Data'!$B:$BA,MATCH($Q38,'Placebo - Data'!$A:$A,0),MATCH(AG$1,'Placebo - Data'!$B$1:$BA$1,0)))*AG$5</f>
        <v>0</v>
      </c>
      <c r="AH38" s="2">
        <f>IF(AH$2=0,0,INDEX('Placebo - Data'!$B:$BA,MATCH($Q38,'Placebo - Data'!$A:$A,0),MATCH(AH$1,'Placebo - Data'!$B$1:$BA$1,0)))*AH$5</f>
        <v>-3.8470137864351273E-2</v>
      </c>
      <c r="AI38" s="2">
        <f>IF(AI$2=0,0,INDEX('Placebo - Data'!$B:$BA,MATCH($Q38,'Placebo - Data'!$A:$A,0),MATCH(AI$1,'Placebo - Data'!$B$1:$BA$1,0)))*AI$5</f>
        <v>2.7253087610006332E-2</v>
      </c>
      <c r="AJ38" s="2">
        <f>IF(AJ$2=0,0,INDEX('Placebo - Data'!$B:$BA,MATCH($Q38,'Placebo - Data'!$A:$A,0),MATCH(AJ$1,'Placebo - Data'!$B$1:$BA$1,0)))*AJ$5</f>
        <v>-2.7666257694363594E-2</v>
      </c>
      <c r="AK38" s="2">
        <f>IF(AK$2=0,0,INDEX('Placebo - Data'!$B:$BA,MATCH($Q38,'Placebo - Data'!$A:$A,0),MATCH(AK$1,'Placebo - Data'!$B$1:$BA$1,0)))*AK$5</f>
        <v>0</v>
      </c>
      <c r="AL38" s="2">
        <f>IF(AL$2=0,0,INDEX('Placebo - Data'!$B:$BA,MATCH($Q38,'Placebo - Data'!$A:$A,0),MATCH(AL$1,'Placebo - Data'!$B$1:$BA$1,0)))*AL$5</f>
        <v>1.0823908261954784E-2</v>
      </c>
      <c r="AM38" s="2">
        <f>IF(AM$2=0,0,INDEX('Placebo - Data'!$B:$BA,MATCH($Q38,'Placebo - Data'!$A:$A,0),MATCH(AM$1,'Placebo - Data'!$B$1:$BA$1,0)))*AM$5</f>
        <v>-2.7740960940718651E-2</v>
      </c>
      <c r="AN38" s="2">
        <f>IF(AN$2=0,0,INDEX('Placebo - Data'!$B:$BA,MATCH($Q38,'Placebo - Data'!$A:$A,0),MATCH(AN$1,'Placebo - Data'!$B$1:$BA$1,0)))*AN$5</f>
        <v>0</v>
      </c>
      <c r="AO38" s="2">
        <f>IF(AO$2=0,0,INDEX('Placebo - Data'!$B:$BA,MATCH($Q38,'Placebo - Data'!$A:$A,0),MATCH(AO$1,'Placebo - Data'!$B$1:$BA$1,0)))*AO$5</f>
        <v>5.2849423140287399E-2</v>
      </c>
      <c r="AP38" s="2">
        <f>IF(AP$2=0,0,INDEX('Placebo - Data'!$B:$BA,MATCH($Q38,'Placebo - Data'!$A:$A,0),MATCH(AP$1,'Placebo - Data'!$B$1:$BA$1,0)))*AP$5</f>
        <v>0</v>
      </c>
      <c r="AQ38" s="2">
        <f>IF(AQ$2=0,0,INDEX('Placebo - Data'!$B:$BA,MATCH($Q38,'Placebo - Data'!$A:$A,0),MATCH(AQ$1,'Placebo - Data'!$B$1:$BA$1,0)))*AQ$5</f>
        <v>-4.7884538769721985E-2</v>
      </c>
      <c r="AR38" s="2">
        <f>IF(AR$2=0,0,INDEX('Placebo - Data'!$B:$BA,MATCH($Q38,'Placebo - Data'!$A:$A,0),MATCH(AR$1,'Placebo - Data'!$B$1:$BA$1,0)))*AR$5</f>
        <v>0</v>
      </c>
      <c r="AS38" s="2">
        <f>IF(AS$2=0,0,INDEX('Placebo - Data'!$B:$BA,MATCH($Q38,'Placebo - Data'!$A:$A,0),MATCH(AS$1,'Placebo - Data'!$B$1:$BA$1,0)))*AS$5</f>
        <v>-3.8190398365259171E-2</v>
      </c>
      <c r="AT38" s="2">
        <f>IF(AT$2=0,0,INDEX('Placebo - Data'!$B:$BA,MATCH($Q38,'Placebo - Data'!$A:$A,0),MATCH(AT$1,'Placebo - Data'!$B$1:$BA$1,0)))*AT$5</f>
        <v>0</v>
      </c>
      <c r="AU38" s="2">
        <f>IF(AU$2=0,0,INDEX('Placebo - Data'!$B:$BA,MATCH($Q38,'Placebo - Data'!$A:$A,0),MATCH(AU$1,'Placebo - Data'!$B$1:$BA$1,0)))*AU$5</f>
        <v>0</v>
      </c>
      <c r="AV38" s="2">
        <f>IF(AV$2=0,0,INDEX('Placebo - Data'!$B:$BA,MATCH($Q38,'Placebo - Data'!$A:$A,0),MATCH(AV$1,'Placebo - Data'!$B$1:$BA$1,0)))*AV$5</f>
        <v>0</v>
      </c>
      <c r="AW38" s="2">
        <f>IF(AW$2=0,0,INDEX('Placebo - Data'!$B:$BA,MATCH($Q38,'Placebo - Data'!$A:$A,0),MATCH(AW$1,'Placebo - Data'!$B$1:$BA$1,0)))*AW$5</f>
        <v>0</v>
      </c>
      <c r="AX38" s="2">
        <f>IF(AX$2=0,0,INDEX('Placebo - Data'!$B:$BA,MATCH($Q38,'Placebo - Data'!$A:$A,0),MATCH(AX$1,'Placebo - Data'!$B$1:$BA$1,0)))*AX$5</f>
        <v>0</v>
      </c>
      <c r="AY38" s="2">
        <f>IF(AY$2=0,0,INDEX('Placebo - Data'!$B:$BA,MATCH($Q38,'Placebo - Data'!$A:$A,0),MATCH(AY$1,'Placebo - Data'!$B$1:$BA$1,0)))*AY$5</f>
        <v>0</v>
      </c>
      <c r="AZ38" s="2">
        <f>IF(AZ$2=0,0,INDEX('Placebo - Data'!$B:$BA,MATCH($Q38,'Placebo - Data'!$A:$A,0),MATCH(AZ$1,'Placebo - Data'!$B$1:$BA$1,0)))*AZ$5</f>
        <v>-7.6987020671367645E-2</v>
      </c>
      <c r="BA38" s="2">
        <f>IF(BA$2=0,0,INDEX('Placebo - Data'!$B:$BA,MATCH($Q38,'Placebo - Data'!$A:$A,0),MATCH(BA$1,'Placebo - Data'!$B$1:$BA$1,0)))*BA$5</f>
        <v>0</v>
      </c>
      <c r="BB38" s="2">
        <f>IF(BB$2=0,0,INDEX('Placebo - Data'!$B:$BA,MATCH($Q38,'Placebo - Data'!$A:$A,0),MATCH(BB$1,'Placebo - Data'!$B$1:$BA$1,0)))*BB$5</f>
        <v>0</v>
      </c>
      <c r="BC38" s="2">
        <f>IF(BC$2=0,0,INDEX('Placebo - Data'!$B:$BA,MATCH($Q38,'Placebo - Data'!$A:$A,0),MATCH(BC$1,'Placebo - Data'!$B$1:$BA$1,0)))*BC$5</f>
        <v>0</v>
      </c>
      <c r="BD38" s="2">
        <f>IF(BD$2=0,0,INDEX('Placebo - Data'!$B:$BA,MATCH($Q38,'Placebo - Data'!$A:$A,0),MATCH(BD$1,'Placebo - Data'!$B$1:$BA$1,0)))*BD$5</f>
        <v>0</v>
      </c>
      <c r="BE38" s="2">
        <f>IF(BE$2=0,0,INDEX('Placebo - Data'!$B:$BA,MATCH($Q38,'Placebo - Data'!$A:$A,0),MATCH(BE$1,'Placebo - Data'!$B$1:$BA$1,0)))*BE$5</f>
        <v>0</v>
      </c>
      <c r="BF38" s="2">
        <f>IF(BF$2=0,0,INDEX('Placebo - Data'!$B:$BA,MATCH($Q38,'Placebo - Data'!$A:$A,0),MATCH(BF$1,'Placebo - Data'!$B$1:$BA$1,0)))*BF$5</f>
        <v>-0.12465529888868332</v>
      </c>
      <c r="BG38" s="2">
        <f>IF(BG$2=0,0,INDEX('Placebo - Data'!$B:$BA,MATCH($Q38,'Placebo - Data'!$A:$A,0),MATCH(BG$1,'Placebo - Data'!$B$1:$BA$1,0)))*BG$5</f>
        <v>-5.6591969914734364E-3</v>
      </c>
      <c r="BH38" s="2">
        <f>IF(BH$2=0,0,INDEX('Placebo - Data'!$B:$BA,MATCH($Q38,'Placebo - Data'!$A:$A,0),MATCH(BH$1,'Placebo - Data'!$B$1:$BA$1,0)))*BH$5</f>
        <v>5.7277832180261612E-2</v>
      </c>
      <c r="BI38" s="2">
        <f>IF(BI$2=0,0,INDEX('Placebo - Data'!$B:$BA,MATCH($Q38,'Placebo - Data'!$A:$A,0),MATCH(BI$1,'Placebo - Data'!$B$1:$BA$1,0)))*BI$5</f>
        <v>2.1852094680070877E-2</v>
      </c>
      <c r="BJ38" s="2">
        <f>IF(BJ$2=0,0,INDEX('Placebo - Data'!$B:$BA,MATCH($Q38,'Placebo - Data'!$A:$A,0),MATCH(BJ$1,'Placebo - Data'!$B$1:$BA$1,0)))*BJ$5</f>
        <v>0</v>
      </c>
      <c r="BK38" s="2">
        <f>IF(BK$2=0,0,INDEX('Placebo - Data'!$B:$BA,MATCH($Q38,'Placebo - Data'!$A:$A,0),MATCH(BK$1,'Placebo - Data'!$B$1:$BA$1,0)))*BK$5</f>
        <v>0</v>
      </c>
      <c r="BL38" s="2">
        <f>IF(BL$2=0,0,INDEX('Placebo - Data'!$B:$BA,MATCH($Q38,'Placebo - Data'!$A:$A,0),MATCH(BL$1,'Placebo - Data'!$B$1:$BA$1,0)))*BL$5</f>
        <v>0</v>
      </c>
      <c r="BM38" s="2">
        <f>IF(BM$2=0,0,INDEX('Placebo - Data'!$B:$BA,MATCH($Q38,'Placebo - Data'!$A:$A,0),MATCH(BM$1,'Placebo - Data'!$B$1:$BA$1,0)))*BM$5</f>
        <v>0</v>
      </c>
      <c r="BN38" s="2">
        <f>IF(BN$2=0,0,INDEX('Placebo - Data'!$B:$BA,MATCH($Q38,'Placebo - Data'!$A:$A,0),MATCH(BN$1,'Placebo - Data'!$B$1:$BA$1,0)))*BN$5</f>
        <v>0</v>
      </c>
      <c r="BO38" s="2">
        <f>IF(BO$2=0,0,INDEX('Placebo - Data'!$B:$BA,MATCH($Q38,'Placebo - Data'!$A:$A,0),MATCH(BO$1,'Placebo - Data'!$B$1:$BA$1,0)))*BO$5</f>
        <v>2.4859562516212463E-2</v>
      </c>
      <c r="BP38" s="2">
        <f>IF(BP$2=0,0,INDEX('Placebo - Data'!$B:$BA,MATCH($Q38,'Placebo - Data'!$A:$A,0),MATCH(BP$1,'Placebo - Data'!$B$1:$BA$1,0)))*BP$5</f>
        <v>0</v>
      </c>
      <c r="BQ38" s="2"/>
      <c r="BR38" s="2"/>
    </row>
    <row r="39" spans="1:70" x14ac:dyDescent="0.25">
      <c r="A39" t="s">
        <v>98</v>
      </c>
      <c r="B39" s="2">
        <f t="shared" si="5"/>
        <v>0</v>
      </c>
      <c r="C39" s="2">
        <f t="shared" si="6"/>
        <v>0</v>
      </c>
      <c r="Q39">
        <f>'Placebo - Data'!A34</f>
        <v>2014</v>
      </c>
      <c r="R39" s="2">
        <f>IF(R$2=0,0,INDEX('Placebo - Data'!$B:$BA,MATCH($Q39,'Placebo - Data'!$A:$A,0),MATCH(R$1,'Placebo - Data'!$B$1:$BA$1,0)))*R$5</f>
        <v>-2.2932911291718483E-2</v>
      </c>
      <c r="S39" s="2">
        <f>IF(S$2=0,0,INDEX('Placebo - Data'!$B:$BA,MATCH($Q39,'Placebo - Data'!$A:$A,0),MATCH(S$1,'Placebo - Data'!$B$1:$BA$1,0)))*S$5</f>
        <v>0</v>
      </c>
      <c r="T39" s="2">
        <f>IF(T$2=0,0,INDEX('Placebo - Data'!$B:$BA,MATCH($Q39,'Placebo - Data'!$A:$A,0),MATCH(T$1,'Placebo - Data'!$B$1:$BA$1,0)))*T$5</f>
        <v>0</v>
      </c>
      <c r="U39" s="2">
        <f>IF(U$2=0,0,INDEX('Placebo - Data'!$B:$BA,MATCH($Q39,'Placebo - Data'!$A:$A,0),MATCH(U$1,'Placebo - Data'!$B$1:$BA$1,0)))*U$5</f>
        <v>5.7249411940574646E-2</v>
      </c>
      <c r="V39" s="2">
        <f>IF(V$2=0,0,INDEX('Placebo - Data'!$B:$BA,MATCH($Q39,'Placebo - Data'!$A:$A,0),MATCH(V$1,'Placebo - Data'!$B$1:$BA$1,0)))*V$5</f>
        <v>9.3110240995883942E-3</v>
      </c>
      <c r="W39" s="2">
        <f>IF(W$2=0,0,INDEX('Placebo - Data'!$B:$BA,MATCH($Q39,'Placebo - Data'!$A:$A,0),MATCH(W$1,'Placebo - Data'!$B$1:$BA$1,0)))*W$5</f>
        <v>0</v>
      </c>
      <c r="X39" s="2">
        <f>IF(X$2=0,0,INDEX('Placebo - Data'!$B:$BA,MATCH($Q39,'Placebo - Data'!$A:$A,0),MATCH(X$1,'Placebo - Data'!$B$1:$BA$1,0)))*X$5</f>
        <v>6.0131726786494255E-3</v>
      </c>
      <c r="Y39" s="2">
        <f>IF(Y$2=0,0,INDEX('Placebo - Data'!$B:$BA,MATCH($Q39,'Placebo - Data'!$A:$A,0),MATCH(Y$1,'Placebo - Data'!$B$1:$BA$1,0)))*Y$5</f>
        <v>0</v>
      </c>
      <c r="Z39" s="2">
        <f>IF(Z$2=0,0,INDEX('Placebo - Data'!$B:$BA,MATCH($Q39,'Placebo - Data'!$A:$A,0),MATCH(Z$1,'Placebo - Data'!$B$1:$BA$1,0)))*Z$5</f>
        <v>0</v>
      </c>
      <c r="AA39" s="2">
        <f>IF(AA$2=0,0,INDEX('Placebo - Data'!$B:$BA,MATCH($Q39,'Placebo - Data'!$A:$A,0),MATCH(AA$1,'Placebo - Data'!$B$1:$BA$1,0)))*AA$5</f>
        <v>0</v>
      </c>
      <c r="AB39" s="2">
        <f>IF(AB$2=0,0,INDEX('Placebo - Data'!$B:$BA,MATCH($Q39,'Placebo - Data'!$A:$A,0),MATCH(AB$1,'Placebo - Data'!$B$1:$BA$1,0)))*AB$5</f>
        <v>0</v>
      </c>
      <c r="AC39" s="2">
        <f>IF(AC$2=0,0,INDEX('Placebo - Data'!$B:$BA,MATCH($Q39,'Placebo - Data'!$A:$A,0),MATCH(AC$1,'Placebo - Data'!$B$1:$BA$1,0)))*AC$5</f>
        <v>1.8546970561146736E-2</v>
      </c>
      <c r="AD39" s="2">
        <f>IF(AD$2=0,0,INDEX('Placebo - Data'!$B:$BA,MATCH($Q39,'Placebo - Data'!$A:$A,0),MATCH(AD$1,'Placebo - Data'!$B$1:$BA$1,0)))*AD$5</f>
        <v>0</v>
      </c>
      <c r="AE39" s="2">
        <f>IF(AE$2=0,0,INDEX('Placebo - Data'!$B:$BA,MATCH($Q39,'Placebo - Data'!$A:$A,0),MATCH(AE$1,'Placebo - Data'!$B$1:$BA$1,0)))*AE$5</f>
        <v>-1.9112411886453629E-2</v>
      </c>
      <c r="AF39" s="2">
        <f>IF(AF$2=0,0,INDEX('Placebo - Data'!$B:$BA,MATCH($Q39,'Placebo - Data'!$A:$A,0),MATCH(AF$1,'Placebo - Data'!$B$1:$BA$1,0)))*AF$5</f>
        <v>9.6754081547260284E-2</v>
      </c>
      <c r="AG39" s="2">
        <f>IF(AG$2=0,0,INDEX('Placebo - Data'!$B:$BA,MATCH($Q39,'Placebo - Data'!$A:$A,0),MATCH(AG$1,'Placebo - Data'!$B$1:$BA$1,0)))*AG$5</f>
        <v>0</v>
      </c>
      <c r="AH39" s="2">
        <f>IF(AH$2=0,0,INDEX('Placebo - Data'!$B:$BA,MATCH($Q39,'Placebo - Data'!$A:$A,0),MATCH(AH$1,'Placebo - Data'!$B$1:$BA$1,0)))*AH$5</f>
        <v>-1.1976327747106552E-2</v>
      </c>
      <c r="AI39" s="2">
        <f>IF(AI$2=0,0,INDEX('Placebo - Data'!$B:$BA,MATCH($Q39,'Placebo - Data'!$A:$A,0),MATCH(AI$1,'Placebo - Data'!$B$1:$BA$1,0)))*AI$5</f>
        <v>6.4495578408241272E-2</v>
      </c>
      <c r="AJ39" s="2">
        <f>IF(AJ$2=0,0,INDEX('Placebo - Data'!$B:$BA,MATCH($Q39,'Placebo - Data'!$A:$A,0),MATCH(AJ$1,'Placebo - Data'!$B$1:$BA$1,0)))*AJ$5</f>
        <v>-5.4508917033672333E-2</v>
      </c>
      <c r="AK39" s="2">
        <f>IF(AK$2=0,0,INDEX('Placebo - Data'!$B:$BA,MATCH($Q39,'Placebo - Data'!$A:$A,0),MATCH(AK$1,'Placebo - Data'!$B$1:$BA$1,0)))*AK$5</f>
        <v>0</v>
      </c>
      <c r="AL39" s="2">
        <f>IF(AL$2=0,0,INDEX('Placebo - Data'!$B:$BA,MATCH($Q39,'Placebo - Data'!$A:$A,0),MATCH(AL$1,'Placebo - Data'!$B$1:$BA$1,0)))*AL$5</f>
        <v>1.7775677144527435E-2</v>
      </c>
      <c r="AM39" s="2">
        <f>IF(AM$2=0,0,INDEX('Placebo - Data'!$B:$BA,MATCH($Q39,'Placebo - Data'!$A:$A,0),MATCH(AM$1,'Placebo - Data'!$B$1:$BA$1,0)))*AM$5</f>
        <v>-9.8153457045555115E-2</v>
      </c>
      <c r="AN39" s="2">
        <f>IF(AN$2=0,0,INDEX('Placebo - Data'!$B:$BA,MATCH($Q39,'Placebo - Data'!$A:$A,0),MATCH(AN$1,'Placebo - Data'!$B$1:$BA$1,0)))*AN$5</f>
        <v>0</v>
      </c>
      <c r="AO39" s="2">
        <f>IF(AO$2=0,0,INDEX('Placebo - Data'!$B:$BA,MATCH($Q39,'Placebo - Data'!$A:$A,0),MATCH(AO$1,'Placebo - Data'!$B$1:$BA$1,0)))*AO$5</f>
        <v>1.9407352432608604E-2</v>
      </c>
      <c r="AP39" s="2">
        <f>IF(AP$2=0,0,INDEX('Placebo - Data'!$B:$BA,MATCH($Q39,'Placebo - Data'!$A:$A,0),MATCH(AP$1,'Placebo - Data'!$B$1:$BA$1,0)))*AP$5</f>
        <v>0</v>
      </c>
      <c r="AQ39" s="2">
        <f>IF(AQ$2=0,0,INDEX('Placebo - Data'!$B:$BA,MATCH($Q39,'Placebo - Data'!$A:$A,0),MATCH(AQ$1,'Placebo - Data'!$B$1:$BA$1,0)))*AQ$5</f>
        <v>-8.4763079939875752E-5</v>
      </c>
      <c r="AR39" s="2">
        <f>IF(AR$2=0,0,INDEX('Placebo - Data'!$B:$BA,MATCH($Q39,'Placebo - Data'!$A:$A,0),MATCH(AR$1,'Placebo - Data'!$B$1:$BA$1,0)))*AR$5</f>
        <v>0</v>
      </c>
      <c r="AS39" s="2">
        <f>IF(AS$2=0,0,INDEX('Placebo - Data'!$B:$BA,MATCH($Q39,'Placebo - Data'!$A:$A,0),MATCH(AS$1,'Placebo - Data'!$B$1:$BA$1,0)))*AS$5</f>
        <v>-7.3152370750904083E-2</v>
      </c>
      <c r="AT39" s="2">
        <f>IF(AT$2=0,0,INDEX('Placebo - Data'!$B:$BA,MATCH($Q39,'Placebo - Data'!$A:$A,0),MATCH(AT$1,'Placebo - Data'!$B$1:$BA$1,0)))*AT$5</f>
        <v>0</v>
      </c>
      <c r="AU39" s="2">
        <f>IF(AU$2=0,0,INDEX('Placebo - Data'!$B:$BA,MATCH($Q39,'Placebo - Data'!$A:$A,0),MATCH(AU$1,'Placebo - Data'!$B$1:$BA$1,0)))*AU$5</f>
        <v>0</v>
      </c>
      <c r="AV39" s="2">
        <f>IF(AV$2=0,0,INDEX('Placebo - Data'!$B:$BA,MATCH($Q39,'Placebo - Data'!$A:$A,0),MATCH(AV$1,'Placebo - Data'!$B$1:$BA$1,0)))*AV$5</f>
        <v>0</v>
      </c>
      <c r="AW39" s="2">
        <f>IF(AW$2=0,0,INDEX('Placebo - Data'!$B:$BA,MATCH($Q39,'Placebo - Data'!$A:$A,0),MATCH(AW$1,'Placebo - Data'!$B$1:$BA$1,0)))*AW$5</f>
        <v>0</v>
      </c>
      <c r="AX39" s="2">
        <f>IF(AX$2=0,0,INDEX('Placebo - Data'!$B:$BA,MATCH($Q39,'Placebo - Data'!$A:$A,0),MATCH(AX$1,'Placebo - Data'!$B$1:$BA$1,0)))*AX$5</f>
        <v>0</v>
      </c>
      <c r="AY39" s="2">
        <f>IF(AY$2=0,0,INDEX('Placebo - Data'!$B:$BA,MATCH($Q39,'Placebo - Data'!$A:$A,0),MATCH(AY$1,'Placebo - Data'!$B$1:$BA$1,0)))*AY$5</f>
        <v>0</v>
      </c>
      <c r="AZ39" s="2">
        <f>IF(AZ$2=0,0,INDEX('Placebo - Data'!$B:$BA,MATCH($Q39,'Placebo - Data'!$A:$A,0),MATCH(AZ$1,'Placebo - Data'!$B$1:$BA$1,0)))*AZ$5</f>
        <v>-4.6752244234085083E-2</v>
      </c>
      <c r="BA39" s="2">
        <f>IF(BA$2=0,0,INDEX('Placebo - Data'!$B:$BA,MATCH($Q39,'Placebo - Data'!$A:$A,0),MATCH(BA$1,'Placebo - Data'!$B$1:$BA$1,0)))*BA$5</f>
        <v>0</v>
      </c>
      <c r="BB39" s="2">
        <f>IF(BB$2=0,0,INDEX('Placebo - Data'!$B:$BA,MATCH($Q39,'Placebo - Data'!$A:$A,0),MATCH(BB$1,'Placebo - Data'!$B$1:$BA$1,0)))*BB$5</f>
        <v>0</v>
      </c>
      <c r="BC39" s="2">
        <f>IF(BC$2=0,0,INDEX('Placebo - Data'!$B:$BA,MATCH($Q39,'Placebo - Data'!$A:$A,0),MATCH(BC$1,'Placebo - Data'!$B$1:$BA$1,0)))*BC$5</f>
        <v>0</v>
      </c>
      <c r="BD39" s="2">
        <f>IF(BD$2=0,0,INDEX('Placebo - Data'!$B:$BA,MATCH($Q39,'Placebo - Data'!$A:$A,0),MATCH(BD$1,'Placebo - Data'!$B$1:$BA$1,0)))*BD$5</f>
        <v>0</v>
      </c>
      <c r="BE39" s="2">
        <f>IF(BE$2=0,0,INDEX('Placebo - Data'!$B:$BA,MATCH($Q39,'Placebo - Data'!$A:$A,0),MATCH(BE$1,'Placebo - Data'!$B$1:$BA$1,0)))*BE$5</f>
        <v>0</v>
      </c>
      <c r="BF39" s="2">
        <f>IF(BF$2=0,0,INDEX('Placebo - Data'!$B:$BA,MATCH($Q39,'Placebo - Data'!$A:$A,0),MATCH(BF$1,'Placebo - Data'!$B$1:$BA$1,0)))*BF$5</f>
        <v>-9.1789700090885162E-2</v>
      </c>
      <c r="BG39" s="2">
        <f>IF(BG$2=0,0,INDEX('Placebo - Data'!$B:$BA,MATCH($Q39,'Placebo - Data'!$A:$A,0),MATCH(BG$1,'Placebo - Data'!$B$1:$BA$1,0)))*BG$5</f>
        <v>-5.2072633057832718E-2</v>
      </c>
      <c r="BH39" s="2">
        <f>IF(BH$2=0,0,INDEX('Placebo - Data'!$B:$BA,MATCH($Q39,'Placebo - Data'!$A:$A,0),MATCH(BH$1,'Placebo - Data'!$B$1:$BA$1,0)))*BH$5</f>
        <v>4.477035254240036E-2</v>
      </c>
      <c r="BI39" s="2">
        <f>IF(BI$2=0,0,INDEX('Placebo - Data'!$B:$BA,MATCH($Q39,'Placebo - Data'!$A:$A,0),MATCH(BI$1,'Placebo - Data'!$B$1:$BA$1,0)))*BI$5</f>
        <v>8.1971818581223488E-3</v>
      </c>
      <c r="BJ39" s="2">
        <f>IF(BJ$2=0,0,INDEX('Placebo - Data'!$B:$BA,MATCH($Q39,'Placebo - Data'!$A:$A,0),MATCH(BJ$1,'Placebo - Data'!$B$1:$BA$1,0)))*BJ$5</f>
        <v>0</v>
      </c>
      <c r="BK39" s="2">
        <f>IF(BK$2=0,0,INDEX('Placebo - Data'!$B:$BA,MATCH($Q39,'Placebo - Data'!$A:$A,0),MATCH(BK$1,'Placebo - Data'!$B$1:$BA$1,0)))*BK$5</f>
        <v>0</v>
      </c>
      <c r="BL39" s="2">
        <f>IF(BL$2=0,0,INDEX('Placebo - Data'!$B:$BA,MATCH($Q39,'Placebo - Data'!$A:$A,0),MATCH(BL$1,'Placebo - Data'!$B$1:$BA$1,0)))*BL$5</f>
        <v>0</v>
      </c>
      <c r="BM39" s="2">
        <f>IF(BM$2=0,0,INDEX('Placebo - Data'!$B:$BA,MATCH($Q39,'Placebo - Data'!$A:$A,0),MATCH(BM$1,'Placebo - Data'!$B$1:$BA$1,0)))*BM$5</f>
        <v>0</v>
      </c>
      <c r="BN39" s="2">
        <f>IF(BN$2=0,0,INDEX('Placebo - Data'!$B:$BA,MATCH($Q39,'Placebo - Data'!$A:$A,0),MATCH(BN$1,'Placebo - Data'!$B$1:$BA$1,0)))*BN$5</f>
        <v>0</v>
      </c>
      <c r="BO39" s="2">
        <f>IF(BO$2=0,0,INDEX('Placebo - Data'!$B:$BA,MATCH($Q39,'Placebo - Data'!$A:$A,0),MATCH(BO$1,'Placebo - Data'!$B$1:$BA$1,0)))*BO$5</f>
        <v>3.9194919168949127E-2</v>
      </c>
      <c r="BP39" s="2">
        <f>IF(BP$2=0,0,INDEX('Placebo - Data'!$B:$BA,MATCH($Q39,'Placebo - Data'!$A:$A,0),MATCH(BP$1,'Placebo - Data'!$B$1:$BA$1,0)))*BP$5</f>
        <v>0</v>
      </c>
    </row>
    <row r="40" spans="1:70" x14ac:dyDescent="0.25">
      <c r="A40" t="s">
        <v>101</v>
      </c>
      <c r="B40" s="2">
        <f t="shared" si="5"/>
        <v>0</v>
      </c>
      <c r="C40" s="2">
        <f t="shared" si="6"/>
        <v>0</v>
      </c>
      <c r="Q40">
        <f>'Placebo - Data'!A35</f>
        <v>2015</v>
      </c>
      <c r="R40" s="2">
        <f>IF(R$2=0,0,INDEX('Placebo - Data'!$B:$BA,MATCH($Q40,'Placebo - Data'!$A:$A,0),MATCH(R$1,'Placebo - Data'!$B$1:$BA$1,0)))*R$5</f>
        <v>-2.9671218246221542E-2</v>
      </c>
      <c r="S40" s="2">
        <f>IF(S$2=0,0,INDEX('Placebo - Data'!$B:$BA,MATCH($Q40,'Placebo - Data'!$A:$A,0),MATCH(S$1,'Placebo - Data'!$B$1:$BA$1,0)))*S$5</f>
        <v>0</v>
      </c>
      <c r="T40" s="2">
        <f>IF(T$2=0,0,INDEX('Placebo - Data'!$B:$BA,MATCH($Q40,'Placebo - Data'!$A:$A,0),MATCH(T$1,'Placebo - Data'!$B$1:$BA$1,0)))*T$5</f>
        <v>0</v>
      </c>
      <c r="U40" s="2">
        <f>IF(U$2=0,0,INDEX('Placebo - Data'!$B:$BA,MATCH($Q40,'Placebo - Data'!$A:$A,0),MATCH(U$1,'Placebo - Data'!$B$1:$BA$1,0)))*U$5</f>
        <v>-7.1474425494670868E-3</v>
      </c>
      <c r="V40" s="2">
        <f>IF(V$2=0,0,INDEX('Placebo - Data'!$B:$BA,MATCH($Q40,'Placebo - Data'!$A:$A,0),MATCH(V$1,'Placebo - Data'!$B$1:$BA$1,0)))*V$5</f>
        <v>4.2310338467359543E-2</v>
      </c>
      <c r="W40" s="2">
        <f>IF(W$2=0,0,INDEX('Placebo - Data'!$B:$BA,MATCH($Q40,'Placebo - Data'!$A:$A,0),MATCH(W$1,'Placebo - Data'!$B$1:$BA$1,0)))*W$5</f>
        <v>0</v>
      </c>
      <c r="X40" s="2">
        <f>IF(X$2=0,0,INDEX('Placebo - Data'!$B:$BA,MATCH($Q40,'Placebo - Data'!$A:$A,0),MATCH(X$1,'Placebo - Data'!$B$1:$BA$1,0)))*X$5</f>
        <v>4.7782082110643387E-2</v>
      </c>
      <c r="Y40" s="2">
        <f>IF(Y$2=0,0,INDEX('Placebo - Data'!$B:$BA,MATCH($Q40,'Placebo - Data'!$A:$A,0),MATCH(Y$1,'Placebo - Data'!$B$1:$BA$1,0)))*Y$5</f>
        <v>0</v>
      </c>
      <c r="Z40" s="2">
        <f>IF(Z$2=0,0,INDEX('Placebo - Data'!$B:$BA,MATCH($Q40,'Placebo - Data'!$A:$A,0),MATCH(Z$1,'Placebo - Data'!$B$1:$BA$1,0)))*Z$5</f>
        <v>0</v>
      </c>
      <c r="AA40" s="2">
        <f>IF(AA$2=0,0,INDEX('Placebo - Data'!$B:$BA,MATCH($Q40,'Placebo - Data'!$A:$A,0),MATCH(AA$1,'Placebo - Data'!$B$1:$BA$1,0)))*AA$5</f>
        <v>0</v>
      </c>
      <c r="AB40" s="2">
        <f>IF(AB$2=0,0,INDEX('Placebo - Data'!$B:$BA,MATCH($Q40,'Placebo - Data'!$A:$A,0),MATCH(AB$1,'Placebo - Data'!$B$1:$BA$1,0)))*AB$5</f>
        <v>0</v>
      </c>
      <c r="AC40" s="2">
        <f>IF(AC$2=0,0,INDEX('Placebo - Data'!$B:$BA,MATCH($Q40,'Placebo - Data'!$A:$A,0),MATCH(AC$1,'Placebo - Data'!$B$1:$BA$1,0)))*AC$5</f>
        <v>1.9014241173863411E-2</v>
      </c>
      <c r="AD40" s="2">
        <f>IF(AD$2=0,0,INDEX('Placebo - Data'!$B:$BA,MATCH($Q40,'Placebo - Data'!$A:$A,0),MATCH(AD$1,'Placebo - Data'!$B$1:$BA$1,0)))*AD$5</f>
        <v>0</v>
      </c>
      <c r="AE40" s="2">
        <f>IF(AE$2=0,0,INDEX('Placebo - Data'!$B:$BA,MATCH($Q40,'Placebo - Data'!$A:$A,0),MATCH(AE$1,'Placebo - Data'!$B$1:$BA$1,0)))*AE$5</f>
        <v>-1.1682227253913879E-2</v>
      </c>
      <c r="AF40" s="2">
        <f>IF(AF$2=0,0,INDEX('Placebo - Data'!$B:$BA,MATCH($Q40,'Placebo - Data'!$A:$A,0),MATCH(AF$1,'Placebo - Data'!$B$1:$BA$1,0)))*AF$5</f>
        <v>8.6770899593830109E-2</v>
      </c>
      <c r="AG40" s="2">
        <f>IF(AG$2=0,0,INDEX('Placebo - Data'!$B:$BA,MATCH($Q40,'Placebo - Data'!$A:$A,0),MATCH(AG$1,'Placebo - Data'!$B$1:$BA$1,0)))*AG$5</f>
        <v>0</v>
      </c>
      <c r="AH40" s="2">
        <f>IF(AH$2=0,0,INDEX('Placebo - Data'!$B:$BA,MATCH($Q40,'Placebo - Data'!$A:$A,0),MATCH(AH$1,'Placebo - Data'!$B$1:$BA$1,0)))*AH$5</f>
        <v>-2.9299107845872641E-3</v>
      </c>
      <c r="AI40" s="2">
        <f>IF(AI$2=0,0,INDEX('Placebo - Data'!$B:$BA,MATCH($Q40,'Placebo - Data'!$A:$A,0),MATCH(AI$1,'Placebo - Data'!$B$1:$BA$1,0)))*AI$5</f>
        <v>-3.3011080231517553E-3</v>
      </c>
      <c r="AJ40" s="2">
        <f>IF(AJ$2=0,0,INDEX('Placebo - Data'!$B:$BA,MATCH($Q40,'Placebo - Data'!$A:$A,0),MATCH(AJ$1,'Placebo - Data'!$B$1:$BA$1,0)))*AJ$5</f>
        <v>-6.4946897327899933E-2</v>
      </c>
      <c r="AK40" s="2">
        <f>IF(AK$2=0,0,INDEX('Placebo - Data'!$B:$BA,MATCH($Q40,'Placebo - Data'!$A:$A,0),MATCH(AK$1,'Placebo - Data'!$B$1:$BA$1,0)))*AK$5</f>
        <v>0</v>
      </c>
      <c r="AL40" s="2">
        <f>IF(AL$2=0,0,INDEX('Placebo - Data'!$B:$BA,MATCH($Q40,'Placebo - Data'!$A:$A,0),MATCH(AL$1,'Placebo - Data'!$B$1:$BA$1,0)))*AL$5</f>
        <v>-1.4924934133887291E-2</v>
      </c>
      <c r="AM40" s="2">
        <f>IF(AM$2=0,0,INDEX('Placebo - Data'!$B:$BA,MATCH($Q40,'Placebo - Data'!$A:$A,0),MATCH(AM$1,'Placebo - Data'!$B$1:$BA$1,0)))*AM$5</f>
        <v>2.4135179817676544E-2</v>
      </c>
      <c r="AN40" s="2">
        <f>IF(AN$2=0,0,INDEX('Placebo - Data'!$B:$BA,MATCH($Q40,'Placebo - Data'!$A:$A,0),MATCH(AN$1,'Placebo - Data'!$B$1:$BA$1,0)))*AN$5</f>
        <v>0</v>
      </c>
      <c r="AO40" s="2">
        <f>IF(AO$2=0,0,INDEX('Placebo - Data'!$B:$BA,MATCH($Q40,'Placebo - Data'!$A:$A,0),MATCH(AO$1,'Placebo - Data'!$B$1:$BA$1,0)))*AO$5</f>
        <v>2.9551196843385696E-2</v>
      </c>
      <c r="AP40" s="2">
        <f>IF(AP$2=0,0,INDEX('Placebo - Data'!$B:$BA,MATCH($Q40,'Placebo - Data'!$A:$A,0),MATCH(AP$1,'Placebo - Data'!$B$1:$BA$1,0)))*AP$5</f>
        <v>0</v>
      </c>
      <c r="AQ40" s="2">
        <f>IF(AQ$2=0,0,INDEX('Placebo - Data'!$B:$BA,MATCH($Q40,'Placebo - Data'!$A:$A,0),MATCH(AQ$1,'Placebo - Data'!$B$1:$BA$1,0)))*AQ$5</f>
        <v>1.2664682231843472E-2</v>
      </c>
      <c r="AR40" s="2">
        <f>IF(AR$2=0,0,INDEX('Placebo - Data'!$B:$BA,MATCH($Q40,'Placebo - Data'!$A:$A,0),MATCH(AR$1,'Placebo - Data'!$B$1:$BA$1,0)))*AR$5</f>
        <v>0</v>
      </c>
      <c r="AS40" s="2">
        <f>IF(AS$2=0,0,INDEX('Placebo - Data'!$B:$BA,MATCH($Q40,'Placebo - Data'!$A:$A,0),MATCH(AS$1,'Placebo - Data'!$B$1:$BA$1,0)))*AS$5</f>
        <v>-3.6861181259155273E-2</v>
      </c>
      <c r="AT40" s="2">
        <f>IF(AT$2=0,0,INDEX('Placebo - Data'!$B:$BA,MATCH($Q40,'Placebo - Data'!$A:$A,0),MATCH(AT$1,'Placebo - Data'!$B$1:$BA$1,0)))*AT$5</f>
        <v>0</v>
      </c>
      <c r="AU40" s="2">
        <f>IF(AU$2=0,0,INDEX('Placebo - Data'!$B:$BA,MATCH($Q40,'Placebo - Data'!$A:$A,0),MATCH(AU$1,'Placebo - Data'!$B$1:$BA$1,0)))*AU$5</f>
        <v>0</v>
      </c>
      <c r="AV40" s="2">
        <f>IF(AV$2=0,0,INDEX('Placebo - Data'!$B:$BA,MATCH($Q40,'Placebo - Data'!$A:$A,0),MATCH(AV$1,'Placebo - Data'!$B$1:$BA$1,0)))*AV$5</f>
        <v>0</v>
      </c>
      <c r="AW40" s="2">
        <f>IF(AW$2=0,0,INDEX('Placebo - Data'!$B:$BA,MATCH($Q40,'Placebo - Data'!$A:$A,0),MATCH(AW$1,'Placebo - Data'!$B$1:$BA$1,0)))*AW$5</f>
        <v>0</v>
      </c>
      <c r="AX40" s="2">
        <f>IF(AX$2=0,0,INDEX('Placebo - Data'!$B:$BA,MATCH($Q40,'Placebo - Data'!$A:$A,0),MATCH(AX$1,'Placebo - Data'!$B$1:$BA$1,0)))*AX$5</f>
        <v>0</v>
      </c>
      <c r="AY40" s="2">
        <f>IF(AY$2=0,0,INDEX('Placebo - Data'!$B:$BA,MATCH($Q40,'Placebo - Data'!$A:$A,0),MATCH(AY$1,'Placebo - Data'!$B$1:$BA$1,0)))*AY$5</f>
        <v>0</v>
      </c>
      <c r="AZ40" s="2">
        <f>IF(AZ$2=0,0,INDEX('Placebo - Data'!$B:$BA,MATCH($Q40,'Placebo - Data'!$A:$A,0),MATCH(AZ$1,'Placebo - Data'!$B$1:$BA$1,0)))*AZ$5</f>
        <v>-5.9569317847490311E-2</v>
      </c>
      <c r="BA40" s="2">
        <f>IF(BA$2=0,0,INDEX('Placebo - Data'!$B:$BA,MATCH($Q40,'Placebo - Data'!$A:$A,0),MATCH(BA$1,'Placebo - Data'!$B$1:$BA$1,0)))*BA$5</f>
        <v>0</v>
      </c>
      <c r="BB40" s="2">
        <f>IF(BB$2=0,0,INDEX('Placebo - Data'!$B:$BA,MATCH($Q40,'Placebo - Data'!$A:$A,0),MATCH(BB$1,'Placebo - Data'!$B$1:$BA$1,0)))*BB$5</f>
        <v>0</v>
      </c>
      <c r="BC40" s="2">
        <f>IF(BC$2=0,0,INDEX('Placebo - Data'!$B:$BA,MATCH($Q40,'Placebo - Data'!$A:$A,0),MATCH(BC$1,'Placebo - Data'!$B$1:$BA$1,0)))*BC$5</f>
        <v>0</v>
      </c>
      <c r="BD40" s="2">
        <f>IF(BD$2=0,0,INDEX('Placebo - Data'!$B:$BA,MATCH($Q40,'Placebo - Data'!$A:$A,0),MATCH(BD$1,'Placebo - Data'!$B$1:$BA$1,0)))*BD$5</f>
        <v>0</v>
      </c>
      <c r="BE40" s="2">
        <f>IF(BE$2=0,0,INDEX('Placebo - Data'!$B:$BA,MATCH($Q40,'Placebo - Data'!$A:$A,0),MATCH(BE$1,'Placebo - Data'!$B$1:$BA$1,0)))*BE$5</f>
        <v>0</v>
      </c>
      <c r="BF40" s="2">
        <f>IF(BF$2=0,0,INDEX('Placebo - Data'!$B:$BA,MATCH($Q40,'Placebo - Data'!$A:$A,0),MATCH(BF$1,'Placebo - Data'!$B$1:$BA$1,0)))*BF$5</f>
        <v>-2.1887069568037987E-2</v>
      </c>
      <c r="BG40" s="2">
        <f>IF(BG$2=0,0,INDEX('Placebo - Data'!$B:$BA,MATCH($Q40,'Placebo - Data'!$A:$A,0),MATCH(BG$1,'Placebo - Data'!$B$1:$BA$1,0)))*BG$5</f>
        <v>-4.7258555889129639E-2</v>
      </c>
      <c r="BH40" s="2">
        <f>IF(BH$2=0,0,INDEX('Placebo - Data'!$B:$BA,MATCH($Q40,'Placebo - Data'!$A:$A,0),MATCH(BH$1,'Placebo - Data'!$B$1:$BA$1,0)))*BH$5</f>
        <v>2.9405435547232628E-2</v>
      </c>
      <c r="BI40" s="2">
        <f>IF(BI$2=0,0,INDEX('Placebo - Data'!$B:$BA,MATCH($Q40,'Placebo - Data'!$A:$A,0),MATCH(BI$1,'Placebo - Data'!$B$1:$BA$1,0)))*BI$5</f>
        <v>2.4883447214961052E-2</v>
      </c>
      <c r="BJ40" s="2">
        <f>IF(BJ$2=0,0,INDEX('Placebo - Data'!$B:$BA,MATCH($Q40,'Placebo - Data'!$A:$A,0),MATCH(BJ$1,'Placebo - Data'!$B$1:$BA$1,0)))*BJ$5</f>
        <v>0</v>
      </c>
      <c r="BK40" s="2">
        <f>IF(BK$2=0,0,INDEX('Placebo - Data'!$B:$BA,MATCH($Q40,'Placebo - Data'!$A:$A,0),MATCH(BK$1,'Placebo - Data'!$B$1:$BA$1,0)))*BK$5</f>
        <v>0</v>
      </c>
      <c r="BL40" s="2">
        <f>IF(BL$2=0,0,INDEX('Placebo - Data'!$B:$BA,MATCH($Q40,'Placebo - Data'!$A:$A,0),MATCH(BL$1,'Placebo - Data'!$B$1:$BA$1,0)))*BL$5</f>
        <v>0</v>
      </c>
      <c r="BM40" s="2">
        <f>IF(BM$2=0,0,INDEX('Placebo - Data'!$B:$BA,MATCH($Q40,'Placebo - Data'!$A:$A,0),MATCH(BM$1,'Placebo - Data'!$B$1:$BA$1,0)))*BM$5</f>
        <v>0</v>
      </c>
      <c r="BN40" s="2">
        <f>IF(BN$2=0,0,INDEX('Placebo - Data'!$B:$BA,MATCH($Q40,'Placebo - Data'!$A:$A,0),MATCH(BN$1,'Placebo - Data'!$B$1:$BA$1,0)))*BN$5</f>
        <v>0</v>
      </c>
      <c r="BO40" s="2">
        <f>IF(BO$2=0,0,INDEX('Placebo - Data'!$B:$BA,MATCH($Q40,'Placebo - Data'!$A:$A,0),MATCH(BO$1,'Placebo - Data'!$B$1:$BA$1,0)))*BO$5</f>
        <v>-3.9690178819000721E-3</v>
      </c>
      <c r="BP40" s="2">
        <f>IF(BP$2=0,0,INDEX('Placebo - Data'!$B:$BA,MATCH($Q40,'Placebo - Data'!$A:$A,0),MATCH(BP$1,'Placebo - Data'!$B$1:$BA$1,0)))*BP$5</f>
        <v>0</v>
      </c>
    </row>
    <row r="41" spans="1:70" x14ac:dyDescent="0.25">
      <c r="A41" t="s">
        <v>103</v>
      </c>
      <c r="B41" s="2">
        <f t="shared" si="5"/>
        <v>0</v>
      </c>
      <c r="C41" s="2">
        <f t="shared" si="6"/>
        <v>0</v>
      </c>
    </row>
    <row r="42" spans="1:70" x14ac:dyDescent="0.25">
      <c r="A42" t="s">
        <v>105</v>
      </c>
      <c r="B42" s="2">
        <f t="shared" si="5"/>
        <v>0</v>
      </c>
      <c r="C42" s="2">
        <f t="shared" si="6"/>
        <v>0</v>
      </c>
    </row>
    <row r="43" spans="1:70" x14ac:dyDescent="0.25">
      <c r="A43" t="s">
        <v>108</v>
      </c>
      <c r="B43" s="2">
        <f t="shared" si="5"/>
        <v>0</v>
      </c>
      <c r="C43" s="2">
        <f t="shared" si="6"/>
        <v>0</v>
      </c>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row>
    <row r="44" spans="1:70" x14ac:dyDescent="0.25">
      <c r="A44" t="s">
        <v>111</v>
      </c>
      <c r="B44" s="2">
        <f t="shared" si="5"/>
        <v>0</v>
      </c>
      <c r="C44" s="2">
        <f t="shared" si="6"/>
        <v>0</v>
      </c>
    </row>
    <row r="45" spans="1:70" x14ac:dyDescent="0.25">
      <c r="A45" t="s">
        <v>113</v>
      </c>
      <c r="B45" s="2">
        <f t="shared" si="5"/>
        <v>0</v>
      </c>
      <c r="C45" s="2">
        <f t="shared" si="6"/>
        <v>0</v>
      </c>
      <c r="R45" s="12"/>
      <c r="S45" s="12"/>
    </row>
    <row r="46" spans="1:70" x14ac:dyDescent="0.25">
      <c r="A46" t="s">
        <v>115</v>
      </c>
      <c r="B46" s="2">
        <f t="shared" si="5"/>
        <v>0</v>
      </c>
      <c r="C46" s="2">
        <f t="shared" si="6"/>
        <v>0</v>
      </c>
    </row>
    <row r="47" spans="1:70" x14ac:dyDescent="0.25">
      <c r="A47" t="s">
        <v>121</v>
      </c>
      <c r="B47" s="2">
        <f t="shared" si="5"/>
        <v>0</v>
      </c>
      <c r="C47" s="2">
        <f t="shared" si="6"/>
        <v>0</v>
      </c>
    </row>
    <row r="48" spans="1:70" x14ac:dyDescent="0.25">
      <c r="A48" t="s">
        <v>123</v>
      </c>
      <c r="B48" s="2">
        <f t="shared" si="5"/>
        <v>0</v>
      </c>
      <c r="C48" s="2">
        <f t="shared" si="6"/>
        <v>0</v>
      </c>
    </row>
    <row r="49" spans="1:3" x14ac:dyDescent="0.25">
      <c r="A49" t="s">
        <v>125</v>
      </c>
      <c r="B49" s="2">
        <f t="shared" si="5"/>
        <v>0</v>
      </c>
      <c r="C49" s="2">
        <f t="shared" si="6"/>
        <v>0</v>
      </c>
    </row>
    <row r="50" spans="1:3" x14ac:dyDescent="0.25">
      <c r="A50" t="s">
        <v>127</v>
      </c>
      <c r="B50" s="2">
        <f t="shared" si="5"/>
        <v>0</v>
      </c>
      <c r="C50" s="2">
        <f t="shared" si="6"/>
        <v>0</v>
      </c>
    </row>
    <row r="51" spans="1:3" x14ac:dyDescent="0.25">
      <c r="A51" t="s">
        <v>129</v>
      </c>
      <c r="B51" s="2">
        <f t="shared" si="5"/>
        <v>0</v>
      </c>
      <c r="C51" s="2">
        <f t="shared" si="6"/>
        <v>0</v>
      </c>
    </row>
    <row r="52" spans="1:3" x14ac:dyDescent="0.25">
      <c r="A52" t="s">
        <v>132</v>
      </c>
      <c r="B52" s="2">
        <f t="shared" si="5"/>
        <v>0</v>
      </c>
      <c r="C52" s="2">
        <f t="shared" si="6"/>
        <v>0</v>
      </c>
    </row>
  </sheetData>
  <sortState ref="A2:B52">
    <sortCondition descending="1" ref="B2:B52"/>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7" workbookViewId="0">
      <selection activeCell="R2" sqref="R2:R4"/>
    </sheetView>
  </sheetViews>
  <sheetFormatPr defaultColWidth="8.85546875" defaultRowHeight="15" x14ac:dyDescent="0.25"/>
  <cols>
    <col min="13" max="14" width="9.140625" customWidth="1"/>
    <col min="17" max="17" width="21.7109375" bestFit="1" customWidth="1"/>
    <col min="19" max="19" width="12.42578125" bestFit="1" customWidth="1"/>
  </cols>
  <sheetData>
    <row r="1" spans="1:71" x14ac:dyDescent="0.25">
      <c r="A1" t="s">
        <v>155</v>
      </c>
      <c r="B1" t="s">
        <v>256</v>
      </c>
      <c r="Q1" t="str">
        <f>'Placebo Lags - Data'!A1</f>
        <v>_time</v>
      </c>
      <c r="R1" t="s">
        <v>26</v>
      </c>
      <c r="S1" s="2" t="s">
        <v>169</v>
      </c>
      <c r="T1" s="2" t="s">
        <v>170</v>
      </c>
      <c r="U1" s="2" t="s">
        <v>1</v>
      </c>
      <c r="V1" s="2" t="s">
        <v>2</v>
      </c>
      <c r="W1" s="2" t="s">
        <v>171</v>
      </c>
      <c r="X1" s="2" t="s">
        <v>3</v>
      </c>
      <c r="Y1" s="2" t="s">
        <v>4</v>
      </c>
      <c r="Z1" s="2" t="s">
        <v>172</v>
      </c>
      <c r="AA1" s="2" t="s">
        <v>173</v>
      </c>
      <c r="AB1" s="2" t="s">
        <v>5</v>
      </c>
      <c r="AC1" s="2" t="s">
        <v>6</v>
      </c>
      <c r="AD1" s="2" t="s">
        <v>174</v>
      </c>
      <c r="AE1" s="2" t="s">
        <v>7</v>
      </c>
      <c r="AF1" s="2" t="s">
        <v>8</v>
      </c>
      <c r="AG1" s="2" t="s">
        <v>175</v>
      </c>
      <c r="AH1" s="2" t="s">
        <v>9</v>
      </c>
      <c r="AI1" s="2" t="s">
        <v>10</v>
      </c>
      <c r="AJ1" s="2" t="s">
        <v>11</v>
      </c>
      <c r="AK1" s="2" t="s">
        <v>176</v>
      </c>
      <c r="AL1" s="2" t="s">
        <v>12</v>
      </c>
      <c r="AM1" s="2" t="s">
        <v>13</v>
      </c>
      <c r="AN1" s="2" t="s">
        <v>177</v>
      </c>
      <c r="AO1" s="2" t="s">
        <v>14</v>
      </c>
      <c r="AP1" s="2" t="s">
        <v>178</v>
      </c>
      <c r="AQ1" s="2" t="s">
        <v>15</v>
      </c>
      <c r="AR1" s="2" t="s">
        <v>179</v>
      </c>
      <c r="AS1" s="2" t="s">
        <v>16</v>
      </c>
      <c r="AT1" s="2" t="s">
        <v>17</v>
      </c>
      <c r="AU1" s="2" t="s">
        <v>180</v>
      </c>
      <c r="AV1" s="2" t="s">
        <v>18</v>
      </c>
      <c r="AW1" s="2" t="s">
        <v>181</v>
      </c>
      <c r="AX1" s="2" t="s">
        <v>182</v>
      </c>
      <c r="AY1" s="2" t="s">
        <v>183</v>
      </c>
      <c r="AZ1" s="2" t="s">
        <v>19</v>
      </c>
      <c r="BA1" s="2" t="s">
        <v>184</v>
      </c>
      <c r="BB1" s="2" t="s">
        <v>20</v>
      </c>
      <c r="BC1" s="2" t="s">
        <v>185</v>
      </c>
      <c r="BD1" s="2" t="s">
        <v>186</v>
      </c>
      <c r="BE1" s="2" t="s">
        <v>187</v>
      </c>
      <c r="BF1" s="2" t="s">
        <v>21</v>
      </c>
      <c r="BG1" s="2" t="s">
        <v>22</v>
      </c>
      <c r="BH1" s="2" t="s">
        <v>23</v>
      </c>
      <c r="BI1" s="2" t="s">
        <v>24</v>
      </c>
      <c r="BJ1" s="2" t="s">
        <v>188</v>
      </c>
      <c r="BK1" s="2" t="s">
        <v>189</v>
      </c>
      <c r="BL1" s="2" t="s">
        <v>190</v>
      </c>
      <c r="BM1" s="2" t="s">
        <v>191</v>
      </c>
      <c r="BN1" s="2" t="s">
        <v>192</v>
      </c>
      <c r="BO1" s="2" t="s">
        <v>25</v>
      </c>
      <c r="BP1" s="2" t="s">
        <v>193</v>
      </c>
      <c r="BQ1" s="2"/>
      <c r="BR1" s="2"/>
      <c r="BS1" s="2"/>
    </row>
    <row r="2" spans="1:71" x14ac:dyDescent="0.25">
      <c r="A2" t="s">
        <v>32</v>
      </c>
      <c r="B2" s="2">
        <f t="shared" ref="B2:B33" si="0">INDEX($R$2:$BP$2,1,MATCH($A2,$R$6:$BP$6,0))/INDEX($R$2:$BP$2,1,MATCH("IL",$R$6:$BP$6,0))</f>
        <v>10.194171083677709</v>
      </c>
      <c r="Q2" s="13" t="s">
        <v>266</v>
      </c>
      <c r="R2" s="3">
        <f>IFERROR(SQRT(SUMSQ(INDEX('Placebo Lags - Data'!$B$2:$BA$18,0,MATCH(R$1,'Placebo Lags - Data'!$B$1:$BA$1,0)))/COUNT(INDEX('Placebo Lags - Data'!$B$2:$BA$18,0,MATCH(R$1,'Placebo Lags - Data'!$B$1:$BA$1,0)))),0)</f>
        <v>5.701506560101763E-3</v>
      </c>
      <c r="S2" s="3">
        <f>IFERROR(SQRT(SUMSQ(INDEX('Placebo Lags - Data'!$B$2:$BA$18,0,MATCH(S$1,'Placebo Lags - Data'!$B$1:$BA$1,0)))/COUNT(INDEX('Placebo Lags - Data'!$B$2:$BA$18,0,MATCH(S$1,'Placebo Lags - Data'!$B$1:$BA$1,0)))),0)</f>
        <v>0</v>
      </c>
      <c r="T2" s="3">
        <f>IFERROR(SQRT(SUMSQ(INDEX('Placebo Lags - Data'!$B$2:$BA$18,0,MATCH(T$1,'Placebo Lags - Data'!$B$1:$BA$1,0)))/COUNT(INDEX('Placebo Lags - Data'!$B$2:$BA$18,0,MATCH(T$1,'Placebo Lags - Data'!$B$1:$BA$1,0)))),0)</f>
        <v>0</v>
      </c>
      <c r="U2" s="3">
        <f>IFERROR(SQRT(SUMSQ(INDEX('Placebo Lags - Data'!$B$2:$BA$18,0,MATCH(U$1,'Placebo Lags - Data'!$B$1:$BA$1,0)))/COUNT(INDEX('Placebo Lags - Data'!$B$2:$BA$18,0,MATCH(U$1,'Placebo Lags - Data'!$B$1:$BA$1,0)))),0)</f>
        <v>1.6140512458754436E-2</v>
      </c>
      <c r="V2" s="3">
        <f>IFERROR(SQRT(SUMSQ(INDEX('Placebo Lags - Data'!$B$2:$BA$18,0,MATCH(V$1,'Placebo Lags - Data'!$B$1:$BA$1,0)))/COUNT(INDEX('Placebo Lags - Data'!$B$2:$BA$18,0,MATCH(V$1,'Placebo Lags - Data'!$B$1:$BA$1,0)))),0)</f>
        <v>5.8122133308388162E-2</v>
      </c>
      <c r="W2" s="3">
        <f>IFERROR(SQRT(SUMSQ(INDEX('Placebo Lags - Data'!$B$2:$BA$18,0,MATCH(W$1,'Placebo Lags - Data'!$B$1:$BA$1,0)))/COUNT(INDEX('Placebo Lags - Data'!$B$2:$BA$18,0,MATCH(W$1,'Placebo Lags - Data'!$B$1:$BA$1,0)))),0)</f>
        <v>0</v>
      </c>
      <c r="X2" s="3">
        <f>IFERROR(SQRT(SUMSQ(INDEX('Placebo Lags - Data'!$B$2:$BA$18,0,MATCH(X$1,'Placebo Lags - Data'!$B$1:$BA$1,0)))/COUNT(INDEX('Placebo Lags - Data'!$B$2:$BA$18,0,MATCH(X$1,'Placebo Lags - Data'!$B$1:$BA$1,0)))),0)</f>
        <v>2.5192711126456872E-2</v>
      </c>
      <c r="Y2" s="3">
        <f>IFERROR(SQRT(SUMSQ(INDEX('Placebo Lags - Data'!$B$2:$BA$18,0,MATCH(Y$1,'Placebo Lags - Data'!$B$1:$BA$1,0)))/COUNT(INDEX('Placebo Lags - Data'!$B$2:$BA$18,0,MATCH(Y$1,'Placebo Lags - Data'!$B$1:$BA$1,0)))),0)</f>
        <v>0</v>
      </c>
      <c r="Z2" s="3">
        <f>IFERROR(SQRT(SUMSQ(INDEX('Placebo Lags - Data'!$B$2:$BA$18,0,MATCH(Z$1,'Placebo Lags - Data'!$B$1:$BA$1,0)))/COUNT(INDEX('Placebo Lags - Data'!$B$2:$BA$18,0,MATCH(Z$1,'Placebo Lags - Data'!$B$1:$BA$1,0)))),0)</f>
        <v>0</v>
      </c>
      <c r="AA2" s="3">
        <f>IFERROR(SQRT(SUMSQ(INDEX('Placebo Lags - Data'!$B$2:$BA$18,0,MATCH(AA$1,'Placebo Lags - Data'!$B$1:$BA$1,0)))/COUNT(INDEX('Placebo Lags - Data'!$B$2:$BA$18,0,MATCH(AA$1,'Placebo Lags - Data'!$B$1:$BA$1,0)))),0)</f>
        <v>0</v>
      </c>
      <c r="AB2" s="3">
        <f>IFERROR(SQRT(SUMSQ(INDEX('Placebo Lags - Data'!$B$2:$BA$18,0,MATCH(AB$1,'Placebo Lags - Data'!$B$1:$BA$1,0)))/COUNT(INDEX('Placebo Lags - Data'!$B$2:$BA$18,0,MATCH(AB$1,'Placebo Lags - Data'!$B$1:$BA$1,0)))),0)</f>
        <v>0</v>
      </c>
      <c r="AC2" s="3">
        <f>IFERROR(SQRT(SUMSQ(INDEX('Placebo Lags - Data'!$B$2:$BA$18,0,MATCH(AC$1,'Placebo Lags - Data'!$B$1:$BA$1,0)))/COUNT(INDEX('Placebo Lags - Data'!$B$2:$BA$18,0,MATCH(AC$1,'Placebo Lags - Data'!$B$1:$BA$1,0)))),0)</f>
        <v>1.9301182742287943E-2</v>
      </c>
      <c r="AD2" s="3">
        <f>IFERROR(SQRT(SUMSQ(INDEX('Placebo Lags - Data'!$B$2:$BA$18,0,MATCH(AD$1,'Placebo Lags - Data'!$B$1:$BA$1,0)))/COUNT(INDEX('Placebo Lags - Data'!$B$2:$BA$18,0,MATCH(AD$1,'Placebo Lags - Data'!$B$1:$BA$1,0)))),0)</f>
        <v>0</v>
      </c>
      <c r="AE2" s="3">
        <f>IFERROR(SQRT(SUMSQ(INDEX('Placebo Lags - Data'!$B$2:$BA$18,0,MATCH(AE$1,'Placebo Lags - Data'!$B$1:$BA$1,0)))/COUNT(INDEX('Placebo Lags - Data'!$B$2:$BA$18,0,MATCH(AE$1,'Placebo Lags - Data'!$B$1:$BA$1,0)))),0)</f>
        <v>2.6138362650008368E-2</v>
      </c>
      <c r="AF2" s="3">
        <f>IFERROR(SQRT(SUMSQ(INDEX('Placebo Lags - Data'!$B$2:$BA$18,0,MATCH(AF$1,'Placebo Lags - Data'!$B$1:$BA$1,0)))/COUNT(INDEX('Placebo Lags - Data'!$B$2:$BA$18,0,MATCH(AF$1,'Placebo Lags - Data'!$B$1:$BA$1,0)))),0)</f>
        <v>1.9324575140392777E-2</v>
      </c>
      <c r="AG2" s="3">
        <f>IFERROR(SQRT(SUMSQ(INDEX('Placebo Lags - Data'!$B$2:$BA$18,0,MATCH(AG$1,'Placebo Lags - Data'!$B$1:$BA$1,0)))/COUNT(INDEX('Placebo Lags - Data'!$B$2:$BA$18,0,MATCH(AG$1,'Placebo Lags - Data'!$B$1:$BA$1,0)))),0)</f>
        <v>0</v>
      </c>
      <c r="AH2" s="3">
        <f>IFERROR(SQRT(SUMSQ(INDEX('Placebo Lags - Data'!$B$2:$BA$18,0,MATCH(AH$1,'Placebo Lags - Data'!$B$1:$BA$1,0)))/COUNT(INDEX('Placebo Lags - Data'!$B$2:$BA$18,0,MATCH(AH$1,'Placebo Lags - Data'!$B$1:$BA$1,0)))),0)</f>
        <v>2.5564732787820559E-2</v>
      </c>
      <c r="AI2" s="3">
        <f>IFERROR(SQRT(SUMSQ(INDEX('Placebo Lags - Data'!$B$2:$BA$18,0,MATCH(AI$1,'Placebo Lags - Data'!$B$1:$BA$1,0)))/COUNT(INDEX('Placebo Lags - Data'!$B$2:$BA$18,0,MATCH(AI$1,'Placebo Lags - Data'!$B$1:$BA$1,0)))),0)</f>
        <v>1.3275479242840699E-2</v>
      </c>
      <c r="AJ2" s="3">
        <f>IFERROR(SQRT(SUMSQ(INDEX('Placebo Lags - Data'!$B$2:$BA$18,0,MATCH(AJ$1,'Placebo Lags - Data'!$B$1:$BA$1,0)))/COUNT(INDEX('Placebo Lags - Data'!$B$2:$BA$18,0,MATCH(AJ$1,'Placebo Lags - Data'!$B$1:$BA$1,0)))),0)</f>
        <v>2.3810050153553235E-2</v>
      </c>
      <c r="AK2" s="3">
        <f>IFERROR(SQRT(SUMSQ(INDEX('Placebo Lags - Data'!$B$2:$BA$18,0,MATCH(AK$1,'Placebo Lags - Data'!$B$1:$BA$1,0)))/COUNT(INDEX('Placebo Lags - Data'!$B$2:$BA$18,0,MATCH(AK$1,'Placebo Lags - Data'!$B$1:$BA$1,0)))),0)</f>
        <v>0</v>
      </c>
      <c r="AL2" s="3">
        <f>IFERROR(SQRT(SUMSQ(INDEX('Placebo Lags - Data'!$B$2:$BA$18,0,MATCH(AL$1,'Placebo Lags - Data'!$B$1:$BA$1,0)))/COUNT(INDEX('Placebo Lags - Data'!$B$2:$BA$18,0,MATCH(AL$1,'Placebo Lags - Data'!$B$1:$BA$1,0)))),0)</f>
        <v>4.2993521485940024E-2</v>
      </c>
      <c r="AM2" s="3">
        <f>IFERROR(SQRT(SUMSQ(INDEX('Placebo Lags - Data'!$B$2:$BA$18,0,MATCH(AM$1,'Placebo Lags - Data'!$B$1:$BA$1,0)))/COUNT(INDEX('Placebo Lags - Data'!$B$2:$BA$18,0,MATCH(AM$1,'Placebo Lags - Data'!$B$1:$BA$1,0)))),0)</f>
        <v>2.2050234693053828E-2</v>
      </c>
      <c r="AN2" s="3">
        <f>IFERROR(SQRT(SUMSQ(INDEX('Placebo Lags - Data'!$B$2:$BA$18,0,MATCH(AN$1,'Placebo Lags - Data'!$B$1:$BA$1,0)))/COUNT(INDEX('Placebo Lags - Data'!$B$2:$BA$18,0,MATCH(AN$1,'Placebo Lags - Data'!$B$1:$BA$1,0)))),0)</f>
        <v>0</v>
      </c>
      <c r="AO2" s="3">
        <f>IFERROR(SQRT(SUMSQ(INDEX('Placebo Lags - Data'!$B$2:$BA$18,0,MATCH(AO$1,'Placebo Lags - Data'!$B$1:$BA$1,0)))/COUNT(INDEX('Placebo Lags - Data'!$B$2:$BA$18,0,MATCH(AO$1,'Placebo Lags - Data'!$B$1:$BA$1,0)))),0)</f>
        <v>2.0168776303892352E-2</v>
      </c>
      <c r="AP2" s="3">
        <f>IFERROR(SQRT(SUMSQ(INDEX('Placebo Lags - Data'!$B$2:$BA$18,0,MATCH(AP$1,'Placebo Lags - Data'!$B$1:$BA$1,0)))/COUNT(INDEX('Placebo Lags - Data'!$B$2:$BA$18,0,MATCH(AP$1,'Placebo Lags - Data'!$B$1:$BA$1,0)))),0)</f>
        <v>0</v>
      </c>
      <c r="AQ2" s="3">
        <f>IFERROR(SQRT(SUMSQ(INDEX('Placebo Lags - Data'!$B$2:$BA$18,0,MATCH(AQ$1,'Placebo Lags - Data'!$B$1:$BA$1,0)))/COUNT(INDEX('Placebo Lags - Data'!$B$2:$BA$18,0,MATCH(AQ$1,'Placebo Lags - Data'!$B$1:$BA$1,0)))),0)</f>
        <v>3.0605303622615418E-2</v>
      </c>
      <c r="AR2" s="3">
        <f>IFERROR(SQRT(SUMSQ(INDEX('Placebo Lags - Data'!$B$2:$BA$18,0,MATCH(AR$1,'Placebo Lags - Data'!$B$1:$BA$1,0)))/COUNT(INDEX('Placebo Lags - Data'!$B$2:$BA$18,0,MATCH(AR$1,'Placebo Lags - Data'!$B$1:$BA$1,0)))),0)</f>
        <v>0</v>
      </c>
      <c r="AS2" s="3">
        <f>IFERROR(SQRT(SUMSQ(INDEX('Placebo Lags - Data'!$B$2:$BA$18,0,MATCH(AS$1,'Placebo Lags - Data'!$B$1:$BA$1,0)))/COUNT(INDEX('Placebo Lags - Data'!$B$2:$BA$18,0,MATCH(AS$1,'Placebo Lags - Data'!$B$1:$BA$1,0)))),0)</f>
        <v>2.8725122138261554E-2</v>
      </c>
      <c r="AT2" s="3">
        <f>IFERROR(SQRT(SUMSQ(INDEX('Placebo Lags - Data'!$B$2:$BA$18,0,MATCH(AT$1,'Placebo Lags - Data'!$B$1:$BA$1,0)))/COUNT(INDEX('Placebo Lags - Data'!$B$2:$BA$18,0,MATCH(AT$1,'Placebo Lags - Data'!$B$1:$BA$1,0)))),0)</f>
        <v>0</v>
      </c>
      <c r="AU2" s="3">
        <f>IFERROR(SQRT(SUMSQ(INDEX('Placebo Lags - Data'!$B$2:$BA$18,0,MATCH(AU$1,'Placebo Lags - Data'!$B$1:$BA$1,0)))/COUNT(INDEX('Placebo Lags - Data'!$B$2:$BA$18,0,MATCH(AU$1,'Placebo Lags - Data'!$B$1:$BA$1,0)))),0)</f>
        <v>0</v>
      </c>
      <c r="AV2" s="3">
        <f>IFERROR(SQRT(SUMSQ(INDEX('Placebo Lags - Data'!$B$2:$BA$18,0,MATCH(AV$1,'Placebo Lags - Data'!$B$1:$BA$1,0)))/COUNT(INDEX('Placebo Lags - Data'!$B$2:$BA$18,0,MATCH(AV$1,'Placebo Lags - Data'!$B$1:$BA$1,0)))),0)</f>
        <v>0</v>
      </c>
      <c r="AW2" s="3">
        <f>IFERROR(SQRT(SUMSQ(INDEX('Placebo Lags - Data'!$B$2:$BA$18,0,MATCH(AW$1,'Placebo Lags - Data'!$B$1:$BA$1,0)))/COUNT(INDEX('Placebo Lags - Data'!$B$2:$BA$18,0,MATCH(AW$1,'Placebo Lags - Data'!$B$1:$BA$1,0)))),0)</f>
        <v>0</v>
      </c>
      <c r="AX2" s="3">
        <f>IFERROR(SQRT(SUMSQ(INDEX('Placebo Lags - Data'!$B$2:$BA$18,0,MATCH(AX$1,'Placebo Lags - Data'!$B$1:$BA$1,0)))/COUNT(INDEX('Placebo Lags - Data'!$B$2:$BA$18,0,MATCH(AX$1,'Placebo Lags - Data'!$B$1:$BA$1,0)))),0)</f>
        <v>0</v>
      </c>
      <c r="AY2" s="3">
        <f>IFERROR(SQRT(SUMSQ(INDEX('Placebo Lags - Data'!$B$2:$BA$18,0,MATCH(AY$1,'Placebo Lags - Data'!$B$1:$BA$1,0)))/COUNT(INDEX('Placebo Lags - Data'!$B$2:$BA$18,0,MATCH(AY$1,'Placebo Lags - Data'!$B$1:$BA$1,0)))),0)</f>
        <v>0</v>
      </c>
      <c r="AZ2" s="3">
        <f>IFERROR(SQRT(SUMSQ(INDEX('Placebo Lags - Data'!$B$2:$BA$18,0,MATCH(AZ$1,'Placebo Lags - Data'!$B$1:$BA$1,0)))/COUNT(INDEX('Placebo Lags - Data'!$B$2:$BA$18,0,MATCH(AZ$1,'Placebo Lags - Data'!$B$1:$BA$1,0)))),0)</f>
        <v>4.9587928112264833E-2</v>
      </c>
      <c r="BA2" s="3">
        <f>IFERROR(SQRT(SUMSQ(INDEX('Placebo Lags - Data'!$B$2:$BA$18,0,MATCH(BA$1,'Placebo Lags - Data'!$B$1:$BA$1,0)))/COUNT(INDEX('Placebo Lags - Data'!$B$2:$BA$18,0,MATCH(BA$1,'Placebo Lags - Data'!$B$1:$BA$1,0)))),0)</f>
        <v>0</v>
      </c>
      <c r="BB2" s="3">
        <f>IFERROR(SQRT(SUMSQ(INDEX('Placebo Lags - Data'!$B$2:$BA$18,0,MATCH(BB$1,'Placebo Lags - Data'!$B$1:$BA$1,0)))/COUNT(INDEX('Placebo Lags - Data'!$B$2:$BA$18,0,MATCH(BB$1,'Placebo Lags - Data'!$B$1:$BA$1,0)))),0)</f>
        <v>0</v>
      </c>
      <c r="BC2" s="3">
        <f>IFERROR(SQRT(SUMSQ(INDEX('Placebo Lags - Data'!$B$2:$BA$18,0,MATCH(BC$1,'Placebo Lags - Data'!$B$1:$BA$1,0)))/COUNT(INDEX('Placebo Lags - Data'!$B$2:$BA$18,0,MATCH(BC$1,'Placebo Lags - Data'!$B$1:$BA$1,0)))),0)</f>
        <v>0</v>
      </c>
      <c r="BD2" s="3">
        <f>IFERROR(SQRT(SUMSQ(INDEX('Placebo Lags - Data'!$B$2:$BA$18,0,MATCH(BD$1,'Placebo Lags - Data'!$B$1:$BA$1,0)))/COUNT(INDEX('Placebo Lags - Data'!$B$2:$BA$18,0,MATCH(BD$1,'Placebo Lags - Data'!$B$1:$BA$1,0)))),0)</f>
        <v>0</v>
      </c>
      <c r="BE2" s="3">
        <f>IFERROR(SQRT(SUMSQ(INDEX('Placebo Lags - Data'!$B$2:$BA$18,0,MATCH(BE$1,'Placebo Lags - Data'!$B$1:$BA$1,0)))/COUNT(INDEX('Placebo Lags - Data'!$B$2:$BA$18,0,MATCH(BE$1,'Placebo Lags - Data'!$B$1:$BA$1,0)))),0)</f>
        <v>0</v>
      </c>
      <c r="BF2" s="3">
        <f>IFERROR(SQRT(SUMSQ(INDEX('Placebo Lags - Data'!$B$2:$BA$18,0,MATCH(BF$1,'Placebo Lags - Data'!$B$1:$BA$1,0)))/COUNT(INDEX('Placebo Lags - Data'!$B$2:$BA$18,0,MATCH(BF$1,'Placebo Lags - Data'!$B$1:$BA$1,0)))),0)</f>
        <v>2.3256157054555218E-2</v>
      </c>
      <c r="BG2" s="3">
        <f>IFERROR(SQRT(SUMSQ(INDEX('Placebo Lags - Data'!$B$2:$BA$18,0,MATCH(BG$1,'Placebo Lags - Data'!$B$1:$BA$1,0)))/COUNT(INDEX('Placebo Lags - Data'!$B$2:$BA$18,0,MATCH(BG$1,'Placebo Lags - Data'!$B$1:$BA$1,0)))),0)</f>
        <v>3.652281843058796E-2</v>
      </c>
      <c r="BH2" s="3">
        <f>IFERROR(SQRT(SUMSQ(INDEX('Placebo Lags - Data'!$B$2:$BA$18,0,MATCH(BH$1,'Placebo Lags - Data'!$B$1:$BA$1,0)))/COUNT(INDEX('Placebo Lags - Data'!$B$2:$BA$18,0,MATCH(BH$1,'Placebo Lags - Data'!$B$1:$BA$1,0)))),0)</f>
        <v>1.3107770111829665E-2</v>
      </c>
      <c r="BI2" s="3">
        <f>IFERROR(SQRT(SUMSQ(INDEX('Placebo Lags - Data'!$B$2:$BA$18,0,MATCH(BI$1,'Placebo Lags - Data'!$B$1:$BA$1,0)))/COUNT(INDEX('Placebo Lags - Data'!$B$2:$BA$18,0,MATCH(BI$1,'Placebo Lags - Data'!$B$1:$BA$1,0)))),0)</f>
        <v>3.0622068351833592E-2</v>
      </c>
      <c r="BJ2" s="3">
        <f>IFERROR(SQRT(SUMSQ(INDEX('Placebo Lags - Data'!$B$2:$BA$18,0,MATCH(BJ$1,'Placebo Lags - Data'!$B$1:$BA$1,0)))/COUNT(INDEX('Placebo Lags - Data'!$B$2:$BA$18,0,MATCH(BJ$1,'Placebo Lags - Data'!$B$1:$BA$1,0)))),0)</f>
        <v>0</v>
      </c>
      <c r="BK2" s="3">
        <f>IFERROR(SQRT(SUMSQ(INDEX('Placebo Lags - Data'!$B$2:$BA$18,0,MATCH(BK$1,'Placebo Lags - Data'!$B$1:$BA$1,0)))/COUNT(INDEX('Placebo Lags - Data'!$B$2:$BA$18,0,MATCH(BK$1,'Placebo Lags - Data'!$B$1:$BA$1,0)))),0)</f>
        <v>0</v>
      </c>
      <c r="BL2" s="3">
        <f>IFERROR(SQRT(SUMSQ(INDEX('Placebo Lags - Data'!$B$2:$BA$18,0,MATCH(BL$1,'Placebo Lags - Data'!$B$1:$BA$1,0)))/COUNT(INDEX('Placebo Lags - Data'!$B$2:$BA$18,0,MATCH(BL$1,'Placebo Lags - Data'!$B$1:$BA$1,0)))),0)</f>
        <v>0</v>
      </c>
      <c r="BM2" s="3">
        <f>IFERROR(SQRT(SUMSQ(INDEX('Placebo Lags - Data'!$B$2:$BA$18,0,MATCH(BM$1,'Placebo Lags - Data'!$B$1:$BA$1,0)))/COUNT(INDEX('Placebo Lags - Data'!$B$2:$BA$18,0,MATCH(BM$1,'Placebo Lags - Data'!$B$1:$BA$1,0)))),0)</f>
        <v>0</v>
      </c>
      <c r="BN2" s="3">
        <f>IFERROR(SQRT(SUMSQ(INDEX('Placebo Lags - Data'!$B$2:$BA$18,0,MATCH(BN$1,'Placebo Lags - Data'!$B$1:$BA$1,0)))/COUNT(INDEX('Placebo Lags - Data'!$B$2:$BA$18,0,MATCH(BN$1,'Placebo Lags - Data'!$B$1:$BA$1,0)))),0)</f>
        <v>0</v>
      </c>
      <c r="BO2" s="3">
        <f>IFERROR(SQRT(SUMSQ(INDEX('Placebo Lags - Data'!$B$2:$BA$18,0,MATCH(BO$1,'Placebo Lags - Data'!$B$1:$BA$1,0)))/COUNT(INDEX('Placebo Lags - Data'!$B$2:$BA$18,0,MATCH(BO$1,'Placebo Lags - Data'!$B$1:$BA$1,0)))),0)</f>
        <v>2.221076248564207E-2</v>
      </c>
      <c r="BP2" s="3">
        <f>IFERROR(SQRT(SUMSQ(INDEX('Placebo Lags - Data'!$B$2:$BA$18,0,MATCH(BP$1,'Placebo Lags - Data'!$B$1:$BA$1,0)))/COUNT(INDEX('Placebo Lags - Data'!$B$2:$BA$18,0,MATCH(BP$1,'Placebo Lags - Data'!$B$1:$BA$1,0)))),0)</f>
        <v>0</v>
      </c>
      <c r="BQ2" s="3"/>
      <c r="BR2" s="3"/>
    </row>
    <row r="3" spans="1:71" x14ac:dyDescent="0.25">
      <c r="A3" t="s">
        <v>51</v>
      </c>
      <c r="B3" s="2">
        <f t="shared" si="0"/>
        <v>8.6973377281144035</v>
      </c>
      <c r="N3" s="8" t="s">
        <v>138</v>
      </c>
      <c r="P3" s="7" t="s">
        <v>137</v>
      </c>
      <c r="Q3" s="13" t="s">
        <v>265</v>
      </c>
      <c r="R3" s="3">
        <f>IFERROR(SQRT(SUMSQ(INDEX('Placebo Lags - Data'!$B$20:$BA$35,0,MATCH(R$1,'Placebo Lags - Data'!$B$1:$BA$1,0)))/COUNT(INDEX('Placebo Lags - Data'!$B$20:$BA$35,0,MATCH(R$1,'Placebo Lags - Data'!$B$1:$BA$1,0)))),0)</f>
        <v>1.7401898642322226E-2</v>
      </c>
      <c r="S3" s="3">
        <f>IFERROR(SQRT(SUMSQ(INDEX('Placebo Lags - Data'!$B$20:$BA$35,0,MATCH(S$1,'Placebo Lags - Data'!$B$1:$BA$1,0)))/COUNT(INDEX('Placebo Lags - Data'!$B$20:$BA$35,0,MATCH(S$1,'Placebo Lags - Data'!$B$1:$BA$1,0)))),0)</f>
        <v>0</v>
      </c>
      <c r="T3" s="3">
        <f>IFERROR(SQRT(SUMSQ(INDEX('Placebo Lags - Data'!$B$20:$BA$35,0,MATCH(T$1,'Placebo Lags - Data'!$B$1:$BA$1,0)))/COUNT(INDEX('Placebo Lags - Data'!$B$20:$BA$35,0,MATCH(T$1,'Placebo Lags - Data'!$B$1:$BA$1,0)))),0)</f>
        <v>0</v>
      </c>
      <c r="U3" s="3">
        <f>IFERROR(SQRT(SUMSQ(INDEX('Placebo Lags - Data'!$B$20:$BA$35,0,MATCH(U$1,'Placebo Lags - Data'!$B$1:$BA$1,0)))/COUNT(INDEX('Placebo Lags - Data'!$B$20:$BA$35,0,MATCH(U$1,'Placebo Lags - Data'!$B$1:$BA$1,0)))),0)</f>
        <v>4.0895058211573757E-2</v>
      </c>
      <c r="V3" s="3">
        <f>IFERROR(SQRT(SUMSQ(INDEX('Placebo Lags - Data'!$B$20:$BA$35,0,MATCH(V$1,'Placebo Lags - Data'!$B$1:$BA$1,0)))/COUNT(INDEX('Placebo Lags - Data'!$B$20:$BA$35,0,MATCH(V$1,'Placebo Lags - Data'!$B$1:$BA$1,0)))),0)</f>
        <v>9.1524281735196125E-2</v>
      </c>
      <c r="W3" s="3">
        <f>IFERROR(SQRT(SUMSQ(INDEX('Placebo Lags - Data'!$B$20:$BA$35,0,MATCH(W$1,'Placebo Lags - Data'!$B$1:$BA$1,0)))/COUNT(INDEX('Placebo Lags - Data'!$B$20:$BA$35,0,MATCH(W$1,'Placebo Lags - Data'!$B$1:$BA$1,0)))),0)</f>
        <v>0</v>
      </c>
      <c r="X3" s="3">
        <f>IFERROR(SQRT(SUMSQ(INDEX('Placebo Lags - Data'!$B$20:$BA$35,0,MATCH(X$1,'Placebo Lags - Data'!$B$1:$BA$1,0)))/COUNT(INDEX('Placebo Lags - Data'!$B$20:$BA$35,0,MATCH(X$1,'Placebo Lags - Data'!$B$1:$BA$1,0)))),0)</f>
        <v>3.051034789044145E-2</v>
      </c>
      <c r="Y3" s="3">
        <f>IFERROR(SQRT(SUMSQ(INDEX('Placebo Lags - Data'!$B$20:$BA$35,0,MATCH(Y$1,'Placebo Lags - Data'!$B$1:$BA$1,0)))/COUNT(INDEX('Placebo Lags - Data'!$B$20:$BA$35,0,MATCH(Y$1,'Placebo Lags - Data'!$B$1:$BA$1,0)))),0)</f>
        <v>0</v>
      </c>
      <c r="Z3" s="3">
        <f>IFERROR(SQRT(SUMSQ(INDEX('Placebo Lags - Data'!$B$20:$BA$35,0,MATCH(Z$1,'Placebo Lags - Data'!$B$1:$BA$1,0)))/COUNT(INDEX('Placebo Lags - Data'!$B$20:$BA$35,0,MATCH(Z$1,'Placebo Lags - Data'!$B$1:$BA$1,0)))),0)</f>
        <v>0</v>
      </c>
      <c r="AA3" s="3">
        <f>IFERROR(SQRT(SUMSQ(INDEX('Placebo Lags - Data'!$B$20:$BA$35,0,MATCH(AA$1,'Placebo Lags - Data'!$B$1:$BA$1,0)))/COUNT(INDEX('Placebo Lags - Data'!$B$20:$BA$35,0,MATCH(AA$1,'Placebo Lags - Data'!$B$1:$BA$1,0)))),0)</f>
        <v>0</v>
      </c>
      <c r="AB3" s="3">
        <f>IFERROR(SQRT(SUMSQ(INDEX('Placebo Lags - Data'!$B$20:$BA$35,0,MATCH(AB$1,'Placebo Lags - Data'!$B$1:$BA$1,0)))/COUNT(INDEX('Placebo Lags - Data'!$B$20:$BA$35,0,MATCH(AB$1,'Placebo Lags - Data'!$B$1:$BA$1,0)))),0)</f>
        <v>0</v>
      </c>
      <c r="AC3" s="3">
        <f>IFERROR(SQRT(SUMSQ(INDEX('Placebo Lags - Data'!$B$20:$BA$35,0,MATCH(AC$1,'Placebo Lags - Data'!$B$1:$BA$1,0)))/COUNT(INDEX('Placebo Lags - Data'!$B$20:$BA$35,0,MATCH(AC$1,'Placebo Lags - Data'!$B$1:$BA$1,0)))),0)</f>
        <v>3.9231314526178285E-2</v>
      </c>
      <c r="AD3" s="3">
        <f>IFERROR(SQRT(SUMSQ(INDEX('Placebo Lags - Data'!$B$20:$BA$35,0,MATCH(AD$1,'Placebo Lags - Data'!$B$1:$BA$1,0)))/COUNT(INDEX('Placebo Lags - Data'!$B$20:$BA$35,0,MATCH(AD$1,'Placebo Lags - Data'!$B$1:$BA$1,0)))),0)</f>
        <v>0</v>
      </c>
      <c r="AE3" s="3">
        <f>IFERROR(SQRT(SUMSQ(INDEX('Placebo Lags - Data'!$B$20:$BA$35,0,MATCH(AE$1,'Placebo Lags - Data'!$B$1:$BA$1,0)))/COUNT(INDEX('Placebo Lags - Data'!$B$20:$BA$35,0,MATCH(AE$1,'Placebo Lags - Data'!$B$1:$BA$1,0)))),0)</f>
        <v>4.0294558810995383E-2</v>
      </c>
      <c r="AF3" s="3">
        <f>IFERROR(SQRT(SUMSQ(INDEX('Placebo Lags - Data'!$B$20:$BA$35,0,MATCH(AF$1,'Placebo Lags - Data'!$B$1:$BA$1,0)))/COUNT(INDEX('Placebo Lags - Data'!$B$20:$BA$35,0,MATCH(AF$1,'Placebo Lags - Data'!$B$1:$BA$1,0)))),0)</f>
        <v>4.3252768742658126E-2</v>
      </c>
      <c r="AG3" s="3">
        <f>IFERROR(SQRT(SUMSQ(INDEX('Placebo Lags - Data'!$B$20:$BA$35,0,MATCH(AG$1,'Placebo Lags - Data'!$B$1:$BA$1,0)))/COUNT(INDEX('Placebo Lags - Data'!$B$20:$BA$35,0,MATCH(AG$1,'Placebo Lags - Data'!$B$1:$BA$1,0)))),0)</f>
        <v>0</v>
      </c>
      <c r="AH3" s="3">
        <f>IFERROR(SQRT(SUMSQ(INDEX('Placebo Lags - Data'!$B$20:$BA$35,0,MATCH(AH$1,'Placebo Lags - Data'!$B$1:$BA$1,0)))/COUNT(INDEX('Placebo Lags - Data'!$B$20:$BA$35,0,MATCH(AH$1,'Placebo Lags - Data'!$B$1:$BA$1,0)))),0)</f>
        <v>3.927693850556771E-2</v>
      </c>
      <c r="AI3" s="3">
        <f>IFERROR(SQRT(SUMSQ(INDEX('Placebo Lags - Data'!$B$20:$BA$35,0,MATCH(AI$1,'Placebo Lags - Data'!$B$1:$BA$1,0)))/COUNT(INDEX('Placebo Lags - Data'!$B$20:$BA$35,0,MATCH(AI$1,'Placebo Lags - Data'!$B$1:$BA$1,0)))),0)</f>
        <v>5.4678105496150438E-2</v>
      </c>
      <c r="AJ3" s="3">
        <f>IFERROR(SQRT(SUMSQ(INDEX('Placebo Lags - Data'!$B$20:$BA$35,0,MATCH(AJ$1,'Placebo Lags - Data'!$B$1:$BA$1,0)))/COUNT(INDEX('Placebo Lags - Data'!$B$20:$BA$35,0,MATCH(AJ$1,'Placebo Lags - Data'!$B$1:$BA$1,0)))),0)</f>
        <v>3.4283478726011923E-2</v>
      </c>
      <c r="AK3" s="3">
        <f>IFERROR(SQRT(SUMSQ(INDEX('Placebo Lags - Data'!$B$20:$BA$35,0,MATCH(AK$1,'Placebo Lags - Data'!$B$1:$BA$1,0)))/COUNT(INDEX('Placebo Lags - Data'!$B$20:$BA$35,0,MATCH(AK$1,'Placebo Lags - Data'!$B$1:$BA$1,0)))),0)</f>
        <v>0</v>
      </c>
      <c r="AL3" s="3">
        <f>IFERROR(SQRT(SUMSQ(INDEX('Placebo Lags - Data'!$B$20:$BA$35,0,MATCH(AL$1,'Placebo Lags - Data'!$B$1:$BA$1,0)))/COUNT(INDEX('Placebo Lags - Data'!$B$20:$BA$35,0,MATCH(AL$1,'Placebo Lags - Data'!$B$1:$BA$1,0)))),0)</f>
        <v>2.6900569587600252E-2</v>
      </c>
      <c r="AM3" s="3">
        <f>IFERROR(SQRT(SUMSQ(INDEX('Placebo Lags - Data'!$B$20:$BA$35,0,MATCH(AM$1,'Placebo Lags - Data'!$B$1:$BA$1,0)))/COUNT(INDEX('Placebo Lags - Data'!$B$20:$BA$35,0,MATCH(AM$1,'Placebo Lags - Data'!$B$1:$BA$1,0)))),0)</f>
        <v>3.371579898339068E-2</v>
      </c>
      <c r="AN3" s="3">
        <f>IFERROR(SQRT(SUMSQ(INDEX('Placebo Lags - Data'!$B$20:$BA$35,0,MATCH(AN$1,'Placebo Lags - Data'!$B$1:$BA$1,0)))/COUNT(INDEX('Placebo Lags - Data'!$B$20:$BA$35,0,MATCH(AN$1,'Placebo Lags - Data'!$B$1:$BA$1,0)))),0)</f>
        <v>0</v>
      </c>
      <c r="AO3" s="3">
        <f>IFERROR(SQRT(SUMSQ(INDEX('Placebo Lags - Data'!$B$20:$BA$35,0,MATCH(AO$1,'Placebo Lags - Data'!$B$1:$BA$1,0)))/COUNT(INDEX('Placebo Lags - Data'!$B$20:$BA$35,0,MATCH(AO$1,'Placebo Lags - Data'!$B$1:$BA$1,0)))),0)</f>
        <v>2.4996322392912249E-2</v>
      </c>
      <c r="AP3" s="3">
        <f>IFERROR(SQRT(SUMSQ(INDEX('Placebo Lags - Data'!$B$20:$BA$35,0,MATCH(AP$1,'Placebo Lags - Data'!$B$1:$BA$1,0)))/COUNT(INDEX('Placebo Lags - Data'!$B$20:$BA$35,0,MATCH(AP$1,'Placebo Lags - Data'!$B$1:$BA$1,0)))),0)</f>
        <v>0</v>
      </c>
      <c r="AQ3" s="3">
        <f>IFERROR(SQRT(SUMSQ(INDEX('Placebo Lags - Data'!$B$20:$BA$35,0,MATCH(AQ$1,'Placebo Lags - Data'!$B$1:$BA$1,0)))/COUNT(INDEX('Placebo Lags - Data'!$B$20:$BA$35,0,MATCH(AQ$1,'Placebo Lags - Data'!$B$1:$BA$1,0)))),0)</f>
        <v>2.5326223687619887E-2</v>
      </c>
      <c r="AR3" s="3">
        <f>IFERROR(SQRT(SUMSQ(INDEX('Placebo Lags - Data'!$B$20:$BA$35,0,MATCH(AR$1,'Placebo Lags - Data'!$B$1:$BA$1,0)))/COUNT(INDEX('Placebo Lags - Data'!$B$20:$BA$35,0,MATCH(AR$1,'Placebo Lags - Data'!$B$1:$BA$1,0)))),0)</f>
        <v>0</v>
      </c>
      <c r="AS3" s="3">
        <f>IFERROR(SQRT(SUMSQ(INDEX('Placebo Lags - Data'!$B$20:$BA$35,0,MATCH(AS$1,'Placebo Lags - Data'!$B$1:$BA$1,0)))/COUNT(INDEX('Placebo Lags - Data'!$B$20:$BA$35,0,MATCH(AS$1,'Placebo Lags - Data'!$B$1:$BA$1,0)))),0)</f>
        <v>4.689063656727132E-2</v>
      </c>
      <c r="AT3" s="3">
        <f>IFERROR(SQRT(SUMSQ(INDEX('Placebo Lags - Data'!$B$20:$BA$35,0,MATCH(AT$1,'Placebo Lags - Data'!$B$1:$BA$1,0)))/COUNT(INDEX('Placebo Lags - Data'!$B$20:$BA$35,0,MATCH(AT$1,'Placebo Lags - Data'!$B$1:$BA$1,0)))),0)</f>
        <v>0</v>
      </c>
      <c r="AU3" s="3">
        <f>IFERROR(SQRT(SUMSQ(INDEX('Placebo Lags - Data'!$B$20:$BA$35,0,MATCH(AU$1,'Placebo Lags - Data'!$B$1:$BA$1,0)))/COUNT(INDEX('Placebo Lags - Data'!$B$20:$BA$35,0,MATCH(AU$1,'Placebo Lags - Data'!$B$1:$BA$1,0)))),0)</f>
        <v>0</v>
      </c>
      <c r="AV3" s="3">
        <f>IFERROR(SQRT(SUMSQ(INDEX('Placebo Lags - Data'!$B$20:$BA$35,0,MATCH(AV$1,'Placebo Lags - Data'!$B$1:$BA$1,0)))/COUNT(INDEX('Placebo Lags - Data'!$B$20:$BA$35,0,MATCH(AV$1,'Placebo Lags - Data'!$B$1:$BA$1,0)))),0)</f>
        <v>0</v>
      </c>
      <c r="AW3" s="3">
        <f>IFERROR(SQRT(SUMSQ(INDEX('Placebo Lags - Data'!$B$20:$BA$35,0,MATCH(AW$1,'Placebo Lags - Data'!$B$1:$BA$1,0)))/COUNT(INDEX('Placebo Lags - Data'!$B$20:$BA$35,0,MATCH(AW$1,'Placebo Lags - Data'!$B$1:$BA$1,0)))),0)</f>
        <v>0</v>
      </c>
      <c r="AX3" s="3">
        <f>IFERROR(SQRT(SUMSQ(INDEX('Placebo Lags - Data'!$B$20:$BA$35,0,MATCH(AX$1,'Placebo Lags - Data'!$B$1:$BA$1,0)))/COUNT(INDEX('Placebo Lags - Data'!$B$20:$BA$35,0,MATCH(AX$1,'Placebo Lags - Data'!$B$1:$BA$1,0)))),0)</f>
        <v>0</v>
      </c>
      <c r="AY3" s="3">
        <f>IFERROR(SQRT(SUMSQ(INDEX('Placebo Lags - Data'!$B$20:$BA$35,0,MATCH(AY$1,'Placebo Lags - Data'!$B$1:$BA$1,0)))/COUNT(INDEX('Placebo Lags - Data'!$B$20:$BA$35,0,MATCH(AY$1,'Placebo Lags - Data'!$B$1:$BA$1,0)))),0)</f>
        <v>0</v>
      </c>
      <c r="AZ3" s="3">
        <f>IFERROR(SQRT(SUMSQ(INDEX('Placebo Lags - Data'!$B$20:$BA$35,0,MATCH(AZ$1,'Placebo Lags - Data'!$B$1:$BA$1,0)))/COUNT(INDEX('Placebo Lags - Data'!$B$20:$BA$35,0,MATCH(AZ$1,'Placebo Lags - Data'!$B$1:$BA$1,0)))),0)</f>
        <v>6.7494745244832455E-2</v>
      </c>
      <c r="BA3" s="3">
        <f>IFERROR(SQRT(SUMSQ(INDEX('Placebo Lags - Data'!$B$20:$BA$35,0,MATCH(BA$1,'Placebo Lags - Data'!$B$1:$BA$1,0)))/COUNT(INDEX('Placebo Lags - Data'!$B$20:$BA$35,0,MATCH(BA$1,'Placebo Lags - Data'!$B$1:$BA$1,0)))),0)</f>
        <v>0</v>
      </c>
      <c r="BB3" s="3">
        <f>IFERROR(SQRT(SUMSQ(INDEX('Placebo Lags - Data'!$B$20:$BA$35,0,MATCH(BB$1,'Placebo Lags - Data'!$B$1:$BA$1,0)))/COUNT(INDEX('Placebo Lags - Data'!$B$20:$BA$35,0,MATCH(BB$1,'Placebo Lags - Data'!$B$1:$BA$1,0)))),0)</f>
        <v>0</v>
      </c>
      <c r="BC3" s="3">
        <f>IFERROR(SQRT(SUMSQ(INDEX('Placebo Lags - Data'!$B$20:$BA$35,0,MATCH(BC$1,'Placebo Lags - Data'!$B$1:$BA$1,0)))/COUNT(INDEX('Placebo Lags - Data'!$B$20:$BA$35,0,MATCH(BC$1,'Placebo Lags - Data'!$B$1:$BA$1,0)))),0)</f>
        <v>0</v>
      </c>
      <c r="BD3" s="3">
        <f>IFERROR(SQRT(SUMSQ(INDEX('Placebo Lags - Data'!$B$20:$BA$35,0,MATCH(BD$1,'Placebo Lags - Data'!$B$1:$BA$1,0)))/COUNT(INDEX('Placebo Lags - Data'!$B$20:$BA$35,0,MATCH(BD$1,'Placebo Lags - Data'!$B$1:$BA$1,0)))),0)</f>
        <v>0</v>
      </c>
      <c r="BE3" s="3">
        <f>IFERROR(SQRT(SUMSQ(INDEX('Placebo Lags - Data'!$B$20:$BA$35,0,MATCH(BE$1,'Placebo Lags - Data'!$B$1:$BA$1,0)))/COUNT(INDEX('Placebo Lags - Data'!$B$20:$BA$35,0,MATCH(BE$1,'Placebo Lags - Data'!$B$1:$BA$1,0)))),0)</f>
        <v>0</v>
      </c>
      <c r="BF3" s="3">
        <f>IFERROR(SQRT(SUMSQ(INDEX('Placebo Lags - Data'!$B$20:$BA$35,0,MATCH(BF$1,'Placebo Lags - Data'!$B$1:$BA$1,0)))/COUNT(INDEX('Placebo Lags - Data'!$B$20:$BA$35,0,MATCH(BF$1,'Placebo Lags - Data'!$B$1:$BA$1,0)))),0)</f>
        <v>9.3867998326082808E-2</v>
      </c>
      <c r="BG3" s="3">
        <f>IFERROR(SQRT(SUMSQ(INDEX('Placebo Lags - Data'!$B$20:$BA$35,0,MATCH(BG$1,'Placebo Lags - Data'!$B$1:$BA$1,0)))/COUNT(INDEX('Placebo Lags - Data'!$B$20:$BA$35,0,MATCH(BG$1,'Placebo Lags - Data'!$B$1:$BA$1,0)))),0)</f>
        <v>5.2710519944307775E-2</v>
      </c>
      <c r="BH3" s="3">
        <f>IFERROR(SQRT(SUMSQ(INDEX('Placebo Lags - Data'!$B$20:$BA$35,0,MATCH(BH$1,'Placebo Lags - Data'!$B$1:$BA$1,0)))/COUNT(INDEX('Placebo Lags - Data'!$B$20:$BA$35,0,MATCH(BH$1,'Placebo Lags - Data'!$B$1:$BA$1,0)))),0)</f>
        <v>3.0268405783425691E-2</v>
      </c>
      <c r="BI3" s="3">
        <f>IFERROR(SQRT(SUMSQ(INDEX('Placebo Lags - Data'!$B$20:$BA$35,0,MATCH(BI$1,'Placebo Lags - Data'!$B$1:$BA$1,0)))/COUNT(INDEX('Placebo Lags - Data'!$B$20:$BA$35,0,MATCH(BI$1,'Placebo Lags - Data'!$B$1:$BA$1,0)))),0)</f>
        <v>2.4259381709249975E-2</v>
      </c>
      <c r="BJ3" s="3">
        <f>IFERROR(SQRT(SUMSQ(INDEX('Placebo Lags - Data'!$B$20:$BA$35,0,MATCH(BJ$1,'Placebo Lags - Data'!$B$1:$BA$1,0)))/COUNT(INDEX('Placebo Lags - Data'!$B$20:$BA$35,0,MATCH(BJ$1,'Placebo Lags - Data'!$B$1:$BA$1,0)))),0)</f>
        <v>0</v>
      </c>
      <c r="BK3" s="3">
        <f>IFERROR(SQRT(SUMSQ(INDEX('Placebo Lags - Data'!$B$20:$BA$35,0,MATCH(BK$1,'Placebo Lags - Data'!$B$1:$BA$1,0)))/COUNT(INDEX('Placebo Lags - Data'!$B$20:$BA$35,0,MATCH(BK$1,'Placebo Lags - Data'!$B$1:$BA$1,0)))),0)</f>
        <v>0</v>
      </c>
      <c r="BL3" s="3">
        <f>IFERROR(SQRT(SUMSQ(INDEX('Placebo Lags - Data'!$B$20:$BA$35,0,MATCH(BL$1,'Placebo Lags - Data'!$B$1:$BA$1,0)))/COUNT(INDEX('Placebo Lags - Data'!$B$20:$BA$35,0,MATCH(BL$1,'Placebo Lags - Data'!$B$1:$BA$1,0)))),0)</f>
        <v>0</v>
      </c>
      <c r="BM3" s="3">
        <f>IFERROR(SQRT(SUMSQ(INDEX('Placebo Lags - Data'!$B$20:$BA$35,0,MATCH(BM$1,'Placebo Lags - Data'!$B$1:$BA$1,0)))/COUNT(INDEX('Placebo Lags - Data'!$B$20:$BA$35,0,MATCH(BM$1,'Placebo Lags - Data'!$B$1:$BA$1,0)))),0)</f>
        <v>0</v>
      </c>
      <c r="BN3" s="3">
        <f>IFERROR(SQRT(SUMSQ(INDEX('Placebo Lags - Data'!$B$20:$BA$35,0,MATCH(BN$1,'Placebo Lags - Data'!$B$1:$BA$1,0)))/COUNT(INDEX('Placebo Lags - Data'!$B$20:$BA$35,0,MATCH(BN$1,'Placebo Lags - Data'!$B$1:$BA$1,0)))),0)</f>
        <v>0</v>
      </c>
      <c r="BO3" s="3">
        <f>IFERROR(SQRT(SUMSQ(INDEX('Placebo Lags - Data'!$B$20:$BA$35,0,MATCH(BO$1,'Placebo Lags - Data'!$B$1:$BA$1,0)))/COUNT(INDEX('Placebo Lags - Data'!$B$20:$BA$35,0,MATCH(BO$1,'Placebo Lags - Data'!$B$1:$BA$1,0)))),0)</f>
        <v>3.4993674296210912E-2</v>
      </c>
      <c r="BP3" s="3">
        <f>IFERROR(SQRT(SUMSQ(INDEX('Placebo Lags - Data'!$B$20:$BA$35,0,MATCH(BP$1,'Placebo Lags - Data'!$B$1:$BA$1,0)))/COUNT(INDEX('Placebo Lags - Data'!$B$20:$BA$35,0,MATCH(BP$1,'Placebo Lags - Data'!$B$1:$BA$1,0)))),0)</f>
        <v>0</v>
      </c>
      <c r="BQ3" s="5"/>
      <c r="BR3" s="5"/>
    </row>
    <row r="4" spans="1:71" x14ac:dyDescent="0.25">
      <c r="A4" t="s">
        <v>44</v>
      </c>
      <c r="B4" s="2">
        <f t="shared" si="0"/>
        <v>7.5407299864919661</v>
      </c>
      <c r="Q4" s="13" t="s">
        <v>267</v>
      </c>
      <c r="R4" s="3">
        <f>IF(R2=0,0,R3/R2)</f>
        <v>3.0521579619144785</v>
      </c>
      <c r="S4" s="3">
        <f t="shared" ref="S4:BP4" si="1">IF(S2=0,0,S3/S2)</f>
        <v>0</v>
      </c>
      <c r="T4" s="3">
        <f t="shared" si="1"/>
        <v>0</v>
      </c>
      <c r="U4" s="3">
        <f t="shared" si="1"/>
        <v>2.533690198255925</v>
      </c>
      <c r="V4" s="3">
        <f t="shared" si="1"/>
        <v>1.5746889614250856</v>
      </c>
      <c r="W4" s="3">
        <f t="shared" si="1"/>
        <v>0</v>
      </c>
      <c r="X4" s="3">
        <f t="shared" si="1"/>
        <v>1.2110783844300148</v>
      </c>
      <c r="Y4" s="3">
        <f t="shared" si="1"/>
        <v>0</v>
      </c>
      <c r="Z4" s="3">
        <f t="shared" si="1"/>
        <v>0</v>
      </c>
      <c r="AA4" s="3">
        <f t="shared" si="1"/>
        <v>0</v>
      </c>
      <c r="AB4" s="3">
        <f t="shared" si="1"/>
        <v>0</v>
      </c>
      <c r="AC4" s="3">
        <f t="shared" si="1"/>
        <v>2.0325860363066974</v>
      </c>
      <c r="AD4" s="3">
        <f t="shared" si="1"/>
        <v>0</v>
      </c>
      <c r="AE4" s="3">
        <f t="shared" si="1"/>
        <v>1.5415869521185361</v>
      </c>
      <c r="AF4" s="3">
        <f t="shared" si="1"/>
        <v>2.2382261151113205</v>
      </c>
      <c r="AG4" s="3">
        <f t="shared" si="1"/>
        <v>0</v>
      </c>
      <c r="AH4" s="3">
        <f t="shared" si="1"/>
        <v>1.5363719555199051</v>
      </c>
      <c r="AI4" s="3">
        <f t="shared" si="1"/>
        <v>4.1187293125886706</v>
      </c>
      <c r="AJ4" s="3">
        <f t="shared" si="1"/>
        <v>1.4398742759849126</v>
      </c>
      <c r="AK4" s="3">
        <f t="shared" si="1"/>
        <v>0</v>
      </c>
      <c r="AL4" s="3">
        <f t="shared" si="1"/>
        <v>0.62568890981394543</v>
      </c>
      <c r="AM4" s="3">
        <f t="shared" si="1"/>
        <v>1.5290449037266569</v>
      </c>
      <c r="AN4" s="3">
        <f t="shared" si="1"/>
        <v>0</v>
      </c>
      <c r="AO4" s="3">
        <f t="shared" si="1"/>
        <v>1.239357411489969</v>
      </c>
      <c r="AP4" s="3">
        <f t="shared" si="1"/>
        <v>0</v>
      </c>
      <c r="AQ4" s="3">
        <f t="shared" si="1"/>
        <v>0.82751094385175061</v>
      </c>
      <c r="AR4" s="3">
        <f t="shared" si="1"/>
        <v>0</v>
      </c>
      <c r="AS4" s="3">
        <f t="shared" si="1"/>
        <v>1.6323911989503257</v>
      </c>
      <c r="AT4" s="3">
        <f t="shared" si="1"/>
        <v>0</v>
      </c>
      <c r="AU4" s="3">
        <f t="shared" si="1"/>
        <v>0</v>
      </c>
      <c r="AV4" s="3">
        <f t="shared" si="1"/>
        <v>0</v>
      </c>
      <c r="AW4" s="3">
        <f t="shared" si="1"/>
        <v>0</v>
      </c>
      <c r="AX4" s="3">
        <f t="shared" si="1"/>
        <v>0</v>
      </c>
      <c r="AY4" s="3">
        <f t="shared" si="1"/>
        <v>0</v>
      </c>
      <c r="AZ4" s="3">
        <f t="shared" si="1"/>
        <v>1.3611124282512348</v>
      </c>
      <c r="BA4" s="3">
        <f t="shared" si="1"/>
        <v>0</v>
      </c>
      <c r="BB4" s="3">
        <f t="shared" si="1"/>
        <v>0</v>
      </c>
      <c r="BC4" s="3">
        <f t="shared" si="1"/>
        <v>0</v>
      </c>
      <c r="BD4" s="3">
        <f t="shared" si="1"/>
        <v>0</v>
      </c>
      <c r="BE4" s="3">
        <f t="shared" si="1"/>
        <v>0</v>
      </c>
      <c r="BF4" s="3">
        <f t="shared" si="1"/>
        <v>4.036264379617128</v>
      </c>
      <c r="BG4" s="3">
        <f t="shared" si="1"/>
        <v>1.4432215861019797</v>
      </c>
      <c r="BH4" s="3">
        <f t="shared" si="1"/>
        <v>2.3091956545765688</v>
      </c>
      <c r="BI4" s="3">
        <f t="shared" si="1"/>
        <v>0.79221891318772952</v>
      </c>
      <c r="BJ4" s="3">
        <f t="shared" si="1"/>
        <v>0</v>
      </c>
      <c r="BK4" s="3">
        <f t="shared" si="1"/>
        <v>0</v>
      </c>
      <c r="BL4" s="3">
        <f t="shared" si="1"/>
        <v>0</v>
      </c>
      <c r="BM4" s="3">
        <f t="shared" si="1"/>
        <v>0</v>
      </c>
      <c r="BN4" s="3">
        <f t="shared" si="1"/>
        <v>0</v>
      </c>
      <c r="BO4" s="3">
        <f t="shared" si="1"/>
        <v>1.5755278243523712</v>
      </c>
      <c r="BP4" s="3">
        <f t="shared" si="1"/>
        <v>0</v>
      </c>
      <c r="BQ4" s="1"/>
      <c r="BR4" s="1"/>
    </row>
    <row r="5" spans="1:71" x14ac:dyDescent="0.25">
      <c r="A5" t="s">
        <v>54</v>
      </c>
      <c r="B5" s="2">
        <f t="shared" si="0"/>
        <v>6.4058188911276259</v>
      </c>
      <c r="Q5" s="6">
        <v>20</v>
      </c>
      <c r="R5" s="5">
        <f t="shared" ref="R5:AW5" si="2">IF(R2&lt;$R$2*$Q$5,1,0)</f>
        <v>1</v>
      </c>
      <c r="S5" s="5">
        <f t="shared" si="2"/>
        <v>1</v>
      </c>
      <c r="T5" s="5">
        <f t="shared" si="2"/>
        <v>1</v>
      </c>
      <c r="U5" s="5">
        <f t="shared" si="2"/>
        <v>1</v>
      </c>
      <c r="V5" s="5">
        <f t="shared" si="2"/>
        <v>1</v>
      </c>
      <c r="W5" s="5">
        <f t="shared" si="2"/>
        <v>1</v>
      </c>
      <c r="X5" s="5">
        <f t="shared" si="2"/>
        <v>1</v>
      </c>
      <c r="Y5" s="5">
        <f t="shared" si="2"/>
        <v>1</v>
      </c>
      <c r="Z5" s="5">
        <f t="shared" si="2"/>
        <v>1</v>
      </c>
      <c r="AA5" s="5">
        <f t="shared" si="2"/>
        <v>1</v>
      </c>
      <c r="AB5" s="5">
        <f t="shared" si="2"/>
        <v>1</v>
      </c>
      <c r="AC5" s="5">
        <f t="shared" si="2"/>
        <v>1</v>
      </c>
      <c r="AD5" s="5">
        <f t="shared" si="2"/>
        <v>1</v>
      </c>
      <c r="AE5" s="5">
        <f t="shared" si="2"/>
        <v>1</v>
      </c>
      <c r="AF5" s="5">
        <f t="shared" si="2"/>
        <v>1</v>
      </c>
      <c r="AG5" s="5">
        <f t="shared" si="2"/>
        <v>1</v>
      </c>
      <c r="AH5" s="5">
        <f t="shared" si="2"/>
        <v>1</v>
      </c>
      <c r="AI5" s="5">
        <f t="shared" si="2"/>
        <v>1</v>
      </c>
      <c r="AJ5" s="5">
        <f t="shared" si="2"/>
        <v>1</v>
      </c>
      <c r="AK5" s="5">
        <f t="shared" si="2"/>
        <v>1</v>
      </c>
      <c r="AL5" s="5">
        <f t="shared" si="2"/>
        <v>1</v>
      </c>
      <c r="AM5" s="5">
        <f t="shared" si="2"/>
        <v>1</v>
      </c>
      <c r="AN5" s="5">
        <f t="shared" si="2"/>
        <v>1</v>
      </c>
      <c r="AO5" s="5">
        <f t="shared" si="2"/>
        <v>1</v>
      </c>
      <c r="AP5" s="5">
        <f t="shared" si="2"/>
        <v>1</v>
      </c>
      <c r="AQ5" s="5">
        <f t="shared" si="2"/>
        <v>1</v>
      </c>
      <c r="AR5" s="5">
        <f t="shared" si="2"/>
        <v>1</v>
      </c>
      <c r="AS5" s="5">
        <f t="shared" si="2"/>
        <v>1</v>
      </c>
      <c r="AT5" s="5">
        <f t="shared" si="2"/>
        <v>1</v>
      </c>
      <c r="AU5" s="5">
        <f t="shared" si="2"/>
        <v>1</v>
      </c>
      <c r="AV5" s="5">
        <f t="shared" si="2"/>
        <v>1</v>
      </c>
      <c r="AW5" s="5">
        <f t="shared" si="2"/>
        <v>1</v>
      </c>
      <c r="AX5" s="5">
        <f t="shared" ref="AX5:BP5" si="3">IF(AX2&lt;$R$2*$Q$5,1,0)</f>
        <v>1</v>
      </c>
      <c r="AY5" s="5">
        <f t="shared" si="3"/>
        <v>1</v>
      </c>
      <c r="AZ5" s="5">
        <f t="shared" si="3"/>
        <v>1</v>
      </c>
      <c r="BA5" s="5">
        <f t="shared" si="3"/>
        <v>1</v>
      </c>
      <c r="BB5" s="5">
        <f t="shared" si="3"/>
        <v>1</v>
      </c>
      <c r="BC5" s="5">
        <f t="shared" si="3"/>
        <v>1</v>
      </c>
      <c r="BD5" s="5">
        <f t="shared" si="3"/>
        <v>1</v>
      </c>
      <c r="BE5" s="5">
        <f t="shared" si="3"/>
        <v>1</v>
      </c>
      <c r="BF5" s="5">
        <f t="shared" si="3"/>
        <v>1</v>
      </c>
      <c r="BG5" s="5">
        <f t="shared" si="3"/>
        <v>1</v>
      </c>
      <c r="BH5" s="5">
        <f t="shared" si="3"/>
        <v>1</v>
      </c>
      <c r="BI5" s="5">
        <f t="shared" si="3"/>
        <v>1</v>
      </c>
      <c r="BJ5" s="5">
        <f t="shared" si="3"/>
        <v>1</v>
      </c>
      <c r="BK5" s="5">
        <f t="shared" si="3"/>
        <v>1</v>
      </c>
      <c r="BL5" s="5">
        <f t="shared" si="3"/>
        <v>1</v>
      </c>
      <c r="BM5" s="5">
        <f t="shared" si="3"/>
        <v>1</v>
      </c>
      <c r="BN5" s="5">
        <f t="shared" si="3"/>
        <v>1</v>
      </c>
      <c r="BO5" s="5">
        <f t="shared" si="3"/>
        <v>1</v>
      </c>
      <c r="BP5" s="5">
        <f t="shared" si="3"/>
        <v>1</v>
      </c>
      <c r="BQ5" s="2"/>
      <c r="BR5" s="2"/>
    </row>
    <row r="6" spans="1:71" x14ac:dyDescent="0.25">
      <c r="A6" t="s">
        <v>56</v>
      </c>
      <c r="B6" s="2">
        <f t="shared" si="0"/>
        <v>5.3708731243285701</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spans="1:71" x14ac:dyDescent="0.25">
      <c r="A7" t="s">
        <v>47</v>
      </c>
      <c r="B7" s="2">
        <f t="shared" si="0"/>
        <v>5.3679327209384393</v>
      </c>
      <c r="Q7">
        <f>'Placebo Lags - Data'!A2</f>
        <v>1982</v>
      </c>
      <c r="R7" s="2">
        <f>IF(R$2=0,0,INDEX('Placebo Lags - Data'!$B:$BA,MATCH($Q7,'Placebo Lags - Data'!$A:$A,0),MATCH(R$1,'Placebo Lags - Data'!$B$1:$BA$1,0)))*R$5</f>
        <v>4.6651004813611507E-3</v>
      </c>
      <c r="S7" s="2">
        <f>IF(S$2=0,0,INDEX('Placebo Lags - Data'!$B:$BA,MATCH($Q7,'Placebo Lags - Data'!$A:$A,0),MATCH(S$1,'Placebo Lags - Data'!$B$1:$BA$1,0)))*S$5</f>
        <v>0</v>
      </c>
      <c r="T7" s="2">
        <f>IF(T$2=0,0,INDEX('Placebo Lags - Data'!$B:$BA,MATCH($Q7,'Placebo Lags - Data'!$A:$A,0),MATCH(T$1,'Placebo Lags - Data'!$B$1:$BA$1,0)))*T$5</f>
        <v>0</v>
      </c>
      <c r="U7" s="2">
        <f>IF(U$2=0,0,INDEX('Placebo Lags - Data'!$B:$BA,MATCH($Q7,'Placebo Lags - Data'!$A:$A,0),MATCH(U$1,'Placebo Lags - Data'!$B$1:$BA$1,0)))*U$5</f>
        <v>1.0274249128997326E-2</v>
      </c>
      <c r="V7" s="2">
        <f>IF(V$2=0,0,INDEX('Placebo Lags - Data'!$B:$BA,MATCH($Q7,'Placebo Lags - Data'!$A:$A,0),MATCH(V$1,'Placebo Lags - Data'!$B$1:$BA$1,0)))*V$5</f>
        <v>2.3828600533306599E-3</v>
      </c>
      <c r="W7" s="2">
        <f>IF(W$2=0,0,INDEX('Placebo Lags - Data'!$B:$BA,MATCH($Q7,'Placebo Lags - Data'!$A:$A,0),MATCH(W$1,'Placebo Lags - Data'!$B$1:$BA$1,0)))*W$5</f>
        <v>0</v>
      </c>
      <c r="X7" s="2">
        <f>IF(X$2=0,0,INDEX('Placebo Lags - Data'!$B:$BA,MATCH($Q7,'Placebo Lags - Data'!$A:$A,0),MATCH(X$1,'Placebo Lags - Data'!$B$1:$BA$1,0)))*X$5</f>
        <v>-7.5016585178673267E-3</v>
      </c>
      <c r="Y7" s="2">
        <f>IF(Y$2=0,0,INDEX('Placebo Lags - Data'!$B:$BA,MATCH($Q7,'Placebo Lags - Data'!$A:$A,0),MATCH(Y$1,'Placebo Lags - Data'!$B$1:$BA$1,0)))*Y$5</f>
        <v>0</v>
      </c>
      <c r="Z7" s="2">
        <f>IF(Z$2=0,0,INDEX('Placebo Lags - Data'!$B:$BA,MATCH($Q7,'Placebo Lags - Data'!$A:$A,0),MATCH(Z$1,'Placebo Lags - Data'!$B$1:$BA$1,0)))*Z$5</f>
        <v>0</v>
      </c>
      <c r="AA7" s="2">
        <f>IF(AA$2=0,0,INDEX('Placebo Lags - Data'!$B:$BA,MATCH($Q7,'Placebo Lags - Data'!$A:$A,0),MATCH(AA$1,'Placebo Lags - Data'!$B$1:$BA$1,0)))*AA$5</f>
        <v>0</v>
      </c>
      <c r="AB7" s="2">
        <f>IF(AB$2=0,0,INDEX('Placebo Lags - Data'!$B:$BA,MATCH($Q7,'Placebo Lags - Data'!$A:$A,0),MATCH(AB$1,'Placebo Lags - Data'!$B$1:$BA$1,0)))*AB$5</f>
        <v>0</v>
      </c>
      <c r="AC7" s="2">
        <f>IF(AC$2=0,0,INDEX('Placebo Lags - Data'!$B:$BA,MATCH($Q7,'Placebo Lags - Data'!$A:$A,0),MATCH(AC$1,'Placebo Lags - Data'!$B$1:$BA$1,0)))*AC$5</f>
        <v>-2.4355007335543633E-2</v>
      </c>
      <c r="AD7" s="2">
        <f>IF(AD$2=0,0,INDEX('Placebo Lags - Data'!$B:$BA,MATCH($Q7,'Placebo Lags - Data'!$A:$A,0),MATCH(AD$1,'Placebo Lags - Data'!$B$1:$BA$1,0)))*AD$5</f>
        <v>0</v>
      </c>
      <c r="AE7" s="2">
        <f>IF(AE$2=0,0,INDEX('Placebo Lags - Data'!$B:$BA,MATCH($Q7,'Placebo Lags - Data'!$A:$A,0),MATCH(AE$1,'Placebo Lags - Data'!$B$1:$BA$1,0)))*AE$5</f>
        <v>2.7744399383664131E-2</v>
      </c>
      <c r="AF7" s="2">
        <f>IF(AF$2=0,0,INDEX('Placebo Lags - Data'!$B:$BA,MATCH($Q7,'Placebo Lags - Data'!$A:$A,0),MATCH(AF$1,'Placebo Lags - Data'!$B$1:$BA$1,0)))*AF$5</f>
        <v>1.470869779586792E-2</v>
      </c>
      <c r="AG7" s="2">
        <f>IF(AG$2=0,0,INDEX('Placebo Lags - Data'!$B:$BA,MATCH($Q7,'Placebo Lags - Data'!$A:$A,0),MATCH(AG$1,'Placebo Lags - Data'!$B$1:$BA$1,0)))*AG$5</f>
        <v>0</v>
      </c>
      <c r="AH7" s="2">
        <f>IF(AH$2=0,0,INDEX('Placebo Lags - Data'!$B:$BA,MATCH($Q7,'Placebo Lags - Data'!$A:$A,0),MATCH(AH$1,'Placebo Lags - Data'!$B$1:$BA$1,0)))*AH$5</f>
        <v>1.6104577109217644E-2</v>
      </c>
      <c r="AI7" s="2">
        <f>IF(AI$2=0,0,INDEX('Placebo Lags - Data'!$B:$BA,MATCH($Q7,'Placebo Lags - Data'!$A:$A,0),MATCH(AI$1,'Placebo Lags - Data'!$B$1:$BA$1,0)))*AI$5</f>
        <v>1.0136872529983521E-2</v>
      </c>
      <c r="AJ7" s="2">
        <f>IF(AJ$2=0,0,INDEX('Placebo Lags - Data'!$B:$BA,MATCH($Q7,'Placebo Lags - Data'!$A:$A,0),MATCH(AJ$1,'Placebo Lags - Data'!$B$1:$BA$1,0)))*AJ$5</f>
        <v>2.5156265124678612E-2</v>
      </c>
      <c r="AK7" s="2">
        <f>IF(AK$2=0,0,INDEX('Placebo Lags - Data'!$B:$BA,MATCH($Q7,'Placebo Lags - Data'!$A:$A,0),MATCH(AK$1,'Placebo Lags - Data'!$B$1:$BA$1,0)))*AK$5</f>
        <v>0</v>
      </c>
      <c r="AL7" s="2">
        <f>IF(AL$2=0,0,INDEX('Placebo Lags - Data'!$B:$BA,MATCH($Q7,'Placebo Lags - Data'!$A:$A,0),MATCH(AL$1,'Placebo Lags - Data'!$B$1:$BA$1,0)))*AL$5</f>
        <v>-1.6618098597973585E-3</v>
      </c>
      <c r="AM7" s="2">
        <f>IF(AM$2=0,0,INDEX('Placebo Lags - Data'!$B:$BA,MATCH($Q7,'Placebo Lags - Data'!$A:$A,0),MATCH(AM$1,'Placebo Lags - Data'!$B$1:$BA$1,0)))*AM$5</f>
        <v>-7.9637337476015091E-3</v>
      </c>
      <c r="AN7" s="2">
        <f>IF(AN$2=0,0,INDEX('Placebo Lags - Data'!$B:$BA,MATCH($Q7,'Placebo Lags - Data'!$A:$A,0),MATCH(AN$1,'Placebo Lags - Data'!$B$1:$BA$1,0)))*AN$5</f>
        <v>0</v>
      </c>
      <c r="AO7" s="2">
        <f>IF(AO$2=0,0,INDEX('Placebo Lags - Data'!$B:$BA,MATCH($Q7,'Placebo Lags - Data'!$A:$A,0),MATCH(AO$1,'Placebo Lags - Data'!$B$1:$BA$1,0)))*AO$5</f>
        <v>6.9576213136315346E-3</v>
      </c>
      <c r="AP7" s="2">
        <f>IF(AP$2=0,0,INDEX('Placebo Lags - Data'!$B:$BA,MATCH($Q7,'Placebo Lags - Data'!$A:$A,0),MATCH(AP$1,'Placebo Lags - Data'!$B$1:$BA$1,0)))*AP$5</f>
        <v>0</v>
      </c>
      <c r="AQ7" s="2">
        <f>IF(AQ$2=0,0,INDEX('Placebo Lags - Data'!$B:$BA,MATCH($Q7,'Placebo Lags - Data'!$A:$A,0),MATCH(AQ$1,'Placebo Lags - Data'!$B$1:$BA$1,0)))*AQ$5</f>
        <v>1.799958199262619E-2</v>
      </c>
      <c r="AR7" s="2">
        <f>IF(AR$2=0,0,INDEX('Placebo Lags - Data'!$B:$BA,MATCH($Q7,'Placebo Lags - Data'!$A:$A,0),MATCH(AR$1,'Placebo Lags - Data'!$B$1:$BA$1,0)))*AR$5</f>
        <v>0</v>
      </c>
      <c r="AS7" s="2">
        <f>IF(AS$2=0,0,INDEX('Placebo Lags - Data'!$B:$BA,MATCH($Q7,'Placebo Lags - Data'!$A:$A,0),MATCH(AS$1,'Placebo Lags - Data'!$B$1:$BA$1,0)))*AS$5</f>
        <v>3.0802333727478981E-2</v>
      </c>
      <c r="AT7" s="2">
        <f>IF(AT$2=0,0,INDEX('Placebo Lags - Data'!$B:$BA,MATCH($Q7,'Placebo Lags - Data'!$A:$A,0),MATCH(AT$1,'Placebo Lags - Data'!$B$1:$BA$1,0)))*AT$5</f>
        <v>0</v>
      </c>
      <c r="AU7" s="2">
        <f>IF(AU$2=0,0,INDEX('Placebo Lags - Data'!$B:$BA,MATCH($Q7,'Placebo Lags - Data'!$A:$A,0),MATCH(AU$1,'Placebo Lags - Data'!$B$1:$BA$1,0)))*AU$5</f>
        <v>0</v>
      </c>
      <c r="AV7" s="2">
        <f>IF(AV$2=0,0,INDEX('Placebo Lags - Data'!$B:$BA,MATCH($Q7,'Placebo Lags - Data'!$A:$A,0),MATCH(AV$1,'Placebo Lags - Data'!$B$1:$BA$1,0)))*AV$5</f>
        <v>0</v>
      </c>
      <c r="AW7" s="2">
        <f>IF(AW$2=0,0,INDEX('Placebo Lags - Data'!$B:$BA,MATCH($Q7,'Placebo Lags - Data'!$A:$A,0),MATCH(AW$1,'Placebo Lags - Data'!$B$1:$BA$1,0)))*AW$5</f>
        <v>0</v>
      </c>
      <c r="AX7" s="2">
        <f>IF(AX$2=0,0,INDEX('Placebo Lags - Data'!$B:$BA,MATCH($Q7,'Placebo Lags - Data'!$A:$A,0),MATCH(AX$1,'Placebo Lags - Data'!$B$1:$BA$1,0)))*AX$5</f>
        <v>0</v>
      </c>
      <c r="AY7" s="2">
        <f>IF(AY$2=0,0,INDEX('Placebo Lags - Data'!$B:$BA,MATCH($Q7,'Placebo Lags - Data'!$A:$A,0),MATCH(AY$1,'Placebo Lags - Data'!$B$1:$BA$1,0)))*AY$5</f>
        <v>0</v>
      </c>
      <c r="AZ7" s="2">
        <f>IF(AZ$2=0,0,INDEX('Placebo Lags - Data'!$B:$BA,MATCH($Q7,'Placebo Lags - Data'!$A:$A,0),MATCH(AZ$1,'Placebo Lags - Data'!$B$1:$BA$1,0)))*AZ$5</f>
        <v>-4.00649793446064E-2</v>
      </c>
      <c r="BA7" s="2">
        <f>IF(BA$2=0,0,INDEX('Placebo Lags - Data'!$B:$BA,MATCH($Q7,'Placebo Lags - Data'!$A:$A,0),MATCH(BA$1,'Placebo Lags - Data'!$B$1:$BA$1,0)))*BA$5</f>
        <v>0</v>
      </c>
      <c r="BB7" s="2">
        <f>IF(BB$2=0,0,INDEX('Placebo Lags - Data'!$B:$BA,MATCH($Q7,'Placebo Lags - Data'!$A:$A,0),MATCH(BB$1,'Placebo Lags - Data'!$B$1:$BA$1,0)))*BB$5</f>
        <v>0</v>
      </c>
      <c r="BC7" s="2">
        <f>IF(BC$2=0,0,INDEX('Placebo Lags - Data'!$B:$BA,MATCH($Q7,'Placebo Lags - Data'!$A:$A,0),MATCH(BC$1,'Placebo Lags - Data'!$B$1:$BA$1,0)))*BC$5</f>
        <v>0</v>
      </c>
      <c r="BD7" s="2">
        <f>IF(BD$2=0,0,INDEX('Placebo Lags - Data'!$B:$BA,MATCH($Q7,'Placebo Lags - Data'!$A:$A,0),MATCH(BD$1,'Placebo Lags - Data'!$B$1:$BA$1,0)))*BD$5</f>
        <v>0</v>
      </c>
      <c r="BE7" s="2">
        <f>IF(BE$2=0,0,INDEX('Placebo Lags - Data'!$B:$BA,MATCH($Q7,'Placebo Lags - Data'!$A:$A,0),MATCH(BE$1,'Placebo Lags - Data'!$B$1:$BA$1,0)))*BE$5</f>
        <v>0</v>
      </c>
      <c r="BF7" s="2">
        <f>IF(BF$2=0,0,INDEX('Placebo Lags - Data'!$B:$BA,MATCH($Q7,'Placebo Lags - Data'!$A:$A,0),MATCH(BF$1,'Placebo Lags - Data'!$B$1:$BA$1,0)))*BF$5</f>
        <v>4.9167759716510773E-3</v>
      </c>
      <c r="BG7" s="2">
        <f>IF(BG$2=0,0,INDEX('Placebo Lags - Data'!$B:$BA,MATCH($Q7,'Placebo Lags - Data'!$A:$A,0),MATCH(BG$1,'Placebo Lags - Data'!$B$1:$BA$1,0)))*BG$5</f>
        <v>-2.5608038529753685E-2</v>
      </c>
      <c r="BH7" s="2">
        <f>IF(BH$2=0,0,INDEX('Placebo Lags - Data'!$B:$BA,MATCH($Q7,'Placebo Lags - Data'!$A:$A,0),MATCH(BH$1,'Placebo Lags - Data'!$B$1:$BA$1,0)))*BH$5</f>
        <v>-7.9845385625958443E-3</v>
      </c>
      <c r="BI7" s="2">
        <f>IF(BI$2=0,0,INDEX('Placebo Lags - Data'!$B:$BA,MATCH($Q7,'Placebo Lags - Data'!$A:$A,0),MATCH(BI$1,'Placebo Lags - Data'!$B$1:$BA$1,0)))*BI$5</f>
        <v>-7.4405386112630367E-3</v>
      </c>
      <c r="BJ7" s="2">
        <f>IF(BJ$2=0,0,INDEX('Placebo Lags - Data'!$B:$BA,MATCH($Q7,'Placebo Lags - Data'!$A:$A,0),MATCH(BJ$1,'Placebo Lags - Data'!$B$1:$BA$1,0)))*BJ$5</f>
        <v>0</v>
      </c>
      <c r="BK7" s="2">
        <f>IF(BK$2=0,0,INDEX('Placebo Lags - Data'!$B:$BA,MATCH($Q7,'Placebo Lags - Data'!$A:$A,0),MATCH(BK$1,'Placebo Lags - Data'!$B$1:$BA$1,0)))*BK$5</f>
        <v>0</v>
      </c>
      <c r="BL7" s="2">
        <f>IF(BL$2=0,0,INDEX('Placebo Lags - Data'!$B:$BA,MATCH($Q7,'Placebo Lags - Data'!$A:$A,0),MATCH(BL$1,'Placebo Lags - Data'!$B$1:$BA$1,0)))*BL$5</f>
        <v>0</v>
      </c>
      <c r="BM7" s="2">
        <f>IF(BM$2=0,0,INDEX('Placebo Lags - Data'!$B:$BA,MATCH($Q7,'Placebo Lags - Data'!$A:$A,0),MATCH(BM$1,'Placebo Lags - Data'!$B$1:$BA$1,0)))*BM$5</f>
        <v>0</v>
      </c>
      <c r="BN7" s="2">
        <f>IF(BN$2=0,0,INDEX('Placebo Lags - Data'!$B:$BA,MATCH($Q7,'Placebo Lags - Data'!$A:$A,0),MATCH(BN$1,'Placebo Lags - Data'!$B$1:$BA$1,0)))*BN$5</f>
        <v>0</v>
      </c>
      <c r="BO7" s="2">
        <f>IF(BO$2=0,0,INDEX('Placebo Lags - Data'!$B:$BA,MATCH($Q7,'Placebo Lags - Data'!$A:$A,0),MATCH(BO$1,'Placebo Lags - Data'!$B$1:$BA$1,0)))*BO$5</f>
        <v>-1.1420487426221371E-2</v>
      </c>
      <c r="BP7" s="2">
        <f>IF(BP$2=0,0,INDEX('Placebo Lags - Data'!$B:$BA,MATCH($Q7,'Placebo Lags - Data'!$A:$A,0),MATCH(BP$1,'Placebo Lags - Data'!$B$1:$BA$1,0)))*BP$5</f>
        <v>0</v>
      </c>
      <c r="BQ7" s="2"/>
      <c r="BR7" s="2"/>
    </row>
    <row r="8" spans="1:71" x14ac:dyDescent="0.25">
      <c r="A8" t="s">
        <v>48</v>
      </c>
      <c r="B8" s="2">
        <f t="shared" si="0"/>
        <v>5.0381634810832976</v>
      </c>
      <c r="Q8">
        <f>'Placebo Lags - Data'!A3</f>
        <v>1983</v>
      </c>
      <c r="R8" s="2">
        <f>IF(R$2=0,0,INDEX('Placebo Lags - Data'!$B:$BA,MATCH($Q8,'Placebo Lags - Data'!$A:$A,0),MATCH(R$1,'Placebo Lags - Data'!$B$1:$BA$1,0)))*R$5</f>
        <v>-1.8537641735747457E-3</v>
      </c>
      <c r="S8" s="2">
        <f>IF(S$2=0,0,INDEX('Placebo Lags - Data'!$B:$BA,MATCH($Q8,'Placebo Lags - Data'!$A:$A,0),MATCH(S$1,'Placebo Lags - Data'!$B$1:$BA$1,0)))*S$5</f>
        <v>0</v>
      </c>
      <c r="T8" s="2">
        <f>IF(T$2=0,0,INDEX('Placebo Lags - Data'!$B:$BA,MATCH($Q8,'Placebo Lags - Data'!$A:$A,0),MATCH(T$1,'Placebo Lags - Data'!$B$1:$BA$1,0)))*T$5</f>
        <v>0</v>
      </c>
      <c r="U8" s="2">
        <f>IF(U$2=0,0,INDEX('Placebo Lags - Data'!$B:$BA,MATCH($Q8,'Placebo Lags - Data'!$A:$A,0),MATCH(U$1,'Placebo Lags - Data'!$B$1:$BA$1,0)))*U$5</f>
        <v>1.7337614670395851E-2</v>
      </c>
      <c r="V8" s="2">
        <f>IF(V$2=0,0,INDEX('Placebo Lags - Data'!$B:$BA,MATCH($Q8,'Placebo Lags - Data'!$A:$A,0),MATCH(V$1,'Placebo Lags - Data'!$B$1:$BA$1,0)))*V$5</f>
        <v>-5.3084618411958218E-4</v>
      </c>
      <c r="W8" s="2">
        <f>IF(W$2=0,0,INDEX('Placebo Lags - Data'!$B:$BA,MATCH($Q8,'Placebo Lags - Data'!$A:$A,0),MATCH(W$1,'Placebo Lags - Data'!$B$1:$BA$1,0)))*W$5</f>
        <v>0</v>
      </c>
      <c r="X8" s="2">
        <f>IF(X$2=0,0,INDEX('Placebo Lags - Data'!$B:$BA,MATCH($Q8,'Placebo Lags - Data'!$A:$A,0),MATCH(X$1,'Placebo Lags - Data'!$B$1:$BA$1,0)))*X$5</f>
        <v>-6.0884556733071804E-3</v>
      </c>
      <c r="Y8" s="2">
        <f>IF(Y$2=0,0,INDEX('Placebo Lags - Data'!$B:$BA,MATCH($Q8,'Placebo Lags - Data'!$A:$A,0),MATCH(Y$1,'Placebo Lags - Data'!$B$1:$BA$1,0)))*Y$5</f>
        <v>0</v>
      </c>
      <c r="Z8" s="2">
        <f>IF(Z$2=0,0,INDEX('Placebo Lags - Data'!$B:$BA,MATCH($Q8,'Placebo Lags - Data'!$A:$A,0),MATCH(Z$1,'Placebo Lags - Data'!$B$1:$BA$1,0)))*Z$5</f>
        <v>0</v>
      </c>
      <c r="AA8" s="2">
        <f>IF(AA$2=0,0,INDEX('Placebo Lags - Data'!$B:$BA,MATCH($Q8,'Placebo Lags - Data'!$A:$A,0),MATCH(AA$1,'Placebo Lags - Data'!$B$1:$BA$1,0)))*AA$5</f>
        <v>0</v>
      </c>
      <c r="AB8" s="2">
        <f>IF(AB$2=0,0,INDEX('Placebo Lags - Data'!$B:$BA,MATCH($Q8,'Placebo Lags - Data'!$A:$A,0),MATCH(AB$1,'Placebo Lags - Data'!$B$1:$BA$1,0)))*AB$5</f>
        <v>0</v>
      </c>
      <c r="AC8" s="2">
        <f>IF(AC$2=0,0,INDEX('Placebo Lags - Data'!$B:$BA,MATCH($Q8,'Placebo Lags - Data'!$A:$A,0),MATCH(AC$1,'Placebo Lags - Data'!$B$1:$BA$1,0)))*AC$5</f>
        <v>2.8499020263552666E-2</v>
      </c>
      <c r="AD8" s="2">
        <f>IF(AD$2=0,0,INDEX('Placebo Lags - Data'!$B:$BA,MATCH($Q8,'Placebo Lags - Data'!$A:$A,0),MATCH(AD$1,'Placebo Lags - Data'!$B$1:$BA$1,0)))*AD$5</f>
        <v>0</v>
      </c>
      <c r="AE8" s="2">
        <f>IF(AE$2=0,0,INDEX('Placebo Lags - Data'!$B:$BA,MATCH($Q8,'Placebo Lags - Data'!$A:$A,0),MATCH(AE$1,'Placebo Lags - Data'!$B$1:$BA$1,0)))*AE$5</f>
        <v>5.91319240629673E-3</v>
      </c>
      <c r="AF8" s="2">
        <f>IF(AF$2=0,0,INDEX('Placebo Lags - Data'!$B:$BA,MATCH($Q8,'Placebo Lags - Data'!$A:$A,0),MATCH(AF$1,'Placebo Lags - Data'!$B$1:$BA$1,0)))*AF$5</f>
        <v>3.8909432478249073E-3</v>
      </c>
      <c r="AG8" s="2">
        <f>IF(AG$2=0,0,INDEX('Placebo Lags - Data'!$B:$BA,MATCH($Q8,'Placebo Lags - Data'!$A:$A,0),MATCH(AG$1,'Placebo Lags - Data'!$B$1:$BA$1,0)))*AG$5</f>
        <v>0</v>
      </c>
      <c r="AH8" s="2">
        <f>IF(AH$2=0,0,INDEX('Placebo Lags - Data'!$B:$BA,MATCH($Q8,'Placebo Lags - Data'!$A:$A,0),MATCH(AH$1,'Placebo Lags - Data'!$B$1:$BA$1,0)))*AH$5</f>
        <v>-3.9528100751340389E-3</v>
      </c>
      <c r="AI8" s="2">
        <f>IF(AI$2=0,0,INDEX('Placebo Lags - Data'!$B:$BA,MATCH($Q8,'Placebo Lags - Data'!$A:$A,0),MATCH(AI$1,'Placebo Lags - Data'!$B$1:$BA$1,0)))*AI$5</f>
        <v>-1.4269635081291199E-2</v>
      </c>
      <c r="AJ8" s="2">
        <f>IF(AJ$2=0,0,INDEX('Placebo Lags - Data'!$B:$BA,MATCH($Q8,'Placebo Lags - Data'!$A:$A,0),MATCH(AJ$1,'Placebo Lags - Data'!$B$1:$BA$1,0)))*AJ$5</f>
        <v>1.6374668106436729E-2</v>
      </c>
      <c r="AK8" s="2">
        <f>IF(AK$2=0,0,INDEX('Placebo Lags - Data'!$B:$BA,MATCH($Q8,'Placebo Lags - Data'!$A:$A,0),MATCH(AK$1,'Placebo Lags - Data'!$B$1:$BA$1,0)))*AK$5</f>
        <v>0</v>
      </c>
      <c r="AL8" s="2">
        <f>IF(AL$2=0,0,INDEX('Placebo Lags - Data'!$B:$BA,MATCH($Q8,'Placebo Lags - Data'!$A:$A,0),MATCH(AL$1,'Placebo Lags - Data'!$B$1:$BA$1,0)))*AL$5</f>
        <v>-2.8419593349099159E-2</v>
      </c>
      <c r="AM8" s="2">
        <f>IF(AM$2=0,0,INDEX('Placebo Lags - Data'!$B:$BA,MATCH($Q8,'Placebo Lags - Data'!$A:$A,0),MATCH(AM$1,'Placebo Lags - Data'!$B$1:$BA$1,0)))*AM$5</f>
        <v>-1.0706758126616478E-2</v>
      </c>
      <c r="AN8" s="2">
        <f>IF(AN$2=0,0,INDEX('Placebo Lags - Data'!$B:$BA,MATCH($Q8,'Placebo Lags - Data'!$A:$A,0),MATCH(AN$1,'Placebo Lags - Data'!$B$1:$BA$1,0)))*AN$5</f>
        <v>0</v>
      </c>
      <c r="AO8" s="2">
        <f>IF(AO$2=0,0,INDEX('Placebo Lags - Data'!$B:$BA,MATCH($Q8,'Placebo Lags - Data'!$A:$A,0),MATCH(AO$1,'Placebo Lags - Data'!$B$1:$BA$1,0)))*AO$5</f>
        <v>-1.9553881138563156E-3</v>
      </c>
      <c r="AP8" s="2">
        <f>IF(AP$2=0,0,INDEX('Placebo Lags - Data'!$B:$BA,MATCH($Q8,'Placebo Lags - Data'!$A:$A,0),MATCH(AP$1,'Placebo Lags - Data'!$B$1:$BA$1,0)))*AP$5</f>
        <v>0</v>
      </c>
      <c r="AQ8" s="2">
        <f>IF(AQ$2=0,0,INDEX('Placebo Lags - Data'!$B:$BA,MATCH($Q8,'Placebo Lags - Data'!$A:$A,0),MATCH(AQ$1,'Placebo Lags - Data'!$B$1:$BA$1,0)))*AQ$5</f>
        <v>5.1303780637681484E-3</v>
      </c>
      <c r="AR8" s="2">
        <f>IF(AR$2=0,0,INDEX('Placebo Lags - Data'!$B:$BA,MATCH($Q8,'Placebo Lags - Data'!$A:$A,0),MATCH(AR$1,'Placebo Lags - Data'!$B$1:$BA$1,0)))*AR$5</f>
        <v>0</v>
      </c>
      <c r="AS8" s="2">
        <f>IF(AS$2=0,0,INDEX('Placebo Lags - Data'!$B:$BA,MATCH($Q8,'Placebo Lags - Data'!$A:$A,0),MATCH(AS$1,'Placebo Lags - Data'!$B$1:$BA$1,0)))*AS$5</f>
        <v>1.5916049480438232E-2</v>
      </c>
      <c r="AT8" s="2">
        <f>IF(AT$2=0,0,INDEX('Placebo Lags - Data'!$B:$BA,MATCH($Q8,'Placebo Lags - Data'!$A:$A,0),MATCH(AT$1,'Placebo Lags - Data'!$B$1:$BA$1,0)))*AT$5</f>
        <v>0</v>
      </c>
      <c r="AU8" s="2">
        <f>IF(AU$2=0,0,INDEX('Placebo Lags - Data'!$B:$BA,MATCH($Q8,'Placebo Lags - Data'!$A:$A,0),MATCH(AU$1,'Placebo Lags - Data'!$B$1:$BA$1,0)))*AU$5</f>
        <v>0</v>
      </c>
      <c r="AV8" s="2">
        <f>IF(AV$2=0,0,INDEX('Placebo Lags - Data'!$B:$BA,MATCH($Q8,'Placebo Lags - Data'!$A:$A,0),MATCH(AV$1,'Placebo Lags - Data'!$B$1:$BA$1,0)))*AV$5</f>
        <v>0</v>
      </c>
      <c r="AW8" s="2">
        <f>IF(AW$2=0,0,INDEX('Placebo Lags - Data'!$B:$BA,MATCH($Q8,'Placebo Lags - Data'!$A:$A,0),MATCH(AW$1,'Placebo Lags - Data'!$B$1:$BA$1,0)))*AW$5</f>
        <v>0</v>
      </c>
      <c r="AX8" s="2">
        <f>IF(AX$2=0,0,INDEX('Placebo Lags - Data'!$B:$BA,MATCH($Q8,'Placebo Lags - Data'!$A:$A,0),MATCH(AX$1,'Placebo Lags - Data'!$B$1:$BA$1,0)))*AX$5</f>
        <v>0</v>
      </c>
      <c r="AY8" s="2">
        <f>IF(AY$2=0,0,INDEX('Placebo Lags - Data'!$B:$BA,MATCH($Q8,'Placebo Lags - Data'!$A:$A,0),MATCH(AY$1,'Placebo Lags - Data'!$B$1:$BA$1,0)))*AY$5</f>
        <v>0</v>
      </c>
      <c r="AZ8" s="2">
        <f>IF(AZ$2=0,0,INDEX('Placebo Lags - Data'!$B:$BA,MATCH($Q8,'Placebo Lags - Data'!$A:$A,0),MATCH(AZ$1,'Placebo Lags - Data'!$B$1:$BA$1,0)))*AZ$5</f>
        <v>-9.165237657725811E-3</v>
      </c>
      <c r="BA8" s="2">
        <f>IF(BA$2=0,0,INDEX('Placebo Lags - Data'!$B:$BA,MATCH($Q8,'Placebo Lags - Data'!$A:$A,0),MATCH(BA$1,'Placebo Lags - Data'!$B$1:$BA$1,0)))*BA$5</f>
        <v>0</v>
      </c>
      <c r="BB8" s="2">
        <f>IF(BB$2=0,0,INDEX('Placebo Lags - Data'!$B:$BA,MATCH($Q8,'Placebo Lags - Data'!$A:$A,0),MATCH(BB$1,'Placebo Lags - Data'!$B$1:$BA$1,0)))*BB$5</f>
        <v>0</v>
      </c>
      <c r="BC8" s="2">
        <f>IF(BC$2=0,0,INDEX('Placebo Lags - Data'!$B:$BA,MATCH($Q8,'Placebo Lags - Data'!$A:$A,0),MATCH(BC$1,'Placebo Lags - Data'!$B$1:$BA$1,0)))*BC$5</f>
        <v>0</v>
      </c>
      <c r="BD8" s="2">
        <f>IF(BD$2=0,0,INDEX('Placebo Lags - Data'!$B:$BA,MATCH($Q8,'Placebo Lags - Data'!$A:$A,0),MATCH(BD$1,'Placebo Lags - Data'!$B$1:$BA$1,0)))*BD$5</f>
        <v>0</v>
      </c>
      <c r="BE8" s="2">
        <f>IF(BE$2=0,0,INDEX('Placebo Lags - Data'!$B:$BA,MATCH($Q8,'Placebo Lags - Data'!$A:$A,0),MATCH(BE$1,'Placebo Lags - Data'!$B$1:$BA$1,0)))*BE$5</f>
        <v>0</v>
      </c>
      <c r="BF8" s="2">
        <f>IF(BF$2=0,0,INDEX('Placebo Lags - Data'!$B:$BA,MATCH($Q8,'Placebo Lags - Data'!$A:$A,0),MATCH(BF$1,'Placebo Lags - Data'!$B$1:$BA$1,0)))*BF$5</f>
        <v>2.893117954954505E-3</v>
      </c>
      <c r="BG8" s="2">
        <f>IF(BG$2=0,0,INDEX('Placebo Lags - Data'!$B:$BA,MATCH($Q8,'Placebo Lags - Data'!$A:$A,0),MATCH(BG$1,'Placebo Lags - Data'!$B$1:$BA$1,0)))*BG$5</f>
        <v>4.6473465859889984E-2</v>
      </c>
      <c r="BH8" s="2">
        <f>IF(BH$2=0,0,INDEX('Placebo Lags - Data'!$B:$BA,MATCH($Q8,'Placebo Lags - Data'!$A:$A,0),MATCH(BH$1,'Placebo Lags - Data'!$B$1:$BA$1,0)))*BH$5</f>
        <v>3.6169886589050293E-3</v>
      </c>
      <c r="BI8" s="2">
        <f>IF(BI$2=0,0,INDEX('Placebo Lags - Data'!$B:$BA,MATCH($Q8,'Placebo Lags - Data'!$A:$A,0),MATCH(BI$1,'Placebo Lags - Data'!$B$1:$BA$1,0)))*BI$5</f>
        <v>-3.6541219800710678E-2</v>
      </c>
      <c r="BJ8" s="2">
        <f>IF(BJ$2=0,0,INDEX('Placebo Lags - Data'!$B:$BA,MATCH($Q8,'Placebo Lags - Data'!$A:$A,0),MATCH(BJ$1,'Placebo Lags - Data'!$B$1:$BA$1,0)))*BJ$5</f>
        <v>0</v>
      </c>
      <c r="BK8" s="2">
        <f>IF(BK$2=0,0,INDEX('Placebo Lags - Data'!$B:$BA,MATCH($Q8,'Placebo Lags - Data'!$A:$A,0),MATCH(BK$1,'Placebo Lags - Data'!$B$1:$BA$1,0)))*BK$5</f>
        <v>0</v>
      </c>
      <c r="BL8" s="2">
        <f>IF(BL$2=0,0,INDEX('Placebo Lags - Data'!$B:$BA,MATCH($Q8,'Placebo Lags - Data'!$A:$A,0),MATCH(BL$1,'Placebo Lags - Data'!$B$1:$BA$1,0)))*BL$5</f>
        <v>0</v>
      </c>
      <c r="BM8" s="2">
        <f>IF(BM$2=0,0,INDEX('Placebo Lags - Data'!$B:$BA,MATCH($Q8,'Placebo Lags - Data'!$A:$A,0),MATCH(BM$1,'Placebo Lags - Data'!$B$1:$BA$1,0)))*BM$5</f>
        <v>0</v>
      </c>
      <c r="BN8" s="2">
        <f>IF(BN$2=0,0,INDEX('Placebo Lags - Data'!$B:$BA,MATCH($Q8,'Placebo Lags - Data'!$A:$A,0),MATCH(BN$1,'Placebo Lags - Data'!$B$1:$BA$1,0)))*BN$5</f>
        <v>0</v>
      </c>
      <c r="BO8" s="2">
        <f>IF(BO$2=0,0,INDEX('Placebo Lags - Data'!$B:$BA,MATCH($Q8,'Placebo Lags - Data'!$A:$A,0),MATCH(BO$1,'Placebo Lags - Data'!$B$1:$BA$1,0)))*BO$5</f>
        <v>-1.1479912325739861E-2</v>
      </c>
      <c r="BP8" s="2">
        <f>IF(BP$2=0,0,INDEX('Placebo Lags - Data'!$B:$BA,MATCH($Q8,'Placebo Lags - Data'!$A:$A,0),MATCH(BP$1,'Placebo Lags - Data'!$B$1:$BA$1,0)))*BP$5</f>
        <v>0</v>
      </c>
      <c r="BQ8" s="2"/>
      <c r="BR8" s="2"/>
    </row>
    <row r="9" spans="1:71" x14ac:dyDescent="0.25">
      <c r="A9" t="s">
        <v>38</v>
      </c>
      <c r="B9" s="2">
        <f t="shared" si="0"/>
        <v>4.5844659432509429</v>
      </c>
      <c r="Q9">
        <f>'Placebo Lags - Data'!A4</f>
        <v>1984</v>
      </c>
      <c r="R9" s="2">
        <f>IF(R$2=0,0,INDEX('Placebo Lags - Data'!$B:$BA,MATCH($Q9,'Placebo Lags - Data'!$A:$A,0),MATCH(R$1,'Placebo Lags - Data'!$B$1:$BA$1,0)))*R$5</f>
        <v>-1.0490092681720853E-3</v>
      </c>
      <c r="S9" s="2">
        <f>IF(S$2=0,0,INDEX('Placebo Lags - Data'!$B:$BA,MATCH($Q9,'Placebo Lags - Data'!$A:$A,0),MATCH(S$1,'Placebo Lags - Data'!$B$1:$BA$1,0)))*S$5</f>
        <v>0</v>
      </c>
      <c r="T9" s="2">
        <f>IF(T$2=0,0,INDEX('Placebo Lags - Data'!$B:$BA,MATCH($Q9,'Placebo Lags - Data'!$A:$A,0),MATCH(T$1,'Placebo Lags - Data'!$B$1:$BA$1,0)))*T$5</f>
        <v>0</v>
      </c>
      <c r="U9" s="2">
        <f>IF(U$2=0,0,INDEX('Placebo Lags - Data'!$B:$BA,MATCH($Q9,'Placebo Lags - Data'!$A:$A,0),MATCH(U$1,'Placebo Lags - Data'!$B$1:$BA$1,0)))*U$5</f>
        <v>1.8087257631123066E-3</v>
      </c>
      <c r="V9" s="2">
        <f>IF(V$2=0,0,INDEX('Placebo Lags - Data'!$B:$BA,MATCH($Q9,'Placebo Lags - Data'!$A:$A,0),MATCH(V$1,'Placebo Lags - Data'!$B$1:$BA$1,0)))*V$5</f>
        <v>-3.3219221979379654E-2</v>
      </c>
      <c r="W9" s="2">
        <f>IF(W$2=0,0,INDEX('Placebo Lags - Data'!$B:$BA,MATCH($Q9,'Placebo Lags - Data'!$A:$A,0),MATCH(W$1,'Placebo Lags - Data'!$B$1:$BA$1,0)))*W$5</f>
        <v>0</v>
      </c>
      <c r="X9" s="2">
        <f>IF(X$2=0,0,INDEX('Placebo Lags - Data'!$B:$BA,MATCH($Q9,'Placebo Lags - Data'!$A:$A,0),MATCH(X$1,'Placebo Lags - Data'!$B$1:$BA$1,0)))*X$5</f>
        <v>-9.6829346148297191E-4</v>
      </c>
      <c r="Y9" s="2">
        <f>IF(Y$2=0,0,INDEX('Placebo Lags - Data'!$B:$BA,MATCH($Q9,'Placebo Lags - Data'!$A:$A,0),MATCH(Y$1,'Placebo Lags - Data'!$B$1:$BA$1,0)))*Y$5</f>
        <v>0</v>
      </c>
      <c r="Z9" s="2">
        <f>IF(Z$2=0,0,INDEX('Placebo Lags - Data'!$B:$BA,MATCH($Q9,'Placebo Lags - Data'!$A:$A,0),MATCH(Z$1,'Placebo Lags - Data'!$B$1:$BA$1,0)))*Z$5</f>
        <v>0</v>
      </c>
      <c r="AA9" s="2">
        <f>IF(AA$2=0,0,INDEX('Placebo Lags - Data'!$B:$BA,MATCH($Q9,'Placebo Lags - Data'!$A:$A,0),MATCH(AA$1,'Placebo Lags - Data'!$B$1:$BA$1,0)))*AA$5</f>
        <v>0</v>
      </c>
      <c r="AB9" s="2">
        <f>IF(AB$2=0,0,INDEX('Placebo Lags - Data'!$B:$BA,MATCH($Q9,'Placebo Lags - Data'!$A:$A,0),MATCH(AB$1,'Placebo Lags - Data'!$B$1:$BA$1,0)))*AB$5</f>
        <v>0</v>
      </c>
      <c r="AC9" s="2">
        <f>IF(AC$2=0,0,INDEX('Placebo Lags - Data'!$B:$BA,MATCH($Q9,'Placebo Lags - Data'!$A:$A,0),MATCH(AC$1,'Placebo Lags - Data'!$B$1:$BA$1,0)))*AC$5</f>
        <v>2.5771670043468475E-3</v>
      </c>
      <c r="AD9" s="2">
        <f>IF(AD$2=0,0,INDEX('Placebo Lags - Data'!$B:$BA,MATCH($Q9,'Placebo Lags - Data'!$A:$A,0),MATCH(AD$1,'Placebo Lags - Data'!$B$1:$BA$1,0)))*AD$5</f>
        <v>0</v>
      </c>
      <c r="AE9" s="2">
        <f>IF(AE$2=0,0,INDEX('Placebo Lags - Data'!$B:$BA,MATCH($Q9,'Placebo Lags - Data'!$A:$A,0),MATCH(AE$1,'Placebo Lags - Data'!$B$1:$BA$1,0)))*AE$5</f>
        <v>4.0219277143478394E-2</v>
      </c>
      <c r="AF9" s="2">
        <f>IF(AF$2=0,0,INDEX('Placebo Lags - Data'!$B:$BA,MATCH($Q9,'Placebo Lags - Data'!$A:$A,0),MATCH(AF$1,'Placebo Lags - Data'!$B$1:$BA$1,0)))*AF$5</f>
        <v>-3.1869322061538696E-2</v>
      </c>
      <c r="AG9" s="2">
        <f>IF(AG$2=0,0,INDEX('Placebo Lags - Data'!$B:$BA,MATCH($Q9,'Placebo Lags - Data'!$A:$A,0),MATCH(AG$1,'Placebo Lags - Data'!$B$1:$BA$1,0)))*AG$5</f>
        <v>0</v>
      </c>
      <c r="AH9" s="2">
        <f>IF(AH$2=0,0,INDEX('Placebo Lags - Data'!$B:$BA,MATCH($Q9,'Placebo Lags - Data'!$A:$A,0),MATCH(AH$1,'Placebo Lags - Data'!$B$1:$BA$1,0)))*AH$5</f>
        <v>1.5156553126871586E-2</v>
      </c>
      <c r="AI9" s="2">
        <f>IF(AI$2=0,0,INDEX('Placebo Lags - Data'!$B:$BA,MATCH($Q9,'Placebo Lags - Data'!$A:$A,0),MATCH(AI$1,'Placebo Lags - Data'!$B$1:$BA$1,0)))*AI$5</f>
        <v>3.4662196412682533E-3</v>
      </c>
      <c r="AJ9" s="2">
        <f>IF(AJ$2=0,0,INDEX('Placebo Lags - Data'!$B:$BA,MATCH($Q9,'Placebo Lags - Data'!$A:$A,0),MATCH(AJ$1,'Placebo Lags - Data'!$B$1:$BA$1,0)))*AJ$5</f>
        <v>-5.4936621338129044E-2</v>
      </c>
      <c r="AK9" s="2">
        <f>IF(AK$2=0,0,INDEX('Placebo Lags - Data'!$B:$BA,MATCH($Q9,'Placebo Lags - Data'!$A:$A,0),MATCH(AK$1,'Placebo Lags - Data'!$B$1:$BA$1,0)))*AK$5</f>
        <v>0</v>
      </c>
      <c r="AL9" s="2">
        <f>IF(AL$2=0,0,INDEX('Placebo Lags - Data'!$B:$BA,MATCH($Q9,'Placebo Lags - Data'!$A:$A,0),MATCH(AL$1,'Placebo Lags - Data'!$B$1:$BA$1,0)))*AL$5</f>
        <v>-2.0766496891155839E-4</v>
      </c>
      <c r="AM9" s="2">
        <f>IF(AM$2=0,0,INDEX('Placebo Lags - Data'!$B:$BA,MATCH($Q9,'Placebo Lags - Data'!$A:$A,0),MATCH(AM$1,'Placebo Lags - Data'!$B$1:$BA$1,0)))*AM$5</f>
        <v>-3.0633537098765373E-3</v>
      </c>
      <c r="AN9" s="2">
        <f>IF(AN$2=0,0,INDEX('Placebo Lags - Data'!$B:$BA,MATCH($Q9,'Placebo Lags - Data'!$A:$A,0),MATCH(AN$1,'Placebo Lags - Data'!$B$1:$BA$1,0)))*AN$5</f>
        <v>0</v>
      </c>
      <c r="AO9" s="2">
        <f>IF(AO$2=0,0,INDEX('Placebo Lags - Data'!$B:$BA,MATCH($Q9,'Placebo Lags - Data'!$A:$A,0),MATCH(AO$1,'Placebo Lags - Data'!$B$1:$BA$1,0)))*AO$5</f>
        <v>-1.5346216037869453E-2</v>
      </c>
      <c r="AP9" s="2">
        <f>IF(AP$2=0,0,INDEX('Placebo Lags - Data'!$B:$BA,MATCH($Q9,'Placebo Lags - Data'!$A:$A,0),MATCH(AP$1,'Placebo Lags - Data'!$B$1:$BA$1,0)))*AP$5</f>
        <v>0</v>
      </c>
      <c r="AQ9" s="2">
        <f>IF(AQ$2=0,0,INDEX('Placebo Lags - Data'!$B:$BA,MATCH($Q9,'Placebo Lags - Data'!$A:$A,0),MATCH(AQ$1,'Placebo Lags - Data'!$B$1:$BA$1,0)))*AQ$5</f>
        <v>6.8008154630661011E-2</v>
      </c>
      <c r="AR9" s="2">
        <f>IF(AR$2=0,0,INDEX('Placebo Lags - Data'!$B:$BA,MATCH($Q9,'Placebo Lags - Data'!$A:$A,0),MATCH(AR$1,'Placebo Lags - Data'!$B$1:$BA$1,0)))*AR$5</f>
        <v>0</v>
      </c>
      <c r="AS9" s="2">
        <f>IF(AS$2=0,0,INDEX('Placebo Lags - Data'!$B:$BA,MATCH($Q9,'Placebo Lags - Data'!$A:$A,0),MATCH(AS$1,'Placebo Lags - Data'!$B$1:$BA$1,0)))*AS$5</f>
        <v>7.7338315546512604E-2</v>
      </c>
      <c r="AT9" s="2">
        <f>IF(AT$2=0,0,INDEX('Placebo Lags - Data'!$B:$BA,MATCH($Q9,'Placebo Lags - Data'!$A:$A,0),MATCH(AT$1,'Placebo Lags - Data'!$B$1:$BA$1,0)))*AT$5</f>
        <v>0</v>
      </c>
      <c r="AU9" s="2">
        <f>IF(AU$2=0,0,INDEX('Placebo Lags - Data'!$B:$BA,MATCH($Q9,'Placebo Lags - Data'!$A:$A,0),MATCH(AU$1,'Placebo Lags - Data'!$B$1:$BA$1,0)))*AU$5</f>
        <v>0</v>
      </c>
      <c r="AV9" s="2">
        <f>IF(AV$2=0,0,INDEX('Placebo Lags - Data'!$B:$BA,MATCH($Q9,'Placebo Lags - Data'!$A:$A,0),MATCH(AV$1,'Placebo Lags - Data'!$B$1:$BA$1,0)))*AV$5</f>
        <v>0</v>
      </c>
      <c r="AW9" s="2">
        <f>IF(AW$2=0,0,INDEX('Placebo Lags - Data'!$B:$BA,MATCH($Q9,'Placebo Lags - Data'!$A:$A,0),MATCH(AW$1,'Placebo Lags - Data'!$B$1:$BA$1,0)))*AW$5</f>
        <v>0</v>
      </c>
      <c r="AX9" s="2">
        <f>IF(AX$2=0,0,INDEX('Placebo Lags - Data'!$B:$BA,MATCH($Q9,'Placebo Lags - Data'!$A:$A,0),MATCH(AX$1,'Placebo Lags - Data'!$B$1:$BA$1,0)))*AX$5</f>
        <v>0</v>
      </c>
      <c r="AY9" s="2">
        <f>IF(AY$2=0,0,INDEX('Placebo Lags - Data'!$B:$BA,MATCH($Q9,'Placebo Lags - Data'!$A:$A,0),MATCH(AY$1,'Placebo Lags - Data'!$B$1:$BA$1,0)))*AY$5</f>
        <v>0</v>
      </c>
      <c r="AZ9" s="2">
        <f>IF(AZ$2=0,0,INDEX('Placebo Lags - Data'!$B:$BA,MATCH($Q9,'Placebo Lags - Data'!$A:$A,0),MATCH(AZ$1,'Placebo Lags - Data'!$B$1:$BA$1,0)))*AZ$5</f>
        <v>4.6877030283212662E-2</v>
      </c>
      <c r="BA9" s="2">
        <f>IF(BA$2=0,0,INDEX('Placebo Lags - Data'!$B:$BA,MATCH($Q9,'Placebo Lags - Data'!$A:$A,0),MATCH(BA$1,'Placebo Lags - Data'!$B$1:$BA$1,0)))*BA$5</f>
        <v>0</v>
      </c>
      <c r="BB9" s="2">
        <f>IF(BB$2=0,0,INDEX('Placebo Lags - Data'!$B:$BA,MATCH($Q9,'Placebo Lags - Data'!$A:$A,0),MATCH(BB$1,'Placebo Lags - Data'!$B$1:$BA$1,0)))*BB$5</f>
        <v>0</v>
      </c>
      <c r="BC9" s="2">
        <f>IF(BC$2=0,0,INDEX('Placebo Lags - Data'!$B:$BA,MATCH($Q9,'Placebo Lags - Data'!$A:$A,0),MATCH(BC$1,'Placebo Lags - Data'!$B$1:$BA$1,0)))*BC$5</f>
        <v>0</v>
      </c>
      <c r="BD9" s="2">
        <f>IF(BD$2=0,0,INDEX('Placebo Lags - Data'!$B:$BA,MATCH($Q9,'Placebo Lags - Data'!$A:$A,0),MATCH(BD$1,'Placebo Lags - Data'!$B$1:$BA$1,0)))*BD$5</f>
        <v>0</v>
      </c>
      <c r="BE9" s="2">
        <f>IF(BE$2=0,0,INDEX('Placebo Lags - Data'!$B:$BA,MATCH($Q9,'Placebo Lags - Data'!$A:$A,0),MATCH(BE$1,'Placebo Lags - Data'!$B$1:$BA$1,0)))*BE$5</f>
        <v>0</v>
      </c>
      <c r="BF9" s="2">
        <f>IF(BF$2=0,0,INDEX('Placebo Lags - Data'!$B:$BA,MATCH($Q9,'Placebo Lags - Data'!$A:$A,0),MATCH(BF$1,'Placebo Lags - Data'!$B$1:$BA$1,0)))*BF$5</f>
        <v>3.4544770605862141E-3</v>
      </c>
      <c r="BG9" s="2">
        <f>IF(BG$2=0,0,INDEX('Placebo Lags - Data'!$B:$BA,MATCH($Q9,'Placebo Lags - Data'!$A:$A,0),MATCH(BG$1,'Placebo Lags - Data'!$B$1:$BA$1,0)))*BG$5</f>
        <v>4.7101201489567757E-3</v>
      </c>
      <c r="BH9" s="2">
        <f>IF(BH$2=0,0,INDEX('Placebo Lags - Data'!$B:$BA,MATCH($Q9,'Placebo Lags - Data'!$A:$A,0),MATCH(BH$1,'Placebo Lags - Data'!$B$1:$BA$1,0)))*BH$5</f>
        <v>7.2583849541842937E-3</v>
      </c>
      <c r="BI9" s="2">
        <f>IF(BI$2=0,0,INDEX('Placebo Lags - Data'!$B:$BA,MATCH($Q9,'Placebo Lags - Data'!$A:$A,0),MATCH(BI$1,'Placebo Lags - Data'!$B$1:$BA$1,0)))*BI$5</f>
        <v>-4.7913242131471634E-2</v>
      </c>
      <c r="BJ9" s="2">
        <f>IF(BJ$2=0,0,INDEX('Placebo Lags - Data'!$B:$BA,MATCH($Q9,'Placebo Lags - Data'!$A:$A,0),MATCH(BJ$1,'Placebo Lags - Data'!$B$1:$BA$1,0)))*BJ$5</f>
        <v>0</v>
      </c>
      <c r="BK9" s="2">
        <f>IF(BK$2=0,0,INDEX('Placebo Lags - Data'!$B:$BA,MATCH($Q9,'Placebo Lags - Data'!$A:$A,0),MATCH(BK$1,'Placebo Lags - Data'!$B$1:$BA$1,0)))*BK$5</f>
        <v>0</v>
      </c>
      <c r="BL9" s="2">
        <f>IF(BL$2=0,0,INDEX('Placebo Lags - Data'!$B:$BA,MATCH($Q9,'Placebo Lags - Data'!$A:$A,0),MATCH(BL$1,'Placebo Lags - Data'!$B$1:$BA$1,0)))*BL$5</f>
        <v>0</v>
      </c>
      <c r="BM9" s="2">
        <f>IF(BM$2=0,0,INDEX('Placebo Lags - Data'!$B:$BA,MATCH($Q9,'Placebo Lags - Data'!$A:$A,0),MATCH(BM$1,'Placebo Lags - Data'!$B$1:$BA$1,0)))*BM$5</f>
        <v>0</v>
      </c>
      <c r="BN9" s="2">
        <f>IF(BN$2=0,0,INDEX('Placebo Lags - Data'!$B:$BA,MATCH($Q9,'Placebo Lags - Data'!$A:$A,0),MATCH(BN$1,'Placebo Lags - Data'!$B$1:$BA$1,0)))*BN$5</f>
        <v>0</v>
      </c>
      <c r="BO9" s="2">
        <f>IF(BO$2=0,0,INDEX('Placebo Lags - Data'!$B:$BA,MATCH($Q9,'Placebo Lags - Data'!$A:$A,0),MATCH(BO$1,'Placebo Lags - Data'!$B$1:$BA$1,0)))*BO$5</f>
        <v>-1.5421404503285885E-2</v>
      </c>
      <c r="BP9" s="2">
        <f>IF(BP$2=0,0,INDEX('Placebo Lags - Data'!$B:$BA,MATCH($Q9,'Placebo Lags - Data'!$A:$A,0),MATCH(BP$1,'Placebo Lags - Data'!$B$1:$BA$1,0)))*BP$5</f>
        <v>0</v>
      </c>
      <c r="BQ9" s="2"/>
      <c r="BR9" s="2"/>
    </row>
    <row r="10" spans="1:71" x14ac:dyDescent="0.25">
      <c r="A10" t="s">
        <v>41</v>
      </c>
      <c r="B10" s="2">
        <f t="shared" si="0"/>
        <v>4.4838557174902673</v>
      </c>
      <c r="Q10">
        <f>'Placebo Lags - Data'!A5</f>
        <v>1985</v>
      </c>
      <c r="R10" s="2">
        <f>IF(R$2=0,0,INDEX('Placebo Lags - Data'!$B:$BA,MATCH($Q10,'Placebo Lags - Data'!$A:$A,0),MATCH(R$1,'Placebo Lags - Data'!$B$1:$BA$1,0)))*R$5</f>
        <v>-6.8323133746162057E-4</v>
      </c>
      <c r="S10" s="2">
        <f>IF(S$2=0,0,INDEX('Placebo Lags - Data'!$B:$BA,MATCH($Q10,'Placebo Lags - Data'!$A:$A,0),MATCH(S$1,'Placebo Lags - Data'!$B$1:$BA$1,0)))*S$5</f>
        <v>0</v>
      </c>
      <c r="T10" s="2">
        <f>IF(T$2=0,0,INDEX('Placebo Lags - Data'!$B:$BA,MATCH($Q10,'Placebo Lags - Data'!$A:$A,0),MATCH(T$1,'Placebo Lags - Data'!$B$1:$BA$1,0)))*T$5</f>
        <v>0</v>
      </c>
      <c r="U10" s="2">
        <f>IF(U$2=0,0,INDEX('Placebo Lags - Data'!$B:$BA,MATCH($Q10,'Placebo Lags - Data'!$A:$A,0),MATCH(U$1,'Placebo Lags - Data'!$B$1:$BA$1,0)))*U$5</f>
        <v>-6.9602876901626587E-3</v>
      </c>
      <c r="V10" s="2">
        <f>IF(V$2=0,0,INDEX('Placebo Lags - Data'!$B:$BA,MATCH($Q10,'Placebo Lags - Data'!$A:$A,0),MATCH(V$1,'Placebo Lags - Data'!$B$1:$BA$1,0)))*V$5</f>
        <v>-1.2107283808290958E-2</v>
      </c>
      <c r="W10" s="2">
        <f>IF(W$2=0,0,INDEX('Placebo Lags - Data'!$B:$BA,MATCH($Q10,'Placebo Lags - Data'!$A:$A,0),MATCH(W$1,'Placebo Lags - Data'!$B$1:$BA$1,0)))*W$5</f>
        <v>0</v>
      </c>
      <c r="X10" s="2">
        <f>IF(X$2=0,0,INDEX('Placebo Lags - Data'!$B:$BA,MATCH($Q10,'Placebo Lags - Data'!$A:$A,0),MATCH(X$1,'Placebo Lags - Data'!$B$1:$BA$1,0)))*X$5</f>
        <v>-3.420572355389595E-2</v>
      </c>
      <c r="Y10" s="2">
        <f>IF(Y$2=0,0,INDEX('Placebo Lags - Data'!$B:$BA,MATCH($Q10,'Placebo Lags - Data'!$A:$A,0),MATCH(Y$1,'Placebo Lags - Data'!$B$1:$BA$1,0)))*Y$5</f>
        <v>0</v>
      </c>
      <c r="Z10" s="2">
        <f>IF(Z$2=0,0,INDEX('Placebo Lags - Data'!$B:$BA,MATCH($Q10,'Placebo Lags - Data'!$A:$A,0),MATCH(Z$1,'Placebo Lags - Data'!$B$1:$BA$1,0)))*Z$5</f>
        <v>0</v>
      </c>
      <c r="AA10" s="2">
        <f>IF(AA$2=0,0,INDEX('Placebo Lags - Data'!$B:$BA,MATCH($Q10,'Placebo Lags - Data'!$A:$A,0),MATCH(AA$1,'Placebo Lags - Data'!$B$1:$BA$1,0)))*AA$5</f>
        <v>0</v>
      </c>
      <c r="AB10" s="2">
        <f>IF(AB$2=0,0,INDEX('Placebo Lags - Data'!$B:$BA,MATCH($Q10,'Placebo Lags - Data'!$A:$A,0),MATCH(AB$1,'Placebo Lags - Data'!$B$1:$BA$1,0)))*AB$5</f>
        <v>0</v>
      </c>
      <c r="AC10" s="2">
        <f>IF(AC$2=0,0,INDEX('Placebo Lags - Data'!$B:$BA,MATCH($Q10,'Placebo Lags - Data'!$A:$A,0),MATCH(AC$1,'Placebo Lags - Data'!$B$1:$BA$1,0)))*AC$5</f>
        <v>2.4716151878237724E-2</v>
      </c>
      <c r="AD10" s="2">
        <f>IF(AD$2=0,0,INDEX('Placebo Lags - Data'!$B:$BA,MATCH($Q10,'Placebo Lags - Data'!$A:$A,0),MATCH(AD$1,'Placebo Lags - Data'!$B$1:$BA$1,0)))*AD$5</f>
        <v>0</v>
      </c>
      <c r="AE10" s="2">
        <f>IF(AE$2=0,0,INDEX('Placebo Lags - Data'!$B:$BA,MATCH($Q10,'Placebo Lags - Data'!$A:$A,0),MATCH(AE$1,'Placebo Lags - Data'!$B$1:$BA$1,0)))*AE$5</f>
        <v>-1.4761094003915787E-2</v>
      </c>
      <c r="AF10" s="2">
        <f>IF(AF$2=0,0,INDEX('Placebo Lags - Data'!$B:$BA,MATCH($Q10,'Placebo Lags - Data'!$A:$A,0),MATCH(AF$1,'Placebo Lags - Data'!$B$1:$BA$1,0)))*AF$5</f>
        <v>2.2167636081576347E-2</v>
      </c>
      <c r="AG10" s="2">
        <f>IF(AG$2=0,0,INDEX('Placebo Lags - Data'!$B:$BA,MATCH($Q10,'Placebo Lags - Data'!$A:$A,0),MATCH(AG$1,'Placebo Lags - Data'!$B$1:$BA$1,0)))*AG$5</f>
        <v>0</v>
      </c>
      <c r="AH10" s="2">
        <f>IF(AH$2=0,0,INDEX('Placebo Lags - Data'!$B:$BA,MATCH($Q10,'Placebo Lags - Data'!$A:$A,0),MATCH(AH$1,'Placebo Lags - Data'!$B$1:$BA$1,0)))*AH$5</f>
        <v>1.8318727612495422E-2</v>
      </c>
      <c r="AI10" s="2">
        <f>IF(AI$2=0,0,INDEX('Placebo Lags - Data'!$B:$BA,MATCH($Q10,'Placebo Lags - Data'!$A:$A,0),MATCH(AI$1,'Placebo Lags - Data'!$B$1:$BA$1,0)))*AI$5</f>
        <v>1.5750034945085645E-3</v>
      </c>
      <c r="AJ10" s="2">
        <f>IF(AJ$2=0,0,INDEX('Placebo Lags - Data'!$B:$BA,MATCH($Q10,'Placebo Lags - Data'!$A:$A,0),MATCH(AJ$1,'Placebo Lags - Data'!$B$1:$BA$1,0)))*AJ$5</f>
        <v>1.8314339220523834E-2</v>
      </c>
      <c r="AK10" s="2">
        <f>IF(AK$2=0,0,INDEX('Placebo Lags - Data'!$B:$BA,MATCH($Q10,'Placebo Lags - Data'!$A:$A,0),MATCH(AK$1,'Placebo Lags - Data'!$B$1:$BA$1,0)))*AK$5</f>
        <v>0</v>
      </c>
      <c r="AL10" s="2">
        <f>IF(AL$2=0,0,INDEX('Placebo Lags - Data'!$B:$BA,MATCH($Q10,'Placebo Lags - Data'!$A:$A,0),MATCH(AL$1,'Placebo Lags - Data'!$B$1:$BA$1,0)))*AL$5</f>
        <v>-1.9411630928516388E-2</v>
      </c>
      <c r="AM10" s="2">
        <f>IF(AM$2=0,0,INDEX('Placebo Lags - Data'!$B:$BA,MATCH($Q10,'Placebo Lags - Data'!$A:$A,0),MATCH(AM$1,'Placebo Lags - Data'!$B$1:$BA$1,0)))*AM$5</f>
        <v>1.8662270158529282E-2</v>
      </c>
      <c r="AN10" s="2">
        <f>IF(AN$2=0,0,INDEX('Placebo Lags - Data'!$B:$BA,MATCH($Q10,'Placebo Lags - Data'!$A:$A,0),MATCH(AN$1,'Placebo Lags - Data'!$B$1:$BA$1,0)))*AN$5</f>
        <v>0</v>
      </c>
      <c r="AO10" s="2">
        <f>IF(AO$2=0,0,INDEX('Placebo Lags - Data'!$B:$BA,MATCH($Q10,'Placebo Lags - Data'!$A:$A,0),MATCH(AO$1,'Placebo Lags - Data'!$B$1:$BA$1,0)))*AO$5</f>
        <v>3.6606371402740479E-2</v>
      </c>
      <c r="AP10" s="2">
        <f>IF(AP$2=0,0,INDEX('Placebo Lags - Data'!$B:$BA,MATCH($Q10,'Placebo Lags - Data'!$A:$A,0),MATCH(AP$1,'Placebo Lags - Data'!$B$1:$BA$1,0)))*AP$5</f>
        <v>0</v>
      </c>
      <c r="AQ10" s="2">
        <f>IF(AQ$2=0,0,INDEX('Placebo Lags - Data'!$B:$BA,MATCH($Q10,'Placebo Lags - Data'!$A:$A,0),MATCH(AQ$1,'Placebo Lags - Data'!$B$1:$BA$1,0)))*AQ$5</f>
        <v>4.2537879198789597E-2</v>
      </c>
      <c r="AR10" s="2">
        <f>IF(AR$2=0,0,INDEX('Placebo Lags - Data'!$B:$BA,MATCH($Q10,'Placebo Lags - Data'!$A:$A,0),MATCH(AR$1,'Placebo Lags - Data'!$B$1:$BA$1,0)))*AR$5</f>
        <v>0</v>
      </c>
      <c r="AS10" s="2">
        <f>IF(AS$2=0,0,INDEX('Placebo Lags - Data'!$B:$BA,MATCH($Q10,'Placebo Lags - Data'!$A:$A,0),MATCH(AS$1,'Placebo Lags - Data'!$B$1:$BA$1,0)))*AS$5</f>
        <v>-2.3033169563859701E-3</v>
      </c>
      <c r="AT10" s="2">
        <f>IF(AT$2=0,0,INDEX('Placebo Lags - Data'!$B:$BA,MATCH($Q10,'Placebo Lags - Data'!$A:$A,0),MATCH(AT$1,'Placebo Lags - Data'!$B$1:$BA$1,0)))*AT$5</f>
        <v>0</v>
      </c>
      <c r="AU10" s="2">
        <f>IF(AU$2=0,0,INDEX('Placebo Lags - Data'!$B:$BA,MATCH($Q10,'Placebo Lags - Data'!$A:$A,0),MATCH(AU$1,'Placebo Lags - Data'!$B$1:$BA$1,0)))*AU$5</f>
        <v>0</v>
      </c>
      <c r="AV10" s="2">
        <f>IF(AV$2=0,0,INDEX('Placebo Lags - Data'!$B:$BA,MATCH($Q10,'Placebo Lags - Data'!$A:$A,0),MATCH(AV$1,'Placebo Lags - Data'!$B$1:$BA$1,0)))*AV$5</f>
        <v>0</v>
      </c>
      <c r="AW10" s="2">
        <f>IF(AW$2=0,0,INDEX('Placebo Lags - Data'!$B:$BA,MATCH($Q10,'Placebo Lags - Data'!$A:$A,0),MATCH(AW$1,'Placebo Lags - Data'!$B$1:$BA$1,0)))*AW$5</f>
        <v>0</v>
      </c>
      <c r="AX10" s="2">
        <f>IF(AX$2=0,0,INDEX('Placebo Lags - Data'!$B:$BA,MATCH($Q10,'Placebo Lags - Data'!$A:$A,0),MATCH(AX$1,'Placebo Lags - Data'!$B$1:$BA$1,0)))*AX$5</f>
        <v>0</v>
      </c>
      <c r="AY10" s="2">
        <f>IF(AY$2=0,0,INDEX('Placebo Lags - Data'!$B:$BA,MATCH($Q10,'Placebo Lags - Data'!$A:$A,0),MATCH(AY$1,'Placebo Lags - Data'!$B$1:$BA$1,0)))*AY$5</f>
        <v>0</v>
      </c>
      <c r="AZ10" s="2">
        <f>IF(AZ$2=0,0,INDEX('Placebo Lags - Data'!$B:$BA,MATCH($Q10,'Placebo Lags - Data'!$A:$A,0),MATCH(AZ$1,'Placebo Lags - Data'!$B$1:$BA$1,0)))*AZ$5</f>
        <v>-5.9093693271279335E-3</v>
      </c>
      <c r="BA10" s="2">
        <f>IF(BA$2=0,0,INDEX('Placebo Lags - Data'!$B:$BA,MATCH($Q10,'Placebo Lags - Data'!$A:$A,0),MATCH(BA$1,'Placebo Lags - Data'!$B$1:$BA$1,0)))*BA$5</f>
        <v>0</v>
      </c>
      <c r="BB10" s="2">
        <f>IF(BB$2=0,0,INDEX('Placebo Lags - Data'!$B:$BA,MATCH($Q10,'Placebo Lags - Data'!$A:$A,0),MATCH(BB$1,'Placebo Lags - Data'!$B$1:$BA$1,0)))*BB$5</f>
        <v>0</v>
      </c>
      <c r="BC10" s="2">
        <f>IF(BC$2=0,0,INDEX('Placebo Lags - Data'!$B:$BA,MATCH($Q10,'Placebo Lags - Data'!$A:$A,0),MATCH(BC$1,'Placebo Lags - Data'!$B$1:$BA$1,0)))*BC$5</f>
        <v>0</v>
      </c>
      <c r="BD10" s="2">
        <f>IF(BD$2=0,0,INDEX('Placebo Lags - Data'!$B:$BA,MATCH($Q10,'Placebo Lags - Data'!$A:$A,0),MATCH(BD$1,'Placebo Lags - Data'!$B$1:$BA$1,0)))*BD$5</f>
        <v>0</v>
      </c>
      <c r="BE10" s="2">
        <f>IF(BE$2=0,0,INDEX('Placebo Lags - Data'!$B:$BA,MATCH($Q10,'Placebo Lags - Data'!$A:$A,0),MATCH(BE$1,'Placebo Lags - Data'!$B$1:$BA$1,0)))*BE$5</f>
        <v>0</v>
      </c>
      <c r="BF10" s="2">
        <f>IF(BF$2=0,0,INDEX('Placebo Lags - Data'!$B:$BA,MATCH($Q10,'Placebo Lags - Data'!$A:$A,0),MATCH(BF$1,'Placebo Lags - Data'!$B$1:$BA$1,0)))*BF$5</f>
        <v>-1.6450447961688042E-2</v>
      </c>
      <c r="BG10" s="2">
        <f>IF(BG$2=0,0,INDEX('Placebo Lags - Data'!$B:$BA,MATCH($Q10,'Placebo Lags - Data'!$A:$A,0),MATCH(BG$1,'Placebo Lags - Data'!$B$1:$BA$1,0)))*BG$5</f>
        <v>-8.0158509314060211E-2</v>
      </c>
      <c r="BH10" s="2">
        <f>IF(BH$2=0,0,INDEX('Placebo Lags - Data'!$B:$BA,MATCH($Q10,'Placebo Lags - Data'!$A:$A,0),MATCH(BH$1,'Placebo Lags - Data'!$B$1:$BA$1,0)))*BH$5</f>
        <v>1.8696000799536705E-2</v>
      </c>
      <c r="BI10" s="2">
        <f>IF(BI$2=0,0,INDEX('Placebo Lags - Data'!$B:$BA,MATCH($Q10,'Placebo Lags - Data'!$A:$A,0),MATCH(BI$1,'Placebo Lags - Data'!$B$1:$BA$1,0)))*BI$5</f>
        <v>-1.710587739944458E-2</v>
      </c>
      <c r="BJ10" s="2">
        <f>IF(BJ$2=0,0,INDEX('Placebo Lags - Data'!$B:$BA,MATCH($Q10,'Placebo Lags - Data'!$A:$A,0),MATCH(BJ$1,'Placebo Lags - Data'!$B$1:$BA$1,0)))*BJ$5</f>
        <v>0</v>
      </c>
      <c r="BK10" s="2">
        <f>IF(BK$2=0,0,INDEX('Placebo Lags - Data'!$B:$BA,MATCH($Q10,'Placebo Lags - Data'!$A:$A,0),MATCH(BK$1,'Placebo Lags - Data'!$B$1:$BA$1,0)))*BK$5</f>
        <v>0</v>
      </c>
      <c r="BL10" s="2">
        <f>IF(BL$2=0,0,INDEX('Placebo Lags - Data'!$B:$BA,MATCH($Q10,'Placebo Lags - Data'!$A:$A,0),MATCH(BL$1,'Placebo Lags - Data'!$B$1:$BA$1,0)))*BL$5</f>
        <v>0</v>
      </c>
      <c r="BM10" s="2">
        <f>IF(BM$2=0,0,INDEX('Placebo Lags - Data'!$B:$BA,MATCH($Q10,'Placebo Lags - Data'!$A:$A,0),MATCH(BM$1,'Placebo Lags - Data'!$B$1:$BA$1,0)))*BM$5</f>
        <v>0</v>
      </c>
      <c r="BN10" s="2">
        <f>IF(BN$2=0,0,INDEX('Placebo Lags - Data'!$B:$BA,MATCH($Q10,'Placebo Lags - Data'!$A:$A,0),MATCH(BN$1,'Placebo Lags - Data'!$B$1:$BA$1,0)))*BN$5</f>
        <v>0</v>
      </c>
      <c r="BO10" s="2">
        <f>IF(BO$2=0,0,INDEX('Placebo Lags - Data'!$B:$BA,MATCH($Q10,'Placebo Lags - Data'!$A:$A,0),MATCH(BO$1,'Placebo Lags - Data'!$B$1:$BA$1,0)))*BO$5</f>
        <v>-3.6591272801160812E-3</v>
      </c>
      <c r="BP10" s="2">
        <f>IF(BP$2=0,0,INDEX('Placebo Lags - Data'!$B:$BA,MATCH($Q10,'Placebo Lags - Data'!$A:$A,0),MATCH(BP$1,'Placebo Lags - Data'!$B$1:$BA$1,0)))*BP$5</f>
        <v>0</v>
      </c>
      <c r="BQ10" s="2"/>
      <c r="BR10" s="2"/>
    </row>
    <row r="11" spans="1:71" x14ac:dyDescent="0.25">
      <c r="A11" t="s">
        <v>33</v>
      </c>
      <c r="B11" s="2">
        <f t="shared" si="0"/>
        <v>4.4186060054287166</v>
      </c>
      <c r="Q11">
        <f>'Placebo Lags - Data'!A6</f>
        <v>1986</v>
      </c>
      <c r="R11" s="2">
        <f>IF(R$2=0,0,INDEX('Placebo Lags - Data'!$B:$BA,MATCH($Q11,'Placebo Lags - Data'!$A:$A,0),MATCH(R$1,'Placebo Lags - Data'!$B$1:$BA$1,0)))*R$5</f>
        <v>8.0490252003073692E-3</v>
      </c>
      <c r="S11" s="2">
        <f>IF(S$2=0,0,INDEX('Placebo Lags - Data'!$B:$BA,MATCH($Q11,'Placebo Lags - Data'!$A:$A,0),MATCH(S$1,'Placebo Lags - Data'!$B$1:$BA$1,0)))*S$5</f>
        <v>0</v>
      </c>
      <c r="T11" s="2">
        <f>IF(T$2=0,0,INDEX('Placebo Lags - Data'!$B:$BA,MATCH($Q11,'Placebo Lags - Data'!$A:$A,0),MATCH(T$1,'Placebo Lags - Data'!$B$1:$BA$1,0)))*T$5</f>
        <v>0</v>
      </c>
      <c r="U11" s="2">
        <f>IF(U$2=0,0,INDEX('Placebo Lags - Data'!$B:$BA,MATCH($Q11,'Placebo Lags - Data'!$A:$A,0),MATCH(U$1,'Placebo Lags - Data'!$B$1:$BA$1,0)))*U$5</f>
        <v>-7.8159573604352772E-5</v>
      </c>
      <c r="V11" s="2">
        <f>IF(V$2=0,0,INDEX('Placebo Lags - Data'!$B:$BA,MATCH($Q11,'Placebo Lags - Data'!$A:$A,0),MATCH(V$1,'Placebo Lags - Data'!$B$1:$BA$1,0)))*V$5</f>
        <v>-5.2800018340349197E-2</v>
      </c>
      <c r="W11" s="2">
        <f>IF(W$2=0,0,INDEX('Placebo Lags - Data'!$B:$BA,MATCH($Q11,'Placebo Lags - Data'!$A:$A,0),MATCH(W$1,'Placebo Lags - Data'!$B$1:$BA$1,0)))*W$5</f>
        <v>0</v>
      </c>
      <c r="X11" s="2">
        <f>IF(X$2=0,0,INDEX('Placebo Lags - Data'!$B:$BA,MATCH($Q11,'Placebo Lags - Data'!$A:$A,0),MATCH(X$1,'Placebo Lags - Data'!$B$1:$BA$1,0)))*X$5</f>
        <v>-5.1230970770120621E-2</v>
      </c>
      <c r="Y11" s="2">
        <f>IF(Y$2=0,0,INDEX('Placebo Lags - Data'!$B:$BA,MATCH($Q11,'Placebo Lags - Data'!$A:$A,0),MATCH(Y$1,'Placebo Lags - Data'!$B$1:$BA$1,0)))*Y$5</f>
        <v>0</v>
      </c>
      <c r="Z11" s="2">
        <f>IF(Z$2=0,0,INDEX('Placebo Lags - Data'!$B:$BA,MATCH($Q11,'Placebo Lags - Data'!$A:$A,0),MATCH(Z$1,'Placebo Lags - Data'!$B$1:$BA$1,0)))*Z$5</f>
        <v>0</v>
      </c>
      <c r="AA11" s="2">
        <f>IF(AA$2=0,0,INDEX('Placebo Lags - Data'!$B:$BA,MATCH($Q11,'Placebo Lags - Data'!$A:$A,0),MATCH(AA$1,'Placebo Lags - Data'!$B$1:$BA$1,0)))*AA$5</f>
        <v>0</v>
      </c>
      <c r="AB11" s="2">
        <f>IF(AB$2=0,0,INDEX('Placebo Lags - Data'!$B:$BA,MATCH($Q11,'Placebo Lags - Data'!$A:$A,0),MATCH(AB$1,'Placebo Lags - Data'!$B$1:$BA$1,0)))*AB$5</f>
        <v>0</v>
      </c>
      <c r="AC11" s="2">
        <f>IF(AC$2=0,0,INDEX('Placebo Lags - Data'!$B:$BA,MATCH($Q11,'Placebo Lags - Data'!$A:$A,0),MATCH(AC$1,'Placebo Lags - Data'!$B$1:$BA$1,0)))*AC$5</f>
        <v>1.6690883785486221E-2</v>
      </c>
      <c r="AD11" s="2">
        <f>IF(AD$2=0,0,INDEX('Placebo Lags - Data'!$B:$BA,MATCH($Q11,'Placebo Lags - Data'!$A:$A,0),MATCH(AD$1,'Placebo Lags - Data'!$B$1:$BA$1,0)))*AD$5</f>
        <v>0</v>
      </c>
      <c r="AE11" s="2">
        <f>IF(AE$2=0,0,INDEX('Placebo Lags - Data'!$B:$BA,MATCH($Q11,'Placebo Lags - Data'!$A:$A,0),MATCH(AE$1,'Placebo Lags - Data'!$B$1:$BA$1,0)))*AE$5</f>
        <v>-8.9463070034980774E-3</v>
      </c>
      <c r="AF11" s="2">
        <f>IF(AF$2=0,0,INDEX('Placebo Lags - Data'!$B:$BA,MATCH($Q11,'Placebo Lags - Data'!$A:$A,0),MATCH(AF$1,'Placebo Lags - Data'!$B$1:$BA$1,0)))*AF$5</f>
        <v>-1.7235824838280678E-2</v>
      </c>
      <c r="AG11" s="2">
        <f>IF(AG$2=0,0,INDEX('Placebo Lags - Data'!$B:$BA,MATCH($Q11,'Placebo Lags - Data'!$A:$A,0),MATCH(AG$1,'Placebo Lags - Data'!$B$1:$BA$1,0)))*AG$5</f>
        <v>0</v>
      </c>
      <c r="AH11" s="2">
        <f>IF(AH$2=0,0,INDEX('Placebo Lags - Data'!$B:$BA,MATCH($Q11,'Placebo Lags - Data'!$A:$A,0),MATCH(AH$1,'Placebo Lags - Data'!$B$1:$BA$1,0)))*AH$5</f>
        <v>-8.7800249457359314E-3</v>
      </c>
      <c r="AI11" s="2">
        <f>IF(AI$2=0,0,INDEX('Placebo Lags - Data'!$B:$BA,MATCH($Q11,'Placebo Lags - Data'!$A:$A,0),MATCH(AI$1,'Placebo Lags - Data'!$B$1:$BA$1,0)))*AI$5</f>
        <v>2.8089016675949097E-2</v>
      </c>
      <c r="AJ11" s="2">
        <f>IF(AJ$2=0,0,INDEX('Placebo Lags - Data'!$B:$BA,MATCH($Q11,'Placebo Lags - Data'!$A:$A,0),MATCH(AJ$1,'Placebo Lags - Data'!$B$1:$BA$1,0)))*AJ$5</f>
        <v>2.5187378749251366E-2</v>
      </c>
      <c r="AK11" s="2">
        <f>IF(AK$2=0,0,INDEX('Placebo Lags - Data'!$B:$BA,MATCH($Q11,'Placebo Lags - Data'!$A:$A,0),MATCH(AK$1,'Placebo Lags - Data'!$B$1:$BA$1,0)))*AK$5</f>
        <v>0</v>
      </c>
      <c r="AL11" s="2">
        <f>IF(AL$2=0,0,INDEX('Placebo Lags - Data'!$B:$BA,MATCH($Q11,'Placebo Lags - Data'!$A:$A,0),MATCH(AL$1,'Placebo Lags - Data'!$B$1:$BA$1,0)))*AL$5</f>
        <v>-2.2358554415404797E-3</v>
      </c>
      <c r="AM11" s="2">
        <f>IF(AM$2=0,0,INDEX('Placebo Lags - Data'!$B:$BA,MATCH($Q11,'Placebo Lags - Data'!$A:$A,0),MATCH(AM$1,'Placebo Lags - Data'!$B$1:$BA$1,0)))*AM$5</f>
        <v>4.7069493681192398E-2</v>
      </c>
      <c r="AN11" s="2">
        <f>IF(AN$2=0,0,INDEX('Placebo Lags - Data'!$B:$BA,MATCH($Q11,'Placebo Lags - Data'!$A:$A,0),MATCH(AN$1,'Placebo Lags - Data'!$B$1:$BA$1,0)))*AN$5</f>
        <v>0</v>
      </c>
      <c r="AO11" s="2">
        <f>IF(AO$2=0,0,INDEX('Placebo Lags - Data'!$B:$BA,MATCH($Q11,'Placebo Lags - Data'!$A:$A,0),MATCH(AO$1,'Placebo Lags - Data'!$B$1:$BA$1,0)))*AO$5</f>
        <v>2.1980786696076393E-2</v>
      </c>
      <c r="AP11" s="2">
        <f>IF(AP$2=0,0,INDEX('Placebo Lags - Data'!$B:$BA,MATCH($Q11,'Placebo Lags - Data'!$A:$A,0),MATCH(AP$1,'Placebo Lags - Data'!$B$1:$BA$1,0)))*AP$5</f>
        <v>0</v>
      </c>
      <c r="AQ11" s="2">
        <f>IF(AQ$2=0,0,INDEX('Placebo Lags - Data'!$B:$BA,MATCH($Q11,'Placebo Lags - Data'!$A:$A,0),MATCH(AQ$1,'Placebo Lags - Data'!$B$1:$BA$1,0)))*AQ$5</f>
        <v>-1.2108804658055305E-3</v>
      </c>
      <c r="AR11" s="2">
        <f>IF(AR$2=0,0,INDEX('Placebo Lags - Data'!$B:$BA,MATCH($Q11,'Placebo Lags - Data'!$A:$A,0),MATCH(AR$1,'Placebo Lags - Data'!$B$1:$BA$1,0)))*AR$5</f>
        <v>0</v>
      </c>
      <c r="AS11" s="2">
        <f>IF(AS$2=0,0,INDEX('Placebo Lags - Data'!$B:$BA,MATCH($Q11,'Placebo Lags - Data'!$A:$A,0),MATCH(AS$1,'Placebo Lags - Data'!$B$1:$BA$1,0)))*AS$5</f>
        <v>2.0435452461242676E-2</v>
      </c>
      <c r="AT11" s="2">
        <f>IF(AT$2=0,0,INDEX('Placebo Lags - Data'!$B:$BA,MATCH($Q11,'Placebo Lags - Data'!$A:$A,0),MATCH(AT$1,'Placebo Lags - Data'!$B$1:$BA$1,0)))*AT$5</f>
        <v>0</v>
      </c>
      <c r="AU11" s="2">
        <f>IF(AU$2=0,0,INDEX('Placebo Lags - Data'!$B:$BA,MATCH($Q11,'Placebo Lags - Data'!$A:$A,0),MATCH(AU$1,'Placebo Lags - Data'!$B$1:$BA$1,0)))*AU$5</f>
        <v>0</v>
      </c>
      <c r="AV11" s="2">
        <f>IF(AV$2=0,0,INDEX('Placebo Lags - Data'!$B:$BA,MATCH($Q11,'Placebo Lags - Data'!$A:$A,0),MATCH(AV$1,'Placebo Lags - Data'!$B$1:$BA$1,0)))*AV$5</f>
        <v>0</v>
      </c>
      <c r="AW11" s="2">
        <f>IF(AW$2=0,0,INDEX('Placebo Lags - Data'!$B:$BA,MATCH($Q11,'Placebo Lags - Data'!$A:$A,0),MATCH(AW$1,'Placebo Lags - Data'!$B$1:$BA$1,0)))*AW$5</f>
        <v>0</v>
      </c>
      <c r="AX11" s="2">
        <f>IF(AX$2=0,0,INDEX('Placebo Lags - Data'!$B:$BA,MATCH($Q11,'Placebo Lags - Data'!$A:$A,0),MATCH(AX$1,'Placebo Lags - Data'!$B$1:$BA$1,0)))*AX$5</f>
        <v>0</v>
      </c>
      <c r="AY11" s="2">
        <f>IF(AY$2=0,0,INDEX('Placebo Lags - Data'!$B:$BA,MATCH($Q11,'Placebo Lags - Data'!$A:$A,0),MATCH(AY$1,'Placebo Lags - Data'!$B$1:$BA$1,0)))*AY$5</f>
        <v>0</v>
      </c>
      <c r="AZ11" s="2">
        <f>IF(AZ$2=0,0,INDEX('Placebo Lags - Data'!$B:$BA,MATCH($Q11,'Placebo Lags - Data'!$A:$A,0),MATCH(AZ$1,'Placebo Lags - Data'!$B$1:$BA$1,0)))*AZ$5</f>
        <v>2.6471123099327087E-2</v>
      </c>
      <c r="BA11" s="2">
        <f>IF(BA$2=0,0,INDEX('Placebo Lags - Data'!$B:$BA,MATCH($Q11,'Placebo Lags - Data'!$A:$A,0),MATCH(BA$1,'Placebo Lags - Data'!$B$1:$BA$1,0)))*BA$5</f>
        <v>0</v>
      </c>
      <c r="BB11" s="2">
        <f>IF(BB$2=0,0,INDEX('Placebo Lags - Data'!$B:$BA,MATCH($Q11,'Placebo Lags - Data'!$A:$A,0),MATCH(BB$1,'Placebo Lags - Data'!$B$1:$BA$1,0)))*BB$5</f>
        <v>0</v>
      </c>
      <c r="BC11" s="2">
        <f>IF(BC$2=0,0,INDEX('Placebo Lags - Data'!$B:$BA,MATCH($Q11,'Placebo Lags - Data'!$A:$A,0),MATCH(BC$1,'Placebo Lags - Data'!$B$1:$BA$1,0)))*BC$5</f>
        <v>0</v>
      </c>
      <c r="BD11" s="2">
        <f>IF(BD$2=0,0,INDEX('Placebo Lags - Data'!$B:$BA,MATCH($Q11,'Placebo Lags - Data'!$A:$A,0),MATCH(BD$1,'Placebo Lags - Data'!$B$1:$BA$1,0)))*BD$5</f>
        <v>0</v>
      </c>
      <c r="BE11" s="2">
        <f>IF(BE$2=0,0,INDEX('Placebo Lags - Data'!$B:$BA,MATCH($Q11,'Placebo Lags - Data'!$A:$A,0),MATCH(BE$1,'Placebo Lags - Data'!$B$1:$BA$1,0)))*BE$5</f>
        <v>0</v>
      </c>
      <c r="BF11" s="2">
        <f>IF(BF$2=0,0,INDEX('Placebo Lags - Data'!$B:$BA,MATCH($Q11,'Placebo Lags - Data'!$A:$A,0),MATCH(BF$1,'Placebo Lags - Data'!$B$1:$BA$1,0)))*BF$5</f>
        <v>-2.6429291814565659E-2</v>
      </c>
      <c r="BG11" s="2">
        <f>IF(BG$2=0,0,INDEX('Placebo Lags - Data'!$B:$BA,MATCH($Q11,'Placebo Lags - Data'!$A:$A,0),MATCH(BG$1,'Placebo Lags - Data'!$B$1:$BA$1,0)))*BG$5</f>
        <v>4.9102194607257843E-2</v>
      </c>
      <c r="BH11" s="2">
        <f>IF(BH$2=0,0,INDEX('Placebo Lags - Data'!$B:$BA,MATCH($Q11,'Placebo Lags - Data'!$A:$A,0),MATCH(BH$1,'Placebo Lags - Data'!$B$1:$BA$1,0)))*BH$5</f>
        <v>1.5640711644664407E-3</v>
      </c>
      <c r="BI11" s="2">
        <f>IF(BI$2=0,0,INDEX('Placebo Lags - Data'!$B:$BA,MATCH($Q11,'Placebo Lags - Data'!$A:$A,0),MATCH(BI$1,'Placebo Lags - Data'!$B$1:$BA$1,0)))*BI$5</f>
        <v>-1.5127500519156456E-2</v>
      </c>
      <c r="BJ11" s="2">
        <f>IF(BJ$2=0,0,INDEX('Placebo Lags - Data'!$B:$BA,MATCH($Q11,'Placebo Lags - Data'!$A:$A,0),MATCH(BJ$1,'Placebo Lags - Data'!$B$1:$BA$1,0)))*BJ$5</f>
        <v>0</v>
      </c>
      <c r="BK11" s="2">
        <f>IF(BK$2=0,0,INDEX('Placebo Lags - Data'!$B:$BA,MATCH($Q11,'Placebo Lags - Data'!$A:$A,0),MATCH(BK$1,'Placebo Lags - Data'!$B$1:$BA$1,0)))*BK$5</f>
        <v>0</v>
      </c>
      <c r="BL11" s="2">
        <f>IF(BL$2=0,0,INDEX('Placebo Lags - Data'!$B:$BA,MATCH($Q11,'Placebo Lags - Data'!$A:$A,0),MATCH(BL$1,'Placebo Lags - Data'!$B$1:$BA$1,0)))*BL$5</f>
        <v>0</v>
      </c>
      <c r="BM11" s="2">
        <f>IF(BM$2=0,0,INDEX('Placebo Lags - Data'!$B:$BA,MATCH($Q11,'Placebo Lags - Data'!$A:$A,0),MATCH(BM$1,'Placebo Lags - Data'!$B$1:$BA$1,0)))*BM$5</f>
        <v>0</v>
      </c>
      <c r="BN11" s="2">
        <f>IF(BN$2=0,0,INDEX('Placebo Lags - Data'!$B:$BA,MATCH($Q11,'Placebo Lags - Data'!$A:$A,0),MATCH(BN$1,'Placebo Lags - Data'!$B$1:$BA$1,0)))*BN$5</f>
        <v>0</v>
      </c>
      <c r="BO11" s="2">
        <f>IF(BO$2=0,0,INDEX('Placebo Lags - Data'!$B:$BA,MATCH($Q11,'Placebo Lags - Data'!$A:$A,0),MATCH(BO$1,'Placebo Lags - Data'!$B$1:$BA$1,0)))*BO$5</f>
        <v>-2.7076950296759605E-2</v>
      </c>
      <c r="BP11" s="2">
        <f>IF(BP$2=0,0,INDEX('Placebo Lags - Data'!$B:$BA,MATCH($Q11,'Placebo Lags - Data'!$A:$A,0),MATCH(BP$1,'Placebo Lags - Data'!$B$1:$BA$1,0)))*BP$5</f>
        <v>0</v>
      </c>
      <c r="BQ11" s="2"/>
      <c r="BR11" s="2"/>
    </row>
    <row r="12" spans="1:71" x14ac:dyDescent="0.25">
      <c r="A12" t="s">
        <v>43</v>
      </c>
      <c r="B12" s="2">
        <f t="shared" si="0"/>
        <v>4.1760980019162277</v>
      </c>
      <c r="Q12">
        <f>'Placebo Lags - Data'!A7</f>
        <v>1987</v>
      </c>
      <c r="R12" s="2">
        <f>IF(R$2=0,0,INDEX('Placebo Lags - Data'!$B:$BA,MATCH($Q12,'Placebo Lags - Data'!$A:$A,0),MATCH(R$1,'Placebo Lags - Data'!$B$1:$BA$1,0)))*R$5</f>
        <v>4.3838624842464924E-3</v>
      </c>
      <c r="S12" s="2">
        <f>IF(S$2=0,0,INDEX('Placebo Lags - Data'!$B:$BA,MATCH($Q12,'Placebo Lags - Data'!$A:$A,0),MATCH(S$1,'Placebo Lags - Data'!$B$1:$BA$1,0)))*S$5</f>
        <v>0</v>
      </c>
      <c r="T12" s="2">
        <f>IF(T$2=0,0,INDEX('Placebo Lags - Data'!$B:$BA,MATCH($Q12,'Placebo Lags - Data'!$A:$A,0),MATCH(T$1,'Placebo Lags - Data'!$B$1:$BA$1,0)))*T$5</f>
        <v>0</v>
      </c>
      <c r="U12" s="2">
        <f>IF(U$2=0,0,INDEX('Placebo Lags - Data'!$B:$BA,MATCH($Q12,'Placebo Lags - Data'!$A:$A,0),MATCH(U$1,'Placebo Lags - Data'!$B$1:$BA$1,0)))*U$5</f>
        <v>-2.0771566778421402E-2</v>
      </c>
      <c r="V12" s="2">
        <f>IF(V$2=0,0,INDEX('Placebo Lags - Data'!$B:$BA,MATCH($Q12,'Placebo Lags - Data'!$A:$A,0),MATCH(V$1,'Placebo Lags - Data'!$B$1:$BA$1,0)))*V$5</f>
        <v>-3.4861546009778976E-2</v>
      </c>
      <c r="W12" s="2">
        <f>IF(W$2=0,0,INDEX('Placebo Lags - Data'!$B:$BA,MATCH($Q12,'Placebo Lags - Data'!$A:$A,0),MATCH(W$1,'Placebo Lags - Data'!$B$1:$BA$1,0)))*W$5</f>
        <v>0</v>
      </c>
      <c r="X12" s="2">
        <f>IF(X$2=0,0,INDEX('Placebo Lags - Data'!$B:$BA,MATCH($Q12,'Placebo Lags - Data'!$A:$A,0),MATCH(X$1,'Placebo Lags - Data'!$B$1:$BA$1,0)))*X$5</f>
        <v>2.5165971368551254E-2</v>
      </c>
      <c r="Y12" s="2">
        <f>IF(Y$2=0,0,INDEX('Placebo Lags - Data'!$B:$BA,MATCH($Q12,'Placebo Lags - Data'!$A:$A,0),MATCH(Y$1,'Placebo Lags - Data'!$B$1:$BA$1,0)))*Y$5</f>
        <v>0</v>
      </c>
      <c r="Z12" s="2">
        <f>IF(Z$2=0,0,INDEX('Placebo Lags - Data'!$B:$BA,MATCH($Q12,'Placebo Lags - Data'!$A:$A,0),MATCH(Z$1,'Placebo Lags - Data'!$B$1:$BA$1,0)))*Z$5</f>
        <v>0</v>
      </c>
      <c r="AA12" s="2">
        <f>IF(AA$2=0,0,INDEX('Placebo Lags - Data'!$B:$BA,MATCH($Q12,'Placebo Lags - Data'!$A:$A,0),MATCH(AA$1,'Placebo Lags - Data'!$B$1:$BA$1,0)))*AA$5</f>
        <v>0</v>
      </c>
      <c r="AB12" s="2">
        <f>IF(AB$2=0,0,INDEX('Placebo Lags - Data'!$B:$BA,MATCH($Q12,'Placebo Lags - Data'!$A:$A,0),MATCH(AB$1,'Placebo Lags - Data'!$B$1:$BA$1,0)))*AB$5</f>
        <v>0</v>
      </c>
      <c r="AC12" s="2">
        <f>IF(AC$2=0,0,INDEX('Placebo Lags - Data'!$B:$BA,MATCH($Q12,'Placebo Lags - Data'!$A:$A,0),MATCH(AC$1,'Placebo Lags - Data'!$B$1:$BA$1,0)))*AC$5</f>
        <v>-7.4089951813220978E-3</v>
      </c>
      <c r="AD12" s="2">
        <f>IF(AD$2=0,0,INDEX('Placebo Lags - Data'!$B:$BA,MATCH($Q12,'Placebo Lags - Data'!$A:$A,0),MATCH(AD$1,'Placebo Lags - Data'!$B$1:$BA$1,0)))*AD$5</f>
        <v>0</v>
      </c>
      <c r="AE12" s="2">
        <f>IF(AE$2=0,0,INDEX('Placebo Lags - Data'!$B:$BA,MATCH($Q12,'Placebo Lags - Data'!$A:$A,0),MATCH(AE$1,'Placebo Lags - Data'!$B$1:$BA$1,0)))*AE$5</f>
        <v>-1.5316535718739033E-2</v>
      </c>
      <c r="AF12" s="2">
        <f>IF(AF$2=0,0,INDEX('Placebo Lags - Data'!$B:$BA,MATCH($Q12,'Placebo Lags - Data'!$A:$A,0),MATCH(AF$1,'Placebo Lags - Data'!$B$1:$BA$1,0)))*AF$5</f>
        <v>1.1735809966921806E-2</v>
      </c>
      <c r="AG12" s="2">
        <f>IF(AG$2=0,0,INDEX('Placebo Lags - Data'!$B:$BA,MATCH($Q12,'Placebo Lags - Data'!$A:$A,0),MATCH(AG$1,'Placebo Lags - Data'!$B$1:$BA$1,0)))*AG$5</f>
        <v>0</v>
      </c>
      <c r="AH12" s="2">
        <f>IF(AH$2=0,0,INDEX('Placebo Lags - Data'!$B:$BA,MATCH($Q12,'Placebo Lags - Data'!$A:$A,0),MATCH(AH$1,'Placebo Lags - Data'!$B$1:$BA$1,0)))*AH$5</f>
        <v>-1.4409818686544895E-2</v>
      </c>
      <c r="AI12" s="2">
        <f>IF(AI$2=0,0,INDEX('Placebo Lags - Data'!$B:$BA,MATCH($Q12,'Placebo Lags - Data'!$A:$A,0),MATCH(AI$1,'Placebo Lags - Data'!$B$1:$BA$1,0)))*AI$5</f>
        <v>-1.914978725835681E-3</v>
      </c>
      <c r="AJ12" s="2">
        <f>IF(AJ$2=0,0,INDEX('Placebo Lags - Data'!$B:$BA,MATCH($Q12,'Placebo Lags - Data'!$A:$A,0),MATCH(AJ$1,'Placebo Lags - Data'!$B$1:$BA$1,0)))*AJ$5</f>
        <v>1.5332368202507496E-2</v>
      </c>
      <c r="AK12" s="2">
        <f>IF(AK$2=0,0,INDEX('Placebo Lags - Data'!$B:$BA,MATCH($Q12,'Placebo Lags - Data'!$A:$A,0),MATCH(AK$1,'Placebo Lags - Data'!$B$1:$BA$1,0)))*AK$5</f>
        <v>0</v>
      </c>
      <c r="AL12" s="2">
        <f>IF(AL$2=0,0,INDEX('Placebo Lags - Data'!$B:$BA,MATCH($Q12,'Placebo Lags - Data'!$A:$A,0),MATCH(AL$1,'Placebo Lags - Data'!$B$1:$BA$1,0)))*AL$5</f>
        <v>2.0041203126311302E-2</v>
      </c>
      <c r="AM12" s="2">
        <f>IF(AM$2=0,0,INDEX('Placebo Lags - Data'!$B:$BA,MATCH($Q12,'Placebo Lags - Data'!$A:$A,0),MATCH(AM$1,'Placebo Lags - Data'!$B$1:$BA$1,0)))*AM$5</f>
        <v>-3.108117263764143E-3</v>
      </c>
      <c r="AN12" s="2">
        <f>IF(AN$2=0,0,INDEX('Placebo Lags - Data'!$B:$BA,MATCH($Q12,'Placebo Lags - Data'!$A:$A,0),MATCH(AN$1,'Placebo Lags - Data'!$B$1:$BA$1,0)))*AN$5</f>
        <v>0</v>
      </c>
      <c r="AO12" s="2">
        <f>IF(AO$2=0,0,INDEX('Placebo Lags - Data'!$B:$BA,MATCH($Q12,'Placebo Lags - Data'!$A:$A,0),MATCH(AO$1,'Placebo Lags - Data'!$B$1:$BA$1,0)))*AO$5</f>
        <v>2.6764697395265102E-3</v>
      </c>
      <c r="AP12" s="2">
        <f>IF(AP$2=0,0,INDEX('Placebo Lags - Data'!$B:$BA,MATCH($Q12,'Placebo Lags - Data'!$A:$A,0),MATCH(AP$1,'Placebo Lags - Data'!$B$1:$BA$1,0)))*AP$5</f>
        <v>0</v>
      </c>
      <c r="AQ12" s="2">
        <f>IF(AQ$2=0,0,INDEX('Placebo Lags - Data'!$B:$BA,MATCH($Q12,'Placebo Lags - Data'!$A:$A,0),MATCH(AQ$1,'Placebo Lags - Data'!$B$1:$BA$1,0)))*AQ$5</f>
        <v>3.3354158513247967E-3</v>
      </c>
      <c r="AR12" s="2">
        <f>IF(AR$2=0,0,INDEX('Placebo Lags - Data'!$B:$BA,MATCH($Q12,'Placebo Lags - Data'!$A:$A,0),MATCH(AR$1,'Placebo Lags - Data'!$B$1:$BA$1,0)))*AR$5</f>
        <v>0</v>
      </c>
      <c r="AS12" s="2">
        <f>IF(AS$2=0,0,INDEX('Placebo Lags - Data'!$B:$BA,MATCH($Q12,'Placebo Lags - Data'!$A:$A,0),MATCH(AS$1,'Placebo Lags - Data'!$B$1:$BA$1,0)))*AS$5</f>
        <v>1.7833145335316658E-2</v>
      </c>
      <c r="AT12" s="2">
        <f>IF(AT$2=0,0,INDEX('Placebo Lags - Data'!$B:$BA,MATCH($Q12,'Placebo Lags - Data'!$A:$A,0),MATCH(AT$1,'Placebo Lags - Data'!$B$1:$BA$1,0)))*AT$5</f>
        <v>0</v>
      </c>
      <c r="AU12" s="2">
        <f>IF(AU$2=0,0,INDEX('Placebo Lags - Data'!$B:$BA,MATCH($Q12,'Placebo Lags - Data'!$A:$A,0),MATCH(AU$1,'Placebo Lags - Data'!$B$1:$BA$1,0)))*AU$5</f>
        <v>0</v>
      </c>
      <c r="AV12" s="2">
        <f>IF(AV$2=0,0,INDEX('Placebo Lags - Data'!$B:$BA,MATCH($Q12,'Placebo Lags - Data'!$A:$A,0),MATCH(AV$1,'Placebo Lags - Data'!$B$1:$BA$1,0)))*AV$5</f>
        <v>0</v>
      </c>
      <c r="AW12" s="2">
        <f>IF(AW$2=0,0,INDEX('Placebo Lags - Data'!$B:$BA,MATCH($Q12,'Placebo Lags - Data'!$A:$A,0),MATCH(AW$1,'Placebo Lags - Data'!$B$1:$BA$1,0)))*AW$5</f>
        <v>0</v>
      </c>
      <c r="AX12" s="2">
        <f>IF(AX$2=0,0,INDEX('Placebo Lags - Data'!$B:$BA,MATCH($Q12,'Placebo Lags - Data'!$A:$A,0),MATCH(AX$1,'Placebo Lags - Data'!$B$1:$BA$1,0)))*AX$5</f>
        <v>0</v>
      </c>
      <c r="AY12" s="2">
        <f>IF(AY$2=0,0,INDEX('Placebo Lags - Data'!$B:$BA,MATCH($Q12,'Placebo Lags - Data'!$A:$A,0),MATCH(AY$1,'Placebo Lags - Data'!$B$1:$BA$1,0)))*AY$5</f>
        <v>0</v>
      </c>
      <c r="AZ12" s="2">
        <f>IF(AZ$2=0,0,INDEX('Placebo Lags - Data'!$B:$BA,MATCH($Q12,'Placebo Lags - Data'!$A:$A,0),MATCH(AZ$1,'Placebo Lags - Data'!$B$1:$BA$1,0)))*AZ$5</f>
        <v>-2.540549635887146E-2</v>
      </c>
      <c r="BA12" s="2">
        <f>IF(BA$2=0,0,INDEX('Placebo Lags - Data'!$B:$BA,MATCH($Q12,'Placebo Lags - Data'!$A:$A,0),MATCH(BA$1,'Placebo Lags - Data'!$B$1:$BA$1,0)))*BA$5</f>
        <v>0</v>
      </c>
      <c r="BB12" s="2">
        <f>IF(BB$2=0,0,INDEX('Placebo Lags - Data'!$B:$BA,MATCH($Q12,'Placebo Lags - Data'!$A:$A,0),MATCH(BB$1,'Placebo Lags - Data'!$B$1:$BA$1,0)))*BB$5</f>
        <v>0</v>
      </c>
      <c r="BC12" s="2">
        <f>IF(BC$2=0,0,INDEX('Placebo Lags - Data'!$B:$BA,MATCH($Q12,'Placebo Lags - Data'!$A:$A,0),MATCH(BC$1,'Placebo Lags - Data'!$B$1:$BA$1,0)))*BC$5</f>
        <v>0</v>
      </c>
      <c r="BD12" s="2">
        <f>IF(BD$2=0,0,INDEX('Placebo Lags - Data'!$B:$BA,MATCH($Q12,'Placebo Lags - Data'!$A:$A,0),MATCH(BD$1,'Placebo Lags - Data'!$B$1:$BA$1,0)))*BD$5</f>
        <v>0</v>
      </c>
      <c r="BE12" s="2">
        <f>IF(BE$2=0,0,INDEX('Placebo Lags - Data'!$B:$BA,MATCH($Q12,'Placebo Lags - Data'!$A:$A,0),MATCH(BE$1,'Placebo Lags - Data'!$B$1:$BA$1,0)))*BE$5</f>
        <v>0</v>
      </c>
      <c r="BF12" s="2">
        <f>IF(BF$2=0,0,INDEX('Placebo Lags - Data'!$B:$BA,MATCH($Q12,'Placebo Lags - Data'!$A:$A,0),MATCH(BF$1,'Placebo Lags - Data'!$B$1:$BA$1,0)))*BF$5</f>
        <v>-1.5184270218014717E-2</v>
      </c>
      <c r="BG12" s="2">
        <f>IF(BG$2=0,0,INDEX('Placebo Lags - Data'!$B:$BA,MATCH($Q12,'Placebo Lags - Data'!$A:$A,0),MATCH(BG$1,'Placebo Lags - Data'!$B$1:$BA$1,0)))*BG$5</f>
        <v>5.9216497465968132E-3</v>
      </c>
      <c r="BH12" s="2">
        <f>IF(BH$2=0,0,INDEX('Placebo Lags - Data'!$B:$BA,MATCH($Q12,'Placebo Lags - Data'!$A:$A,0),MATCH(BH$1,'Placebo Lags - Data'!$B$1:$BA$1,0)))*BH$5</f>
        <v>1.2070230208337307E-2</v>
      </c>
      <c r="BI12" s="2">
        <f>IF(BI$2=0,0,INDEX('Placebo Lags - Data'!$B:$BA,MATCH($Q12,'Placebo Lags - Data'!$A:$A,0),MATCH(BI$1,'Placebo Lags - Data'!$B$1:$BA$1,0)))*BI$5</f>
        <v>1.0711988434195518E-2</v>
      </c>
      <c r="BJ12" s="2">
        <f>IF(BJ$2=0,0,INDEX('Placebo Lags - Data'!$B:$BA,MATCH($Q12,'Placebo Lags - Data'!$A:$A,0),MATCH(BJ$1,'Placebo Lags - Data'!$B$1:$BA$1,0)))*BJ$5</f>
        <v>0</v>
      </c>
      <c r="BK12" s="2">
        <f>IF(BK$2=0,0,INDEX('Placebo Lags - Data'!$B:$BA,MATCH($Q12,'Placebo Lags - Data'!$A:$A,0),MATCH(BK$1,'Placebo Lags - Data'!$B$1:$BA$1,0)))*BK$5</f>
        <v>0</v>
      </c>
      <c r="BL12" s="2">
        <f>IF(BL$2=0,0,INDEX('Placebo Lags - Data'!$B:$BA,MATCH($Q12,'Placebo Lags - Data'!$A:$A,0),MATCH(BL$1,'Placebo Lags - Data'!$B$1:$BA$1,0)))*BL$5</f>
        <v>0</v>
      </c>
      <c r="BM12" s="2">
        <f>IF(BM$2=0,0,INDEX('Placebo Lags - Data'!$B:$BA,MATCH($Q12,'Placebo Lags - Data'!$A:$A,0),MATCH(BM$1,'Placebo Lags - Data'!$B$1:$BA$1,0)))*BM$5</f>
        <v>0</v>
      </c>
      <c r="BN12" s="2">
        <f>IF(BN$2=0,0,INDEX('Placebo Lags - Data'!$B:$BA,MATCH($Q12,'Placebo Lags - Data'!$A:$A,0),MATCH(BN$1,'Placebo Lags - Data'!$B$1:$BA$1,0)))*BN$5</f>
        <v>0</v>
      </c>
      <c r="BO12" s="2">
        <f>IF(BO$2=0,0,INDEX('Placebo Lags - Data'!$B:$BA,MATCH($Q12,'Placebo Lags - Data'!$A:$A,0),MATCH(BO$1,'Placebo Lags - Data'!$B$1:$BA$1,0)))*BO$5</f>
        <v>-2.3519251495599747E-2</v>
      </c>
      <c r="BP12" s="2">
        <f>IF(BP$2=0,0,INDEX('Placebo Lags - Data'!$B:$BA,MATCH($Q12,'Placebo Lags - Data'!$A:$A,0),MATCH(BP$1,'Placebo Lags - Data'!$B$1:$BA$1,0)))*BP$5</f>
        <v>0</v>
      </c>
      <c r="BQ12" s="2"/>
      <c r="BR12" s="2"/>
    </row>
    <row r="13" spans="1:71" x14ac:dyDescent="0.25">
      <c r="A13" t="s">
        <v>53</v>
      </c>
      <c r="B13" s="2">
        <f t="shared" si="0"/>
        <v>4.0789494512376976</v>
      </c>
      <c r="Q13">
        <f>'Placebo Lags - Data'!A8</f>
        <v>1988</v>
      </c>
      <c r="R13" s="2">
        <f>IF(R$2=0,0,INDEX('Placebo Lags - Data'!$B:$BA,MATCH($Q13,'Placebo Lags - Data'!$A:$A,0),MATCH(R$1,'Placebo Lags - Data'!$B$1:$BA$1,0)))*R$5</f>
        <v>-9.37204051297158E-4</v>
      </c>
      <c r="S13" s="2">
        <f>IF(S$2=0,0,INDEX('Placebo Lags - Data'!$B:$BA,MATCH($Q13,'Placebo Lags - Data'!$A:$A,0),MATCH(S$1,'Placebo Lags - Data'!$B$1:$BA$1,0)))*S$5</f>
        <v>0</v>
      </c>
      <c r="T13" s="2">
        <f>IF(T$2=0,0,INDEX('Placebo Lags - Data'!$B:$BA,MATCH($Q13,'Placebo Lags - Data'!$A:$A,0),MATCH(T$1,'Placebo Lags - Data'!$B$1:$BA$1,0)))*T$5</f>
        <v>0</v>
      </c>
      <c r="U13" s="2">
        <f>IF(U$2=0,0,INDEX('Placebo Lags - Data'!$B:$BA,MATCH($Q13,'Placebo Lags - Data'!$A:$A,0),MATCH(U$1,'Placebo Lags - Data'!$B$1:$BA$1,0)))*U$5</f>
        <v>-7.7432994730770588E-3</v>
      </c>
      <c r="V13" s="2">
        <f>IF(V$2=0,0,INDEX('Placebo Lags - Data'!$B:$BA,MATCH($Q13,'Placebo Lags - Data'!$A:$A,0),MATCH(V$1,'Placebo Lags - Data'!$B$1:$BA$1,0)))*V$5</f>
        <v>-9.7596921026706696E-2</v>
      </c>
      <c r="W13" s="2">
        <f>IF(W$2=0,0,INDEX('Placebo Lags - Data'!$B:$BA,MATCH($Q13,'Placebo Lags - Data'!$A:$A,0),MATCH(W$1,'Placebo Lags - Data'!$B$1:$BA$1,0)))*W$5</f>
        <v>0</v>
      </c>
      <c r="X13" s="2">
        <f>IF(X$2=0,0,INDEX('Placebo Lags - Data'!$B:$BA,MATCH($Q13,'Placebo Lags - Data'!$A:$A,0),MATCH(X$1,'Placebo Lags - Data'!$B$1:$BA$1,0)))*X$5</f>
        <v>3.0069729313254356E-2</v>
      </c>
      <c r="Y13" s="2">
        <f>IF(Y$2=0,0,INDEX('Placebo Lags - Data'!$B:$BA,MATCH($Q13,'Placebo Lags - Data'!$A:$A,0),MATCH(Y$1,'Placebo Lags - Data'!$B$1:$BA$1,0)))*Y$5</f>
        <v>0</v>
      </c>
      <c r="Z13" s="2">
        <f>IF(Z$2=0,0,INDEX('Placebo Lags - Data'!$B:$BA,MATCH($Q13,'Placebo Lags - Data'!$A:$A,0),MATCH(Z$1,'Placebo Lags - Data'!$B$1:$BA$1,0)))*Z$5</f>
        <v>0</v>
      </c>
      <c r="AA13" s="2">
        <f>IF(AA$2=0,0,INDEX('Placebo Lags - Data'!$B:$BA,MATCH($Q13,'Placebo Lags - Data'!$A:$A,0),MATCH(AA$1,'Placebo Lags - Data'!$B$1:$BA$1,0)))*AA$5</f>
        <v>0</v>
      </c>
      <c r="AB13" s="2">
        <f>IF(AB$2=0,0,INDEX('Placebo Lags - Data'!$B:$BA,MATCH($Q13,'Placebo Lags - Data'!$A:$A,0),MATCH(AB$1,'Placebo Lags - Data'!$B$1:$BA$1,0)))*AB$5</f>
        <v>0</v>
      </c>
      <c r="AC13" s="2">
        <f>IF(AC$2=0,0,INDEX('Placebo Lags - Data'!$B:$BA,MATCH($Q13,'Placebo Lags - Data'!$A:$A,0),MATCH(AC$1,'Placebo Lags - Data'!$B$1:$BA$1,0)))*AC$5</f>
        <v>1.6199344769120216E-2</v>
      </c>
      <c r="AD13" s="2">
        <f>IF(AD$2=0,0,INDEX('Placebo Lags - Data'!$B:$BA,MATCH($Q13,'Placebo Lags - Data'!$A:$A,0),MATCH(AD$1,'Placebo Lags - Data'!$B$1:$BA$1,0)))*AD$5</f>
        <v>0</v>
      </c>
      <c r="AE13" s="2">
        <f>IF(AE$2=0,0,INDEX('Placebo Lags - Data'!$B:$BA,MATCH($Q13,'Placebo Lags - Data'!$A:$A,0),MATCH(AE$1,'Placebo Lags - Data'!$B$1:$BA$1,0)))*AE$5</f>
        <v>2.7886800467967987E-2</v>
      </c>
      <c r="AF13" s="2">
        <f>IF(AF$2=0,0,INDEX('Placebo Lags - Data'!$B:$BA,MATCH($Q13,'Placebo Lags - Data'!$A:$A,0),MATCH(AF$1,'Placebo Lags - Data'!$B$1:$BA$1,0)))*AF$5</f>
        <v>7.9001011326909065E-3</v>
      </c>
      <c r="AG13" s="2">
        <f>IF(AG$2=0,0,INDEX('Placebo Lags - Data'!$B:$BA,MATCH($Q13,'Placebo Lags - Data'!$A:$A,0),MATCH(AG$1,'Placebo Lags - Data'!$B$1:$BA$1,0)))*AG$5</f>
        <v>0</v>
      </c>
      <c r="AH13" s="2">
        <f>IF(AH$2=0,0,INDEX('Placebo Lags - Data'!$B:$BA,MATCH($Q13,'Placebo Lags - Data'!$A:$A,0),MATCH(AH$1,'Placebo Lags - Data'!$B$1:$BA$1,0)))*AH$5</f>
        <v>4.7005750238895416E-3</v>
      </c>
      <c r="AI13" s="2">
        <f>IF(AI$2=0,0,INDEX('Placebo Lags - Data'!$B:$BA,MATCH($Q13,'Placebo Lags - Data'!$A:$A,0),MATCH(AI$1,'Placebo Lags - Data'!$B$1:$BA$1,0)))*AI$5</f>
        <v>-1.505704945884645E-3</v>
      </c>
      <c r="AJ13" s="2">
        <f>IF(AJ$2=0,0,INDEX('Placebo Lags - Data'!$B:$BA,MATCH($Q13,'Placebo Lags - Data'!$A:$A,0),MATCH(AJ$1,'Placebo Lags - Data'!$B$1:$BA$1,0)))*AJ$5</f>
        <v>1.6777467681095004E-4</v>
      </c>
      <c r="AK13" s="2">
        <f>IF(AK$2=0,0,INDEX('Placebo Lags - Data'!$B:$BA,MATCH($Q13,'Placebo Lags - Data'!$A:$A,0),MATCH(AK$1,'Placebo Lags - Data'!$B$1:$BA$1,0)))*AK$5</f>
        <v>0</v>
      </c>
      <c r="AL13" s="2">
        <f>IF(AL$2=0,0,INDEX('Placebo Lags - Data'!$B:$BA,MATCH($Q13,'Placebo Lags - Data'!$A:$A,0),MATCH(AL$1,'Placebo Lags - Data'!$B$1:$BA$1,0)))*AL$5</f>
        <v>4.7496970742940903E-2</v>
      </c>
      <c r="AM13" s="2">
        <f>IF(AM$2=0,0,INDEX('Placebo Lags - Data'!$B:$BA,MATCH($Q13,'Placebo Lags - Data'!$A:$A,0),MATCH(AM$1,'Placebo Lags - Data'!$B$1:$BA$1,0)))*AM$5</f>
        <v>-1.6305872704833746E-3</v>
      </c>
      <c r="AN13" s="2">
        <f>IF(AN$2=0,0,INDEX('Placebo Lags - Data'!$B:$BA,MATCH($Q13,'Placebo Lags - Data'!$A:$A,0),MATCH(AN$1,'Placebo Lags - Data'!$B$1:$BA$1,0)))*AN$5</f>
        <v>0</v>
      </c>
      <c r="AO13" s="2">
        <f>IF(AO$2=0,0,INDEX('Placebo Lags - Data'!$B:$BA,MATCH($Q13,'Placebo Lags - Data'!$A:$A,0),MATCH(AO$1,'Placebo Lags - Data'!$B$1:$BA$1,0)))*AO$5</f>
        <v>1.9632628187537193E-2</v>
      </c>
      <c r="AP13" s="2">
        <f>IF(AP$2=0,0,INDEX('Placebo Lags - Data'!$B:$BA,MATCH($Q13,'Placebo Lags - Data'!$A:$A,0),MATCH(AP$1,'Placebo Lags - Data'!$B$1:$BA$1,0)))*AP$5</f>
        <v>0</v>
      </c>
      <c r="AQ13" s="2">
        <f>IF(AQ$2=0,0,INDEX('Placebo Lags - Data'!$B:$BA,MATCH($Q13,'Placebo Lags - Data'!$A:$A,0),MATCH(AQ$1,'Placebo Lags - Data'!$B$1:$BA$1,0)))*AQ$5</f>
        <v>-1.9737312570214272E-2</v>
      </c>
      <c r="AR13" s="2">
        <f>IF(AR$2=0,0,INDEX('Placebo Lags - Data'!$B:$BA,MATCH($Q13,'Placebo Lags - Data'!$A:$A,0),MATCH(AR$1,'Placebo Lags - Data'!$B$1:$BA$1,0)))*AR$5</f>
        <v>0</v>
      </c>
      <c r="AS13" s="2">
        <f>IF(AS$2=0,0,INDEX('Placebo Lags - Data'!$B:$BA,MATCH($Q13,'Placebo Lags - Data'!$A:$A,0),MATCH(AS$1,'Placebo Lags - Data'!$B$1:$BA$1,0)))*AS$5</f>
        <v>-4.1284766048192978E-2</v>
      </c>
      <c r="AT13" s="2">
        <f>IF(AT$2=0,0,INDEX('Placebo Lags - Data'!$B:$BA,MATCH($Q13,'Placebo Lags - Data'!$A:$A,0),MATCH(AT$1,'Placebo Lags - Data'!$B$1:$BA$1,0)))*AT$5</f>
        <v>0</v>
      </c>
      <c r="AU13" s="2">
        <f>IF(AU$2=0,0,INDEX('Placebo Lags - Data'!$B:$BA,MATCH($Q13,'Placebo Lags - Data'!$A:$A,0),MATCH(AU$1,'Placebo Lags - Data'!$B$1:$BA$1,0)))*AU$5</f>
        <v>0</v>
      </c>
      <c r="AV13" s="2">
        <f>IF(AV$2=0,0,INDEX('Placebo Lags - Data'!$B:$BA,MATCH($Q13,'Placebo Lags - Data'!$A:$A,0),MATCH(AV$1,'Placebo Lags - Data'!$B$1:$BA$1,0)))*AV$5</f>
        <v>0</v>
      </c>
      <c r="AW13" s="2">
        <f>IF(AW$2=0,0,INDEX('Placebo Lags - Data'!$B:$BA,MATCH($Q13,'Placebo Lags - Data'!$A:$A,0),MATCH(AW$1,'Placebo Lags - Data'!$B$1:$BA$1,0)))*AW$5</f>
        <v>0</v>
      </c>
      <c r="AX13" s="2">
        <f>IF(AX$2=0,0,INDEX('Placebo Lags - Data'!$B:$BA,MATCH($Q13,'Placebo Lags - Data'!$A:$A,0),MATCH(AX$1,'Placebo Lags - Data'!$B$1:$BA$1,0)))*AX$5</f>
        <v>0</v>
      </c>
      <c r="AY13" s="2">
        <f>IF(AY$2=0,0,INDEX('Placebo Lags - Data'!$B:$BA,MATCH($Q13,'Placebo Lags - Data'!$A:$A,0),MATCH(AY$1,'Placebo Lags - Data'!$B$1:$BA$1,0)))*AY$5</f>
        <v>0</v>
      </c>
      <c r="AZ13" s="2">
        <f>IF(AZ$2=0,0,INDEX('Placebo Lags - Data'!$B:$BA,MATCH($Q13,'Placebo Lags - Data'!$A:$A,0),MATCH(AZ$1,'Placebo Lags - Data'!$B$1:$BA$1,0)))*AZ$5</f>
        <v>3.8840606808662415E-2</v>
      </c>
      <c r="BA13" s="2">
        <f>IF(BA$2=0,0,INDEX('Placebo Lags - Data'!$B:$BA,MATCH($Q13,'Placebo Lags - Data'!$A:$A,0),MATCH(BA$1,'Placebo Lags - Data'!$B$1:$BA$1,0)))*BA$5</f>
        <v>0</v>
      </c>
      <c r="BB13" s="2">
        <f>IF(BB$2=0,0,INDEX('Placebo Lags - Data'!$B:$BA,MATCH($Q13,'Placebo Lags - Data'!$A:$A,0),MATCH(BB$1,'Placebo Lags - Data'!$B$1:$BA$1,0)))*BB$5</f>
        <v>0</v>
      </c>
      <c r="BC13" s="2">
        <f>IF(BC$2=0,0,INDEX('Placebo Lags - Data'!$B:$BA,MATCH($Q13,'Placebo Lags - Data'!$A:$A,0),MATCH(BC$1,'Placebo Lags - Data'!$B$1:$BA$1,0)))*BC$5</f>
        <v>0</v>
      </c>
      <c r="BD13" s="2">
        <f>IF(BD$2=0,0,INDEX('Placebo Lags - Data'!$B:$BA,MATCH($Q13,'Placebo Lags - Data'!$A:$A,0),MATCH(BD$1,'Placebo Lags - Data'!$B$1:$BA$1,0)))*BD$5</f>
        <v>0</v>
      </c>
      <c r="BE13" s="2">
        <f>IF(BE$2=0,0,INDEX('Placebo Lags - Data'!$B:$BA,MATCH($Q13,'Placebo Lags - Data'!$A:$A,0),MATCH(BE$1,'Placebo Lags - Data'!$B$1:$BA$1,0)))*BE$5</f>
        <v>0</v>
      </c>
      <c r="BF13" s="2">
        <f>IF(BF$2=0,0,INDEX('Placebo Lags - Data'!$B:$BA,MATCH($Q13,'Placebo Lags - Data'!$A:$A,0),MATCH(BF$1,'Placebo Lags - Data'!$B$1:$BA$1,0)))*BF$5</f>
        <v>6.8498821929097176E-3</v>
      </c>
      <c r="BG13" s="2">
        <f>IF(BG$2=0,0,INDEX('Placebo Lags - Data'!$B:$BA,MATCH($Q13,'Placebo Lags - Data'!$A:$A,0),MATCH(BG$1,'Placebo Lags - Data'!$B$1:$BA$1,0)))*BG$5</f>
        <v>2.1704996004700661E-2</v>
      </c>
      <c r="BH13" s="2">
        <f>IF(BH$2=0,0,INDEX('Placebo Lags - Data'!$B:$BA,MATCH($Q13,'Placebo Lags - Data'!$A:$A,0),MATCH(BH$1,'Placebo Lags - Data'!$B$1:$BA$1,0)))*BH$5</f>
        <v>1.101379282772541E-3</v>
      </c>
      <c r="BI13" s="2">
        <f>IF(BI$2=0,0,INDEX('Placebo Lags - Data'!$B:$BA,MATCH($Q13,'Placebo Lags - Data'!$A:$A,0),MATCH(BI$1,'Placebo Lags - Data'!$B$1:$BA$1,0)))*BI$5</f>
        <v>-1.2874549254775047E-2</v>
      </c>
      <c r="BJ13" s="2">
        <f>IF(BJ$2=0,0,INDEX('Placebo Lags - Data'!$B:$BA,MATCH($Q13,'Placebo Lags - Data'!$A:$A,0),MATCH(BJ$1,'Placebo Lags - Data'!$B$1:$BA$1,0)))*BJ$5</f>
        <v>0</v>
      </c>
      <c r="BK13" s="2">
        <f>IF(BK$2=0,0,INDEX('Placebo Lags - Data'!$B:$BA,MATCH($Q13,'Placebo Lags - Data'!$A:$A,0),MATCH(BK$1,'Placebo Lags - Data'!$B$1:$BA$1,0)))*BK$5</f>
        <v>0</v>
      </c>
      <c r="BL13" s="2">
        <f>IF(BL$2=0,0,INDEX('Placebo Lags - Data'!$B:$BA,MATCH($Q13,'Placebo Lags - Data'!$A:$A,0),MATCH(BL$1,'Placebo Lags - Data'!$B$1:$BA$1,0)))*BL$5</f>
        <v>0</v>
      </c>
      <c r="BM13" s="2">
        <f>IF(BM$2=0,0,INDEX('Placebo Lags - Data'!$B:$BA,MATCH($Q13,'Placebo Lags - Data'!$A:$A,0),MATCH(BM$1,'Placebo Lags - Data'!$B$1:$BA$1,0)))*BM$5</f>
        <v>0</v>
      </c>
      <c r="BN13" s="2">
        <f>IF(BN$2=0,0,INDEX('Placebo Lags - Data'!$B:$BA,MATCH($Q13,'Placebo Lags - Data'!$A:$A,0),MATCH(BN$1,'Placebo Lags - Data'!$B$1:$BA$1,0)))*BN$5</f>
        <v>0</v>
      </c>
      <c r="BO13" s="2">
        <f>IF(BO$2=0,0,INDEX('Placebo Lags - Data'!$B:$BA,MATCH($Q13,'Placebo Lags - Data'!$A:$A,0),MATCH(BO$1,'Placebo Lags - Data'!$B$1:$BA$1,0)))*BO$5</f>
        <v>-2.8704132884740829E-2</v>
      </c>
      <c r="BP13" s="2">
        <f>IF(BP$2=0,0,INDEX('Placebo Lags - Data'!$B:$BA,MATCH($Q13,'Placebo Lags - Data'!$A:$A,0),MATCH(BP$1,'Placebo Lags - Data'!$B$1:$BA$1,0)))*BP$5</f>
        <v>0</v>
      </c>
      <c r="BQ13" s="2"/>
      <c r="BR13" s="2"/>
    </row>
    <row r="14" spans="1:71" x14ac:dyDescent="0.25">
      <c r="A14" t="s">
        <v>57</v>
      </c>
      <c r="B14" s="2">
        <f t="shared" si="0"/>
        <v>3.8955953573866697</v>
      </c>
      <c r="Q14">
        <f>'Placebo Lags - Data'!A9</f>
        <v>1989</v>
      </c>
      <c r="R14" s="2">
        <f>IF(R$2=0,0,INDEX('Placebo Lags - Data'!$B:$BA,MATCH($Q14,'Placebo Lags - Data'!$A:$A,0),MATCH(R$1,'Placebo Lags - Data'!$B$1:$BA$1,0)))*R$5</f>
        <v>-4.7860476188361645E-3</v>
      </c>
      <c r="S14" s="2">
        <f>IF(S$2=0,0,INDEX('Placebo Lags - Data'!$B:$BA,MATCH($Q14,'Placebo Lags - Data'!$A:$A,0),MATCH(S$1,'Placebo Lags - Data'!$B$1:$BA$1,0)))*S$5</f>
        <v>0</v>
      </c>
      <c r="T14" s="2">
        <f>IF(T$2=0,0,INDEX('Placebo Lags - Data'!$B:$BA,MATCH($Q14,'Placebo Lags - Data'!$A:$A,0),MATCH(T$1,'Placebo Lags - Data'!$B$1:$BA$1,0)))*T$5</f>
        <v>0</v>
      </c>
      <c r="U14" s="2">
        <f>IF(U$2=0,0,INDEX('Placebo Lags - Data'!$B:$BA,MATCH($Q14,'Placebo Lags - Data'!$A:$A,0),MATCH(U$1,'Placebo Lags - Data'!$B$1:$BA$1,0)))*U$5</f>
        <v>9.8945042118430138E-3</v>
      </c>
      <c r="V14" s="2">
        <f>IF(V$2=0,0,INDEX('Placebo Lags - Data'!$B:$BA,MATCH($Q14,'Placebo Lags - Data'!$A:$A,0),MATCH(V$1,'Placebo Lags - Data'!$B$1:$BA$1,0)))*V$5</f>
        <v>-0.1014246866106987</v>
      </c>
      <c r="W14" s="2">
        <f>IF(W$2=0,0,INDEX('Placebo Lags - Data'!$B:$BA,MATCH($Q14,'Placebo Lags - Data'!$A:$A,0),MATCH(W$1,'Placebo Lags - Data'!$B$1:$BA$1,0)))*W$5</f>
        <v>0</v>
      </c>
      <c r="X14" s="2">
        <f>IF(X$2=0,0,INDEX('Placebo Lags - Data'!$B:$BA,MATCH($Q14,'Placebo Lags - Data'!$A:$A,0),MATCH(X$1,'Placebo Lags - Data'!$B$1:$BA$1,0)))*X$5</f>
        <v>1.0611545294523239E-2</v>
      </c>
      <c r="Y14" s="2">
        <f>IF(Y$2=0,0,INDEX('Placebo Lags - Data'!$B:$BA,MATCH($Q14,'Placebo Lags - Data'!$A:$A,0),MATCH(Y$1,'Placebo Lags - Data'!$B$1:$BA$1,0)))*Y$5</f>
        <v>0</v>
      </c>
      <c r="Z14" s="2">
        <f>IF(Z$2=0,0,INDEX('Placebo Lags - Data'!$B:$BA,MATCH($Q14,'Placebo Lags - Data'!$A:$A,0),MATCH(Z$1,'Placebo Lags - Data'!$B$1:$BA$1,0)))*Z$5</f>
        <v>0</v>
      </c>
      <c r="AA14" s="2">
        <f>IF(AA$2=0,0,INDEX('Placebo Lags - Data'!$B:$BA,MATCH($Q14,'Placebo Lags - Data'!$A:$A,0),MATCH(AA$1,'Placebo Lags - Data'!$B$1:$BA$1,0)))*AA$5</f>
        <v>0</v>
      </c>
      <c r="AB14" s="2">
        <f>IF(AB$2=0,0,INDEX('Placebo Lags - Data'!$B:$BA,MATCH($Q14,'Placebo Lags - Data'!$A:$A,0),MATCH(AB$1,'Placebo Lags - Data'!$B$1:$BA$1,0)))*AB$5</f>
        <v>0</v>
      </c>
      <c r="AC14" s="2">
        <f>IF(AC$2=0,0,INDEX('Placebo Lags - Data'!$B:$BA,MATCH($Q14,'Placebo Lags - Data'!$A:$A,0),MATCH(AC$1,'Placebo Lags - Data'!$B$1:$BA$1,0)))*AC$5</f>
        <v>-1.9113991409540176E-2</v>
      </c>
      <c r="AD14" s="2">
        <f>IF(AD$2=0,0,INDEX('Placebo Lags - Data'!$B:$BA,MATCH($Q14,'Placebo Lags - Data'!$A:$A,0),MATCH(AD$1,'Placebo Lags - Data'!$B$1:$BA$1,0)))*AD$5</f>
        <v>0</v>
      </c>
      <c r="AE14" s="2">
        <f>IF(AE$2=0,0,INDEX('Placebo Lags - Data'!$B:$BA,MATCH($Q14,'Placebo Lags - Data'!$A:$A,0),MATCH(AE$1,'Placebo Lags - Data'!$B$1:$BA$1,0)))*AE$5</f>
        <v>-7.4863121844828129E-3</v>
      </c>
      <c r="AF14" s="2">
        <f>IF(AF$2=0,0,INDEX('Placebo Lags - Data'!$B:$BA,MATCH($Q14,'Placebo Lags - Data'!$A:$A,0),MATCH(AF$1,'Placebo Lags - Data'!$B$1:$BA$1,0)))*AF$5</f>
        <v>1.6046252567321062E-3</v>
      </c>
      <c r="AG14" s="2">
        <f>IF(AG$2=0,0,INDEX('Placebo Lags - Data'!$B:$BA,MATCH($Q14,'Placebo Lags - Data'!$A:$A,0),MATCH(AG$1,'Placebo Lags - Data'!$B$1:$BA$1,0)))*AG$5</f>
        <v>0</v>
      </c>
      <c r="AH14" s="2">
        <f>IF(AH$2=0,0,INDEX('Placebo Lags - Data'!$B:$BA,MATCH($Q14,'Placebo Lags - Data'!$A:$A,0),MATCH(AH$1,'Placebo Lags - Data'!$B$1:$BA$1,0)))*AH$5</f>
        <v>2.5384534150362015E-2</v>
      </c>
      <c r="AI14" s="2">
        <f>IF(AI$2=0,0,INDEX('Placebo Lags - Data'!$B:$BA,MATCH($Q14,'Placebo Lags - Data'!$A:$A,0),MATCH(AI$1,'Placebo Lags - Data'!$B$1:$BA$1,0)))*AI$5</f>
        <v>7.7655226923525333E-3</v>
      </c>
      <c r="AJ14" s="2">
        <f>IF(AJ$2=0,0,INDEX('Placebo Lags - Data'!$B:$BA,MATCH($Q14,'Placebo Lags - Data'!$A:$A,0),MATCH(AJ$1,'Placebo Lags - Data'!$B$1:$BA$1,0)))*AJ$5</f>
        <v>2.7499567717313766E-2</v>
      </c>
      <c r="AK14" s="2">
        <f>IF(AK$2=0,0,INDEX('Placebo Lags - Data'!$B:$BA,MATCH($Q14,'Placebo Lags - Data'!$A:$A,0),MATCH(AK$1,'Placebo Lags - Data'!$B$1:$BA$1,0)))*AK$5</f>
        <v>0</v>
      </c>
      <c r="AL14" s="2">
        <f>IF(AL$2=0,0,INDEX('Placebo Lags - Data'!$B:$BA,MATCH($Q14,'Placebo Lags - Data'!$A:$A,0),MATCH(AL$1,'Placebo Lags - Data'!$B$1:$BA$1,0)))*AL$5</f>
        <v>7.1131318807601929E-2</v>
      </c>
      <c r="AM14" s="2">
        <f>IF(AM$2=0,0,INDEX('Placebo Lags - Data'!$B:$BA,MATCH($Q14,'Placebo Lags - Data'!$A:$A,0),MATCH(AM$1,'Placebo Lags - Data'!$B$1:$BA$1,0)))*AM$5</f>
        <v>-8.1162648275494576E-3</v>
      </c>
      <c r="AN14" s="2">
        <f>IF(AN$2=0,0,INDEX('Placebo Lags - Data'!$B:$BA,MATCH($Q14,'Placebo Lags - Data'!$A:$A,0),MATCH(AN$1,'Placebo Lags - Data'!$B$1:$BA$1,0)))*AN$5</f>
        <v>0</v>
      </c>
      <c r="AO14" s="2">
        <f>IF(AO$2=0,0,INDEX('Placebo Lags - Data'!$B:$BA,MATCH($Q14,'Placebo Lags - Data'!$A:$A,0),MATCH(AO$1,'Placebo Lags - Data'!$B$1:$BA$1,0)))*AO$5</f>
        <v>-2.7192333713173866E-2</v>
      </c>
      <c r="AP14" s="2">
        <f>IF(AP$2=0,0,INDEX('Placebo Lags - Data'!$B:$BA,MATCH($Q14,'Placebo Lags - Data'!$A:$A,0),MATCH(AP$1,'Placebo Lags - Data'!$B$1:$BA$1,0)))*AP$5</f>
        <v>0</v>
      </c>
      <c r="AQ14" s="2">
        <f>IF(AQ$2=0,0,INDEX('Placebo Lags - Data'!$B:$BA,MATCH($Q14,'Placebo Lags - Data'!$A:$A,0),MATCH(AQ$1,'Placebo Lags - Data'!$B$1:$BA$1,0)))*AQ$5</f>
        <v>-3.5235200077295303E-2</v>
      </c>
      <c r="AR14" s="2">
        <f>IF(AR$2=0,0,INDEX('Placebo Lags - Data'!$B:$BA,MATCH($Q14,'Placebo Lags - Data'!$A:$A,0),MATCH(AR$1,'Placebo Lags - Data'!$B$1:$BA$1,0)))*AR$5</f>
        <v>0</v>
      </c>
      <c r="AS14" s="2">
        <f>IF(AS$2=0,0,INDEX('Placebo Lags - Data'!$B:$BA,MATCH($Q14,'Placebo Lags - Data'!$A:$A,0),MATCH(AS$1,'Placebo Lags - Data'!$B$1:$BA$1,0)))*AS$5</f>
        <v>-1.5145466895774007E-3</v>
      </c>
      <c r="AT14" s="2">
        <f>IF(AT$2=0,0,INDEX('Placebo Lags - Data'!$B:$BA,MATCH($Q14,'Placebo Lags - Data'!$A:$A,0),MATCH(AT$1,'Placebo Lags - Data'!$B$1:$BA$1,0)))*AT$5</f>
        <v>0</v>
      </c>
      <c r="AU14" s="2">
        <f>IF(AU$2=0,0,INDEX('Placebo Lags - Data'!$B:$BA,MATCH($Q14,'Placebo Lags - Data'!$A:$A,0),MATCH(AU$1,'Placebo Lags - Data'!$B$1:$BA$1,0)))*AU$5</f>
        <v>0</v>
      </c>
      <c r="AV14" s="2">
        <f>IF(AV$2=0,0,INDEX('Placebo Lags - Data'!$B:$BA,MATCH($Q14,'Placebo Lags - Data'!$A:$A,0),MATCH(AV$1,'Placebo Lags - Data'!$B$1:$BA$1,0)))*AV$5</f>
        <v>0</v>
      </c>
      <c r="AW14" s="2">
        <f>IF(AW$2=0,0,INDEX('Placebo Lags - Data'!$B:$BA,MATCH($Q14,'Placebo Lags - Data'!$A:$A,0),MATCH(AW$1,'Placebo Lags - Data'!$B$1:$BA$1,0)))*AW$5</f>
        <v>0</v>
      </c>
      <c r="AX14" s="2">
        <f>IF(AX$2=0,0,INDEX('Placebo Lags - Data'!$B:$BA,MATCH($Q14,'Placebo Lags - Data'!$A:$A,0),MATCH(AX$1,'Placebo Lags - Data'!$B$1:$BA$1,0)))*AX$5</f>
        <v>0</v>
      </c>
      <c r="AY14" s="2">
        <f>IF(AY$2=0,0,INDEX('Placebo Lags - Data'!$B:$BA,MATCH($Q14,'Placebo Lags - Data'!$A:$A,0),MATCH(AY$1,'Placebo Lags - Data'!$B$1:$BA$1,0)))*AY$5</f>
        <v>0</v>
      </c>
      <c r="AZ14" s="2">
        <f>IF(AZ$2=0,0,INDEX('Placebo Lags - Data'!$B:$BA,MATCH($Q14,'Placebo Lags - Data'!$A:$A,0),MATCH(AZ$1,'Placebo Lags - Data'!$B$1:$BA$1,0)))*AZ$5</f>
        <v>8.6688198149204254E-2</v>
      </c>
      <c r="BA14" s="2">
        <f>IF(BA$2=0,0,INDEX('Placebo Lags - Data'!$B:$BA,MATCH($Q14,'Placebo Lags - Data'!$A:$A,0),MATCH(BA$1,'Placebo Lags - Data'!$B$1:$BA$1,0)))*BA$5</f>
        <v>0</v>
      </c>
      <c r="BB14" s="2">
        <f>IF(BB$2=0,0,INDEX('Placebo Lags - Data'!$B:$BA,MATCH($Q14,'Placebo Lags - Data'!$A:$A,0),MATCH(BB$1,'Placebo Lags - Data'!$B$1:$BA$1,0)))*BB$5</f>
        <v>0</v>
      </c>
      <c r="BC14" s="2">
        <f>IF(BC$2=0,0,INDEX('Placebo Lags - Data'!$B:$BA,MATCH($Q14,'Placebo Lags - Data'!$A:$A,0),MATCH(BC$1,'Placebo Lags - Data'!$B$1:$BA$1,0)))*BC$5</f>
        <v>0</v>
      </c>
      <c r="BD14" s="2">
        <f>IF(BD$2=0,0,INDEX('Placebo Lags - Data'!$B:$BA,MATCH($Q14,'Placebo Lags - Data'!$A:$A,0),MATCH(BD$1,'Placebo Lags - Data'!$B$1:$BA$1,0)))*BD$5</f>
        <v>0</v>
      </c>
      <c r="BE14" s="2">
        <f>IF(BE$2=0,0,INDEX('Placebo Lags - Data'!$B:$BA,MATCH($Q14,'Placebo Lags - Data'!$A:$A,0),MATCH(BE$1,'Placebo Lags - Data'!$B$1:$BA$1,0)))*BE$5</f>
        <v>0</v>
      </c>
      <c r="BF14" s="2">
        <f>IF(BF$2=0,0,INDEX('Placebo Lags - Data'!$B:$BA,MATCH($Q14,'Placebo Lags - Data'!$A:$A,0),MATCH(BF$1,'Placebo Lags - Data'!$B$1:$BA$1,0)))*BF$5</f>
        <v>7.0496280677616596E-3</v>
      </c>
      <c r="BG14" s="2">
        <f>IF(BG$2=0,0,INDEX('Placebo Lags - Data'!$B:$BA,MATCH($Q14,'Placebo Lags - Data'!$A:$A,0),MATCH(BG$1,'Placebo Lags - Data'!$B$1:$BA$1,0)))*BG$5</f>
        <v>-5.0258617848157883E-2</v>
      </c>
      <c r="BH14" s="2">
        <f>IF(BH$2=0,0,INDEX('Placebo Lags - Data'!$B:$BA,MATCH($Q14,'Placebo Lags - Data'!$A:$A,0),MATCH(BH$1,'Placebo Lags - Data'!$B$1:$BA$1,0)))*BH$5</f>
        <v>-1.2128293514251709E-2</v>
      </c>
      <c r="BI14" s="2">
        <f>IF(BI$2=0,0,INDEX('Placebo Lags - Data'!$B:$BA,MATCH($Q14,'Placebo Lags - Data'!$A:$A,0),MATCH(BI$1,'Placebo Lags - Data'!$B$1:$BA$1,0)))*BI$5</f>
        <v>-5.5834826081991196E-2</v>
      </c>
      <c r="BJ14" s="2">
        <f>IF(BJ$2=0,0,INDEX('Placebo Lags - Data'!$B:$BA,MATCH($Q14,'Placebo Lags - Data'!$A:$A,0),MATCH(BJ$1,'Placebo Lags - Data'!$B$1:$BA$1,0)))*BJ$5</f>
        <v>0</v>
      </c>
      <c r="BK14" s="2">
        <f>IF(BK$2=0,0,INDEX('Placebo Lags - Data'!$B:$BA,MATCH($Q14,'Placebo Lags - Data'!$A:$A,0),MATCH(BK$1,'Placebo Lags - Data'!$B$1:$BA$1,0)))*BK$5</f>
        <v>0</v>
      </c>
      <c r="BL14" s="2">
        <f>IF(BL$2=0,0,INDEX('Placebo Lags - Data'!$B:$BA,MATCH($Q14,'Placebo Lags - Data'!$A:$A,0),MATCH(BL$1,'Placebo Lags - Data'!$B$1:$BA$1,0)))*BL$5</f>
        <v>0</v>
      </c>
      <c r="BM14" s="2">
        <f>IF(BM$2=0,0,INDEX('Placebo Lags - Data'!$B:$BA,MATCH($Q14,'Placebo Lags - Data'!$A:$A,0),MATCH(BM$1,'Placebo Lags - Data'!$B$1:$BA$1,0)))*BM$5</f>
        <v>0</v>
      </c>
      <c r="BN14" s="2">
        <f>IF(BN$2=0,0,INDEX('Placebo Lags - Data'!$B:$BA,MATCH($Q14,'Placebo Lags - Data'!$A:$A,0),MATCH(BN$1,'Placebo Lags - Data'!$B$1:$BA$1,0)))*BN$5</f>
        <v>0</v>
      </c>
      <c r="BO14" s="2">
        <f>IF(BO$2=0,0,INDEX('Placebo Lags - Data'!$B:$BA,MATCH($Q14,'Placebo Lags - Data'!$A:$A,0),MATCH(BO$1,'Placebo Lags - Data'!$B$1:$BA$1,0)))*BO$5</f>
        <v>2.946336567401886E-2</v>
      </c>
      <c r="BP14" s="2">
        <f>IF(BP$2=0,0,INDEX('Placebo Lags - Data'!$B:$BA,MATCH($Q14,'Placebo Lags - Data'!$A:$A,0),MATCH(BP$1,'Placebo Lags - Data'!$B$1:$BA$1,0)))*BP$5</f>
        <v>0</v>
      </c>
      <c r="BQ14" s="2"/>
      <c r="BR14" s="2"/>
    </row>
    <row r="15" spans="1:71" x14ac:dyDescent="0.25">
      <c r="A15" t="s">
        <v>45</v>
      </c>
      <c r="B15" s="2">
        <f t="shared" si="0"/>
        <v>3.8674400284580686</v>
      </c>
      <c r="Q15">
        <f>'Placebo Lags - Data'!A10</f>
        <v>1990</v>
      </c>
      <c r="R15" s="2">
        <f>IF(R$2=0,0,INDEX('Placebo Lags - Data'!$B:$BA,MATCH($Q15,'Placebo Lags - Data'!$A:$A,0),MATCH(R$1,'Placebo Lags - Data'!$B$1:$BA$1,0)))*R$5</f>
        <v>2.0722186309285462E-4</v>
      </c>
      <c r="S15" s="2">
        <f>IF(S$2=0,0,INDEX('Placebo Lags - Data'!$B:$BA,MATCH($Q15,'Placebo Lags - Data'!$A:$A,0),MATCH(S$1,'Placebo Lags - Data'!$B$1:$BA$1,0)))*S$5</f>
        <v>0</v>
      </c>
      <c r="T15" s="2">
        <f>IF(T$2=0,0,INDEX('Placebo Lags - Data'!$B:$BA,MATCH($Q15,'Placebo Lags - Data'!$A:$A,0),MATCH(T$1,'Placebo Lags - Data'!$B$1:$BA$1,0)))*T$5</f>
        <v>0</v>
      </c>
      <c r="U15" s="2">
        <f>IF(U$2=0,0,INDEX('Placebo Lags - Data'!$B:$BA,MATCH($Q15,'Placebo Lags - Data'!$A:$A,0),MATCH(U$1,'Placebo Lags - Data'!$B$1:$BA$1,0)))*U$5</f>
        <v>2.3049628362059593E-2</v>
      </c>
      <c r="V15" s="2">
        <f>IF(V$2=0,0,INDEX('Placebo Lags - Data'!$B:$BA,MATCH($Q15,'Placebo Lags - Data'!$A:$A,0),MATCH(V$1,'Placebo Lags - Data'!$B$1:$BA$1,0)))*V$5</f>
        <v>-4.5400474220514297E-2</v>
      </c>
      <c r="W15" s="2">
        <f>IF(W$2=0,0,INDEX('Placebo Lags - Data'!$B:$BA,MATCH($Q15,'Placebo Lags - Data'!$A:$A,0),MATCH(W$1,'Placebo Lags - Data'!$B$1:$BA$1,0)))*W$5</f>
        <v>0</v>
      </c>
      <c r="X15" s="2">
        <f>IF(X$2=0,0,INDEX('Placebo Lags - Data'!$B:$BA,MATCH($Q15,'Placebo Lags - Data'!$A:$A,0),MATCH(X$1,'Placebo Lags - Data'!$B$1:$BA$1,0)))*X$5</f>
        <v>3.8715187460184097E-2</v>
      </c>
      <c r="Y15" s="2">
        <f>IF(Y$2=0,0,INDEX('Placebo Lags - Data'!$B:$BA,MATCH($Q15,'Placebo Lags - Data'!$A:$A,0),MATCH(Y$1,'Placebo Lags - Data'!$B$1:$BA$1,0)))*Y$5</f>
        <v>0</v>
      </c>
      <c r="Z15" s="2">
        <f>IF(Z$2=0,0,INDEX('Placebo Lags - Data'!$B:$BA,MATCH($Q15,'Placebo Lags - Data'!$A:$A,0),MATCH(Z$1,'Placebo Lags - Data'!$B$1:$BA$1,0)))*Z$5</f>
        <v>0</v>
      </c>
      <c r="AA15" s="2">
        <f>IF(AA$2=0,0,INDEX('Placebo Lags - Data'!$B:$BA,MATCH($Q15,'Placebo Lags - Data'!$A:$A,0),MATCH(AA$1,'Placebo Lags - Data'!$B$1:$BA$1,0)))*AA$5</f>
        <v>0</v>
      </c>
      <c r="AB15" s="2">
        <f>IF(AB$2=0,0,INDEX('Placebo Lags - Data'!$B:$BA,MATCH($Q15,'Placebo Lags - Data'!$A:$A,0),MATCH(AB$1,'Placebo Lags - Data'!$B$1:$BA$1,0)))*AB$5</f>
        <v>0</v>
      </c>
      <c r="AC15" s="2">
        <f>IF(AC$2=0,0,INDEX('Placebo Lags - Data'!$B:$BA,MATCH($Q15,'Placebo Lags - Data'!$A:$A,0),MATCH(AC$1,'Placebo Lags - Data'!$B$1:$BA$1,0)))*AC$5</f>
        <v>-5.0723040476441383E-4</v>
      </c>
      <c r="AD15" s="2">
        <f>IF(AD$2=0,0,INDEX('Placebo Lags - Data'!$B:$BA,MATCH($Q15,'Placebo Lags - Data'!$A:$A,0),MATCH(AD$1,'Placebo Lags - Data'!$B$1:$BA$1,0)))*AD$5</f>
        <v>0</v>
      </c>
      <c r="AE15" s="2">
        <f>IF(AE$2=0,0,INDEX('Placebo Lags - Data'!$B:$BA,MATCH($Q15,'Placebo Lags - Data'!$A:$A,0),MATCH(AE$1,'Placebo Lags - Data'!$B$1:$BA$1,0)))*AE$5</f>
        <v>-4.9037981778383255E-2</v>
      </c>
      <c r="AF15" s="2">
        <f>IF(AF$2=0,0,INDEX('Placebo Lags - Data'!$B:$BA,MATCH($Q15,'Placebo Lags - Data'!$A:$A,0),MATCH(AF$1,'Placebo Lags - Data'!$B$1:$BA$1,0)))*AF$5</f>
        <v>-1.214233785867691E-2</v>
      </c>
      <c r="AG15" s="2">
        <f>IF(AG$2=0,0,INDEX('Placebo Lags - Data'!$B:$BA,MATCH($Q15,'Placebo Lags - Data'!$A:$A,0),MATCH(AG$1,'Placebo Lags - Data'!$B$1:$BA$1,0)))*AG$5</f>
        <v>0</v>
      </c>
      <c r="AH15" s="2">
        <f>IF(AH$2=0,0,INDEX('Placebo Lags - Data'!$B:$BA,MATCH($Q15,'Placebo Lags - Data'!$A:$A,0),MATCH(AH$1,'Placebo Lags - Data'!$B$1:$BA$1,0)))*AH$5</f>
        <v>-3.0436486005783081E-2</v>
      </c>
      <c r="AI15" s="2">
        <f>IF(AI$2=0,0,INDEX('Placebo Lags - Data'!$B:$BA,MATCH($Q15,'Placebo Lags - Data'!$A:$A,0),MATCH(AI$1,'Placebo Lags - Data'!$B$1:$BA$1,0)))*AI$5</f>
        <v>2.2880598902702332E-2</v>
      </c>
      <c r="AJ15" s="2">
        <f>IF(AJ$2=0,0,INDEX('Placebo Lags - Data'!$B:$BA,MATCH($Q15,'Placebo Lags - Data'!$A:$A,0),MATCH(AJ$1,'Placebo Lags - Data'!$B$1:$BA$1,0)))*AJ$5</f>
        <v>-3.4124553203582764E-2</v>
      </c>
      <c r="AK15" s="2">
        <f>IF(AK$2=0,0,INDEX('Placebo Lags - Data'!$B:$BA,MATCH($Q15,'Placebo Lags - Data'!$A:$A,0),MATCH(AK$1,'Placebo Lags - Data'!$B$1:$BA$1,0)))*AK$5</f>
        <v>0</v>
      </c>
      <c r="AL15" s="2">
        <f>IF(AL$2=0,0,INDEX('Placebo Lags - Data'!$B:$BA,MATCH($Q15,'Placebo Lags - Data'!$A:$A,0),MATCH(AL$1,'Placebo Lags - Data'!$B$1:$BA$1,0)))*AL$5</f>
        <v>4.0958438068628311E-2</v>
      </c>
      <c r="AM15" s="2">
        <f>IF(AM$2=0,0,INDEX('Placebo Lags - Data'!$B:$BA,MATCH($Q15,'Placebo Lags - Data'!$A:$A,0),MATCH(AM$1,'Placebo Lags - Data'!$B$1:$BA$1,0)))*AM$5</f>
        <v>-3.8887705653905869E-2</v>
      </c>
      <c r="AN15" s="2">
        <f>IF(AN$2=0,0,INDEX('Placebo Lags - Data'!$B:$BA,MATCH($Q15,'Placebo Lags - Data'!$A:$A,0),MATCH(AN$1,'Placebo Lags - Data'!$B$1:$BA$1,0)))*AN$5</f>
        <v>0</v>
      </c>
      <c r="AO15" s="2">
        <f>IF(AO$2=0,0,INDEX('Placebo Lags - Data'!$B:$BA,MATCH($Q15,'Placebo Lags - Data'!$A:$A,0),MATCH(AO$1,'Placebo Lags - Data'!$B$1:$BA$1,0)))*AO$5</f>
        <v>2.1562432870268822E-2</v>
      </c>
      <c r="AP15" s="2">
        <f>IF(AP$2=0,0,INDEX('Placebo Lags - Data'!$B:$BA,MATCH($Q15,'Placebo Lags - Data'!$A:$A,0),MATCH(AP$1,'Placebo Lags - Data'!$B$1:$BA$1,0)))*AP$5</f>
        <v>0</v>
      </c>
      <c r="AQ15" s="2">
        <f>IF(AQ$2=0,0,INDEX('Placebo Lags - Data'!$B:$BA,MATCH($Q15,'Placebo Lags - Data'!$A:$A,0),MATCH(AQ$1,'Placebo Lags - Data'!$B$1:$BA$1,0)))*AQ$5</f>
        <v>-5.2776606753468513E-3</v>
      </c>
      <c r="AR15" s="2">
        <f>IF(AR$2=0,0,INDEX('Placebo Lags - Data'!$B:$BA,MATCH($Q15,'Placebo Lags - Data'!$A:$A,0),MATCH(AR$1,'Placebo Lags - Data'!$B$1:$BA$1,0)))*AR$5</f>
        <v>0</v>
      </c>
      <c r="AS15" s="2">
        <f>IF(AS$2=0,0,INDEX('Placebo Lags - Data'!$B:$BA,MATCH($Q15,'Placebo Lags - Data'!$A:$A,0),MATCH(AS$1,'Placebo Lags - Data'!$B$1:$BA$1,0)))*AS$5</f>
        <v>2.8606800362467766E-2</v>
      </c>
      <c r="AT15" s="2">
        <f>IF(AT$2=0,0,INDEX('Placebo Lags - Data'!$B:$BA,MATCH($Q15,'Placebo Lags - Data'!$A:$A,0),MATCH(AT$1,'Placebo Lags - Data'!$B$1:$BA$1,0)))*AT$5</f>
        <v>0</v>
      </c>
      <c r="AU15" s="2">
        <f>IF(AU$2=0,0,INDEX('Placebo Lags - Data'!$B:$BA,MATCH($Q15,'Placebo Lags - Data'!$A:$A,0),MATCH(AU$1,'Placebo Lags - Data'!$B$1:$BA$1,0)))*AU$5</f>
        <v>0</v>
      </c>
      <c r="AV15" s="2">
        <f>IF(AV$2=0,0,INDEX('Placebo Lags - Data'!$B:$BA,MATCH($Q15,'Placebo Lags - Data'!$A:$A,0),MATCH(AV$1,'Placebo Lags - Data'!$B$1:$BA$1,0)))*AV$5</f>
        <v>0</v>
      </c>
      <c r="AW15" s="2">
        <f>IF(AW$2=0,0,INDEX('Placebo Lags - Data'!$B:$BA,MATCH($Q15,'Placebo Lags - Data'!$A:$A,0),MATCH(AW$1,'Placebo Lags - Data'!$B$1:$BA$1,0)))*AW$5</f>
        <v>0</v>
      </c>
      <c r="AX15" s="2">
        <f>IF(AX$2=0,0,INDEX('Placebo Lags - Data'!$B:$BA,MATCH($Q15,'Placebo Lags - Data'!$A:$A,0),MATCH(AX$1,'Placebo Lags - Data'!$B$1:$BA$1,0)))*AX$5</f>
        <v>0</v>
      </c>
      <c r="AY15" s="2">
        <f>IF(AY$2=0,0,INDEX('Placebo Lags - Data'!$B:$BA,MATCH($Q15,'Placebo Lags - Data'!$A:$A,0),MATCH(AY$1,'Placebo Lags - Data'!$B$1:$BA$1,0)))*AY$5</f>
        <v>0</v>
      </c>
      <c r="AZ15" s="2">
        <f>IF(AZ$2=0,0,INDEX('Placebo Lags - Data'!$B:$BA,MATCH($Q15,'Placebo Lags - Data'!$A:$A,0),MATCH(AZ$1,'Placebo Lags - Data'!$B$1:$BA$1,0)))*AZ$5</f>
        <v>-3.2519165426492691E-2</v>
      </c>
      <c r="BA15" s="2">
        <f>IF(BA$2=0,0,INDEX('Placebo Lags - Data'!$B:$BA,MATCH($Q15,'Placebo Lags - Data'!$A:$A,0),MATCH(BA$1,'Placebo Lags - Data'!$B$1:$BA$1,0)))*BA$5</f>
        <v>0</v>
      </c>
      <c r="BB15" s="2">
        <f>IF(BB$2=0,0,INDEX('Placebo Lags - Data'!$B:$BA,MATCH($Q15,'Placebo Lags - Data'!$A:$A,0),MATCH(BB$1,'Placebo Lags - Data'!$B$1:$BA$1,0)))*BB$5</f>
        <v>0</v>
      </c>
      <c r="BC15" s="2">
        <f>IF(BC$2=0,0,INDEX('Placebo Lags - Data'!$B:$BA,MATCH($Q15,'Placebo Lags - Data'!$A:$A,0),MATCH(BC$1,'Placebo Lags - Data'!$B$1:$BA$1,0)))*BC$5</f>
        <v>0</v>
      </c>
      <c r="BD15" s="2">
        <f>IF(BD$2=0,0,INDEX('Placebo Lags - Data'!$B:$BA,MATCH($Q15,'Placebo Lags - Data'!$A:$A,0),MATCH(BD$1,'Placebo Lags - Data'!$B$1:$BA$1,0)))*BD$5</f>
        <v>0</v>
      </c>
      <c r="BE15" s="2">
        <f>IF(BE$2=0,0,INDEX('Placebo Lags - Data'!$B:$BA,MATCH($Q15,'Placebo Lags - Data'!$A:$A,0),MATCH(BE$1,'Placebo Lags - Data'!$B$1:$BA$1,0)))*BE$5</f>
        <v>0</v>
      </c>
      <c r="BF15" s="2">
        <f>IF(BF$2=0,0,INDEX('Placebo Lags - Data'!$B:$BA,MATCH($Q15,'Placebo Lags - Data'!$A:$A,0),MATCH(BF$1,'Placebo Lags - Data'!$B$1:$BA$1,0)))*BF$5</f>
        <v>-1.197743508964777E-2</v>
      </c>
      <c r="BG15" s="2">
        <f>IF(BG$2=0,0,INDEX('Placebo Lags - Data'!$B:$BA,MATCH($Q15,'Placebo Lags - Data'!$A:$A,0),MATCH(BG$1,'Placebo Lags - Data'!$B$1:$BA$1,0)))*BG$5</f>
        <v>-3.3548050560057163E-3</v>
      </c>
      <c r="BH15" s="2">
        <f>IF(BH$2=0,0,INDEX('Placebo Lags - Data'!$B:$BA,MATCH($Q15,'Placebo Lags - Data'!$A:$A,0),MATCH(BH$1,'Placebo Lags - Data'!$B$1:$BA$1,0)))*BH$5</f>
        <v>8.6941923946142197E-3</v>
      </c>
      <c r="BI15" s="2">
        <f>IF(BI$2=0,0,INDEX('Placebo Lags - Data'!$B:$BA,MATCH($Q15,'Placebo Lags - Data'!$A:$A,0),MATCH(BI$1,'Placebo Lags - Data'!$B$1:$BA$1,0)))*BI$5</f>
        <v>-2.2163704037666321E-2</v>
      </c>
      <c r="BJ15" s="2">
        <f>IF(BJ$2=0,0,INDEX('Placebo Lags - Data'!$B:$BA,MATCH($Q15,'Placebo Lags - Data'!$A:$A,0),MATCH(BJ$1,'Placebo Lags - Data'!$B$1:$BA$1,0)))*BJ$5</f>
        <v>0</v>
      </c>
      <c r="BK15" s="2">
        <f>IF(BK$2=0,0,INDEX('Placebo Lags - Data'!$B:$BA,MATCH($Q15,'Placebo Lags - Data'!$A:$A,0),MATCH(BK$1,'Placebo Lags - Data'!$B$1:$BA$1,0)))*BK$5</f>
        <v>0</v>
      </c>
      <c r="BL15" s="2">
        <f>IF(BL$2=0,0,INDEX('Placebo Lags - Data'!$B:$BA,MATCH($Q15,'Placebo Lags - Data'!$A:$A,0),MATCH(BL$1,'Placebo Lags - Data'!$B$1:$BA$1,0)))*BL$5</f>
        <v>0</v>
      </c>
      <c r="BM15" s="2">
        <f>IF(BM$2=0,0,INDEX('Placebo Lags - Data'!$B:$BA,MATCH($Q15,'Placebo Lags - Data'!$A:$A,0),MATCH(BM$1,'Placebo Lags - Data'!$B$1:$BA$1,0)))*BM$5</f>
        <v>0</v>
      </c>
      <c r="BN15" s="2">
        <f>IF(BN$2=0,0,INDEX('Placebo Lags - Data'!$B:$BA,MATCH($Q15,'Placebo Lags - Data'!$A:$A,0),MATCH(BN$1,'Placebo Lags - Data'!$B$1:$BA$1,0)))*BN$5</f>
        <v>0</v>
      </c>
      <c r="BO15" s="2">
        <f>IF(BO$2=0,0,INDEX('Placebo Lags - Data'!$B:$BA,MATCH($Q15,'Placebo Lags - Data'!$A:$A,0),MATCH(BO$1,'Placebo Lags - Data'!$B$1:$BA$1,0)))*BO$5</f>
        <v>4.9597118049860001E-2</v>
      </c>
      <c r="BP15" s="2">
        <f>IF(BP$2=0,0,INDEX('Placebo Lags - Data'!$B:$BA,MATCH($Q15,'Placebo Lags - Data'!$A:$A,0),MATCH(BP$1,'Placebo Lags - Data'!$B$1:$BA$1,0)))*BP$5</f>
        <v>0</v>
      </c>
      <c r="BQ15" s="2"/>
      <c r="BR15" s="2"/>
    </row>
    <row r="16" spans="1:71" x14ac:dyDescent="0.25">
      <c r="A16" t="s">
        <v>46</v>
      </c>
      <c r="B16" s="2">
        <f t="shared" si="0"/>
        <v>3.5374468294100097</v>
      </c>
      <c r="Q16">
        <f>'Placebo Lags - Data'!A11</f>
        <v>1991</v>
      </c>
      <c r="R16" s="2">
        <f>IF(R$2=0,0,INDEX('Placebo Lags - Data'!$B:$BA,MATCH($Q16,'Placebo Lags - Data'!$A:$A,0),MATCH(R$1,'Placebo Lags - Data'!$B$1:$BA$1,0)))*R$5</f>
        <v>1.6248227329924703E-3</v>
      </c>
      <c r="S16" s="2">
        <f>IF(S$2=0,0,INDEX('Placebo Lags - Data'!$B:$BA,MATCH($Q16,'Placebo Lags - Data'!$A:$A,0),MATCH(S$1,'Placebo Lags - Data'!$B$1:$BA$1,0)))*S$5</f>
        <v>0</v>
      </c>
      <c r="T16" s="2">
        <f>IF(T$2=0,0,INDEX('Placebo Lags - Data'!$B:$BA,MATCH($Q16,'Placebo Lags - Data'!$A:$A,0),MATCH(T$1,'Placebo Lags - Data'!$B$1:$BA$1,0)))*T$5</f>
        <v>0</v>
      </c>
      <c r="U16" s="2">
        <f>IF(U$2=0,0,INDEX('Placebo Lags - Data'!$B:$BA,MATCH($Q16,'Placebo Lags - Data'!$A:$A,0),MATCH(U$1,'Placebo Lags - Data'!$B$1:$BA$1,0)))*U$5</f>
        <v>-2.3857409134507179E-2</v>
      </c>
      <c r="V16" s="2">
        <f>IF(V$2=0,0,INDEX('Placebo Lags - Data'!$B:$BA,MATCH($Q16,'Placebo Lags - Data'!$A:$A,0),MATCH(V$1,'Placebo Lags - Data'!$B$1:$BA$1,0)))*V$5</f>
        <v>-6.7279398441314697E-2</v>
      </c>
      <c r="W16" s="2">
        <f>IF(W$2=0,0,INDEX('Placebo Lags - Data'!$B:$BA,MATCH($Q16,'Placebo Lags - Data'!$A:$A,0),MATCH(W$1,'Placebo Lags - Data'!$B$1:$BA$1,0)))*W$5</f>
        <v>0</v>
      </c>
      <c r="X16" s="2">
        <f>IF(X$2=0,0,INDEX('Placebo Lags - Data'!$B:$BA,MATCH($Q16,'Placebo Lags - Data'!$A:$A,0),MATCH(X$1,'Placebo Lags - Data'!$B$1:$BA$1,0)))*X$5</f>
        <v>-3.7659674882888794E-2</v>
      </c>
      <c r="Y16" s="2">
        <f>IF(Y$2=0,0,INDEX('Placebo Lags - Data'!$B:$BA,MATCH($Q16,'Placebo Lags - Data'!$A:$A,0),MATCH(Y$1,'Placebo Lags - Data'!$B$1:$BA$1,0)))*Y$5</f>
        <v>0</v>
      </c>
      <c r="Z16" s="2">
        <f>IF(Z$2=0,0,INDEX('Placebo Lags - Data'!$B:$BA,MATCH($Q16,'Placebo Lags - Data'!$A:$A,0),MATCH(Z$1,'Placebo Lags - Data'!$B$1:$BA$1,0)))*Z$5</f>
        <v>0</v>
      </c>
      <c r="AA16" s="2">
        <f>IF(AA$2=0,0,INDEX('Placebo Lags - Data'!$B:$BA,MATCH($Q16,'Placebo Lags - Data'!$A:$A,0),MATCH(AA$1,'Placebo Lags - Data'!$B$1:$BA$1,0)))*AA$5</f>
        <v>0</v>
      </c>
      <c r="AB16" s="2">
        <f>IF(AB$2=0,0,INDEX('Placebo Lags - Data'!$B:$BA,MATCH($Q16,'Placebo Lags - Data'!$A:$A,0),MATCH(AB$1,'Placebo Lags - Data'!$B$1:$BA$1,0)))*AB$5</f>
        <v>0</v>
      </c>
      <c r="AC16" s="2">
        <f>IF(AC$2=0,0,INDEX('Placebo Lags - Data'!$B:$BA,MATCH($Q16,'Placebo Lags - Data'!$A:$A,0),MATCH(AC$1,'Placebo Lags - Data'!$B$1:$BA$1,0)))*AC$5</f>
        <v>-1.5762863680720329E-2</v>
      </c>
      <c r="AD16" s="2">
        <f>IF(AD$2=0,0,INDEX('Placebo Lags - Data'!$B:$BA,MATCH($Q16,'Placebo Lags - Data'!$A:$A,0),MATCH(AD$1,'Placebo Lags - Data'!$B$1:$BA$1,0)))*AD$5</f>
        <v>0</v>
      </c>
      <c r="AE16" s="2">
        <f>IF(AE$2=0,0,INDEX('Placebo Lags - Data'!$B:$BA,MATCH($Q16,'Placebo Lags - Data'!$A:$A,0),MATCH(AE$1,'Placebo Lags - Data'!$B$1:$BA$1,0)))*AE$5</f>
        <v>2.037355862557888E-2</v>
      </c>
      <c r="AF16" s="2">
        <f>IF(AF$2=0,0,INDEX('Placebo Lags - Data'!$B:$BA,MATCH($Q16,'Placebo Lags - Data'!$A:$A,0),MATCH(AF$1,'Placebo Lags - Data'!$B$1:$BA$1,0)))*AF$5</f>
        <v>-4.0164750069379807E-2</v>
      </c>
      <c r="AG16" s="2">
        <f>IF(AG$2=0,0,INDEX('Placebo Lags - Data'!$B:$BA,MATCH($Q16,'Placebo Lags - Data'!$A:$A,0),MATCH(AG$1,'Placebo Lags - Data'!$B$1:$BA$1,0)))*AG$5</f>
        <v>0</v>
      </c>
      <c r="AH16" s="2">
        <f>IF(AH$2=0,0,INDEX('Placebo Lags - Data'!$B:$BA,MATCH($Q16,'Placebo Lags - Data'!$A:$A,0),MATCH(AH$1,'Placebo Lags - Data'!$B$1:$BA$1,0)))*AH$5</f>
        <v>-3.1394340097904205E-2</v>
      </c>
      <c r="AI16" s="2">
        <f>IF(AI$2=0,0,INDEX('Placebo Lags - Data'!$B:$BA,MATCH($Q16,'Placebo Lags - Data'!$A:$A,0),MATCH(AI$1,'Placebo Lags - Data'!$B$1:$BA$1,0)))*AI$5</f>
        <v>-1.4335792511701584E-2</v>
      </c>
      <c r="AJ16" s="2">
        <f>IF(AJ$2=0,0,INDEX('Placebo Lags - Data'!$B:$BA,MATCH($Q16,'Placebo Lags - Data'!$A:$A,0),MATCH(AJ$1,'Placebo Lags - Data'!$B$1:$BA$1,0)))*AJ$5</f>
        <v>-1.5103725716471672E-2</v>
      </c>
      <c r="AK16" s="2">
        <f>IF(AK$2=0,0,INDEX('Placebo Lags - Data'!$B:$BA,MATCH($Q16,'Placebo Lags - Data'!$A:$A,0),MATCH(AK$1,'Placebo Lags - Data'!$B$1:$BA$1,0)))*AK$5</f>
        <v>0</v>
      </c>
      <c r="AL16" s="2">
        <f>IF(AL$2=0,0,INDEX('Placebo Lags - Data'!$B:$BA,MATCH($Q16,'Placebo Lags - Data'!$A:$A,0),MATCH(AL$1,'Placebo Lags - Data'!$B$1:$BA$1,0)))*AL$5</f>
        <v>9.2352837324142456E-2</v>
      </c>
      <c r="AM16" s="2">
        <f>IF(AM$2=0,0,INDEX('Placebo Lags - Data'!$B:$BA,MATCH($Q16,'Placebo Lags - Data'!$A:$A,0),MATCH(AM$1,'Placebo Lags - Data'!$B$1:$BA$1,0)))*AM$5</f>
        <v>2.7651898562908173E-2</v>
      </c>
      <c r="AN16" s="2">
        <f>IF(AN$2=0,0,INDEX('Placebo Lags - Data'!$B:$BA,MATCH($Q16,'Placebo Lags - Data'!$A:$A,0),MATCH(AN$1,'Placebo Lags - Data'!$B$1:$BA$1,0)))*AN$5</f>
        <v>0</v>
      </c>
      <c r="AO16" s="2">
        <f>IF(AO$2=0,0,INDEX('Placebo Lags - Data'!$B:$BA,MATCH($Q16,'Placebo Lags - Data'!$A:$A,0),MATCH(AO$1,'Placebo Lags - Data'!$B$1:$BA$1,0)))*AO$5</f>
        <v>2.9638882726430893E-2</v>
      </c>
      <c r="AP16" s="2">
        <f>IF(AP$2=0,0,INDEX('Placebo Lags - Data'!$B:$BA,MATCH($Q16,'Placebo Lags - Data'!$A:$A,0),MATCH(AP$1,'Placebo Lags - Data'!$B$1:$BA$1,0)))*AP$5</f>
        <v>0</v>
      </c>
      <c r="AQ16" s="2">
        <f>IF(AQ$2=0,0,INDEX('Placebo Lags - Data'!$B:$BA,MATCH($Q16,'Placebo Lags - Data'!$A:$A,0),MATCH(AQ$1,'Placebo Lags - Data'!$B$1:$BA$1,0)))*AQ$5</f>
        <v>-1.4953740872442722E-2</v>
      </c>
      <c r="AR16" s="2">
        <f>IF(AR$2=0,0,INDEX('Placebo Lags - Data'!$B:$BA,MATCH($Q16,'Placebo Lags - Data'!$A:$A,0),MATCH(AR$1,'Placebo Lags - Data'!$B$1:$BA$1,0)))*AR$5</f>
        <v>0</v>
      </c>
      <c r="AS16" s="2">
        <f>IF(AS$2=0,0,INDEX('Placebo Lags - Data'!$B:$BA,MATCH($Q16,'Placebo Lags - Data'!$A:$A,0),MATCH(AS$1,'Placebo Lags - Data'!$B$1:$BA$1,0)))*AS$5</f>
        <v>3.2408040016889572E-2</v>
      </c>
      <c r="AT16" s="2">
        <f>IF(AT$2=0,0,INDEX('Placebo Lags - Data'!$B:$BA,MATCH($Q16,'Placebo Lags - Data'!$A:$A,0),MATCH(AT$1,'Placebo Lags - Data'!$B$1:$BA$1,0)))*AT$5</f>
        <v>0</v>
      </c>
      <c r="AU16" s="2">
        <f>IF(AU$2=0,0,INDEX('Placebo Lags - Data'!$B:$BA,MATCH($Q16,'Placebo Lags - Data'!$A:$A,0),MATCH(AU$1,'Placebo Lags - Data'!$B$1:$BA$1,0)))*AU$5</f>
        <v>0</v>
      </c>
      <c r="AV16" s="2">
        <f>IF(AV$2=0,0,INDEX('Placebo Lags - Data'!$B:$BA,MATCH($Q16,'Placebo Lags - Data'!$A:$A,0),MATCH(AV$1,'Placebo Lags - Data'!$B$1:$BA$1,0)))*AV$5</f>
        <v>0</v>
      </c>
      <c r="AW16" s="2">
        <f>IF(AW$2=0,0,INDEX('Placebo Lags - Data'!$B:$BA,MATCH($Q16,'Placebo Lags - Data'!$A:$A,0),MATCH(AW$1,'Placebo Lags - Data'!$B$1:$BA$1,0)))*AW$5</f>
        <v>0</v>
      </c>
      <c r="AX16" s="2">
        <f>IF(AX$2=0,0,INDEX('Placebo Lags - Data'!$B:$BA,MATCH($Q16,'Placebo Lags - Data'!$A:$A,0),MATCH(AX$1,'Placebo Lags - Data'!$B$1:$BA$1,0)))*AX$5</f>
        <v>0</v>
      </c>
      <c r="AY16" s="2">
        <f>IF(AY$2=0,0,INDEX('Placebo Lags - Data'!$B:$BA,MATCH($Q16,'Placebo Lags - Data'!$A:$A,0),MATCH(AY$1,'Placebo Lags - Data'!$B$1:$BA$1,0)))*AY$5</f>
        <v>0</v>
      </c>
      <c r="AZ16" s="2">
        <f>IF(AZ$2=0,0,INDEX('Placebo Lags - Data'!$B:$BA,MATCH($Q16,'Placebo Lags - Data'!$A:$A,0),MATCH(AZ$1,'Placebo Lags - Data'!$B$1:$BA$1,0)))*AZ$5</f>
        <v>7.5677753193303943E-4</v>
      </c>
      <c r="BA16" s="2">
        <f>IF(BA$2=0,0,INDEX('Placebo Lags - Data'!$B:$BA,MATCH($Q16,'Placebo Lags - Data'!$A:$A,0),MATCH(BA$1,'Placebo Lags - Data'!$B$1:$BA$1,0)))*BA$5</f>
        <v>0</v>
      </c>
      <c r="BB16" s="2">
        <f>IF(BB$2=0,0,INDEX('Placebo Lags - Data'!$B:$BA,MATCH($Q16,'Placebo Lags - Data'!$A:$A,0),MATCH(BB$1,'Placebo Lags - Data'!$B$1:$BA$1,0)))*BB$5</f>
        <v>0</v>
      </c>
      <c r="BC16" s="2">
        <f>IF(BC$2=0,0,INDEX('Placebo Lags - Data'!$B:$BA,MATCH($Q16,'Placebo Lags - Data'!$A:$A,0),MATCH(BC$1,'Placebo Lags - Data'!$B$1:$BA$1,0)))*BC$5</f>
        <v>0</v>
      </c>
      <c r="BD16" s="2">
        <f>IF(BD$2=0,0,INDEX('Placebo Lags - Data'!$B:$BA,MATCH($Q16,'Placebo Lags - Data'!$A:$A,0),MATCH(BD$1,'Placebo Lags - Data'!$B$1:$BA$1,0)))*BD$5</f>
        <v>0</v>
      </c>
      <c r="BE16" s="2">
        <f>IF(BE$2=0,0,INDEX('Placebo Lags - Data'!$B:$BA,MATCH($Q16,'Placebo Lags - Data'!$A:$A,0),MATCH(BE$1,'Placebo Lags - Data'!$B$1:$BA$1,0)))*BE$5</f>
        <v>0</v>
      </c>
      <c r="BF16" s="2">
        <f>IF(BF$2=0,0,INDEX('Placebo Lags - Data'!$B:$BA,MATCH($Q16,'Placebo Lags - Data'!$A:$A,0),MATCH(BF$1,'Placebo Lags - Data'!$B$1:$BA$1,0)))*BF$5</f>
        <v>-7.8335488215088844E-3</v>
      </c>
      <c r="BG16" s="2">
        <f>IF(BG$2=0,0,INDEX('Placebo Lags - Data'!$B:$BA,MATCH($Q16,'Placebo Lags - Data'!$A:$A,0),MATCH(BG$1,'Placebo Lags - Data'!$B$1:$BA$1,0)))*BG$5</f>
        <v>-1.3688264414668083E-2</v>
      </c>
      <c r="BH16" s="2">
        <f>IF(BH$2=0,0,INDEX('Placebo Lags - Data'!$B:$BA,MATCH($Q16,'Placebo Lags - Data'!$A:$A,0),MATCH(BH$1,'Placebo Lags - Data'!$B$1:$BA$1,0)))*BH$5</f>
        <v>-1.8013192340731621E-2</v>
      </c>
      <c r="BI16" s="2">
        <f>IF(BI$2=0,0,INDEX('Placebo Lags - Data'!$B:$BA,MATCH($Q16,'Placebo Lags - Data'!$A:$A,0),MATCH(BI$1,'Placebo Lags - Data'!$B$1:$BA$1,0)))*BI$5</f>
        <v>-2.117292582988739E-2</v>
      </c>
      <c r="BJ16" s="2">
        <f>IF(BJ$2=0,0,INDEX('Placebo Lags - Data'!$B:$BA,MATCH($Q16,'Placebo Lags - Data'!$A:$A,0),MATCH(BJ$1,'Placebo Lags - Data'!$B$1:$BA$1,0)))*BJ$5</f>
        <v>0</v>
      </c>
      <c r="BK16" s="2">
        <f>IF(BK$2=0,0,INDEX('Placebo Lags - Data'!$B:$BA,MATCH($Q16,'Placebo Lags - Data'!$A:$A,0),MATCH(BK$1,'Placebo Lags - Data'!$B$1:$BA$1,0)))*BK$5</f>
        <v>0</v>
      </c>
      <c r="BL16" s="2">
        <f>IF(BL$2=0,0,INDEX('Placebo Lags - Data'!$B:$BA,MATCH($Q16,'Placebo Lags - Data'!$A:$A,0),MATCH(BL$1,'Placebo Lags - Data'!$B$1:$BA$1,0)))*BL$5</f>
        <v>0</v>
      </c>
      <c r="BM16" s="2">
        <f>IF(BM$2=0,0,INDEX('Placebo Lags - Data'!$B:$BA,MATCH($Q16,'Placebo Lags - Data'!$A:$A,0),MATCH(BM$1,'Placebo Lags - Data'!$B$1:$BA$1,0)))*BM$5</f>
        <v>0</v>
      </c>
      <c r="BN16" s="2">
        <f>IF(BN$2=0,0,INDEX('Placebo Lags - Data'!$B:$BA,MATCH($Q16,'Placebo Lags - Data'!$A:$A,0),MATCH(BN$1,'Placebo Lags - Data'!$B$1:$BA$1,0)))*BN$5</f>
        <v>0</v>
      </c>
      <c r="BO16" s="2">
        <f>IF(BO$2=0,0,INDEX('Placebo Lags - Data'!$B:$BA,MATCH($Q16,'Placebo Lags - Data'!$A:$A,0),MATCH(BO$1,'Placebo Lags - Data'!$B$1:$BA$1,0)))*BO$5</f>
        <v>3.6577519029378891E-2</v>
      </c>
      <c r="BP16" s="2">
        <f>IF(BP$2=0,0,INDEX('Placebo Lags - Data'!$B:$BA,MATCH($Q16,'Placebo Lags - Data'!$A:$A,0),MATCH(BP$1,'Placebo Lags - Data'!$B$1:$BA$1,0)))*BP$5</f>
        <v>0</v>
      </c>
      <c r="BQ16" s="2"/>
      <c r="BR16" s="2"/>
    </row>
    <row r="17" spans="1:70" x14ac:dyDescent="0.25">
      <c r="A17" t="s">
        <v>40</v>
      </c>
      <c r="B17" s="2">
        <f t="shared" si="0"/>
        <v>3.3893804973624135</v>
      </c>
      <c r="Q17">
        <f>'Placebo Lags - Data'!A12</f>
        <v>1992</v>
      </c>
      <c r="R17" s="2">
        <f>IF(R$2=0,0,INDEX('Placebo Lags - Data'!$B:$BA,MATCH($Q17,'Placebo Lags - Data'!$A:$A,0),MATCH(R$1,'Placebo Lags - Data'!$B$1:$BA$1,0)))*R$5</f>
        <v>-3.1274000648409128E-3</v>
      </c>
      <c r="S17" s="2">
        <f>IF(S$2=0,0,INDEX('Placebo Lags - Data'!$B:$BA,MATCH($Q17,'Placebo Lags - Data'!$A:$A,0),MATCH(S$1,'Placebo Lags - Data'!$B$1:$BA$1,0)))*S$5</f>
        <v>0</v>
      </c>
      <c r="T17" s="2">
        <f>IF(T$2=0,0,INDEX('Placebo Lags - Data'!$B:$BA,MATCH($Q17,'Placebo Lags - Data'!$A:$A,0),MATCH(T$1,'Placebo Lags - Data'!$B$1:$BA$1,0)))*T$5</f>
        <v>0</v>
      </c>
      <c r="U17" s="2">
        <f>IF(U$2=0,0,INDEX('Placebo Lags - Data'!$B:$BA,MATCH($Q17,'Placebo Lags - Data'!$A:$A,0),MATCH(U$1,'Placebo Lags - Data'!$B$1:$BA$1,0)))*U$5</f>
        <v>3.5113848280161619E-3</v>
      </c>
      <c r="V17" s="2">
        <f>IF(V$2=0,0,INDEX('Placebo Lags - Data'!$B:$BA,MATCH($Q17,'Placebo Lags - Data'!$A:$A,0),MATCH(V$1,'Placebo Lags - Data'!$B$1:$BA$1,0)))*V$5</f>
        <v>1.5799857676029205E-2</v>
      </c>
      <c r="W17" s="2">
        <f>IF(W$2=0,0,INDEX('Placebo Lags - Data'!$B:$BA,MATCH($Q17,'Placebo Lags - Data'!$A:$A,0),MATCH(W$1,'Placebo Lags - Data'!$B$1:$BA$1,0)))*W$5</f>
        <v>0</v>
      </c>
      <c r="X17" s="2">
        <f>IF(X$2=0,0,INDEX('Placebo Lags - Data'!$B:$BA,MATCH($Q17,'Placebo Lags - Data'!$A:$A,0),MATCH(X$1,'Placebo Lags - Data'!$B$1:$BA$1,0)))*X$5</f>
        <v>-1.4835676178336143E-2</v>
      </c>
      <c r="Y17" s="2">
        <f>IF(Y$2=0,0,INDEX('Placebo Lags - Data'!$B:$BA,MATCH($Q17,'Placebo Lags - Data'!$A:$A,0),MATCH(Y$1,'Placebo Lags - Data'!$B$1:$BA$1,0)))*Y$5</f>
        <v>0</v>
      </c>
      <c r="Z17" s="2">
        <f>IF(Z$2=0,0,INDEX('Placebo Lags - Data'!$B:$BA,MATCH($Q17,'Placebo Lags - Data'!$A:$A,0),MATCH(Z$1,'Placebo Lags - Data'!$B$1:$BA$1,0)))*Z$5</f>
        <v>0</v>
      </c>
      <c r="AA17" s="2">
        <f>IF(AA$2=0,0,INDEX('Placebo Lags - Data'!$B:$BA,MATCH($Q17,'Placebo Lags - Data'!$A:$A,0),MATCH(AA$1,'Placebo Lags - Data'!$B$1:$BA$1,0)))*AA$5</f>
        <v>0</v>
      </c>
      <c r="AB17" s="2">
        <f>IF(AB$2=0,0,INDEX('Placebo Lags - Data'!$B:$BA,MATCH($Q17,'Placebo Lags - Data'!$A:$A,0),MATCH(AB$1,'Placebo Lags - Data'!$B$1:$BA$1,0)))*AB$5</f>
        <v>0</v>
      </c>
      <c r="AC17" s="2">
        <f>IF(AC$2=0,0,INDEX('Placebo Lags - Data'!$B:$BA,MATCH($Q17,'Placebo Lags - Data'!$A:$A,0),MATCH(AC$1,'Placebo Lags - Data'!$B$1:$BA$1,0)))*AC$5</f>
        <v>5.6132129393517971E-3</v>
      </c>
      <c r="AD17" s="2">
        <f>IF(AD$2=0,0,INDEX('Placebo Lags - Data'!$B:$BA,MATCH($Q17,'Placebo Lags - Data'!$A:$A,0),MATCH(AD$1,'Placebo Lags - Data'!$B$1:$BA$1,0)))*AD$5</f>
        <v>0</v>
      </c>
      <c r="AE17" s="2">
        <f>IF(AE$2=0,0,INDEX('Placebo Lags - Data'!$B:$BA,MATCH($Q17,'Placebo Lags - Data'!$A:$A,0),MATCH(AE$1,'Placebo Lags - Data'!$B$1:$BA$1,0)))*AE$5</f>
        <v>-2.708820067346096E-2</v>
      </c>
      <c r="AF17" s="2">
        <f>IF(AF$2=0,0,INDEX('Placebo Lags - Data'!$B:$BA,MATCH($Q17,'Placebo Lags - Data'!$A:$A,0),MATCH(AF$1,'Placebo Lags - Data'!$B$1:$BA$1,0)))*AF$5</f>
        <v>2.3981009144335985E-3</v>
      </c>
      <c r="AG17" s="2">
        <f>IF(AG$2=0,0,INDEX('Placebo Lags - Data'!$B:$BA,MATCH($Q17,'Placebo Lags - Data'!$A:$A,0),MATCH(AG$1,'Placebo Lags - Data'!$B$1:$BA$1,0)))*AG$5</f>
        <v>0</v>
      </c>
      <c r="AH17" s="2">
        <f>IF(AH$2=0,0,INDEX('Placebo Lags - Data'!$B:$BA,MATCH($Q17,'Placebo Lags - Data'!$A:$A,0),MATCH(AH$1,'Placebo Lags - Data'!$B$1:$BA$1,0)))*AH$5</f>
        <v>-1.2668442912399769E-2</v>
      </c>
      <c r="AI17" s="2">
        <f>IF(AI$2=0,0,INDEX('Placebo Lags - Data'!$B:$BA,MATCH($Q17,'Placebo Lags - Data'!$A:$A,0),MATCH(AI$1,'Placebo Lags - Data'!$B$1:$BA$1,0)))*AI$5</f>
        <v>-6.0082590207457542E-3</v>
      </c>
      <c r="AJ17" s="2">
        <f>IF(AJ$2=0,0,INDEX('Placebo Lags - Data'!$B:$BA,MATCH($Q17,'Placebo Lags - Data'!$A:$A,0),MATCH(AJ$1,'Placebo Lags - Data'!$B$1:$BA$1,0)))*AJ$5</f>
        <v>-2.3080212995409966E-2</v>
      </c>
      <c r="AK17" s="2">
        <f>IF(AK$2=0,0,INDEX('Placebo Lags - Data'!$B:$BA,MATCH($Q17,'Placebo Lags - Data'!$A:$A,0),MATCH(AK$1,'Placebo Lags - Data'!$B$1:$BA$1,0)))*AK$5</f>
        <v>0</v>
      </c>
      <c r="AL17" s="2">
        <f>IF(AL$2=0,0,INDEX('Placebo Lags - Data'!$B:$BA,MATCH($Q17,'Placebo Lags - Data'!$A:$A,0),MATCH(AL$1,'Placebo Lags - Data'!$B$1:$BA$1,0)))*AL$5</f>
        <v>1.8631445243954659E-2</v>
      </c>
      <c r="AM17" s="2">
        <f>IF(AM$2=0,0,INDEX('Placebo Lags - Data'!$B:$BA,MATCH($Q17,'Placebo Lags - Data'!$A:$A,0),MATCH(AM$1,'Placebo Lags - Data'!$B$1:$BA$1,0)))*AM$5</f>
        <v>-1.3120558112859726E-2</v>
      </c>
      <c r="AN17" s="2">
        <f>IF(AN$2=0,0,INDEX('Placebo Lags - Data'!$B:$BA,MATCH($Q17,'Placebo Lags - Data'!$A:$A,0),MATCH(AN$1,'Placebo Lags - Data'!$B$1:$BA$1,0)))*AN$5</f>
        <v>0</v>
      </c>
      <c r="AO17" s="2">
        <f>IF(AO$2=0,0,INDEX('Placebo Lags - Data'!$B:$BA,MATCH($Q17,'Placebo Lags - Data'!$A:$A,0),MATCH(AO$1,'Placebo Lags - Data'!$B$1:$BA$1,0)))*AO$5</f>
        <v>-4.3254857882857323E-3</v>
      </c>
      <c r="AP17" s="2">
        <f>IF(AP$2=0,0,INDEX('Placebo Lags - Data'!$B:$BA,MATCH($Q17,'Placebo Lags - Data'!$A:$A,0),MATCH(AP$1,'Placebo Lags - Data'!$B$1:$BA$1,0)))*AP$5</f>
        <v>0</v>
      </c>
      <c r="AQ17" s="2">
        <f>IF(AQ$2=0,0,INDEX('Placebo Lags - Data'!$B:$BA,MATCH($Q17,'Placebo Lags - Data'!$A:$A,0),MATCH(AQ$1,'Placebo Lags - Data'!$B$1:$BA$1,0)))*AQ$5</f>
        <v>-1.6312575899064541E-3</v>
      </c>
      <c r="AR17" s="2">
        <f>IF(AR$2=0,0,INDEX('Placebo Lags - Data'!$B:$BA,MATCH($Q17,'Placebo Lags - Data'!$A:$A,0),MATCH(AR$1,'Placebo Lags - Data'!$B$1:$BA$1,0)))*AR$5</f>
        <v>0</v>
      </c>
      <c r="AS17" s="2">
        <f>IF(AS$2=0,0,INDEX('Placebo Lags - Data'!$B:$BA,MATCH($Q17,'Placebo Lags - Data'!$A:$A,0),MATCH(AS$1,'Placebo Lags - Data'!$B$1:$BA$1,0)))*AS$5</f>
        <v>2.9480095952749252E-2</v>
      </c>
      <c r="AT17" s="2">
        <f>IF(AT$2=0,0,INDEX('Placebo Lags - Data'!$B:$BA,MATCH($Q17,'Placebo Lags - Data'!$A:$A,0),MATCH(AT$1,'Placebo Lags - Data'!$B$1:$BA$1,0)))*AT$5</f>
        <v>0</v>
      </c>
      <c r="AU17" s="2">
        <f>IF(AU$2=0,0,INDEX('Placebo Lags - Data'!$B:$BA,MATCH($Q17,'Placebo Lags - Data'!$A:$A,0),MATCH(AU$1,'Placebo Lags - Data'!$B$1:$BA$1,0)))*AU$5</f>
        <v>0</v>
      </c>
      <c r="AV17" s="2">
        <f>IF(AV$2=0,0,INDEX('Placebo Lags - Data'!$B:$BA,MATCH($Q17,'Placebo Lags - Data'!$A:$A,0),MATCH(AV$1,'Placebo Lags - Data'!$B$1:$BA$1,0)))*AV$5</f>
        <v>0</v>
      </c>
      <c r="AW17" s="2">
        <f>IF(AW$2=0,0,INDEX('Placebo Lags - Data'!$B:$BA,MATCH($Q17,'Placebo Lags - Data'!$A:$A,0),MATCH(AW$1,'Placebo Lags - Data'!$B$1:$BA$1,0)))*AW$5</f>
        <v>0</v>
      </c>
      <c r="AX17" s="2">
        <f>IF(AX$2=0,0,INDEX('Placebo Lags - Data'!$B:$BA,MATCH($Q17,'Placebo Lags - Data'!$A:$A,0),MATCH(AX$1,'Placebo Lags - Data'!$B$1:$BA$1,0)))*AX$5</f>
        <v>0</v>
      </c>
      <c r="AY17" s="2">
        <f>IF(AY$2=0,0,INDEX('Placebo Lags - Data'!$B:$BA,MATCH($Q17,'Placebo Lags - Data'!$A:$A,0),MATCH(AY$1,'Placebo Lags - Data'!$B$1:$BA$1,0)))*AY$5</f>
        <v>0</v>
      </c>
      <c r="AZ17" s="2">
        <f>IF(AZ$2=0,0,INDEX('Placebo Lags - Data'!$B:$BA,MATCH($Q17,'Placebo Lags - Data'!$A:$A,0),MATCH(AZ$1,'Placebo Lags - Data'!$B$1:$BA$1,0)))*AZ$5</f>
        <v>2.6266736909747124E-2</v>
      </c>
      <c r="BA17" s="2">
        <f>IF(BA$2=0,0,INDEX('Placebo Lags - Data'!$B:$BA,MATCH($Q17,'Placebo Lags - Data'!$A:$A,0),MATCH(BA$1,'Placebo Lags - Data'!$B$1:$BA$1,0)))*BA$5</f>
        <v>0</v>
      </c>
      <c r="BB17" s="2">
        <f>IF(BB$2=0,0,INDEX('Placebo Lags - Data'!$B:$BA,MATCH($Q17,'Placebo Lags - Data'!$A:$A,0),MATCH(BB$1,'Placebo Lags - Data'!$B$1:$BA$1,0)))*BB$5</f>
        <v>0</v>
      </c>
      <c r="BC17" s="2">
        <f>IF(BC$2=0,0,INDEX('Placebo Lags - Data'!$B:$BA,MATCH($Q17,'Placebo Lags - Data'!$A:$A,0),MATCH(BC$1,'Placebo Lags - Data'!$B$1:$BA$1,0)))*BC$5</f>
        <v>0</v>
      </c>
      <c r="BD17" s="2">
        <f>IF(BD$2=0,0,INDEX('Placebo Lags - Data'!$B:$BA,MATCH($Q17,'Placebo Lags - Data'!$A:$A,0),MATCH(BD$1,'Placebo Lags - Data'!$B$1:$BA$1,0)))*BD$5</f>
        <v>0</v>
      </c>
      <c r="BE17" s="2">
        <f>IF(BE$2=0,0,INDEX('Placebo Lags - Data'!$B:$BA,MATCH($Q17,'Placebo Lags - Data'!$A:$A,0),MATCH(BE$1,'Placebo Lags - Data'!$B$1:$BA$1,0)))*BE$5</f>
        <v>0</v>
      </c>
      <c r="BF17" s="2">
        <f>IF(BF$2=0,0,INDEX('Placebo Lags - Data'!$B:$BA,MATCH($Q17,'Placebo Lags - Data'!$A:$A,0),MATCH(BF$1,'Placebo Lags - Data'!$B$1:$BA$1,0)))*BF$5</f>
        <v>1.1645415797829628E-2</v>
      </c>
      <c r="BG17" s="2">
        <f>IF(BG$2=0,0,INDEX('Placebo Lags - Data'!$B:$BA,MATCH($Q17,'Placebo Lags - Data'!$A:$A,0),MATCH(BG$1,'Placebo Lags - Data'!$B$1:$BA$1,0)))*BG$5</f>
        <v>-4.7772224061191082E-3</v>
      </c>
      <c r="BH17" s="2">
        <f>IF(BH$2=0,0,INDEX('Placebo Lags - Data'!$B:$BA,MATCH($Q17,'Placebo Lags - Data'!$A:$A,0),MATCH(BH$1,'Placebo Lags - Data'!$B$1:$BA$1,0)))*BH$5</f>
        <v>-1.7510188743472099E-2</v>
      </c>
      <c r="BI17" s="2">
        <f>IF(BI$2=0,0,INDEX('Placebo Lags - Data'!$B:$BA,MATCH($Q17,'Placebo Lags - Data'!$A:$A,0),MATCH(BI$1,'Placebo Lags - Data'!$B$1:$BA$1,0)))*BI$5</f>
        <v>-4.8564799129962921E-2</v>
      </c>
      <c r="BJ17" s="2">
        <f>IF(BJ$2=0,0,INDEX('Placebo Lags - Data'!$B:$BA,MATCH($Q17,'Placebo Lags - Data'!$A:$A,0),MATCH(BJ$1,'Placebo Lags - Data'!$B$1:$BA$1,0)))*BJ$5</f>
        <v>0</v>
      </c>
      <c r="BK17" s="2">
        <f>IF(BK$2=0,0,INDEX('Placebo Lags - Data'!$B:$BA,MATCH($Q17,'Placebo Lags - Data'!$A:$A,0),MATCH(BK$1,'Placebo Lags - Data'!$B$1:$BA$1,0)))*BK$5</f>
        <v>0</v>
      </c>
      <c r="BL17" s="2">
        <f>IF(BL$2=0,0,INDEX('Placebo Lags - Data'!$B:$BA,MATCH($Q17,'Placebo Lags - Data'!$A:$A,0),MATCH(BL$1,'Placebo Lags - Data'!$B$1:$BA$1,0)))*BL$5</f>
        <v>0</v>
      </c>
      <c r="BM17" s="2">
        <f>IF(BM$2=0,0,INDEX('Placebo Lags - Data'!$B:$BA,MATCH($Q17,'Placebo Lags - Data'!$A:$A,0),MATCH(BM$1,'Placebo Lags - Data'!$B$1:$BA$1,0)))*BM$5</f>
        <v>0</v>
      </c>
      <c r="BN17" s="2">
        <f>IF(BN$2=0,0,INDEX('Placebo Lags - Data'!$B:$BA,MATCH($Q17,'Placebo Lags - Data'!$A:$A,0),MATCH(BN$1,'Placebo Lags - Data'!$B$1:$BA$1,0)))*BN$5</f>
        <v>0</v>
      </c>
      <c r="BO17" s="2">
        <f>IF(BO$2=0,0,INDEX('Placebo Lags - Data'!$B:$BA,MATCH($Q17,'Placebo Lags - Data'!$A:$A,0),MATCH(BO$1,'Placebo Lags - Data'!$B$1:$BA$1,0)))*BO$5</f>
        <v>2.9835011810064316E-3</v>
      </c>
      <c r="BP17" s="2">
        <f>IF(BP$2=0,0,INDEX('Placebo Lags - Data'!$B:$BA,MATCH($Q17,'Placebo Lags - Data'!$A:$A,0),MATCH(BP$1,'Placebo Lags - Data'!$B$1:$BA$1,0)))*BP$5</f>
        <v>0</v>
      </c>
      <c r="BQ17" s="2"/>
      <c r="BR17" s="2"/>
    </row>
    <row r="18" spans="1:70" x14ac:dyDescent="0.25">
      <c r="A18" t="s">
        <v>37</v>
      </c>
      <c r="B18" s="2">
        <f t="shared" si="0"/>
        <v>3.3852776522883534</v>
      </c>
      <c r="Q18">
        <f>'Placebo Lags - Data'!A13</f>
        <v>1993</v>
      </c>
      <c r="R18" s="2">
        <f>IF(R$2=0,0,INDEX('Placebo Lags - Data'!$B:$BA,MATCH($Q18,'Placebo Lags - Data'!$A:$A,0),MATCH(R$1,'Placebo Lags - Data'!$B$1:$BA$1,0)))*R$5</f>
        <v>7.3540015146136284E-3</v>
      </c>
      <c r="S18" s="2">
        <f>IF(S$2=0,0,INDEX('Placebo Lags - Data'!$B:$BA,MATCH($Q18,'Placebo Lags - Data'!$A:$A,0),MATCH(S$1,'Placebo Lags - Data'!$B$1:$BA$1,0)))*S$5</f>
        <v>0</v>
      </c>
      <c r="T18" s="2">
        <f>IF(T$2=0,0,INDEX('Placebo Lags - Data'!$B:$BA,MATCH($Q18,'Placebo Lags - Data'!$A:$A,0),MATCH(T$1,'Placebo Lags - Data'!$B$1:$BA$1,0)))*T$5</f>
        <v>0</v>
      </c>
      <c r="U18" s="2">
        <f>IF(U$2=0,0,INDEX('Placebo Lags - Data'!$B:$BA,MATCH($Q18,'Placebo Lags - Data'!$A:$A,0),MATCH(U$1,'Placebo Lags - Data'!$B$1:$BA$1,0)))*U$5</f>
        <v>-6.167250219732523E-3</v>
      </c>
      <c r="V18" s="2">
        <f>IF(V$2=0,0,INDEX('Placebo Lags - Data'!$B:$BA,MATCH($Q18,'Placebo Lags - Data'!$A:$A,0),MATCH(V$1,'Placebo Lags - Data'!$B$1:$BA$1,0)))*V$5</f>
        <v>1.6834402456879616E-2</v>
      </c>
      <c r="W18" s="2">
        <f>IF(W$2=0,0,INDEX('Placebo Lags - Data'!$B:$BA,MATCH($Q18,'Placebo Lags - Data'!$A:$A,0),MATCH(W$1,'Placebo Lags - Data'!$B$1:$BA$1,0)))*W$5</f>
        <v>0</v>
      </c>
      <c r="X18" s="2">
        <f>IF(X$2=0,0,INDEX('Placebo Lags - Data'!$B:$BA,MATCH($Q18,'Placebo Lags - Data'!$A:$A,0),MATCH(X$1,'Placebo Lags - Data'!$B$1:$BA$1,0)))*X$5</f>
        <v>-1.437894650734961E-3</v>
      </c>
      <c r="Y18" s="2">
        <f>IF(Y$2=0,0,INDEX('Placebo Lags - Data'!$B:$BA,MATCH($Q18,'Placebo Lags - Data'!$A:$A,0),MATCH(Y$1,'Placebo Lags - Data'!$B$1:$BA$1,0)))*Y$5</f>
        <v>0</v>
      </c>
      <c r="Z18" s="2">
        <f>IF(Z$2=0,0,INDEX('Placebo Lags - Data'!$B:$BA,MATCH($Q18,'Placebo Lags - Data'!$A:$A,0),MATCH(Z$1,'Placebo Lags - Data'!$B$1:$BA$1,0)))*Z$5</f>
        <v>0</v>
      </c>
      <c r="AA18" s="2">
        <f>IF(AA$2=0,0,INDEX('Placebo Lags - Data'!$B:$BA,MATCH($Q18,'Placebo Lags - Data'!$A:$A,0),MATCH(AA$1,'Placebo Lags - Data'!$B$1:$BA$1,0)))*AA$5</f>
        <v>0</v>
      </c>
      <c r="AB18" s="2">
        <f>IF(AB$2=0,0,INDEX('Placebo Lags - Data'!$B:$BA,MATCH($Q18,'Placebo Lags - Data'!$A:$A,0),MATCH(AB$1,'Placebo Lags - Data'!$B$1:$BA$1,0)))*AB$5</f>
        <v>0</v>
      </c>
      <c r="AC18" s="2">
        <f>IF(AC$2=0,0,INDEX('Placebo Lags - Data'!$B:$BA,MATCH($Q18,'Placebo Lags - Data'!$A:$A,0),MATCH(AC$1,'Placebo Lags - Data'!$B$1:$BA$1,0)))*AC$5</f>
        <v>-1.3088141568005085E-2</v>
      </c>
      <c r="AD18" s="2">
        <f>IF(AD$2=0,0,INDEX('Placebo Lags - Data'!$B:$BA,MATCH($Q18,'Placebo Lags - Data'!$A:$A,0),MATCH(AD$1,'Placebo Lags - Data'!$B$1:$BA$1,0)))*AD$5</f>
        <v>0</v>
      </c>
      <c r="AE18" s="2">
        <f>IF(AE$2=0,0,INDEX('Placebo Lags - Data'!$B:$BA,MATCH($Q18,'Placebo Lags - Data'!$A:$A,0),MATCH(AE$1,'Placebo Lags - Data'!$B$1:$BA$1,0)))*AE$5</f>
        <v>-3.4775882959365845E-2</v>
      </c>
      <c r="AF18" s="2">
        <f>IF(AF$2=0,0,INDEX('Placebo Lags - Data'!$B:$BA,MATCH($Q18,'Placebo Lags - Data'!$A:$A,0),MATCH(AF$1,'Placebo Lags - Data'!$B$1:$BA$1,0)))*AF$5</f>
        <v>4.9065155908465385E-3</v>
      </c>
      <c r="AG18" s="2">
        <f>IF(AG$2=0,0,INDEX('Placebo Lags - Data'!$B:$BA,MATCH($Q18,'Placebo Lags - Data'!$A:$A,0),MATCH(AG$1,'Placebo Lags - Data'!$B$1:$BA$1,0)))*AG$5</f>
        <v>0</v>
      </c>
      <c r="AH18" s="2">
        <f>IF(AH$2=0,0,INDEX('Placebo Lags - Data'!$B:$BA,MATCH($Q18,'Placebo Lags - Data'!$A:$A,0),MATCH(AH$1,'Placebo Lags - Data'!$B$1:$BA$1,0)))*AH$5</f>
        <v>5.3048077970743179E-2</v>
      </c>
      <c r="AI18" s="2">
        <f>IF(AI$2=0,0,INDEX('Placebo Lags - Data'!$B:$BA,MATCH($Q18,'Placebo Lags - Data'!$A:$A,0),MATCH(AI$1,'Placebo Lags - Data'!$B$1:$BA$1,0)))*AI$5</f>
        <v>-1.485779695212841E-2</v>
      </c>
      <c r="AJ18" s="2">
        <f>IF(AJ$2=0,0,INDEX('Placebo Lags - Data'!$B:$BA,MATCH($Q18,'Placebo Lags - Data'!$A:$A,0),MATCH(AJ$1,'Placebo Lags - Data'!$B$1:$BA$1,0)))*AJ$5</f>
        <v>-2.0831981673836708E-2</v>
      </c>
      <c r="AK18" s="2">
        <f>IF(AK$2=0,0,INDEX('Placebo Lags - Data'!$B:$BA,MATCH($Q18,'Placebo Lags - Data'!$A:$A,0),MATCH(AK$1,'Placebo Lags - Data'!$B$1:$BA$1,0)))*AK$5</f>
        <v>0</v>
      </c>
      <c r="AL18" s="2">
        <f>IF(AL$2=0,0,INDEX('Placebo Lags - Data'!$B:$BA,MATCH($Q18,'Placebo Lags - Data'!$A:$A,0),MATCH(AL$1,'Placebo Lags - Data'!$B$1:$BA$1,0)))*AL$5</f>
        <v>6.0273122042417526E-2</v>
      </c>
      <c r="AM18" s="2">
        <f>IF(AM$2=0,0,INDEX('Placebo Lags - Data'!$B:$BA,MATCH($Q18,'Placebo Lags - Data'!$A:$A,0),MATCH(AM$1,'Placebo Lags - Data'!$B$1:$BA$1,0)))*AM$5</f>
        <v>2.5103015825152397E-2</v>
      </c>
      <c r="AN18" s="2">
        <f>IF(AN$2=0,0,INDEX('Placebo Lags - Data'!$B:$BA,MATCH($Q18,'Placebo Lags - Data'!$A:$A,0),MATCH(AN$1,'Placebo Lags - Data'!$B$1:$BA$1,0)))*AN$5</f>
        <v>0</v>
      </c>
      <c r="AO18" s="2">
        <f>IF(AO$2=0,0,INDEX('Placebo Lags - Data'!$B:$BA,MATCH($Q18,'Placebo Lags - Data'!$A:$A,0),MATCH(AO$1,'Placebo Lags - Data'!$B$1:$BA$1,0)))*AO$5</f>
        <v>-2.1112274844199419E-3</v>
      </c>
      <c r="AP18" s="2">
        <f>IF(AP$2=0,0,INDEX('Placebo Lags - Data'!$B:$BA,MATCH($Q18,'Placebo Lags - Data'!$A:$A,0),MATCH(AP$1,'Placebo Lags - Data'!$B$1:$BA$1,0)))*AP$5</f>
        <v>0</v>
      </c>
      <c r="AQ18" s="2">
        <f>IF(AQ$2=0,0,INDEX('Placebo Lags - Data'!$B:$BA,MATCH($Q18,'Placebo Lags - Data'!$A:$A,0),MATCH(AQ$1,'Placebo Lags - Data'!$B$1:$BA$1,0)))*AQ$5</f>
        <v>-1.3293194584548473E-2</v>
      </c>
      <c r="AR18" s="2">
        <f>IF(AR$2=0,0,INDEX('Placebo Lags - Data'!$B:$BA,MATCH($Q18,'Placebo Lags - Data'!$A:$A,0),MATCH(AR$1,'Placebo Lags - Data'!$B$1:$BA$1,0)))*AR$5</f>
        <v>0</v>
      </c>
      <c r="AS18" s="2">
        <f>IF(AS$2=0,0,INDEX('Placebo Lags - Data'!$B:$BA,MATCH($Q18,'Placebo Lags - Data'!$A:$A,0),MATCH(AS$1,'Placebo Lags - Data'!$B$1:$BA$1,0)))*AS$5</f>
        <v>4.2989745270460844E-4</v>
      </c>
      <c r="AT18" s="2">
        <f>IF(AT$2=0,0,INDEX('Placebo Lags - Data'!$B:$BA,MATCH($Q18,'Placebo Lags - Data'!$A:$A,0),MATCH(AT$1,'Placebo Lags - Data'!$B$1:$BA$1,0)))*AT$5</f>
        <v>0</v>
      </c>
      <c r="AU18" s="2">
        <f>IF(AU$2=0,0,INDEX('Placebo Lags - Data'!$B:$BA,MATCH($Q18,'Placebo Lags - Data'!$A:$A,0),MATCH(AU$1,'Placebo Lags - Data'!$B$1:$BA$1,0)))*AU$5</f>
        <v>0</v>
      </c>
      <c r="AV18" s="2">
        <f>IF(AV$2=0,0,INDEX('Placebo Lags - Data'!$B:$BA,MATCH($Q18,'Placebo Lags - Data'!$A:$A,0),MATCH(AV$1,'Placebo Lags - Data'!$B$1:$BA$1,0)))*AV$5</f>
        <v>0</v>
      </c>
      <c r="AW18" s="2">
        <f>IF(AW$2=0,0,INDEX('Placebo Lags - Data'!$B:$BA,MATCH($Q18,'Placebo Lags - Data'!$A:$A,0),MATCH(AW$1,'Placebo Lags - Data'!$B$1:$BA$1,0)))*AW$5</f>
        <v>0</v>
      </c>
      <c r="AX18" s="2">
        <f>IF(AX$2=0,0,INDEX('Placebo Lags - Data'!$B:$BA,MATCH($Q18,'Placebo Lags - Data'!$A:$A,0),MATCH(AX$1,'Placebo Lags - Data'!$B$1:$BA$1,0)))*AX$5</f>
        <v>0</v>
      </c>
      <c r="AY18" s="2">
        <f>IF(AY$2=0,0,INDEX('Placebo Lags - Data'!$B:$BA,MATCH($Q18,'Placebo Lags - Data'!$A:$A,0),MATCH(AY$1,'Placebo Lags - Data'!$B$1:$BA$1,0)))*AY$5</f>
        <v>0</v>
      </c>
      <c r="AZ18" s="2">
        <f>IF(AZ$2=0,0,INDEX('Placebo Lags - Data'!$B:$BA,MATCH($Q18,'Placebo Lags - Data'!$A:$A,0),MATCH(AZ$1,'Placebo Lags - Data'!$B$1:$BA$1,0)))*AZ$5</f>
        <v>-5.8956039138138294E-3</v>
      </c>
      <c r="BA18" s="2">
        <f>IF(BA$2=0,0,INDEX('Placebo Lags - Data'!$B:$BA,MATCH($Q18,'Placebo Lags - Data'!$A:$A,0),MATCH(BA$1,'Placebo Lags - Data'!$B$1:$BA$1,0)))*BA$5</f>
        <v>0</v>
      </c>
      <c r="BB18" s="2">
        <f>IF(BB$2=0,0,INDEX('Placebo Lags - Data'!$B:$BA,MATCH($Q18,'Placebo Lags - Data'!$A:$A,0),MATCH(BB$1,'Placebo Lags - Data'!$B$1:$BA$1,0)))*BB$5</f>
        <v>0</v>
      </c>
      <c r="BC18" s="2">
        <f>IF(BC$2=0,0,INDEX('Placebo Lags - Data'!$B:$BA,MATCH($Q18,'Placebo Lags - Data'!$A:$A,0),MATCH(BC$1,'Placebo Lags - Data'!$B$1:$BA$1,0)))*BC$5</f>
        <v>0</v>
      </c>
      <c r="BD18" s="2">
        <f>IF(BD$2=0,0,INDEX('Placebo Lags - Data'!$B:$BA,MATCH($Q18,'Placebo Lags - Data'!$A:$A,0),MATCH(BD$1,'Placebo Lags - Data'!$B$1:$BA$1,0)))*BD$5</f>
        <v>0</v>
      </c>
      <c r="BE18" s="2">
        <f>IF(BE$2=0,0,INDEX('Placebo Lags - Data'!$B:$BA,MATCH($Q18,'Placebo Lags - Data'!$A:$A,0),MATCH(BE$1,'Placebo Lags - Data'!$B$1:$BA$1,0)))*BE$5</f>
        <v>0</v>
      </c>
      <c r="BF18" s="2">
        <f>IF(BF$2=0,0,INDEX('Placebo Lags - Data'!$B:$BA,MATCH($Q18,'Placebo Lags - Data'!$A:$A,0),MATCH(BF$1,'Placebo Lags - Data'!$B$1:$BA$1,0)))*BF$5</f>
        <v>1.8833355978131294E-2</v>
      </c>
      <c r="BG18" s="2">
        <f>IF(BG$2=0,0,INDEX('Placebo Lags - Data'!$B:$BA,MATCH($Q18,'Placebo Lags - Data'!$A:$A,0),MATCH(BG$1,'Placebo Lags - Data'!$B$1:$BA$1,0)))*BG$5</f>
        <v>5.3325794637203217E-2</v>
      </c>
      <c r="BH18" s="2">
        <f>IF(BH$2=0,0,INDEX('Placebo Lags - Data'!$B:$BA,MATCH($Q18,'Placebo Lags - Data'!$A:$A,0),MATCH(BH$1,'Placebo Lags - Data'!$B$1:$BA$1,0)))*BH$5</f>
        <v>-1.0134994983673096E-2</v>
      </c>
      <c r="BI18" s="2">
        <f>IF(BI$2=0,0,INDEX('Placebo Lags - Data'!$B:$BA,MATCH($Q18,'Placebo Lags - Data'!$A:$A,0),MATCH(BI$1,'Placebo Lags - Data'!$B$1:$BA$1,0)))*BI$5</f>
        <v>-4.0374305099248886E-2</v>
      </c>
      <c r="BJ18" s="2">
        <f>IF(BJ$2=0,0,INDEX('Placebo Lags - Data'!$B:$BA,MATCH($Q18,'Placebo Lags - Data'!$A:$A,0),MATCH(BJ$1,'Placebo Lags - Data'!$B$1:$BA$1,0)))*BJ$5</f>
        <v>0</v>
      </c>
      <c r="BK18" s="2">
        <f>IF(BK$2=0,0,INDEX('Placebo Lags - Data'!$B:$BA,MATCH($Q18,'Placebo Lags - Data'!$A:$A,0),MATCH(BK$1,'Placebo Lags - Data'!$B$1:$BA$1,0)))*BK$5</f>
        <v>0</v>
      </c>
      <c r="BL18" s="2">
        <f>IF(BL$2=0,0,INDEX('Placebo Lags - Data'!$B:$BA,MATCH($Q18,'Placebo Lags - Data'!$A:$A,0),MATCH(BL$1,'Placebo Lags - Data'!$B$1:$BA$1,0)))*BL$5</f>
        <v>0</v>
      </c>
      <c r="BM18" s="2">
        <f>IF(BM$2=0,0,INDEX('Placebo Lags - Data'!$B:$BA,MATCH($Q18,'Placebo Lags - Data'!$A:$A,0),MATCH(BM$1,'Placebo Lags - Data'!$B$1:$BA$1,0)))*BM$5</f>
        <v>0</v>
      </c>
      <c r="BN18" s="2">
        <f>IF(BN$2=0,0,INDEX('Placebo Lags - Data'!$B:$BA,MATCH($Q18,'Placebo Lags - Data'!$A:$A,0),MATCH(BN$1,'Placebo Lags - Data'!$B$1:$BA$1,0)))*BN$5</f>
        <v>0</v>
      </c>
      <c r="BO18" s="2">
        <f>IF(BO$2=0,0,INDEX('Placebo Lags - Data'!$B:$BA,MATCH($Q18,'Placebo Lags - Data'!$A:$A,0),MATCH(BO$1,'Placebo Lags - Data'!$B$1:$BA$1,0)))*BO$5</f>
        <v>-9.3265101313591003E-3</v>
      </c>
      <c r="BP18" s="2">
        <f>IF(BP$2=0,0,INDEX('Placebo Lags - Data'!$B:$BA,MATCH($Q18,'Placebo Lags - Data'!$A:$A,0),MATCH(BP$1,'Placebo Lags - Data'!$B$1:$BA$1,0)))*BP$5</f>
        <v>0</v>
      </c>
      <c r="BQ18" s="2"/>
      <c r="BR18" s="2"/>
    </row>
    <row r="19" spans="1:70" x14ac:dyDescent="0.25">
      <c r="A19" t="s">
        <v>31</v>
      </c>
      <c r="B19" s="2">
        <f t="shared" si="0"/>
        <v>2.8309206152112809</v>
      </c>
      <c r="Q19">
        <f>'Placebo Lags - Data'!A14</f>
        <v>1994</v>
      </c>
      <c r="R19" s="2">
        <f>IF(R$2=0,0,INDEX('Placebo Lags - Data'!$B:$BA,MATCH($Q19,'Placebo Lags - Data'!$A:$A,0),MATCH(R$1,'Placebo Lags - Data'!$B$1:$BA$1,0)))*R$5</f>
        <v>3.6655394360423088E-3</v>
      </c>
      <c r="S19" s="2">
        <f>IF(S$2=0,0,INDEX('Placebo Lags - Data'!$B:$BA,MATCH($Q19,'Placebo Lags - Data'!$A:$A,0),MATCH(S$1,'Placebo Lags - Data'!$B$1:$BA$1,0)))*S$5</f>
        <v>0</v>
      </c>
      <c r="T19" s="2">
        <f>IF(T$2=0,0,INDEX('Placebo Lags - Data'!$B:$BA,MATCH($Q19,'Placebo Lags - Data'!$A:$A,0),MATCH(T$1,'Placebo Lags - Data'!$B$1:$BA$1,0)))*T$5</f>
        <v>0</v>
      </c>
      <c r="U19" s="2">
        <f>IF(U$2=0,0,INDEX('Placebo Lags - Data'!$B:$BA,MATCH($Q19,'Placebo Lags - Data'!$A:$A,0),MATCH(U$1,'Placebo Lags - Data'!$B$1:$BA$1,0)))*U$5</f>
        <v>1.7559269443154335E-2</v>
      </c>
      <c r="V19" s="2">
        <f>IF(V$2=0,0,INDEX('Placebo Lags - Data'!$B:$BA,MATCH($Q19,'Placebo Lags - Data'!$A:$A,0),MATCH(V$1,'Placebo Lags - Data'!$B$1:$BA$1,0)))*V$5</f>
        <v>6.066591665148735E-2</v>
      </c>
      <c r="W19" s="2">
        <f>IF(W$2=0,0,INDEX('Placebo Lags - Data'!$B:$BA,MATCH($Q19,'Placebo Lags - Data'!$A:$A,0),MATCH(W$1,'Placebo Lags - Data'!$B$1:$BA$1,0)))*W$5</f>
        <v>0</v>
      </c>
      <c r="X19" s="2">
        <f>IF(X$2=0,0,INDEX('Placebo Lags - Data'!$B:$BA,MATCH($Q19,'Placebo Lags - Data'!$A:$A,0),MATCH(X$1,'Placebo Lags - Data'!$B$1:$BA$1,0)))*X$5</f>
        <v>-2.0427104085683823E-2</v>
      </c>
      <c r="Y19" s="2">
        <f>IF(Y$2=0,0,INDEX('Placebo Lags - Data'!$B:$BA,MATCH($Q19,'Placebo Lags - Data'!$A:$A,0),MATCH(Y$1,'Placebo Lags - Data'!$B$1:$BA$1,0)))*Y$5</f>
        <v>0</v>
      </c>
      <c r="Z19" s="2">
        <f>IF(Z$2=0,0,INDEX('Placebo Lags - Data'!$B:$BA,MATCH($Q19,'Placebo Lags - Data'!$A:$A,0),MATCH(Z$1,'Placebo Lags - Data'!$B$1:$BA$1,0)))*Z$5</f>
        <v>0</v>
      </c>
      <c r="AA19" s="2">
        <f>IF(AA$2=0,0,INDEX('Placebo Lags - Data'!$B:$BA,MATCH($Q19,'Placebo Lags - Data'!$A:$A,0),MATCH(AA$1,'Placebo Lags - Data'!$B$1:$BA$1,0)))*AA$5</f>
        <v>0</v>
      </c>
      <c r="AB19" s="2">
        <f>IF(AB$2=0,0,INDEX('Placebo Lags - Data'!$B:$BA,MATCH($Q19,'Placebo Lags - Data'!$A:$A,0),MATCH(AB$1,'Placebo Lags - Data'!$B$1:$BA$1,0)))*AB$5</f>
        <v>0</v>
      </c>
      <c r="AC19" s="2">
        <f>IF(AC$2=0,0,INDEX('Placebo Lags - Data'!$B:$BA,MATCH($Q19,'Placebo Lags - Data'!$A:$A,0),MATCH(AC$1,'Placebo Lags - Data'!$B$1:$BA$1,0)))*AC$5</f>
        <v>-3.1479303725063801E-3</v>
      </c>
      <c r="AD19" s="2">
        <f>IF(AD$2=0,0,INDEX('Placebo Lags - Data'!$B:$BA,MATCH($Q19,'Placebo Lags - Data'!$A:$A,0),MATCH(AD$1,'Placebo Lags - Data'!$B$1:$BA$1,0)))*AD$5</f>
        <v>0</v>
      </c>
      <c r="AE19" s="2">
        <f>IF(AE$2=0,0,INDEX('Placebo Lags - Data'!$B:$BA,MATCH($Q19,'Placebo Lags - Data'!$A:$A,0),MATCH(AE$1,'Placebo Lags - Data'!$B$1:$BA$1,0)))*AE$5</f>
        <v>5.3821289911866188E-3</v>
      </c>
      <c r="AF19" s="2">
        <f>IF(AF$2=0,0,INDEX('Placebo Lags - Data'!$B:$BA,MATCH($Q19,'Placebo Lags - Data'!$A:$A,0),MATCH(AF$1,'Placebo Lags - Data'!$B$1:$BA$1,0)))*AF$5</f>
        <v>2.5439271703362465E-2</v>
      </c>
      <c r="AG19" s="2">
        <f>IF(AG$2=0,0,INDEX('Placebo Lags - Data'!$B:$BA,MATCH($Q19,'Placebo Lags - Data'!$A:$A,0),MATCH(AG$1,'Placebo Lags - Data'!$B$1:$BA$1,0)))*AG$5</f>
        <v>0</v>
      </c>
      <c r="AH19" s="2">
        <f>IF(AH$2=0,0,INDEX('Placebo Lags - Data'!$B:$BA,MATCH($Q19,'Placebo Lags - Data'!$A:$A,0),MATCH(AH$1,'Placebo Lags - Data'!$B$1:$BA$1,0)))*AH$5</f>
        <v>1.2072681449353695E-2</v>
      </c>
      <c r="AI19" s="2">
        <f>IF(AI$2=0,0,INDEX('Placebo Lags - Data'!$B:$BA,MATCH($Q19,'Placebo Lags - Data'!$A:$A,0),MATCH(AI$1,'Placebo Lags - Data'!$B$1:$BA$1,0)))*AI$5</f>
        <v>6.2284413725137711E-3</v>
      </c>
      <c r="AJ19" s="2">
        <f>IF(AJ$2=0,0,INDEX('Placebo Lags - Data'!$B:$BA,MATCH($Q19,'Placebo Lags - Data'!$A:$A,0),MATCH(AJ$1,'Placebo Lags - Data'!$B$1:$BA$1,0)))*AJ$5</f>
        <v>-1.7180345952510834E-2</v>
      </c>
      <c r="AK19" s="2">
        <f>IF(AK$2=0,0,INDEX('Placebo Lags - Data'!$B:$BA,MATCH($Q19,'Placebo Lags - Data'!$A:$A,0),MATCH(AK$1,'Placebo Lags - Data'!$B$1:$BA$1,0)))*AK$5</f>
        <v>0</v>
      </c>
      <c r="AL19" s="2">
        <f>IF(AL$2=0,0,INDEX('Placebo Lags - Data'!$B:$BA,MATCH($Q19,'Placebo Lags - Data'!$A:$A,0),MATCH(AL$1,'Placebo Lags - Data'!$B$1:$BA$1,0)))*AL$5</f>
        <v>5.8150183409452438E-2</v>
      </c>
      <c r="AM19" s="2">
        <f>IF(AM$2=0,0,INDEX('Placebo Lags - Data'!$B:$BA,MATCH($Q19,'Placebo Lags - Data'!$A:$A,0),MATCH(AM$1,'Placebo Lags - Data'!$B$1:$BA$1,0)))*AM$5</f>
        <v>-2.0248102024197578E-2</v>
      </c>
      <c r="AN19" s="2">
        <f>IF(AN$2=0,0,INDEX('Placebo Lags - Data'!$B:$BA,MATCH($Q19,'Placebo Lags - Data'!$A:$A,0),MATCH(AN$1,'Placebo Lags - Data'!$B$1:$BA$1,0)))*AN$5</f>
        <v>0</v>
      </c>
      <c r="AO19" s="2">
        <f>IF(AO$2=0,0,INDEX('Placebo Lags - Data'!$B:$BA,MATCH($Q19,'Placebo Lags - Data'!$A:$A,0),MATCH(AO$1,'Placebo Lags - Data'!$B$1:$BA$1,0)))*AO$5</f>
        <v>-1.1089782230556011E-2</v>
      </c>
      <c r="AP19" s="2">
        <f>IF(AP$2=0,0,INDEX('Placebo Lags - Data'!$B:$BA,MATCH($Q19,'Placebo Lags - Data'!$A:$A,0),MATCH(AP$1,'Placebo Lags - Data'!$B$1:$BA$1,0)))*AP$5</f>
        <v>0</v>
      </c>
      <c r="AQ19" s="2">
        <f>IF(AQ$2=0,0,INDEX('Placebo Lags - Data'!$B:$BA,MATCH($Q19,'Placebo Lags - Data'!$A:$A,0),MATCH(AQ$1,'Placebo Lags - Data'!$B$1:$BA$1,0)))*AQ$5</f>
        <v>-5.1841787993907928E-2</v>
      </c>
      <c r="AR19" s="2">
        <f>IF(AR$2=0,0,INDEX('Placebo Lags - Data'!$B:$BA,MATCH($Q19,'Placebo Lags - Data'!$A:$A,0),MATCH(AR$1,'Placebo Lags - Data'!$B$1:$BA$1,0)))*AR$5</f>
        <v>0</v>
      </c>
      <c r="AS19" s="2">
        <f>IF(AS$2=0,0,INDEX('Placebo Lags - Data'!$B:$BA,MATCH($Q19,'Placebo Lags - Data'!$A:$A,0),MATCH(AS$1,'Placebo Lags - Data'!$B$1:$BA$1,0)))*AS$5</f>
        <v>-3.8865797221660614E-2</v>
      </c>
      <c r="AT19" s="2">
        <f>IF(AT$2=0,0,INDEX('Placebo Lags - Data'!$B:$BA,MATCH($Q19,'Placebo Lags - Data'!$A:$A,0),MATCH(AT$1,'Placebo Lags - Data'!$B$1:$BA$1,0)))*AT$5</f>
        <v>0</v>
      </c>
      <c r="AU19" s="2">
        <f>IF(AU$2=0,0,INDEX('Placebo Lags - Data'!$B:$BA,MATCH($Q19,'Placebo Lags - Data'!$A:$A,0),MATCH(AU$1,'Placebo Lags - Data'!$B$1:$BA$1,0)))*AU$5</f>
        <v>0</v>
      </c>
      <c r="AV19" s="2">
        <f>IF(AV$2=0,0,INDEX('Placebo Lags - Data'!$B:$BA,MATCH($Q19,'Placebo Lags - Data'!$A:$A,0),MATCH(AV$1,'Placebo Lags - Data'!$B$1:$BA$1,0)))*AV$5</f>
        <v>0</v>
      </c>
      <c r="AW19" s="2">
        <f>IF(AW$2=0,0,INDEX('Placebo Lags - Data'!$B:$BA,MATCH($Q19,'Placebo Lags - Data'!$A:$A,0),MATCH(AW$1,'Placebo Lags - Data'!$B$1:$BA$1,0)))*AW$5</f>
        <v>0</v>
      </c>
      <c r="AX19" s="2">
        <f>IF(AX$2=0,0,INDEX('Placebo Lags - Data'!$B:$BA,MATCH($Q19,'Placebo Lags - Data'!$A:$A,0),MATCH(AX$1,'Placebo Lags - Data'!$B$1:$BA$1,0)))*AX$5</f>
        <v>0</v>
      </c>
      <c r="AY19" s="2">
        <f>IF(AY$2=0,0,INDEX('Placebo Lags - Data'!$B:$BA,MATCH($Q19,'Placebo Lags - Data'!$A:$A,0),MATCH(AY$1,'Placebo Lags - Data'!$B$1:$BA$1,0)))*AY$5</f>
        <v>0</v>
      </c>
      <c r="AZ19" s="2">
        <f>IF(AZ$2=0,0,INDEX('Placebo Lags - Data'!$B:$BA,MATCH($Q19,'Placebo Lags - Data'!$A:$A,0),MATCH(AZ$1,'Placebo Lags - Data'!$B$1:$BA$1,0)))*AZ$5</f>
        <v>-3.9008878171443939E-2</v>
      </c>
      <c r="BA19" s="2">
        <f>IF(BA$2=0,0,INDEX('Placebo Lags - Data'!$B:$BA,MATCH($Q19,'Placebo Lags - Data'!$A:$A,0),MATCH(BA$1,'Placebo Lags - Data'!$B$1:$BA$1,0)))*BA$5</f>
        <v>0</v>
      </c>
      <c r="BB19" s="2">
        <f>IF(BB$2=0,0,INDEX('Placebo Lags - Data'!$B:$BA,MATCH($Q19,'Placebo Lags - Data'!$A:$A,0),MATCH(BB$1,'Placebo Lags - Data'!$B$1:$BA$1,0)))*BB$5</f>
        <v>0</v>
      </c>
      <c r="BC19" s="2">
        <f>IF(BC$2=0,0,INDEX('Placebo Lags - Data'!$B:$BA,MATCH($Q19,'Placebo Lags - Data'!$A:$A,0),MATCH(BC$1,'Placebo Lags - Data'!$B$1:$BA$1,0)))*BC$5</f>
        <v>0</v>
      </c>
      <c r="BD19" s="2">
        <f>IF(BD$2=0,0,INDEX('Placebo Lags - Data'!$B:$BA,MATCH($Q19,'Placebo Lags - Data'!$A:$A,0),MATCH(BD$1,'Placebo Lags - Data'!$B$1:$BA$1,0)))*BD$5</f>
        <v>0</v>
      </c>
      <c r="BE19" s="2">
        <f>IF(BE$2=0,0,INDEX('Placebo Lags - Data'!$B:$BA,MATCH($Q19,'Placebo Lags - Data'!$A:$A,0),MATCH(BE$1,'Placebo Lags - Data'!$B$1:$BA$1,0)))*BE$5</f>
        <v>0</v>
      </c>
      <c r="BF19" s="2">
        <f>IF(BF$2=0,0,INDEX('Placebo Lags - Data'!$B:$BA,MATCH($Q19,'Placebo Lags - Data'!$A:$A,0),MATCH(BF$1,'Placebo Lags - Data'!$B$1:$BA$1,0)))*BF$5</f>
        <v>6.0491189360618591E-2</v>
      </c>
      <c r="BG19" s="2">
        <f>IF(BG$2=0,0,INDEX('Placebo Lags - Data'!$B:$BA,MATCH($Q19,'Placebo Lags - Data'!$A:$A,0),MATCH(BG$1,'Placebo Lags - Data'!$B$1:$BA$1,0)))*BG$5</f>
        <v>-4.3551120907068253E-2</v>
      </c>
      <c r="BH19" s="2">
        <f>IF(BH$2=0,0,INDEX('Placebo Lags - Data'!$B:$BA,MATCH($Q19,'Placebo Lags - Data'!$A:$A,0),MATCH(BH$1,'Placebo Lags - Data'!$B$1:$BA$1,0)))*BH$5</f>
        <v>3.0828550457954407E-2</v>
      </c>
      <c r="BI19" s="2">
        <f>IF(BI$2=0,0,INDEX('Placebo Lags - Data'!$B:$BA,MATCH($Q19,'Placebo Lags - Data'!$A:$A,0),MATCH(BI$1,'Placebo Lags - Data'!$B$1:$BA$1,0)))*BI$5</f>
        <v>-3.769119456410408E-2</v>
      </c>
      <c r="BJ19" s="2">
        <f>IF(BJ$2=0,0,INDEX('Placebo Lags - Data'!$B:$BA,MATCH($Q19,'Placebo Lags - Data'!$A:$A,0),MATCH(BJ$1,'Placebo Lags - Data'!$B$1:$BA$1,0)))*BJ$5</f>
        <v>0</v>
      </c>
      <c r="BK19" s="2">
        <f>IF(BK$2=0,0,INDEX('Placebo Lags - Data'!$B:$BA,MATCH($Q19,'Placebo Lags - Data'!$A:$A,0),MATCH(BK$1,'Placebo Lags - Data'!$B$1:$BA$1,0)))*BK$5</f>
        <v>0</v>
      </c>
      <c r="BL19" s="2">
        <f>IF(BL$2=0,0,INDEX('Placebo Lags - Data'!$B:$BA,MATCH($Q19,'Placebo Lags - Data'!$A:$A,0),MATCH(BL$1,'Placebo Lags - Data'!$B$1:$BA$1,0)))*BL$5</f>
        <v>0</v>
      </c>
      <c r="BM19" s="2">
        <f>IF(BM$2=0,0,INDEX('Placebo Lags - Data'!$B:$BA,MATCH($Q19,'Placebo Lags - Data'!$A:$A,0),MATCH(BM$1,'Placebo Lags - Data'!$B$1:$BA$1,0)))*BM$5</f>
        <v>0</v>
      </c>
      <c r="BN19" s="2">
        <f>IF(BN$2=0,0,INDEX('Placebo Lags - Data'!$B:$BA,MATCH($Q19,'Placebo Lags - Data'!$A:$A,0),MATCH(BN$1,'Placebo Lags - Data'!$B$1:$BA$1,0)))*BN$5</f>
        <v>0</v>
      </c>
      <c r="BO19" s="2">
        <f>IF(BO$2=0,0,INDEX('Placebo Lags - Data'!$B:$BA,MATCH($Q19,'Placebo Lags - Data'!$A:$A,0),MATCH(BO$1,'Placebo Lags - Data'!$B$1:$BA$1,0)))*BO$5</f>
        <v>8.5873669013381004E-3</v>
      </c>
      <c r="BP19" s="2">
        <f>IF(BP$2=0,0,INDEX('Placebo Lags - Data'!$B:$BA,MATCH($Q19,'Placebo Lags - Data'!$A:$A,0),MATCH(BP$1,'Placebo Lags - Data'!$B$1:$BA$1,0)))*BP$5</f>
        <v>0</v>
      </c>
      <c r="BQ19" s="2"/>
      <c r="BR19" s="2"/>
    </row>
    <row r="20" spans="1:70" x14ac:dyDescent="0.25">
      <c r="A20" t="s">
        <v>42</v>
      </c>
      <c r="B20" s="2">
        <f t="shared" si="0"/>
        <v>2.3284160252906476</v>
      </c>
      <c r="Q20">
        <f>'Placebo Lags - Data'!A15</f>
        <v>1995</v>
      </c>
      <c r="R20" s="2">
        <f>IF(R$2=0,0,INDEX('Placebo Lags - Data'!$B:$BA,MATCH($Q20,'Placebo Lags - Data'!$A:$A,0),MATCH(R$1,'Placebo Lags - Data'!$B$1:$BA$1,0)))*R$5</f>
        <v>8.3025870844721794E-3</v>
      </c>
      <c r="S20" s="2">
        <f>IF(S$2=0,0,INDEX('Placebo Lags - Data'!$B:$BA,MATCH($Q20,'Placebo Lags - Data'!$A:$A,0),MATCH(S$1,'Placebo Lags - Data'!$B$1:$BA$1,0)))*S$5</f>
        <v>0</v>
      </c>
      <c r="T20" s="2">
        <f>IF(T$2=0,0,INDEX('Placebo Lags - Data'!$B:$BA,MATCH($Q20,'Placebo Lags - Data'!$A:$A,0),MATCH(T$1,'Placebo Lags - Data'!$B$1:$BA$1,0)))*T$5</f>
        <v>0</v>
      </c>
      <c r="U20" s="2">
        <f>IF(U$2=0,0,INDEX('Placebo Lags - Data'!$B:$BA,MATCH($Q20,'Placebo Lags - Data'!$A:$A,0),MATCH(U$1,'Placebo Lags - Data'!$B$1:$BA$1,0)))*U$5</f>
        <v>1.3907317770645022E-3</v>
      </c>
      <c r="V20" s="2">
        <f>IF(V$2=0,0,INDEX('Placebo Lags - Data'!$B:$BA,MATCH($Q20,'Placebo Lags - Data'!$A:$A,0),MATCH(V$1,'Placebo Lags - Data'!$B$1:$BA$1,0)))*V$5</f>
        <v>8.8807649910449982E-2</v>
      </c>
      <c r="W20" s="2">
        <f>IF(W$2=0,0,INDEX('Placebo Lags - Data'!$B:$BA,MATCH($Q20,'Placebo Lags - Data'!$A:$A,0),MATCH(W$1,'Placebo Lags - Data'!$B$1:$BA$1,0)))*W$5</f>
        <v>0</v>
      </c>
      <c r="X20" s="2">
        <f>IF(X$2=0,0,INDEX('Placebo Lags - Data'!$B:$BA,MATCH($Q20,'Placebo Lags - Data'!$A:$A,0),MATCH(X$1,'Placebo Lags - Data'!$B$1:$BA$1,0)))*X$5</f>
        <v>5.7796807959675789E-3</v>
      </c>
      <c r="Y20" s="2">
        <f>IF(Y$2=0,0,INDEX('Placebo Lags - Data'!$B:$BA,MATCH($Q20,'Placebo Lags - Data'!$A:$A,0),MATCH(Y$1,'Placebo Lags - Data'!$B$1:$BA$1,0)))*Y$5</f>
        <v>0</v>
      </c>
      <c r="Z20" s="2">
        <f>IF(Z$2=0,0,INDEX('Placebo Lags - Data'!$B:$BA,MATCH($Q20,'Placebo Lags - Data'!$A:$A,0),MATCH(Z$1,'Placebo Lags - Data'!$B$1:$BA$1,0)))*Z$5</f>
        <v>0</v>
      </c>
      <c r="AA20" s="2">
        <f>IF(AA$2=0,0,INDEX('Placebo Lags - Data'!$B:$BA,MATCH($Q20,'Placebo Lags - Data'!$A:$A,0),MATCH(AA$1,'Placebo Lags - Data'!$B$1:$BA$1,0)))*AA$5</f>
        <v>0</v>
      </c>
      <c r="AB20" s="2">
        <f>IF(AB$2=0,0,INDEX('Placebo Lags - Data'!$B:$BA,MATCH($Q20,'Placebo Lags - Data'!$A:$A,0),MATCH(AB$1,'Placebo Lags - Data'!$B$1:$BA$1,0)))*AB$5</f>
        <v>0</v>
      </c>
      <c r="AC20" s="2">
        <f>IF(AC$2=0,0,INDEX('Placebo Lags - Data'!$B:$BA,MATCH($Q20,'Placebo Lags - Data'!$A:$A,0),MATCH(AC$1,'Placebo Lags - Data'!$B$1:$BA$1,0)))*AC$5</f>
        <v>1.8030816689133644E-2</v>
      </c>
      <c r="AD20" s="2">
        <f>IF(AD$2=0,0,INDEX('Placebo Lags - Data'!$B:$BA,MATCH($Q20,'Placebo Lags - Data'!$A:$A,0),MATCH(AD$1,'Placebo Lags - Data'!$B$1:$BA$1,0)))*AD$5</f>
        <v>0</v>
      </c>
      <c r="AE20" s="2">
        <f>IF(AE$2=0,0,INDEX('Placebo Lags - Data'!$B:$BA,MATCH($Q20,'Placebo Lags - Data'!$A:$A,0),MATCH(AE$1,'Placebo Lags - Data'!$B$1:$BA$1,0)))*AE$5</f>
        <v>3.9221912622451782E-2</v>
      </c>
      <c r="AF20" s="2">
        <f>IF(AF$2=0,0,INDEX('Placebo Lags - Data'!$B:$BA,MATCH($Q20,'Placebo Lags - Data'!$A:$A,0),MATCH(AF$1,'Placebo Lags - Data'!$B$1:$BA$1,0)))*AF$5</f>
        <v>1.9773069769144058E-2</v>
      </c>
      <c r="AG20" s="2">
        <f>IF(AG$2=0,0,INDEX('Placebo Lags - Data'!$B:$BA,MATCH($Q20,'Placebo Lags - Data'!$A:$A,0),MATCH(AG$1,'Placebo Lags - Data'!$B$1:$BA$1,0)))*AG$5</f>
        <v>0</v>
      </c>
      <c r="AH20" s="2">
        <f>IF(AH$2=0,0,INDEX('Placebo Lags - Data'!$B:$BA,MATCH($Q20,'Placebo Lags - Data'!$A:$A,0),MATCH(AH$1,'Placebo Lags - Data'!$B$1:$BA$1,0)))*AH$5</f>
        <v>-4.136180505156517E-2</v>
      </c>
      <c r="AI20" s="2">
        <f>IF(AI$2=0,0,INDEX('Placebo Lags - Data'!$B:$BA,MATCH($Q20,'Placebo Lags - Data'!$A:$A,0),MATCH(AI$1,'Placebo Lags - Data'!$B$1:$BA$1,0)))*AI$5</f>
        <v>2.1435335278511047E-2</v>
      </c>
      <c r="AJ20" s="2">
        <f>IF(AJ$2=0,0,INDEX('Placebo Lags - Data'!$B:$BA,MATCH($Q20,'Placebo Lags - Data'!$A:$A,0),MATCH(AJ$1,'Placebo Lags - Data'!$B$1:$BA$1,0)))*AJ$5</f>
        <v>-2.4284590035676956E-2</v>
      </c>
      <c r="AK20" s="2">
        <f>IF(AK$2=0,0,INDEX('Placebo Lags - Data'!$B:$BA,MATCH($Q20,'Placebo Lags - Data'!$A:$A,0),MATCH(AK$1,'Placebo Lags - Data'!$B$1:$BA$1,0)))*AK$5</f>
        <v>0</v>
      </c>
      <c r="AL20" s="2">
        <f>IF(AL$2=0,0,INDEX('Placebo Lags - Data'!$B:$BA,MATCH($Q20,'Placebo Lags - Data'!$A:$A,0),MATCH(AL$1,'Placebo Lags - Data'!$B$1:$BA$1,0)))*AL$5</f>
        <v>1.2338963337242603E-2</v>
      </c>
      <c r="AM20" s="2">
        <f>IF(AM$2=0,0,INDEX('Placebo Lags - Data'!$B:$BA,MATCH($Q20,'Placebo Lags - Data'!$A:$A,0),MATCH(AM$1,'Placebo Lags - Data'!$B$1:$BA$1,0)))*AM$5</f>
        <v>2.6652604341506958E-2</v>
      </c>
      <c r="AN20" s="2">
        <f>IF(AN$2=0,0,INDEX('Placebo Lags - Data'!$B:$BA,MATCH($Q20,'Placebo Lags - Data'!$A:$A,0),MATCH(AN$1,'Placebo Lags - Data'!$B$1:$BA$1,0)))*AN$5</f>
        <v>0</v>
      </c>
      <c r="AO20" s="2">
        <f>IF(AO$2=0,0,INDEX('Placebo Lags - Data'!$B:$BA,MATCH($Q20,'Placebo Lags - Data'!$A:$A,0),MATCH(AO$1,'Placebo Lags - Data'!$B$1:$BA$1,0)))*AO$5</f>
        <v>-2.051829919219017E-2</v>
      </c>
      <c r="AP20" s="2">
        <f>IF(AP$2=0,0,INDEX('Placebo Lags - Data'!$B:$BA,MATCH($Q20,'Placebo Lags - Data'!$A:$A,0),MATCH(AP$1,'Placebo Lags - Data'!$B$1:$BA$1,0)))*AP$5</f>
        <v>0</v>
      </c>
      <c r="AQ20" s="2">
        <f>IF(AQ$2=0,0,INDEX('Placebo Lags - Data'!$B:$BA,MATCH($Q20,'Placebo Lags - Data'!$A:$A,0),MATCH(AQ$1,'Placebo Lags - Data'!$B$1:$BA$1,0)))*AQ$5</f>
        <v>-3.553742915391922E-2</v>
      </c>
      <c r="AR20" s="2">
        <f>IF(AR$2=0,0,INDEX('Placebo Lags - Data'!$B:$BA,MATCH($Q20,'Placebo Lags - Data'!$A:$A,0),MATCH(AR$1,'Placebo Lags - Data'!$B$1:$BA$1,0)))*AR$5</f>
        <v>0</v>
      </c>
      <c r="AS20" s="2">
        <f>IF(AS$2=0,0,INDEX('Placebo Lags - Data'!$B:$BA,MATCH($Q20,'Placebo Lags - Data'!$A:$A,0),MATCH(AS$1,'Placebo Lags - Data'!$B$1:$BA$1,0)))*AS$5</f>
        <v>-7.7854674309492111E-3</v>
      </c>
      <c r="AT20" s="2">
        <f>IF(AT$2=0,0,INDEX('Placebo Lags - Data'!$B:$BA,MATCH($Q20,'Placebo Lags - Data'!$A:$A,0),MATCH(AT$1,'Placebo Lags - Data'!$B$1:$BA$1,0)))*AT$5</f>
        <v>0</v>
      </c>
      <c r="AU20" s="2">
        <f>IF(AU$2=0,0,INDEX('Placebo Lags - Data'!$B:$BA,MATCH($Q20,'Placebo Lags - Data'!$A:$A,0),MATCH(AU$1,'Placebo Lags - Data'!$B$1:$BA$1,0)))*AU$5</f>
        <v>0</v>
      </c>
      <c r="AV20" s="2">
        <f>IF(AV$2=0,0,INDEX('Placebo Lags - Data'!$B:$BA,MATCH($Q20,'Placebo Lags - Data'!$A:$A,0),MATCH(AV$1,'Placebo Lags - Data'!$B$1:$BA$1,0)))*AV$5</f>
        <v>0</v>
      </c>
      <c r="AW20" s="2">
        <f>IF(AW$2=0,0,INDEX('Placebo Lags - Data'!$B:$BA,MATCH($Q20,'Placebo Lags - Data'!$A:$A,0),MATCH(AW$1,'Placebo Lags - Data'!$B$1:$BA$1,0)))*AW$5</f>
        <v>0</v>
      </c>
      <c r="AX20" s="2">
        <f>IF(AX$2=0,0,INDEX('Placebo Lags - Data'!$B:$BA,MATCH($Q20,'Placebo Lags - Data'!$A:$A,0),MATCH(AX$1,'Placebo Lags - Data'!$B$1:$BA$1,0)))*AX$5</f>
        <v>0</v>
      </c>
      <c r="AY20" s="2">
        <f>IF(AY$2=0,0,INDEX('Placebo Lags - Data'!$B:$BA,MATCH($Q20,'Placebo Lags - Data'!$A:$A,0),MATCH(AY$1,'Placebo Lags - Data'!$B$1:$BA$1,0)))*AY$5</f>
        <v>0</v>
      </c>
      <c r="AZ20" s="2">
        <f>IF(AZ$2=0,0,INDEX('Placebo Lags - Data'!$B:$BA,MATCH($Q20,'Placebo Lags - Data'!$A:$A,0),MATCH(AZ$1,'Placebo Lags - Data'!$B$1:$BA$1,0)))*AZ$5</f>
        <v>-2.8105713427066803E-2</v>
      </c>
      <c r="BA20" s="2">
        <f>IF(BA$2=0,0,INDEX('Placebo Lags - Data'!$B:$BA,MATCH($Q20,'Placebo Lags - Data'!$A:$A,0),MATCH(BA$1,'Placebo Lags - Data'!$B$1:$BA$1,0)))*BA$5</f>
        <v>0</v>
      </c>
      <c r="BB20" s="2">
        <f>IF(BB$2=0,0,INDEX('Placebo Lags - Data'!$B:$BA,MATCH($Q20,'Placebo Lags - Data'!$A:$A,0),MATCH(BB$1,'Placebo Lags - Data'!$B$1:$BA$1,0)))*BB$5</f>
        <v>0</v>
      </c>
      <c r="BC20" s="2">
        <f>IF(BC$2=0,0,INDEX('Placebo Lags - Data'!$B:$BA,MATCH($Q20,'Placebo Lags - Data'!$A:$A,0),MATCH(BC$1,'Placebo Lags - Data'!$B$1:$BA$1,0)))*BC$5</f>
        <v>0</v>
      </c>
      <c r="BD20" s="2">
        <f>IF(BD$2=0,0,INDEX('Placebo Lags - Data'!$B:$BA,MATCH($Q20,'Placebo Lags - Data'!$A:$A,0),MATCH(BD$1,'Placebo Lags - Data'!$B$1:$BA$1,0)))*BD$5</f>
        <v>0</v>
      </c>
      <c r="BE20" s="2">
        <f>IF(BE$2=0,0,INDEX('Placebo Lags - Data'!$B:$BA,MATCH($Q20,'Placebo Lags - Data'!$A:$A,0),MATCH(BE$1,'Placebo Lags - Data'!$B$1:$BA$1,0)))*BE$5</f>
        <v>0</v>
      </c>
      <c r="BF20" s="2">
        <f>IF(BF$2=0,0,INDEX('Placebo Lags - Data'!$B:$BA,MATCH($Q20,'Placebo Lags - Data'!$A:$A,0),MATCH(BF$1,'Placebo Lags - Data'!$B$1:$BA$1,0)))*BF$5</f>
        <v>2.0995914936065674E-2</v>
      </c>
      <c r="BG20" s="2">
        <f>IF(BG$2=0,0,INDEX('Placebo Lags - Data'!$B:$BA,MATCH($Q20,'Placebo Lags - Data'!$A:$A,0),MATCH(BG$1,'Placebo Lags - Data'!$B$1:$BA$1,0)))*BG$5</f>
        <v>-4.3907888233661652E-2</v>
      </c>
      <c r="BH20" s="2">
        <f>IF(BH$2=0,0,INDEX('Placebo Lags - Data'!$B:$BA,MATCH($Q20,'Placebo Lags - Data'!$A:$A,0),MATCH(BH$1,'Placebo Lags - Data'!$B$1:$BA$1,0)))*BH$5</f>
        <v>9.5319850370287895E-3</v>
      </c>
      <c r="BI20" s="2">
        <f>IF(BI$2=0,0,INDEX('Placebo Lags - Data'!$B:$BA,MATCH($Q20,'Placebo Lags - Data'!$A:$A,0),MATCH(BI$1,'Placebo Lags - Data'!$B$1:$BA$1,0)))*BI$5</f>
        <v>-3.8729794323444366E-2</v>
      </c>
      <c r="BJ20" s="2">
        <f>IF(BJ$2=0,0,INDEX('Placebo Lags - Data'!$B:$BA,MATCH($Q20,'Placebo Lags - Data'!$A:$A,0),MATCH(BJ$1,'Placebo Lags - Data'!$B$1:$BA$1,0)))*BJ$5</f>
        <v>0</v>
      </c>
      <c r="BK20" s="2">
        <f>IF(BK$2=0,0,INDEX('Placebo Lags - Data'!$B:$BA,MATCH($Q20,'Placebo Lags - Data'!$A:$A,0),MATCH(BK$1,'Placebo Lags - Data'!$B$1:$BA$1,0)))*BK$5</f>
        <v>0</v>
      </c>
      <c r="BL20" s="2">
        <f>IF(BL$2=0,0,INDEX('Placebo Lags - Data'!$B:$BA,MATCH($Q20,'Placebo Lags - Data'!$A:$A,0),MATCH(BL$1,'Placebo Lags - Data'!$B$1:$BA$1,0)))*BL$5</f>
        <v>0</v>
      </c>
      <c r="BM20" s="2">
        <f>IF(BM$2=0,0,INDEX('Placebo Lags - Data'!$B:$BA,MATCH($Q20,'Placebo Lags - Data'!$A:$A,0),MATCH(BM$1,'Placebo Lags - Data'!$B$1:$BA$1,0)))*BM$5</f>
        <v>0</v>
      </c>
      <c r="BN20" s="2">
        <f>IF(BN$2=0,0,INDEX('Placebo Lags - Data'!$B:$BA,MATCH($Q20,'Placebo Lags - Data'!$A:$A,0),MATCH(BN$1,'Placebo Lags - Data'!$B$1:$BA$1,0)))*BN$5</f>
        <v>0</v>
      </c>
      <c r="BO20" s="2">
        <f>IF(BO$2=0,0,INDEX('Placebo Lags - Data'!$B:$BA,MATCH($Q20,'Placebo Lags - Data'!$A:$A,0),MATCH(BO$1,'Placebo Lags - Data'!$B$1:$BA$1,0)))*BO$5</f>
        <v>5.3560039959847927E-3</v>
      </c>
      <c r="BP20" s="2">
        <f>IF(BP$2=0,0,INDEX('Placebo Lags - Data'!$B:$BA,MATCH($Q20,'Placebo Lags - Data'!$A:$A,0),MATCH(BP$1,'Placebo Lags - Data'!$B$1:$BA$1,0)))*BP$5</f>
        <v>0</v>
      </c>
      <c r="BQ20" s="2"/>
      <c r="BR20" s="2"/>
    </row>
    <row r="21" spans="1:70" x14ac:dyDescent="0.25">
      <c r="A21" t="s">
        <v>55</v>
      </c>
      <c r="B21" s="2">
        <f t="shared" si="0"/>
        <v>2.2990011453386296</v>
      </c>
      <c r="Q21">
        <f>'Placebo Lags - Data'!A16</f>
        <v>1996</v>
      </c>
      <c r="R21" s="2">
        <f>IF(R$2=0,0,INDEX('Placebo Lags - Data'!$B:$BA,MATCH($Q21,'Placebo Lags - Data'!$A:$A,0),MATCH(R$1,'Placebo Lags - Data'!$B$1:$BA$1,0)))*R$5</f>
        <v>-1.371021568775177E-2</v>
      </c>
      <c r="S21" s="2">
        <f>IF(S$2=0,0,INDEX('Placebo Lags - Data'!$B:$BA,MATCH($Q21,'Placebo Lags - Data'!$A:$A,0),MATCH(S$1,'Placebo Lags - Data'!$B$1:$BA$1,0)))*S$5</f>
        <v>0</v>
      </c>
      <c r="T21" s="2">
        <f>IF(T$2=0,0,INDEX('Placebo Lags - Data'!$B:$BA,MATCH($Q21,'Placebo Lags - Data'!$A:$A,0),MATCH(T$1,'Placebo Lags - Data'!$B$1:$BA$1,0)))*T$5</f>
        <v>0</v>
      </c>
      <c r="U21" s="2">
        <f>IF(U$2=0,0,INDEX('Placebo Lags - Data'!$B:$BA,MATCH($Q21,'Placebo Lags - Data'!$A:$A,0),MATCH(U$1,'Placebo Lags - Data'!$B$1:$BA$1,0)))*U$5</f>
        <v>-8.5815589409321547E-4</v>
      </c>
      <c r="V21" s="2">
        <f>IF(V$2=0,0,INDEX('Placebo Lags - Data'!$B:$BA,MATCH($Q21,'Placebo Lags - Data'!$A:$A,0),MATCH(V$1,'Placebo Lags - Data'!$B$1:$BA$1,0)))*V$5</f>
        <v>6.3186518847942352E-2</v>
      </c>
      <c r="W21" s="2">
        <f>IF(W$2=0,0,INDEX('Placebo Lags - Data'!$B:$BA,MATCH($Q21,'Placebo Lags - Data'!$A:$A,0),MATCH(W$1,'Placebo Lags - Data'!$B$1:$BA$1,0)))*W$5</f>
        <v>0</v>
      </c>
      <c r="X21" s="2">
        <f>IF(X$2=0,0,INDEX('Placebo Lags - Data'!$B:$BA,MATCH($Q21,'Placebo Lags - Data'!$A:$A,0),MATCH(X$1,'Placebo Lags - Data'!$B$1:$BA$1,0)))*X$5</f>
        <v>-1.3475323095917702E-2</v>
      </c>
      <c r="Y21" s="2">
        <f>IF(Y$2=0,0,INDEX('Placebo Lags - Data'!$B:$BA,MATCH($Q21,'Placebo Lags - Data'!$A:$A,0),MATCH(Y$1,'Placebo Lags - Data'!$B$1:$BA$1,0)))*Y$5</f>
        <v>0</v>
      </c>
      <c r="Z21" s="2">
        <f>IF(Z$2=0,0,INDEX('Placebo Lags - Data'!$B:$BA,MATCH($Q21,'Placebo Lags - Data'!$A:$A,0),MATCH(Z$1,'Placebo Lags - Data'!$B$1:$BA$1,0)))*Z$5</f>
        <v>0</v>
      </c>
      <c r="AA21" s="2">
        <f>IF(AA$2=0,0,INDEX('Placebo Lags - Data'!$B:$BA,MATCH($Q21,'Placebo Lags - Data'!$A:$A,0),MATCH(AA$1,'Placebo Lags - Data'!$B$1:$BA$1,0)))*AA$5</f>
        <v>0</v>
      </c>
      <c r="AB21" s="2">
        <f>IF(AB$2=0,0,INDEX('Placebo Lags - Data'!$B:$BA,MATCH($Q21,'Placebo Lags - Data'!$A:$A,0),MATCH(AB$1,'Placebo Lags - Data'!$B$1:$BA$1,0)))*AB$5</f>
        <v>0</v>
      </c>
      <c r="AC21" s="2">
        <f>IF(AC$2=0,0,INDEX('Placebo Lags - Data'!$B:$BA,MATCH($Q21,'Placebo Lags - Data'!$A:$A,0),MATCH(AC$1,'Placebo Lags - Data'!$B$1:$BA$1,0)))*AC$5</f>
        <v>-2.6501983404159546E-2</v>
      </c>
      <c r="AD21" s="2">
        <f>IF(AD$2=0,0,INDEX('Placebo Lags - Data'!$B:$BA,MATCH($Q21,'Placebo Lags - Data'!$A:$A,0),MATCH(AD$1,'Placebo Lags - Data'!$B$1:$BA$1,0)))*AD$5</f>
        <v>0</v>
      </c>
      <c r="AE21" s="2">
        <f>IF(AE$2=0,0,INDEX('Placebo Lags - Data'!$B:$BA,MATCH($Q21,'Placebo Lags - Data'!$A:$A,0),MATCH(AE$1,'Placebo Lags - Data'!$B$1:$BA$1,0)))*AE$5</f>
        <v>2.9950451105833054E-2</v>
      </c>
      <c r="AF21" s="2">
        <f>IF(AF$2=0,0,INDEX('Placebo Lags - Data'!$B:$BA,MATCH($Q21,'Placebo Lags - Data'!$A:$A,0),MATCH(AF$1,'Placebo Lags - Data'!$B$1:$BA$1,0)))*AF$5</f>
        <v>1.6650810837745667E-2</v>
      </c>
      <c r="AG21" s="2">
        <f>IF(AG$2=0,0,INDEX('Placebo Lags - Data'!$B:$BA,MATCH($Q21,'Placebo Lags - Data'!$A:$A,0),MATCH(AG$1,'Placebo Lags - Data'!$B$1:$BA$1,0)))*AG$5</f>
        <v>0</v>
      </c>
      <c r="AH21" s="2">
        <f>IF(AH$2=0,0,INDEX('Placebo Lags - Data'!$B:$BA,MATCH($Q21,'Placebo Lags - Data'!$A:$A,0),MATCH(AH$1,'Placebo Lags - Data'!$B$1:$BA$1,0)))*AH$5</f>
        <v>-1.1804543435573578E-2</v>
      </c>
      <c r="AI21" s="2">
        <f>IF(AI$2=0,0,INDEX('Placebo Lags - Data'!$B:$BA,MATCH($Q21,'Placebo Lags - Data'!$A:$A,0),MATCH(AI$1,'Placebo Lags - Data'!$B$1:$BA$1,0)))*AI$5</f>
        <v>-1.5139429830014706E-2</v>
      </c>
      <c r="AJ21" s="2">
        <f>IF(AJ$2=0,0,INDEX('Placebo Lags - Data'!$B:$BA,MATCH($Q21,'Placebo Lags - Data'!$A:$A,0),MATCH(AJ$1,'Placebo Lags - Data'!$B$1:$BA$1,0)))*AJ$5</f>
        <v>1.1875941418111324E-2</v>
      </c>
      <c r="AK21" s="2">
        <f>IF(AK$2=0,0,INDEX('Placebo Lags - Data'!$B:$BA,MATCH($Q21,'Placebo Lags - Data'!$A:$A,0),MATCH(AK$1,'Placebo Lags - Data'!$B$1:$BA$1,0)))*AK$5</f>
        <v>0</v>
      </c>
      <c r="AL21" s="2">
        <f>IF(AL$2=0,0,INDEX('Placebo Lags - Data'!$B:$BA,MATCH($Q21,'Placebo Lags - Data'!$A:$A,0),MATCH(AL$1,'Placebo Lags - Data'!$B$1:$BA$1,0)))*AL$5</f>
        <v>6.5247401595115662E-2</v>
      </c>
      <c r="AM21" s="2">
        <f>IF(AM$2=0,0,INDEX('Placebo Lags - Data'!$B:$BA,MATCH($Q21,'Placebo Lags - Data'!$A:$A,0),MATCH(AM$1,'Placebo Lags - Data'!$B$1:$BA$1,0)))*AM$5</f>
        <v>1.5843808650970459E-2</v>
      </c>
      <c r="AN21" s="2">
        <f>IF(AN$2=0,0,INDEX('Placebo Lags - Data'!$B:$BA,MATCH($Q21,'Placebo Lags - Data'!$A:$A,0),MATCH(AN$1,'Placebo Lags - Data'!$B$1:$BA$1,0)))*AN$5</f>
        <v>0</v>
      </c>
      <c r="AO21" s="2">
        <f>IF(AO$2=0,0,INDEX('Placebo Lags - Data'!$B:$BA,MATCH($Q21,'Placebo Lags - Data'!$A:$A,0),MATCH(AO$1,'Placebo Lags - Data'!$B$1:$BA$1,0)))*AO$5</f>
        <v>1.8422630382701755E-3</v>
      </c>
      <c r="AP21" s="2">
        <f>IF(AP$2=0,0,INDEX('Placebo Lags - Data'!$B:$BA,MATCH($Q21,'Placebo Lags - Data'!$A:$A,0),MATCH(AP$1,'Placebo Lags - Data'!$B$1:$BA$1,0)))*AP$5</f>
        <v>0</v>
      </c>
      <c r="AQ21" s="2">
        <f>IF(AQ$2=0,0,INDEX('Placebo Lags - Data'!$B:$BA,MATCH($Q21,'Placebo Lags - Data'!$A:$A,0),MATCH(AQ$1,'Placebo Lags - Data'!$B$1:$BA$1,0)))*AQ$5</f>
        <v>-5.1138300448656082E-2</v>
      </c>
      <c r="AR21" s="2">
        <f>IF(AR$2=0,0,INDEX('Placebo Lags - Data'!$B:$BA,MATCH($Q21,'Placebo Lags - Data'!$A:$A,0),MATCH(AR$1,'Placebo Lags - Data'!$B$1:$BA$1,0)))*AR$5</f>
        <v>0</v>
      </c>
      <c r="AS21" s="2">
        <f>IF(AS$2=0,0,INDEX('Placebo Lags - Data'!$B:$BA,MATCH($Q21,'Placebo Lags - Data'!$A:$A,0),MATCH(AS$1,'Placebo Lags - Data'!$B$1:$BA$1,0)))*AS$5</f>
        <v>-7.9743936657905579E-3</v>
      </c>
      <c r="AT21" s="2">
        <f>IF(AT$2=0,0,INDEX('Placebo Lags - Data'!$B:$BA,MATCH($Q21,'Placebo Lags - Data'!$A:$A,0),MATCH(AT$1,'Placebo Lags - Data'!$B$1:$BA$1,0)))*AT$5</f>
        <v>0</v>
      </c>
      <c r="AU21" s="2">
        <f>IF(AU$2=0,0,INDEX('Placebo Lags - Data'!$B:$BA,MATCH($Q21,'Placebo Lags - Data'!$A:$A,0),MATCH(AU$1,'Placebo Lags - Data'!$B$1:$BA$1,0)))*AU$5</f>
        <v>0</v>
      </c>
      <c r="AV21" s="2">
        <f>IF(AV$2=0,0,INDEX('Placebo Lags - Data'!$B:$BA,MATCH($Q21,'Placebo Lags - Data'!$A:$A,0),MATCH(AV$1,'Placebo Lags - Data'!$B$1:$BA$1,0)))*AV$5</f>
        <v>0</v>
      </c>
      <c r="AW21" s="2">
        <f>IF(AW$2=0,0,INDEX('Placebo Lags - Data'!$B:$BA,MATCH($Q21,'Placebo Lags - Data'!$A:$A,0),MATCH(AW$1,'Placebo Lags - Data'!$B$1:$BA$1,0)))*AW$5</f>
        <v>0</v>
      </c>
      <c r="AX21" s="2">
        <f>IF(AX$2=0,0,INDEX('Placebo Lags - Data'!$B:$BA,MATCH($Q21,'Placebo Lags - Data'!$A:$A,0),MATCH(AX$1,'Placebo Lags - Data'!$B$1:$BA$1,0)))*AX$5</f>
        <v>0</v>
      </c>
      <c r="AY21" s="2">
        <f>IF(AY$2=0,0,INDEX('Placebo Lags - Data'!$B:$BA,MATCH($Q21,'Placebo Lags - Data'!$A:$A,0),MATCH(AY$1,'Placebo Lags - Data'!$B$1:$BA$1,0)))*AY$5</f>
        <v>0</v>
      </c>
      <c r="AZ21" s="2">
        <f>IF(AZ$2=0,0,INDEX('Placebo Lags - Data'!$B:$BA,MATCH($Q21,'Placebo Lags - Data'!$A:$A,0),MATCH(AZ$1,'Placebo Lags - Data'!$B$1:$BA$1,0)))*AZ$5</f>
        <v>-0.13173475861549377</v>
      </c>
      <c r="BA21" s="2">
        <f>IF(BA$2=0,0,INDEX('Placebo Lags - Data'!$B:$BA,MATCH($Q21,'Placebo Lags - Data'!$A:$A,0),MATCH(BA$1,'Placebo Lags - Data'!$B$1:$BA$1,0)))*BA$5</f>
        <v>0</v>
      </c>
      <c r="BB21" s="2">
        <f>IF(BB$2=0,0,INDEX('Placebo Lags - Data'!$B:$BA,MATCH($Q21,'Placebo Lags - Data'!$A:$A,0),MATCH(BB$1,'Placebo Lags - Data'!$B$1:$BA$1,0)))*BB$5</f>
        <v>0</v>
      </c>
      <c r="BC21" s="2">
        <f>IF(BC$2=0,0,INDEX('Placebo Lags - Data'!$B:$BA,MATCH($Q21,'Placebo Lags - Data'!$A:$A,0),MATCH(BC$1,'Placebo Lags - Data'!$B$1:$BA$1,0)))*BC$5</f>
        <v>0</v>
      </c>
      <c r="BD21" s="2">
        <f>IF(BD$2=0,0,INDEX('Placebo Lags - Data'!$B:$BA,MATCH($Q21,'Placebo Lags - Data'!$A:$A,0),MATCH(BD$1,'Placebo Lags - Data'!$B$1:$BA$1,0)))*BD$5</f>
        <v>0</v>
      </c>
      <c r="BE21" s="2">
        <f>IF(BE$2=0,0,INDEX('Placebo Lags - Data'!$B:$BA,MATCH($Q21,'Placebo Lags - Data'!$A:$A,0),MATCH(BE$1,'Placebo Lags - Data'!$B$1:$BA$1,0)))*BE$5</f>
        <v>0</v>
      </c>
      <c r="BF21" s="2">
        <f>IF(BF$2=0,0,INDEX('Placebo Lags - Data'!$B:$BA,MATCH($Q21,'Placebo Lags - Data'!$A:$A,0),MATCH(BF$1,'Placebo Lags - Data'!$B$1:$BA$1,0)))*BF$5</f>
        <v>-5.3408537060022354E-2</v>
      </c>
      <c r="BG21" s="2">
        <f>IF(BG$2=0,0,INDEX('Placebo Lags - Data'!$B:$BA,MATCH($Q21,'Placebo Lags - Data'!$A:$A,0),MATCH(BG$1,'Placebo Lags - Data'!$B$1:$BA$1,0)))*BG$5</f>
        <v>8.9356061071157455E-3</v>
      </c>
      <c r="BH21" s="2">
        <f>IF(BH$2=0,0,INDEX('Placebo Lags - Data'!$B:$BA,MATCH($Q21,'Placebo Lags - Data'!$A:$A,0),MATCH(BH$1,'Placebo Lags - Data'!$B$1:$BA$1,0)))*BH$5</f>
        <v>4.1392515413463116E-3</v>
      </c>
      <c r="BI21" s="2">
        <f>IF(BI$2=0,0,INDEX('Placebo Lags - Data'!$B:$BA,MATCH($Q21,'Placebo Lags - Data'!$A:$A,0),MATCH(BI$1,'Placebo Lags - Data'!$B$1:$BA$1,0)))*BI$5</f>
        <v>1.8564727157354355E-2</v>
      </c>
      <c r="BJ21" s="2">
        <f>IF(BJ$2=0,0,INDEX('Placebo Lags - Data'!$B:$BA,MATCH($Q21,'Placebo Lags - Data'!$A:$A,0),MATCH(BJ$1,'Placebo Lags - Data'!$B$1:$BA$1,0)))*BJ$5</f>
        <v>0</v>
      </c>
      <c r="BK21" s="2">
        <f>IF(BK$2=0,0,INDEX('Placebo Lags - Data'!$B:$BA,MATCH($Q21,'Placebo Lags - Data'!$A:$A,0),MATCH(BK$1,'Placebo Lags - Data'!$B$1:$BA$1,0)))*BK$5</f>
        <v>0</v>
      </c>
      <c r="BL21" s="2">
        <f>IF(BL$2=0,0,INDEX('Placebo Lags - Data'!$B:$BA,MATCH($Q21,'Placebo Lags - Data'!$A:$A,0),MATCH(BL$1,'Placebo Lags - Data'!$B$1:$BA$1,0)))*BL$5</f>
        <v>0</v>
      </c>
      <c r="BM21" s="2">
        <f>IF(BM$2=0,0,INDEX('Placebo Lags - Data'!$B:$BA,MATCH($Q21,'Placebo Lags - Data'!$A:$A,0),MATCH(BM$1,'Placebo Lags - Data'!$B$1:$BA$1,0)))*BM$5</f>
        <v>0</v>
      </c>
      <c r="BN21" s="2">
        <f>IF(BN$2=0,0,INDEX('Placebo Lags - Data'!$B:$BA,MATCH($Q21,'Placebo Lags - Data'!$A:$A,0),MATCH(BN$1,'Placebo Lags - Data'!$B$1:$BA$1,0)))*BN$5</f>
        <v>0</v>
      </c>
      <c r="BO21" s="2">
        <f>IF(BO$2=0,0,INDEX('Placebo Lags - Data'!$B:$BA,MATCH($Q21,'Placebo Lags - Data'!$A:$A,0),MATCH(BO$1,'Placebo Lags - Data'!$B$1:$BA$1,0)))*BO$5</f>
        <v>1.8498070538043976E-2</v>
      </c>
      <c r="BP21" s="2">
        <f>IF(BP$2=0,0,INDEX('Placebo Lags - Data'!$B:$BA,MATCH($Q21,'Placebo Lags - Data'!$A:$A,0),MATCH(BP$1,'Placebo Lags - Data'!$B$1:$BA$1,0)))*BP$5</f>
        <v>0</v>
      </c>
      <c r="BQ21" s="2"/>
      <c r="BR21" s="2"/>
    </row>
    <row r="22" spans="1:70" x14ac:dyDescent="0.25">
      <c r="A22" t="s">
        <v>39</v>
      </c>
      <c r="B22" s="2">
        <f t="shared" si="0"/>
        <v>1</v>
      </c>
      <c r="Q22">
        <f>'Placebo Lags - Data'!A17</f>
        <v>1997</v>
      </c>
      <c r="R22" s="2">
        <f>IF(R$2=0,0,INDEX('Placebo Lags - Data'!$B:$BA,MATCH($Q22,'Placebo Lags - Data'!$A:$A,0),MATCH(R$1,'Placebo Lags - Data'!$B$1:$BA$1,0)))*R$5</f>
        <v>-3.3365071285516024E-3</v>
      </c>
      <c r="S22" s="2">
        <f>IF(S$2=0,0,INDEX('Placebo Lags - Data'!$B:$BA,MATCH($Q22,'Placebo Lags - Data'!$A:$A,0),MATCH(S$1,'Placebo Lags - Data'!$B$1:$BA$1,0)))*S$5</f>
        <v>0</v>
      </c>
      <c r="T22" s="2">
        <f>IF(T$2=0,0,INDEX('Placebo Lags - Data'!$B:$BA,MATCH($Q22,'Placebo Lags - Data'!$A:$A,0),MATCH(T$1,'Placebo Lags - Data'!$B$1:$BA$1,0)))*T$5</f>
        <v>0</v>
      </c>
      <c r="U22" s="2">
        <f>IF(U$2=0,0,INDEX('Placebo Lags - Data'!$B:$BA,MATCH($Q22,'Placebo Lags - Data'!$A:$A,0),MATCH(U$1,'Placebo Lags - Data'!$B$1:$BA$1,0)))*U$5</f>
        <v>-4.3497592210769653E-2</v>
      </c>
      <c r="V22" s="2">
        <f>IF(V$2=0,0,INDEX('Placebo Lags - Data'!$B:$BA,MATCH($Q22,'Placebo Lags - Data'!$A:$A,0),MATCH(V$1,'Placebo Lags - Data'!$B$1:$BA$1,0)))*V$5</f>
        <v>8.1704616546630859E-2</v>
      </c>
      <c r="W22" s="2">
        <f>IF(W$2=0,0,INDEX('Placebo Lags - Data'!$B:$BA,MATCH($Q22,'Placebo Lags - Data'!$A:$A,0),MATCH(W$1,'Placebo Lags - Data'!$B$1:$BA$1,0)))*W$5</f>
        <v>0</v>
      </c>
      <c r="X22" s="2">
        <f>IF(X$2=0,0,INDEX('Placebo Lags - Data'!$B:$BA,MATCH($Q22,'Placebo Lags - Data'!$A:$A,0),MATCH(X$1,'Placebo Lags - Data'!$B$1:$BA$1,0)))*X$5</f>
        <v>3.2978706061840057E-2</v>
      </c>
      <c r="Y22" s="2">
        <f>IF(Y$2=0,0,INDEX('Placebo Lags - Data'!$B:$BA,MATCH($Q22,'Placebo Lags - Data'!$A:$A,0),MATCH(Y$1,'Placebo Lags - Data'!$B$1:$BA$1,0)))*Y$5</f>
        <v>0</v>
      </c>
      <c r="Z22" s="2">
        <f>IF(Z$2=0,0,INDEX('Placebo Lags - Data'!$B:$BA,MATCH($Q22,'Placebo Lags - Data'!$A:$A,0),MATCH(Z$1,'Placebo Lags - Data'!$B$1:$BA$1,0)))*Z$5</f>
        <v>0</v>
      </c>
      <c r="AA22" s="2">
        <f>IF(AA$2=0,0,INDEX('Placebo Lags - Data'!$B:$BA,MATCH($Q22,'Placebo Lags - Data'!$A:$A,0),MATCH(AA$1,'Placebo Lags - Data'!$B$1:$BA$1,0)))*AA$5</f>
        <v>0</v>
      </c>
      <c r="AB22" s="2">
        <f>IF(AB$2=0,0,INDEX('Placebo Lags - Data'!$B:$BA,MATCH($Q22,'Placebo Lags - Data'!$A:$A,0),MATCH(AB$1,'Placebo Lags - Data'!$B$1:$BA$1,0)))*AB$5</f>
        <v>0</v>
      </c>
      <c r="AC22" s="2">
        <f>IF(AC$2=0,0,INDEX('Placebo Lags - Data'!$B:$BA,MATCH($Q22,'Placebo Lags - Data'!$A:$A,0),MATCH(AC$1,'Placebo Lags - Data'!$B$1:$BA$1,0)))*AC$5</f>
        <v>1.8069500103592873E-2</v>
      </c>
      <c r="AD22" s="2">
        <f>IF(AD$2=0,0,INDEX('Placebo Lags - Data'!$B:$BA,MATCH($Q22,'Placebo Lags - Data'!$A:$A,0),MATCH(AD$1,'Placebo Lags - Data'!$B$1:$BA$1,0)))*AD$5</f>
        <v>0</v>
      </c>
      <c r="AE22" s="2">
        <f>IF(AE$2=0,0,INDEX('Placebo Lags - Data'!$B:$BA,MATCH($Q22,'Placebo Lags - Data'!$A:$A,0),MATCH(AE$1,'Placebo Lags - Data'!$B$1:$BA$1,0)))*AE$5</f>
        <v>2.4197438731789589E-2</v>
      </c>
      <c r="AF22" s="2">
        <f>IF(AF$2=0,0,INDEX('Placebo Lags - Data'!$B:$BA,MATCH($Q22,'Placebo Lags - Data'!$A:$A,0),MATCH(AF$1,'Placebo Lags - Data'!$B$1:$BA$1,0)))*AF$5</f>
        <v>1.3827931834384799E-3</v>
      </c>
      <c r="AG22" s="2">
        <f>IF(AG$2=0,0,INDEX('Placebo Lags - Data'!$B:$BA,MATCH($Q22,'Placebo Lags - Data'!$A:$A,0),MATCH(AG$1,'Placebo Lags - Data'!$B$1:$BA$1,0)))*AG$5</f>
        <v>0</v>
      </c>
      <c r="AH22" s="2">
        <f>IF(AH$2=0,0,INDEX('Placebo Lags - Data'!$B:$BA,MATCH($Q22,'Placebo Lags - Data'!$A:$A,0),MATCH(AH$1,'Placebo Lags - Data'!$B$1:$BA$1,0)))*AH$5</f>
        <v>4.6876128762960434E-2</v>
      </c>
      <c r="AI22" s="2">
        <f>IF(AI$2=0,0,INDEX('Placebo Lags - Data'!$B:$BA,MATCH($Q22,'Placebo Lags - Data'!$A:$A,0),MATCH(AI$1,'Placebo Lags - Data'!$B$1:$BA$1,0)))*AI$5</f>
        <v>3.592134453356266E-3</v>
      </c>
      <c r="AJ22" s="2">
        <f>IF(AJ$2=0,0,INDEX('Placebo Lags - Data'!$B:$BA,MATCH($Q22,'Placebo Lags - Data'!$A:$A,0),MATCH(AJ$1,'Placebo Lags - Data'!$B$1:$BA$1,0)))*AJ$5</f>
        <v>-1.6027817502617836E-2</v>
      </c>
      <c r="AK22" s="2">
        <f>IF(AK$2=0,0,INDEX('Placebo Lags - Data'!$B:$BA,MATCH($Q22,'Placebo Lags - Data'!$A:$A,0),MATCH(AK$1,'Placebo Lags - Data'!$B$1:$BA$1,0)))*AK$5</f>
        <v>0</v>
      </c>
      <c r="AL22" s="2">
        <f>IF(AL$2=0,0,INDEX('Placebo Lags - Data'!$B:$BA,MATCH($Q22,'Placebo Lags - Data'!$A:$A,0),MATCH(AL$1,'Placebo Lags - Data'!$B$1:$BA$1,0)))*AL$5</f>
        <v>-3.2151816412806511E-3</v>
      </c>
      <c r="AM22" s="2">
        <f>IF(AM$2=0,0,INDEX('Placebo Lags - Data'!$B:$BA,MATCH($Q22,'Placebo Lags - Data'!$A:$A,0),MATCH(AM$1,'Placebo Lags - Data'!$B$1:$BA$1,0)))*AM$5</f>
        <v>-1.2691332027316093E-2</v>
      </c>
      <c r="AN22" s="2">
        <f>IF(AN$2=0,0,INDEX('Placebo Lags - Data'!$B:$BA,MATCH($Q22,'Placebo Lags - Data'!$A:$A,0),MATCH(AN$1,'Placebo Lags - Data'!$B$1:$BA$1,0)))*AN$5</f>
        <v>0</v>
      </c>
      <c r="AO22" s="2">
        <f>IF(AO$2=0,0,INDEX('Placebo Lags - Data'!$B:$BA,MATCH($Q22,'Placebo Lags - Data'!$A:$A,0),MATCH(AO$1,'Placebo Lags - Data'!$B$1:$BA$1,0)))*AO$5</f>
        <v>3.4567572176456451E-2</v>
      </c>
      <c r="AP22" s="2">
        <f>IF(AP$2=0,0,INDEX('Placebo Lags - Data'!$B:$BA,MATCH($Q22,'Placebo Lags - Data'!$A:$A,0),MATCH(AP$1,'Placebo Lags - Data'!$B$1:$BA$1,0)))*AP$5</f>
        <v>0</v>
      </c>
      <c r="AQ22" s="2">
        <f>IF(AQ$2=0,0,INDEX('Placebo Lags - Data'!$B:$BA,MATCH($Q22,'Placebo Lags - Data'!$A:$A,0),MATCH(AQ$1,'Placebo Lags - Data'!$B$1:$BA$1,0)))*AQ$5</f>
        <v>1.5586182475090027E-2</v>
      </c>
      <c r="AR22" s="2">
        <f>IF(AR$2=0,0,INDEX('Placebo Lags - Data'!$B:$BA,MATCH($Q22,'Placebo Lags - Data'!$A:$A,0),MATCH(AR$1,'Placebo Lags - Data'!$B$1:$BA$1,0)))*AR$5</f>
        <v>0</v>
      </c>
      <c r="AS22" s="2">
        <f>IF(AS$2=0,0,INDEX('Placebo Lags - Data'!$B:$BA,MATCH($Q22,'Placebo Lags - Data'!$A:$A,0),MATCH(AS$1,'Placebo Lags - Data'!$B$1:$BA$1,0)))*AS$5</f>
        <v>4.5067756436765194E-3</v>
      </c>
      <c r="AT22" s="2">
        <f>IF(AT$2=0,0,INDEX('Placebo Lags - Data'!$B:$BA,MATCH($Q22,'Placebo Lags - Data'!$A:$A,0),MATCH(AT$1,'Placebo Lags - Data'!$B$1:$BA$1,0)))*AT$5</f>
        <v>0</v>
      </c>
      <c r="AU22" s="2">
        <f>IF(AU$2=0,0,INDEX('Placebo Lags - Data'!$B:$BA,MATCH($Q22,'Placebo Lags - Data'!$A:$A,0),MATCH(AU$1,'Placebo Lags - Data'!$B$1:$BA$1,0)))*AU$5</f>
        <v>0</v>
      </c>
      <c r="AV22" s="2">
        <f>IF(AV$2=0,0,INDEX('Placebo Lags - Data'!$B:$BA,MATCH($Q22,'Placebo Lags - Data'!$A:$A,0),MATCH(AV$1,'Placebo Lags - Data'!$B$1:$BA$1,0)))*AV$5</f>
        <v>0</v>
      </c>
      <c r="AW22" s="2">
        <f>IF(AW$2=0,0,INDEX('Placebo Lags - Data'!$B:$BA,MATCH($Q22,'Placebo Lags - Data'!$A:$A,0),MATCH(AW$1,'Placebo Lags - Data'!$B$1:$BA$1,0)))*AW$5</f>
        <v>0</v>
      </c>
      <c r="AX22" s="2">
        <f>IF(AX$2=0,0,INDEX('Placebo Lags - Data'!$B:$BA,MATCH($Q22,'Placebo Lags - Data'!$A:$A,0),MATCH(AX$1,'Placebo Lags - Data'!$B$1:$BA$1,0)))*AX$5</f>
        <v>0</v>
      </c>
      <c r="AY22" s="2">
        <f>IF(AY$2=0,0,INDEX('Placebo Lags - Data'!$B:$BA,MATCH($Q22,'Placebo Lags - Data'!$A:$A,0),MATCH(AY$1,'Placebo Lags - Data'!$B$1:$BA$1,0)))*AY$5</f>
        <v>0</v>
      </c>
      <c r="AZ22" s="2">
        <f>IF(AZ$2=0,0,INDEX('Placebo Lags - Data'!$B:$BA,MATCH($Q22,'Placebo Lags - Data'!$A:$A,0),MATCH(AZ$1,'Placebo Lags - Data'!$B$1:$BA$1,0)))*AZ$5</f>
        <v>-5.6553427129983902E-2</v>
      </c>
      <c r="BA22" s="2">
        <f>IF(BA$2=0,0,INDEX('Placebo Lags - Data'!$B:$BA,MATCH($Q22,'Placebo Lags - Data'!$A:$A,0),MATCH(BA$1,'Placebo Lags - Data'!$B$1:$BA$1,0)))*BA$5</f>
        <v>0</v>
      </c>
      <c r="BB22" s="2">
        <f>IF(BB$2=0,0,INDEX('Placebo Lags - Data'!$B:$BA,MATCH($Q22,'Placebo Lags - Data'!$A:$A,0),MATCH(BB$1,'Placebo Lags - Data'!$B$1:$BA$1,0)))*BB$5</f>
        <v>0</v>
      </c>
      <c r="BC22" s="2">
        <f>IF(BC$2=0,0,INDEX('Placebo Lags - Data'!$B:$BA,MATCH($Q22,'Placebo Lags - Data'!$A:$A,0),MATCH(BC$1,'Placebo Lags - Data'!$B$1:$BA$1,0)))*BC$5</f>
        <v>0</v>
      </c>
      <c r="BD22" s="2">
        <f>IF(BD$2=0,0,INDEX('Placebo Lags - Data'!$B:$BA,MATCH($Q22,'Placebo Lags - Data'!$A:$A,0),MATCH(BD$1,'Placebo Lags - Data'!$B$1:$BA$1,0)))*BD$5</f>
        <v>0</v>
      </c>
      <c r="BE22" s="2">
        <f>IF(BE$2=0,0,INDEX('Placebo Lags - Data'!$B:$BA,MATCH($Q22,'Placebo Lags - Data'!$A:$A,0),MATCH(BE$1,'Placebo Lags - Data'!$B$1:$BA$1,0)))*BE$5</f>
        <v>0</v>
      </c>
      <c r="BF22" s="2">
        <f>IF(BF$2=0,0,INDEX('Placebo Lags - Data'!$B:$BA,MATCH($Q22,'Placebo Lags - Data'!$A:$A,0),MATCH(BF$1,'Placebo Lags - Data'!$B$1:$BA$1,0)))*BF$5</f>
        <v>-1.1203650385141373E-2</v>
      </c>
      <c r="BG22" s="2">
        <f>IF(BG$2=0,0,INDEX('Placebo Lags - Data'!$B:$BA,MATCH($Q22,'Placebo Lags - Data'!$A:$A,0),MATCH(BG$1,'Placebo Lags - Data'!$B$1:$BA$1,0)))*BG$5</f>
        <v>-1.2804591096937656E-2</v>
      </c>
      <c r="BH22" s="2">
        <f>IF(BH$2=0,0,INDEX('Placebo Lags - Data'!$B:$BA,MATCH($Q22,'Placebo Lags - Data'!$A:$A,0),MATCH(BH$1,'Placebo Lags - Data'!$B$1:$BA$1,0)))*BH$5</f>
        <v>-1.6597719863057137E-2</v>
      </c>
      <c r="BI22" s="2">
        <f>IF(BI$2=0,0,INDEX('Placebo Lags - Data'!$B:$BA,MATCH($Q22,'Placebo Lags - Data'!$A:$A,0),MATCH(BI$1,'Placebo Lags - Data'!$B$1:$BA$1,0)))*BI$5</f>
        <v>6.7681452492251992E-4</v>
      </c>
      <c r="BJ22" s="2">
        <f>IF(BJ$2=0,0,INDEX('Placebo Lags - Data'!$B:$BA,MATCH($Q22,'Placebo Lags - Data'!$A:$A,0),MATCH(BJ$1,'Placebo Lags - Data'!$B$1:$BA$1,0)))*BJ$5</f>
        <v>0</v>
      </c>
      <c r="BK22" s="2">
        <f>IF(BK$2=0,0,INDEX('Placebo Lags - Data'!$B:$BA,MATCH($Q22,'Placebo Lags - Data'!$A:$A,0),MATCH(BK$1,'Placebo Lags - Data'!$B$1:$BA$1,0)))*BK$5</f>
        <v>0</v>
      </c>
      <c r="BL22" s="2">
        <f>IF(BL$2=0,0,INDEX('Placebo Lags - Data'!$B:$BA,MATCH($Q22,'Placebo Lags - Data'!$A:$A,0),MATCH(BL$1,'Placebo Lags - Data'!$B$1:$BA$1,0)))*BL$5</f>
        <v>0</v>
      </c>
      <c r="BM22" s="2">
        <f>IF(BM$2=0,0,INDEX('Placebo Lags - Data'!$B:$BA,MATCH($Q22,'Placebo Lags - Data'!$A:$A,0),MATCH(BM$1,'Placebo Lags - Data'!$B$1:$BA$1,0)))*BM$5</f>
        <v>0</v>
      </c>
      <c r="BN22" s="2">
        <f>IF(BN$2=0,0,INDEX('Placebo Lags - Data'!$B:$BA,MATCH($Q22,'Placebo Lags - Data'!$A:$A,0),MATCH(BN$1,'Placebo Lags - Data'!$B$1:$BA$1,0)))*BN$5</f>
        <v>0</v>
      </c>
      <c r="BO22" s="2">
        <f>IF(BO$2=0,0,INDEX('Placebo Lags - Data'!$B:$BA,MATCH($Q22,'Placebo Lags - Data'!$A:$A,0),MATCH(BO$1,'Placebo Lags - Data'!$B$1:$BA$1,0)))*BO$5</f>
        <v>-2.0465174689888954E-2</v>
      </c>
      <c r="BP22" s="2">
        <f>IF(BP$2=0,0,INDEX('Placebo Lags - Data'!$B:$BA,MATCH($Q22,'Placebo Lags - Data'!$A:$A,0),MATCH(BP$1,'Placebo Lags - Data'!$B$1:$BA$1,0)))*BP$5</f>
        <v>0</v>
      </c>
      <c r="BQ22" s="2"/>
      <c r="BR22" s="2"/>
    </row>
    <row r="23" spans="1:70" x14ac:dyDescent="0.25">
      <c r="A23" t="s">
        <v>50</v>
      </c>
      <c r="B23" s="2">
        <f t="shared" si="0"/>
        <v>0</v>
      </c>
      <c r="Q23">
        <f>'Placebo Lags - Data'!A18</f>
        <v>1998</v>
      </c>
      <c r="R23" s="2">
        <f>IF(R$2=0,0,INDEX('Placebo Lags - Data'!$B:$BA,MATCH($Q23,'Placebo Lags - Data'!$A:$A,0),MATCH(R$1,'Placebo Lags - Data'!$B$1:$BA$1,0)))*R$5</f>
        <v>-8.3695361390709877E-3</v>
      </c>
      <c r="S23" s="2">
        <f>IF(S$2=0,0,INDEX('Placebo Lags - Data'!$B:$BA,MATCH($Q23,'Placebo Lags - Data'!$A:$A,0),MATCH(S$1,'Placebo Lags - Data'!$B$1:$BA$1,0)))*S$5</f>
        <v>0</v>
      </c>
      <c r="T23" s="2">
        <f>IF(T$2=0,0,INDEX('Placebo Lags - Data'!$B:$BA,MATCH($Q23,'Placebo Lags - Data'!$A:$A,0),MATCH(T$1,'Placebo Lags - Data'!$B$1:$BA$1,0)))*T$5</f>
        <v>0</v>
      </c>
      <c r="U23" s="2">
        <f>IF(U$2=0,0,INDEX('Placebo Lags - Data'!$B:$BA,MATCH($Q23,'Placebo Lags - Data'!$A:$A,0),MATCH(U$1,'Placebo Lags - Data'!$B$1:$BA$1,0)))*U$5</f>
        <v>-5.2645113319158554E-3</v>
      </c>
      <c r="V23" s="2">
        <f>IF(V$2=0,0,INDEX('Placebo Lags - Data'!$B:$BA,MATCH($Q23,'Placebo Lags - Data'!$A:$A,0),MATCH(V$1,'Placebo Lags - Data'!$B$1:$BA$1,0)))*V$5</f>
        <v>5.4787375032901764E-2</v>
      </c>
      <c r="W23" s="2">
        <f>IF(W$2=0,0,INDEX('Placebo Lags - Data'!$B:$BA,MATCH($Q23,'Placebo Lags - Data'!$A:$A,0),MATCH(W$1,'Placebo Lags - Data'!$B$1:$BA$1,0)))*W$5</f>
        <v>0</v>
      </c>
      <c r="X23" s="2">
        <f>IF(X$2=0,0,INDEX('Placebo Lags - Data'!$B:$BA,MATCH($Q23,'Placebo Lags - Data'!$A:$A,0),MATCH(X$1,'Placebo Lags - Data'!$B$1:$BA$1,0)))*X$5</f>
        <v>1.9780246540904045E-2</v>
      </c>
      <c r="Y23" s="2">
        <f>IF(Y$2=0,0,INDEX('Placebo Lags - Data'!$B:$BA,MATCH($Q23,'Placebo Lags - Data'!$A:$A,0),MATCH(Y$1,'Placebo Lags - Data'!$B$1:$BA$1,0)))*Y$5</f>
        <v>0</v>
      </c>
      <c r="Z23" s="2">
        <f>IF(Z$2=0,0,INDEX('Placebo Lags - Data'!$B:$BA,MATCH($Q23,'Placebo Lags - Data'!$A:$A,0),MATCH(Z$1,'Placebo Lags - Data'!$B$1:$BA$1,0)))*Z$5</f>
        <v>0</v>
      </c>
      <c r="AA23" s="2">
        <f>IF(AA$2=0,0,INDEX('Placebo Lags - Data'!$B:$BA,MATCH($Q23,'Placebo Lags - Data'!$A:$A,0),MATCH(AA$1,'Placebo Lags - Data'!$B$1:$BA$1,0)))*AA$5</f>
        <v>0</v>
      </c>
      <c r="AB23" s="2">
        <f>IF(AB$2=0,0,INDEX('Placebo Lags - Data'!$B:$BA,MATCH($Q23,'Placebo Lags - Data'!$A:$A,0),MATCH(AB$1,'Placebo Lags - Data'!$B$1:$BA$1,0)))*AB$5</f>
        <v>0</v>
      </c>
      <c r="AC23" s="2">
        <f>IF(AC$2=0,0,INDEX('Placebo Lags - Data'!$B:$BA,MATCH($Q23,'Placebo Lags - Data'!$A:$A,0),MATCH(AC$1,'Placebo Lags - Data'!$B$1:$BA$1,0)))*AC$5</f>
        <v>3.9160680025815964E-2</v>
      </c>
      <c r="AD23" s="2">
        <f>IF(AD$2=0,0,INDEX('Placebo Lags - Data'!$B:$BA,MATCH($Q23,'Placebo Lags - Data'!$A:$A,0),MATCH(AD$1,'Placebo Lags - Data'!$B$1:$BA$1,0)))*AD$5</f>
        <v>0</v>
      </c>
      <c r="AE23" s="2">
        <f>IF(AE$2=0,0,INDEX('Placebo Lags - Data'!$B:$BA,MATCH($Q23,'Placebo Lags - Data'!$A:$A,0),MATCH(AE$1,'Placebo Lags - Data'!$B$1:$BA$1,0)))*AE$5</f>
        <v>3.6441257689148188E-3</v>
      </c>
      <c r="AF23" s="2">
        <f>IF(AF$2=0,0,INDEX('Placebo Lags - Data'!$B:$BA,MATCH($Q23,'Placebo Lags - Data'!$A:$A,0),MATCH(AF$1,'Placebo Lags - Data'!$B$1:$BA$1,0)))*AF$5</f>
        <v>-3.1660281121730804E-2</v>
      </c>
      <c r="AG23" s="2">
        <f>IF(AG$2=0,0,INDEX('Placebo Lags - Data'!$B:$BA,MATCH($Q23,'Placebo Lags - Data'!$A:$A,0),MATCH(AG$1,'Placebo Lags - Data'!$B$1:$BA$1,0)))*AG$5</f>
        <v>0</v>
      </c>
      <c r="AH23" s="2">
        <f>IF(AH$2=0,0,INDEX('Placebo Lags - Data'!$B:$BA,MATCH($Q23,'Placebo Lags - Data'!$A:$A,0),MATCH(AH$1,'Placebo Lags - Data'!$B$1:$BA$1,0)))*AH$5</f>
        <v>1.5463645569980145E-2</v>
      </c>
      <c r="AI23" s="2">
        <f>IF(AI$2=0,0,INDEX('Placebo Lags - Data'!$B:$BA,MATCH($Q23,'Placebo Lags - Data'!$A:$A,0),MATCH(AI$1,'Placebo Lags - Data'!$B$1:$BA$1,0)))*AI$5</f>
        <v>9.6790781244635582E-3</v>
      </c>
      <c r="AJ23" s="2">
        <f>IF(AJ$2=0,0,INDEX('Placebo Lags - Data'!$B:$BA,MATCH($Q23,'Placebo Lags - Data'!$A:$A,0),MATCH(AJ$1,'Placebo Lags - Data'!$B$1:$BA$1,0)))*AJ$5</f>
        <v>-1.0740096680819988E-2</v>
      </c>
      <c r="AK23" s="2">
        <f>IF(AK$2=0,0,INDEX('Placebo Lags - Data'!$B:$BA,MATCH($Q23,'Placebo Lags - Data'!$A:$A,0),MATCH(AK$1,'Placebo Lags - Data'!$B$1:$BA$1,0)))*AK$5</f>
        <v>0</v>
      </c>
      <c r="AL23" s="2">
        <f>IF(AL$2=0,0,INDEX('Placebo Lags - Data'!$B:$BA,MATCH($Q23,'Placebo Lags - Data'!$A:$A,0),MATCH(AL$1,'Placebo Lags - Data'!$B$1:$BA$1,0)))*AL$5</f>
        <v>2.2936634719371796E-2</v>
      </c>
      <c r="AM23" s="2">
        <f>IF(AM$2=0,0,INDEX('Placebo Lags - Data'!$B:$BA,MATCH($Q23,'Placebo Lags - Data'!$A:$A,0),MATCH(AM$1,'Placebo Lags - Data'!$B$1:$BA$1,0)))*AM$5</f>
        <v>2.8714688494801521E-2</v>
      </c>
      <c r="AN23" s="2">
        <f>IF(AN$2=0,0,INDEX('Placebo Lags - Data'!$B:$BA,MATCH($Q23,'Placebo Lags - Data'!$A:$A,0),MATCH(AN$1,'Placebo Lags - Data'!$B$1:$BA$1,0)))*AN$5</f>
        <v>0</v>
      </c>
      <c r="AO23" s="2">
        <f>IF(AO$2=0,0,INDEX('Placebo Lags - Data'!$B:$BA,MATCH($Q23,'Placebo Lags - Data'!$A:$A,0),MATCH(AO$1,'Placebo Lags - Data'!$B$1:$BA$1,0)))*AO$5</f>
        <v>-2.3736931383609772E-2</v>
      </c>
      <c r="AP23" s="2">
        <f>IF(AP$2=0,0,INDEX('Placebo Lags - Data'!$B:$BA,MATCH($Q23,'Placebo Lags - Data'!$A:$A,0),MATCH(AP$1,'Placebo Lags - Data'!$B$1:$BA$1,0)))*AP$5</f>
        <v>0</v>
      </c>
      <c r="AQ23" s="2">
        <f>IF(AQ$2=0,0,INDEX('Placebo Lags - Data'!$B:$BA,MATCH($Q23,'Placebo Lags - Data'!$A:$A,0),MATCH(AQ$1,'Placebo Lags - Data'!$B$1:$BA$1,0)))*AQ$5</f>
        <v>1.5990857034921646E-2</v>
      </c>
      <c r="AR23" s="2">
        <f>IF(AR$2=0,0,INDEX('Placebo Lags - Data'!$B:$BA,MATCH($Q23,'Placebo Lags - Data'!$A:$A,0),MATCH(AR$1,'Placebo Lags - Data'!$B$1:$BA$1,0)))*AR$5</f>
        <v>0</v>
      </c>
      <c r="AS23" s="2">
        <f>IF(AS$2=0,0,INDEX('Placebo Lags - Data'!$B:$BA,MATCH($Q23,'Placebo Lags - Data'!$A:$A,0),MATCH(AS$1,'Placebo Lags - Data'!$B$1:$BA$1,0)))*AS$5</f>
        <v>-1.8218166660517454E-3</v>
      </c>
      <c r="AT23" s="2">
        <f>IF(AT$2=0,0,INDEX('Placebo Lags - Data'!$B:$BA,MATCH($Q23,'Placebo Lags - Data'!$A:$A,0),MATCH(AT$1,'Placebo Lags - Data'!$B$1:$BA$1,0)))*AT$5</f>
        <v>0</v>
      </c>
      <c r="AU23" s="2">
        <f>IF(AU$2=0,0,INDEX('Placebo Lags - Data'!$B:$BA,MATCH($Q23,'Placebo Lags - Data'!$A:$A,0),MATCH(AU$1,'Placebo Lags - Data'!$B$1:$BA$1,0)))*AU$5</f>
        <v>0</v>
      </c>
      <c r="AV23" s="2">
        <f>IF(AV$2=0,0,INDEX('Placebo Lags - Data'!$B:$BA,MATCH($Q23,'Placebo Lags - Data'!$A:$A,0),MATCH(AV$1,'Placebo Lags - Data'!$B$1:$BA$1,0)))*AV$5</f>
        <v>0</v>
      </c>
      <c r="AW23" s="2">
        <f>IF(AW$2=0,0,INDEX('Placebo Lags - Data'!$B:$BA,MATCH($Q23,'Placebo Lags - Data'!$A:$A,0),MATCH(AW$1,'Placebo Lags - Data'!$B$1:$BA$1,0)))*AW$5</f>
        <v>0</v>
      </c>
      <c r="AX23" s="2">
        <f>IF(AX$2=0,0,INDEX('Placebo Lags - Data'!$B:$BA,MATCH($Q23,'Placebo Lags - Data'!$A:$A,0),MATCH(AX$1,'Placebo Lags - Data'!$B$1:$BA$1,0)))*AX$5</f>
        <v>0</v>
      </c>
      <c r="AY23" s="2">
        <f>IF(AY$2=0,0,INDEX('Placebo Lags - Data'!$B:$BA,MATCH($Q23,'Placebo Lags - Data'!$A:$A,0),MATCH(AY$1,'Placebo Lags - Data'!$B$1:$BA$1,0)))*AY$5</f>
        <v>0</v>
      </c>
      <c r="AZ23" s="2">
        <f>IF(AZ$2=0,0,INDEX('Placebo Lags - Data'!$B:$BA,MATCH($Q23,'Placebo Lags - Data'!$A:$A,0),MATCH(AZ$1,'Placebo Lags - Data'!$B$1:$BA$1,0)))*AZ$5</f>
        <v>-5.352063849568367E-2</v>
      </c>
      <c r="BA23" s="2">
        <f>IF(BA$2=0,0,INDEX('Placebo Lags - Data'!$B:$BA,MATCH($Q23,'Placebo Lags - Data'!$A:$A,0),MATCH(BA$1,'Placebo Lags - Data'!$B$1:$BA$1,0)))*BA$5</f>
        <v>0</v>
      </c>
      <c r="BB23" s="2">
        <f>IF(BB$2=0,0,INDEX('Placebo Lags - Data'!$B:$BA,MATCH($Q23,'Placebo Lags - Data'!$A:$A,0),MATCH(BB$1,'Placebo Lags - Data'!$B$1:$BA$1,0)))*BB$5</f>
        <v>0</v>
      </c>
      <c r="BC23" s="2">
        <f>IF(BC$2=0,0,INDEX('Placebo Lags - Data'!$B:$BA,MATCH($Q23,'Placebo Lags - Data'!$A:$A,0),MATCH(BC$1,'Placebo Lags - Data'!$B$1:$BA$1,0)))*BC$5</f>
        <v>0</v>
      </c>
      <c r="BD23" s="2">
        <f>IF(BD$2=0,0,INDEX('Placebo Lags - Data'!$B:$BA,MATCH($Q23,'Placebo Lags - Data'!$A:$A,0),MATCH(BD$1,'Placebo Lags - Data'!$B$1:$BA$1,0)))*BD$5</f>
        <v>0</v>
      </c>
      <c r="BE23" s="2">
        <f>IF(BE$2=0,0,INDEX('Placebo Lags - Data'!$B:$BA,MATCH($Q23,'Placebo Lags - Data'!$A:$A,0),MATCH(BE$1,'Placebo Lags - Data'!$B$1:$BA$1,0)))*BE$5</f>
        <v>0</v>
      </c>
      <c r="BF23" s="2">
        <f>IF(BF$2=0,0,INDEX('Placebo Lags - Data'!$B:$BA,MATCH($Q23,'Placebo Lags - Data'!$A:$A,0),MATCH(BF$1,'Placebo Lags - Data'!$B$1:$BA$1,0)))*BF$5</f>
        <v>8.972550742328167E-3</v>
      </c>
      <c r="BG23" s="2">
        <f>IF(BG$2=0,0,INDEX('Placebo Lags - Data'!$B:$BA,MATCH($Q23,'Placebo Lags - Data'!$A:$A,0),MATCH(BG$1,'Placebo Lags - Data'!$B$1:$BA$1,0)))*BG$5</f>
        <v>-2.8928050771355629E-2</v>
      </c>
      <c r="BH23" s="2">
        <f>IF(BH$2=0,0,INDEX('Placebo Lags - Data'!$B:$BA,MATCH($Q23,'Placebo Lags - Data'!$A:$A,0),MATCH(BH$1,'Placebo Lags - Data'!$B$1:$BA$1,0)))*BH$5</f>
        <v>-1.4358183834701777E-3</v>
      </c>
      <c r="BI23" s="2">
        <f>IF(BI$2=0,0,INDEX('Placebo Lags - Data'!$B:$BA,MATCH($Q23,'Placebo Lags - Data'!$A:$A,0),MATCH(BI$1,'Placebo Lags - Data'!$B$1:$BA$1,0)))*BI$5</f>
        <v>-1.1892398819327354E-2</v>
      </c>
      <c r="BJ23" s="2">
        <f>IF(BJ$2=0,0,INDEX('Placebo Lags - Data'!$B:$BA,MATCH($Q23,'Placebo Lags - Data'!$A:$A,0),MATCH(BJ$1,'Placebo Lags - Data'!$B$1:$BA$1,0)))*BJ$5</f>
        <v>0</v>
      </c>
      <c r="BK23" s="2">
        <f>IF(BK$2=0,0,INDEX('Placebo Lags - Data'!$B:$BA,MATCH($Q23,'Placebo Lags - Data'!$A:$A,0),MATCH(BK$1,'Placebo Lags - Data'!$B$1:$BA$1,0)))*BK$5</f>
        <v>0</v>
      </c>
      <c r="BL23" s="2">
        <f>IF(BL$2=0,0,INDEX('Placebo Lags - Data'!$B:$BA,MATCH($Q23,'Placebo Lags - Data'!$A:$A,0),MATCH(BL$1,'Placebo Lags - Data'!$B$1:$BA$1,0)))*BL$5</f>
        <v>0</v>
      </c>
      <c r="BM23" s="2">
        <f>IF(BM$2=0,0,INDEX('Placebo Lags - Data'!$B:$BA,MATCH($Q23,'Placebo Lags - Data'!$A:$A,0),MATCH(BM$1,'Placebo Lags - Data'!$B$1:$BA$1,0)))*BM$5</f>
        <v>0</v>
      </c>
      <c r="BN23" s="2">
        <f>IF(BN$2=0,0,INDEX('Placebo Lags - Data'!$B:$BA,MATCH($Q23,'Placebo Lags - Data'!$A:$A,0),MATCH(BN$1,'Placebo Lags - Data'!$B$1:$BA$1,0)))*BN$5</f>
        <v>0</v>
      </c>
      <c r="BO23" s="2">
        <f>IF(BO$2=0,0,INDEX('Placebo Lags - Data'!$B:$BA,MATCH($Q23,'Placebo Lags - Data'!$A:$A,0),MATCH(BO$1,'Placebo Lags - Data'!$B$1:$BA$1,0)))*BO$5</f>
        <v>1.1727801524102688E-2</v>
      </c>
      <c r="BP23" s="2">
        <f>IF(BP$2=0,0,INDEX('Placebo Lags - Data'!$B:$BA,MATCH($Q23,'Placebo Lags - Data'!$A:$A,0),MATCH(BP$1,'Placebo Lags - Data'!$B$1:$BA$1,0)))*BP$5</f>
        <v>0</v>
      </c>
      <c r="BQ23" s="2"/>
      <c r="BR23" s="2"/>
    </row>
    <row r="24" spans="1:70" x14ac:dyDescent="0.25">
      <c r="A24" t="s">
        <v>36</v>
      </c>
      <c r="B24" s="2">
        <f t="shared" si="0"/>
        <v>0</v>
      </c>
      <c r="Q24">
        <f>'Placebo Lags - Data'!A19</f>
        <v>1999</v>
      </c>
      <c r="R24" s="2">
        <f>IF(R$2=0,0,INDEX('Placebo Lags - Data'!$B:$BA,MATCH($Q24,'Placebo Lags - Data'!$A:$A,0),MATCH(R$1,'Placebo Lags - Data'!$B$1:$BA$1,0)))*R$5</f>
        <v>4.8572910018265247E-3</v>
      </c>
      <c r="S24" s="2">
        <f>IF(S$2=0,0,INDEX('Placebo Lags - Data'!$B:$BA,MATCH($Q24,'Placebo Lags - Data'!$A:$A,0),MATCH(S$1,'Placebo Lags - Data'!$B$1:$BA$1,0)))*S$5</f>
        <v>0</v>
      </c>
      <c r="T24" s="2">
        <f>IF(T$2=0,0,INDEX('Placebo Lags - Data'!$B:$BA,MATCH($Q24,'Placebo Lags - Data'!$A:$A,0),MATCH(T$1,'Placebo Lags - Data'!$B$1:$BA$1,0)))*T$5</f>
        <v>0</v>
      </c>
      <c r="U24" s="2">
        <f>IF(U$2=0,0,INDEX('Placebo Lags - Data'!$B:$BA,MATCH($Q24,'Placebo Lags - Data'!$A:$A,0),MATCH(U$1,'Placebo Lags - Data'!$B$1:$BA$1,0)))*U$5</f>
        <v>1.9226327538490295E-2</v>
      </c>
      <c r="V24" s="2">
        <f>IF(V$2=0,0,INDEX('Placebo Lags - Data'!$B:$BA,MATCH($Q24,'Placebo Lags - Data'!$A:$A,0),MATCH(V$1,'Placebo Lags - Data'!$B$1:$BA$1,0)))*V$5</f>
        <v>5.3235083818435669E-2</v>
      </c>
      <c r="W24" s="2">
        <f>IF(W$2=0,0,INDEX('Placebo Lags - Data'!$B:$BA,MATCH($Q24,'Placebo Lags - Data'!$A:$A,0),MATCH(W$1,'Placebo Lags - Data'!$B$1:$BA$1,0)))*W$5</f>
        <v>0</v>
      </c>
      <c r="X24" s="2">
        <f>IF(X$2=0,0,INDEX('Placebo Lags - Data'!$B:$BA,MATCH($Q24,'Placebo Lags - Data'!$A:$A,0),MATCH(X$1,'Placebo Lags - Data'!$B$1:$BA$1,0)))*X$5</f>
        <v>2.4802107363939285E-2</v>
      </c>
      <c r="Y24" s="2">
        <f>IF(Y$2=0,0,INDEX('Placebo Lags - Data'!$B:$BA,MATCH($Q24,'Placebo Lags - Data'!$A:$A,0),MATCH(Y$1,'Placebo Lags - Data'!$B$1:$BA$1,0)))*Y$5</f>
        <v>0</v>
      </c>
      <c r="Z24" s="2">
        <f>IF(Z$2=0,0,INDEX('Placebo Lags - Data'!$B:$BA,MATCH($Q24,'Placebo Lags - Data'!$A:$A,0),MATCH(Z$1,'Placebo Lags - Data'!$B$1:$BA$1,0)))*Z$5</f>
        <v>0</v>
      </c>
      <c r="AA24" s="2">
        <f>IF(AA$2=0,0,INDEX('Placebo Lags - Data'!$B:$BA,MATCH($Q24,'Placebo Lags - Data'!$A:$A,0),MATCH(AA$1,'Placebo Lags - Data'!$B$1:$BA$1,0)))*AA$5</f>
        <v>0</v>
      </c>
      <c r="AB24" s="2">
        <f>IF(AB$2=0,0,INDEX('Placebo Lags - Data'!$B:$BA,MATCH($Q24,'Placebo Lags - Data'!$A:$A,0),MATCH(AB$1,'Placebo Lags - Data'!$B$1:$BA$1,0)))*AB$5</f>
        <v>0</v>
      </c>
      <c r="AC24" s="2">
        <f>IF(AC$2=0,0,INDEX('Placebo Lags - Data'!$B:$BA,MATCH($Q24,'Placebo Lags - Data'!$A:$A,0),MATCH(AC$1,'Placebo Lags - Data'!$B$1:$BA$1,0)))*AC$5</f>
        <v>2.0166521891951561E-2</v>
      </c>
      <c r="AD24" s="2">
        <f>IF(AD$2=0,0,INDEX('Placebo Lags - Data'!$B:$BA,MATCH($Q24,'Placebo Lags - Data'!$A:$A,0),MATCH(AD$1,'Placebo Lags - Data'!$B$1:$BA$1,0)))*AD$5</f>
        <v>0</v>
      </c>
      <c r="AE24" s="2">
        <f>IF(AE$2=0,0,INDEX('Placebo Lags - Data'!$B:$BA,MATCH($Q24,'Placebo Lags - Data'!$A:$A,0),MATCH(AE$1,'Placebo Lags - Data'!$B$1:$BA$1,0)))*AE$5</f>
        <v>1.3106665574014187E-2</v>
      </c>
      <c r="AF24" s="2">
        <f>IF(AF$2=0,0,INDEX('Placebo Lags - Data'!$B:$BA,MATCH($Q24,'Placebo Lags - Data'!$A:$A,0),MATCH(AF$1,'Placebo Lags - Data'!$B$1:$BA$1,0)))*AF$5</f>
        <v>1.954767107963562E-2</v>
      </c>
      <c r="AG24" s="2">
        <f>IF(AG$2=0,0,INDEX('Placebo Lags - Data'!$B:$BA,MATCH($Q24,'Placebo Lags - Data'!$A:$A,0),MATCH(AG$1,'Placebo Lags - Data'!$B$1:$BA$1,0)))*AG$5</f>
        <v>0</v>
      </c>
      <c r="AH24" s="2">
        <f>IF(AH$2=0,0,INDEX('Placebo Lags - Data'!$B:$BA,MATCH($Q24,'Placebo Lags - Data'!$A:$A,0),MATCH(AH$1,'Placebo Lags - Data'!$B$1:$BA$1,0)))*AH$5</f>
        <v>8.3262572297826409E-4</v>
      </c>
      <c r="AI24" s="2">
        <f>IF(AI$2=0,0,INDEX('Placebo Lags - Data'!$B:$BA,MATCH($Q24,'Placebo Lags - Data'!$A:$A,0),MATCH(AI$1,'Placebo Lags - Data'!$B$1:$BA$1,0)))*AI$5</f>
        <v>-3.5688045900315046E-3</v>
      </c>
      <c r="AJ24" s="2">
        <f>IF(AJ$2=0,0,INDEX('Placebo Lags - Data'!$B:$BA,MATCH($Q24,'Placebo Lags - Data'!$A:$A,0),MATCH(AJ$1,'Placebo Lags - Data'!$B$1:$BA$1,0)))*AJ$5</f>
        <v>-6.3505984842777252E-2</v>
      </c>
      <c r="AK24" s="2">
        <f>IF(AK$2=0,0,INDEX('Placebo Lags - Data'!$B:$BA,MATCH($Q24,'Placebo Lags - Data'!$A:$A,0),MATCH(AK$1,'Placebo Lags - Data'!$B$1:$BA$1,0)))*AK$5</f>
        <v>0</v>
      </c>
      <c r="AL24" s="2">
        <f>IF(AL$2=0,0,INDEX('Placebo Lags - Data'!$B:$BA,MATCH($Q24,'Placebo Lags - Data'!$A:$A,0),MATCH(AL$1,'Placebo Lags - Data'!$B$1:$BA$1,0)))*AL$5</f>
        <v>3.6975499242544174E-2</v>
      </c>
      <c r="AM24" s="2">
        <f>IF(AM$2=0,0,INDEX('Placebo Lags - Data'!$B:$BA,MATCH($Q24,'Placebo Lags - Data'!$A:$A,0),MATCH(AM$1,'Placebo Lags - Data'!$B$1:$BA$1,0)))*AM$5</f>
        <v>-9.49059147387743E-3</v>
      </c>
      <c r="AN24" s="2">
        <f>IF(AN$2=0,0,INDEX('Placebo Lags - Data'!$B:$BA,MATCH($Q24,'Placebo Lags - Data'!$A:$A,0),MATCH(AN$1,'Placebo Lags - Data'!$B$1:$BA$1,0)))*AN$5</f>
        <v>0</v>
      </c>
      <c r="AO24" s="2">
        <f>IF(AO$2=0,0,INDEX('Placebo Lags - Data'!$B:$BA,MATCH($Q24,'Placebo Lags - Data'!$A:$A,0),MATCH(AO$1,'Placebo Lags - Data'!$B$1:$BA$1,0)))*AO$5</f>
        <v>3.7677817046642303E-2</v>
      </c>
      <c r="AP24" s="2">
        <f>IF(AP$2=0,0,INDEX('Placebo Lags - Data'!$B:$BA,MATCH($Q24,'Placebo Lags - Data'!$A:$A,0),MATCH(AP$1,'Placebo Lags - Data'!$B$1:$BA$1,0)))*AP$5</f>
        <v>0</v>
      </c>
      <c r="AQ24" s="2">
        <f>IF(AQ$2=0,0,INDEX('Placebo Lags - Data'!$B:$BA,MATCH($Q24,'Placebo Lags - Data'!$A:$A,0),MATCH(AQ$1,'Placebo Lags - Data'!$B$1:$BA$1,0)))*AQ$5</f>
        <v>2.3641528561711311E-2</v>
      </c>
      <c r="AR24" s="2">
        <f>IF(AR$2=0,0,INDEX('Placebo Lags - Data'!$B:$BA,MATCH($Q24,'Placebo Lags - Data'!$A:$A,0),MATCH(AR$1,'Placebo Lags - Data'!$B$1:$BA$1,0)))*AR$5</f>
        <v>0</v>
      </c>
      <c r="AS24" s="2">
        <f>IF(AS$2=0,0,INDEX('Placebo Lags - Data'!$B:$BA,MATCH($Q24,'Placebo Lags - Data'!$A:$A,0),MATCH(AS$1,'Placebo Lags - Data'!$B$1:$BA$1,0)))*AS$5</f>
        <v>-4.8965111374855042E-2</v>
      </c>
      <c r="AT24" s="2">
        <f>IF(AT$2=0,0,INDEX('Placebo Lags - Data'!$B:$BA,MATCH($Q24,'Placebo Lags - Data'!$A:$A,0),MATCH(AT$1,'Placebo Lags - Data'!$B$1:$BA$1,0)))*AT$5</f>
        <v>0</v>
      </c>
      <c r="AU24" s="2">
        <f>IF(AU$2=0,0,INDEX('Placebo Lags - Data'!$B:$BA,MATCH($Q24,'Placebo Lags - Data'!$A:$A,0),MATCH(AU$1,'Placebo Lags - Data'!$B$1:$BA$1,0)))*AU$5</f>
        <v>0</v>
      </c>
      <c r="AV24" s="2">
        <f>IF(AV$2=0,0,INDEX('Placebo Lags - Data'!$B:$BA,MATCH($Q24,'Placebo Lags - Data'!$A:$A,0),MATCH(AV$1,'Placebo Lags - Data'!$B$1:$BA$1,0)))*AV$5</f>
        <v>0</v>
      </c>
      <c r="AW24" s="2">
        <f>IF(AW$2=0,0,INDEX('Placebo Lags - Data'!$B:$BA,MATCH($Q24,'Placebo Lags - Data'!$A:$A,0),MATCH(AW$1,'Placebo Lags - Data'!$B$1:$BA$1,0)))*AW$5</f>
        <v>0</v>
      </c>
      <c r="AX24" s="2">
        <f>IF(AX$2=0,0,INDEX('Placebo Lags - Data'!$B:$BA,MATCH($Q24,'Placebo Lags - Data'!$A:$A,0),MATCH(AX$1,'Placebo Lags - Data'!$B$1:$BA$1,0)))*AX$5</f>
        <v>0</v>
      </c>
      <c r="AY24" s="2">
        <f>IF(AY$2=0,0,INDEX('Placebo Lags - Data'!$B:$BA,MATCH($Q24,'Placebo Lags - Data'!$A:$A,0),MATCH(AY$1,'Placebo Lags - Data'!$B$1:$BA$1,0)))*AY$5</f>
        <v>0</v>
      </c>
      <c r="AZ24" s="2">
        <f>IF(AZ$2=0,0,INDEX('Placebo Lags - Data'!$B:$BA,MATCH($Q24,'Placebo Lags - Data'!$A:$A,0),MATCH(AZ$1,'Placebo Lags - Data'!$B$1:$BA$1,0)))*AZ$5</f>
        <v>-8.3181113004684448E-2</v>
      </c>
      <c r="BA24" s="2">
        <f>IF(BA$2=0,0,INDEX('Placebo Lags - Data'!$B:$BA,MATCH($Q24,'Placebo Lags - Data'!$A:$A,0),MATCH(BA$1,'Placebo Lags - Data'!$B$1:$BA$1,0)))*BA$5</f>
        <v>0</v>
      </c>
      <c r="BB24" s="2">
        <f>IF(BB$2=0,0,INDEX('Placebo Lags - Data'!$B:$BA,MATCH($Q24,'Placebo Lags - Data'!$A:$A,0),MATCH(BB$1,'Placebo Lags - Data'!$B$1:$BA$1,0)))*BB$5</f>
        <v>0</v>
      </c>
      <c r="BC24" s="2">
        <f>IF(BC$2=0,0,INDEX('Placebo Lags - Data'!$B:$BA,MATCH($Q24,'Placebo Lags - Data'!$A:$A,0),MATCH(BC$1,'Placebo Lags - Data'!$B$1:$BA$1,0)))*BC$5</f>
        <v>0</v>
      </c>
      <c r="BD24" s="2">
        <f>IF(BD$2=0,0,INDEX('Placebo Lags - Data'!$B:$BA,MATCH($Q24,'Placebo Lags - Data'!$A:$A,0),MATCH(BD$1,'Placebo Lags - Data'!$B$1:$BA$1,0)))*BD$5</f>
        <v>0</v>
      </c>
      <c r="BE24" s="2">
        <f>IF(BE$2=0,0,INDEX('Placebo Lags - Data'!$B:$BA,MATCH($Q24,'Placebo Lags - Data'!$A:$A,0),MATCH(BE$1,'Placebo Lags - Data'!$B$1:$BA$1,0)))*BE$5</f>
        <v>0</v>
      </c>
      <c r="BF24" s="2">
        <f>IF(BF$2=0,0,INDEX('Placebo Lags - Data'!$B:$BA,MATCH($Q24,'Placebo Lags - Data'!$A:$A,0),MATCH(BF$1,'Placebo Lags - Data'!$B$1:$BA$1,0)))*BF$5</f>
        <v>8.6844656616449356E-3</v>
      </c>
      <c r="BG24" s="2">
        <f>IF(BG$2=0,0,INDEX('Placebo Lags - Data'!$B:$BA,MATCH($Q24,'Placebo Lags - Data'!$A:$A,0),MATCH(BG$1,'Placebo Lags - Data'!$B$1:$BA$1,0)))*BG$5</f>
        <v>-6.6130980849266052E-2</v>
      </c>
      <c r="BH24" s="2">
        <f>IF(BH$2=0,0,INDEX('Placebo Lags - Data'!$B:$BA,MATCH($Q24,'Placebo Lags - Data'!$A:$A,0),MATCH(BH$1,'Placebo Lags - Data'!$B$1:$BA$1,0)))*BH$5</f>
        <v>-2.4547206237912178E-2</v>
      </c>
      <c r="BI24" s="2">
        <f>IF(BI$2=0,0,INDEX('Placebo Lags - Data'!$B:$BA,MATCH($Q24,'Placebo Lags - Data'!$A:$A,0),MATCH(BI$1,'Placebo Lags - Data'!$B$1:$BA$1,0)))*BI$5</f>
        <v>2.6216087862849236E-2</v>
      </c>
      <c r="BJ24" s="2">
        <f>IF(BJ$2=0,0,INDEX('Placebo Lags - Data'!$B:$BA,MATCH($Q24,'Placebo Lags - Data'!$A:$A,0),MATCH(BJ$1,'Placebo Lags - Data'!$B$1:$BA$1,0)))*BJ$5</f>
        <v>0</v>
      </c>
      <c r="BK24" s="2">
        <f>IF(BK$2=0,0,INDEX('Placebo Lags - Data'!$B:$BA,MATCH($Q24,'Placebo Lags - Data'!$A:$A,0),MATCH(BK$1,'Placebo Lags - Data'!$B$1:$BA$1,0)))*BK$5</f>
        <v>0</v>
      </c>
      <c r="BL24" s="2">
        <f>IF(BL$2=0,0,INDEX('Placebo Lags - Data'!$B:$BA,MATCH($Q24,'Placebo Lags - Data'!$A:$A,0),MATCH(BL$1,'Placebo Lags - Data'!$B$1:$BA$1,0)))*BL$5</f>
        <v>0</v>
      </c>
      <c r="BM24" s="2">
        <f>IF(BM$2=0,0,INDEX('Placebo Lags - Data'!$B:$BA,MATCH($Q24,'Placebo Lags - Data'!$A:$A,0),MATCH(BM$1,'Placebo Lags - Data'!$B$1:$BA$1,0)))*BM$5</f>
        <v>0</v>
      </c>
      <c r="BN24" s="2">
        <f>IF(BN$2=0,0,INDEX('Placebo Lags - Data'!$B:$BA,MATCH($Q24,'Placebo Lags - Data'!$A:$A,0),MATCH(BN$1,'Placebo Lags - Data'!$B$1:$BA$1,0)))*BN$5</f>
        <v>0</v>
      </c>
      <c r="BO24" s="2">
        <f>IF(BO$2=0,0,INDEX('Placebo Lags - Data'!$B:$BA,MATCH($Q24,'Placebo Lags - Data'!$A:$A,0),MATCH(BO$1,'Placebo Lags - Data'!$B$1:$BA$1,0)))*BO$5</f>
        <v>-1.4949158765375614E-2</v>
      </c>
      <c r="BP24" s="2">
        <f>IF(BP$2=0,0,INDEX('Placebo Lags - Data'!$B:$BA,MATCH($Q24,'Placebo Lags - Data'!$A:$A,0),MATCH(BP$1,'Placebo Lags - Data'!$B$1:$BA$1,0)))*BP$5</f>
        <v>0</v>
      </c>
      <c r="BQ24" s="2"/>
      <c r="BR24" s="2"/>
    </row>
    <row r="25" spans="1:70" x14ac:dyDescent="0.25">
      <c r="A25" t="s">
        <v>49</v>
      </c>
      <c r="B25" s="2">
        <f t="shared" si="0"/>
        <v>0</v>
      </c>
      <c r="Q25">
        <f>'Placebo Lags - Data'!A20</f>
        <v>2000</v>
      </c>
      <c r="R25" s="2">
        <f>IF(R$2=0,0,INDEX('Placebo Lags - Data'!$B:$BA,MATCH($Q25,'Placebo Lags - Data'!$A:$A,0),MATCH(R$1,'Placebo Lags - Data'!$B$1:$BA$1,0)))*R$5</f>
        <v>2.1060302387923002E-3</v>
      </c>
      <c r="S25" s="2">
        <f>IF(S$2=0,0,INDEX('Placebo Lags - Data'!$B:$BA,MATCH($Q25,'Placebo Lags - Data'!$A:$A,0),MATCH(S$1,'Placebo Lags - Data'!$B$1:$BA$1,0)))*S$5</f>
        <v>0</v>
      </c>
      <c r="T25" s="2">
        <f>IF(T$2=0,0,INDEX('Placebo Lags - Data'!$B:$BA,MATCH($Q25,'Placebo Lags - Data'!$A:$A,0),MATCH(T$1,'Placebo Lags - Data'!$B$1:$BA$1,0)))*T$5</f>
        <v>0</v>
      </c>
      <c r="U25" s="2">
        <f>IF(U$2=0,0,INDEX('Placebo Lags - Data'!$B:$BA,MATCH($Q25,'Placebo Lags - Data'!$A:$A,0),MATCH(U$1,'Placebo Lags - Data'!$B$1:$BA$1,0)))*U$5</f>
        <v>-2.9994319193065166E-3</v>
      </c>
      <c r="V25" s="2">
        <f>IF(V$2=0,0,INDEX('Placebo Lags - Data'!$B:$BA,MATCH($Q25,'Placebo Lags - Data'!$A:$A,0),MATCH(V$1,'Placebo Lags - Data'!$B$1:$BA$1,0)))*V$5</f>
        <v>0.1114334911108017</v>
      </c>
      <c r="W25" s="2">
        <f>IF(W$2=0,0,INDEX('Placebo Lags - Data'!$B:$BA,MATCH($Q25,'Placebo Lags - Data'!$A:$A,0),MATCH(W$1,'Placebo Lags - Data'!$B$1:$BA$1,0)))*W$5</f>
        <v>0</v>
      </c>
      <c r="X25" s="2">
        <f>IF(X$2=0,0,INDEX('Placebo Lags - Data'!$B:$BA,MATCH($Q25,'Placebo Lags - Data'!$A:$A,0),MATCH(X$1,'Placebo Lags - Data'!$B$1:$BA$1,0)))*X$5</f>
        <v>5.6914743036031723E-2</v>
      </c>
      <c r="Y25" s="2">
        <f>IF(Y$2=0,0,INDEX('Placebo Lags - Data'!$B:$BA,MATCH($Q25,'Placebo Lags - Data'!$A:$A,0),MATCH(Y$1,'Placebo Lags - Data'!$B$1:$BA$1,0)))*Y$5</f>
        <v>0</v>
      </c>
      <c r="Z25" s="2">
        <f>IF(Z$2=0,0,INDEX('Placebo Lags - Data'!$B:$BA,MATCH($Q25,'Placebo Lags - Data'!$A:$A,0),MATCH(Z$1,'Placebo Lags - Data'!$B$1:$BA$1,0)))*Z$5</f>
        <v>0</v>
      </c>
      <c r="AA25" s="2">
        <f>IF(AA$2=0,0,INDEX('Placebo Lags - Data'!$B:$BA,MATCH($Q25,'Placebo Lags - Data'!$A:$A,0),MATCH(AA$1,'Placebo Lags - Data'!$B$1:$BA$1,0)))*AA$5</f>
        <v>0</v>
      </c>
      <c r="AB25" s="2">
        <f>IF(AB$2=0,0,INDEX('Placebo Lags - Data'!$B:$BA,MATCH($Q25,'Placebo Lags - Data'!$A:$A,0),MATCH(AB$1,'Placebo Lags - Data'!$B$1:$BA$1,0)))*AB$5</f>
        <v>0</v>
      </c>
      <c r="AC25" s="2">
        <f>IF(AC$2=0,0,INDEX('Placebo Lags - Data'!$B:$BA,MATCH($Q25,'Placebo Lags - Data'!$A:$A,0),MATCH(AC$1,'Placebo Lags - Data'!$B$1:$BA$1,0)))*AC$5</f>
        <v>-7.1372413076460361E-3</v>
      </c>
      <c r="AD25" s="2">
        <f>IF(AD$2=0,0,INDEX('Placebo Lags - Data'!$B:$BA,MATCH($Q25,'Placebo Lags - Data'!$A:$A,0),MATCH(AD$1,'Placebo Lags - Data'!$B$1:$BA$1,0)))*AD$5</f>
        <v>0</v>
      </c>
      <c r="AE25" s="2">
        <f>IF(AE$2=0,0,INDEX('Placebo Lags - Data'!$B:$BA,MATCH($Q25,'Placebo Lags - Data'!$A:$A,0),MATCH(AE$1,'Placebo Lags - Data'!$B$1:$BA$1,0)))*AE$5</f>
        <v>-2.545590978115797E-3</v>
      </c>
      <c r="AF25" s="2">
        <f>IF(AF$2=0,0,INDEX('Placebo Lags - Data'!$B:$BA,MATCH($Q25,'Placebo Lags - Data'!$A:$A,0),MATCH(AF$1,'Placebo Lags - Data'!$B$1:$BA$1,0)))*AF$5</f>
        <v>3.9668962359428406E-2</v>
      </c>
      <c r="AG25" s="2">
        <f>IF(AG$2=0,0,INDEX('Placebo Lags - Data'!$B:$BA,MATCH($Q25,'Placebo Lags - Data'!$A:$A,0),MATCH(AG$1,'Placebo Lags - Data'!$B$1:$BA$1,0)))*AG$5</f>
        <v>0</v>
      </c>
      <c r="AH25" s="2">
        <f>IF(AH$2=0,0,INDEX('Placebo Lags - Data'!$B:$BA,MATCH($Q25,'Placebo Lags - Data'!$A:$A,0),MATCH(AH$1,'Placebo Lags - Data'!$B$1:$BA$1,0)))*AH$5</f>
        <v>1.9833339378237724E-2</v>
      </c>
      <c r="AI25" s="2">
        <f>IF(AI$2=0,0,INDEX('Placebo Lags - Data'!$B:$BA,MATCH($Q25,'Placebo Lags - Data'!$A:$A,0),MATCH(AI$1,'Placebo Lags - Data'!$B$1:$BA$1,0)))*AI$5</f>
        <v>1.3224775902926922E-2</v>
      </c>
      <c r="AJ25" s="2">
        <f>IF(AJ$2=0,0,INDEX('Placebo Lags - Data'!$B:$BA,MATCH($Q25,'Placebo Lags - Data'!$A:$A,0),MATCH(AJ$1,'Placebo Lags - Data'!$B$1:$BA$1,0)))*AJ$5</f>
        <v>-2.3977894335985184E-2</v>
      </c>
      <c r="AK25" s="2">
        <f>IF(AK$2=0,0,INDEX('Placebo Lags - Data'!$B:$BA,MATCH($Q25,'Placebo Lags - Data'!$A:$A,0),MATCH(AK$1,'Placebo Lags - Data'!$B$1:$BA$1,0)))*AK$5</f>
        <v>0</v>
      </c>
      <c r="AL25" s="2">
        <f>IF(AL$2=0,0,INDEX('Placebo Lags - Data'!$B:$BA,MATCH($Q25,'Placebo Lags - Data'!$A:$A,0),MATCH(AL$1,'Placebo Lags - Data'!$B$1:$BA$1,0)))*AL$5</f>
        <v>2.4424660950899124E-2</v>
      </c>
      <c r="AM25" s="2">
        <f>IF(AM$2=0,0,INDEX('Placebo Lags - Data'!$B:$BA,MATCH($Q25,'Placebo Lags - Data'!$A:$A,0),MATCH(AM$1,'Placebo Lags - Data'!$B$1:$BA$1,0)))*AM$5</f>
        <v>-1.2293879874050617E-2</v>
      </c>
      <c r="AN25" s="2">
        <f>IF(AN$2=0,0,INDEX('Placebo Lags - Data'!$B:$BA,MATCH($Q25,'Placebo Lags - Data'!$A:$A,0),MATCH(AN$1,'Placebo Lags - Data'!$B$1:$BA$1,0)))*AN$5</f>
        <v>0</v>
      </c>
      <c r="AO25" s="2">
        <f>IF(AO$2=0,0,INDEX('Placebo Lags - Data'!$B:$BA,MATCH($Q25,'Placebo Lags - Data'!$A:$A,0),MATCH(AO$1,'Placebo Lags - Data'!$B$1:$BA$1,0)))*AO$5</f>
        <v>-3.6426447331905365E-2</v>
      </c>
      <c r="AP25" s="2">
        <f>IF(AP$2=0,0,INDEX('Placebo Lags - Data'!$B:$BA,MATCH($Q25,'Placebo Lags - Data'!$A:$A,0),MATCH(AP$1,'Placebo Lags - Data'!$B$1:$BA$1,0)))*AP$5</f>
        <v>0</v>
      </c>
      <c r="AQ25" s="2">
        <f>IF(AQ$2=0,0,INDEX('Placebo Lags - Data'!$B:$BA,MATCH($Q25,'Placebo Lags - Data'!$A:$A,0),MATCH(AQ$1,'Placebo Lags - Data'!$B$1:$BA$1,0)))*AQ$5</f>
        <v>1.280679740011692E-2</v>
      </c>
      <c r="AR25" s="2">
        <f>IF(AR$2=0,0,INDEX('Placebo Lags - Data'!$B:$BA,MATCH($Q25,'Placebo Lags - Data'!$A:$A,0),MATCH(AR$1,'Placebo Lags - Data'!$B$1:$BA$1,0)))*AR$5</f>
        <v>0</v>
      </c>
      <c r="AS25" s="2">
        <f>IF(AS$2=0,0,INDEX('Placebo Lags - Data'!$B:$BA,MATCH($Q25,'Placebo Lags - Data'!$A:$A,0),MATCH(AS$1,'Placebo Lags - Data'!$B$1:$BA$1,0)))*AS$5</f>
        <v>-2.2995723411440849E-2</v>
      </c>
      <c r="AT25" s="2">
        <f>IF(AT$2=0,0,INDEX('Placebo Lags - Data'!$B:$BA,MATCH($Q25,'Placebo Lags - Data'!$A:$A,0),MATCH(AT$1,'Placebo Lags - Data'!$B$1:$BA$1,0)))*AT$5</f>
        <v>0</v>
      </c>
      <c r="AU25" s="2">
        <f>IF(AU$2=0,0,INDEX('Placebo Lags - Data'!$B:$BA,MATCH($Q25,'Placebo Lags - Data'!$A:$A,0),MATCH(AU$1,'Placebo Lags - Data'!$B$1:$BA$1,0)))*AU$5</f>
        <v>0</v>
      </c>
      <c r="AV25" s="2">
        <f>IF(AV$2=0,0,INDEX('Placebo Lags - Data'!$B:$BA,MATCH($Q25,'Placebo Lags - Data'!$A:$A,0),MATCH(AV$1,'Placebo Lags - Data'!$B$1:$BA$1,0)))*AV$5</f>
        <v>0</v>
      </c>
      <c r="AW25" s="2">
        <f>IF(AW$2=0,0,INDEX('Placebo Lags - Data'!$B:$BA,MATCH($Q25,'Placebo Lags - Data'!$A:$A,0),MATCH(AW$1,'Placebo Lags - Data'!$B$1:$BA$1,0)))*AW$5</f>
        <v>0</v>
      </c>
      <c r="AX25" s="2">
        <f>IF(AX$2=0,0,INDEX('Placebo Lags - Data'!$B:$BA,MATCH($Q25,'Placebo Lags - Data'!$A:$A,0),MATCH(AX$1,'Placebo Lags - Data'!$B$1:$BA$1,0)))*AX$5</f>
        <v>0</v>
      </c>
      <c r="AY25" s="2">
        <f>IF(AY$2=0,0,INDEX('Placebo Lags - Data'!$B:$BA,MATCH($Q25,'Placebo Lags - Data'!$A:$A,0),MATCH(AY$1,'Placebo Lags - Data'!$B$1:$BA$1,0)))*AY$5</f>
        <v>0</v>
      </c>
      <c r="AZ25" s="2">
        <f>IF(AZ$2=0,0,INDEX('Placebo Lags - Data'!$B:$BA,MATCH($Q25,'Placebo Lags - Data'!$A:$A,0),MATCH(AZ$1,'Placebo Lags - Data'!$B$1:$BA$1,0)))*AZ$5</f>
        <v>-6.8988211452960968E-2</v>
      </c>
      <c r="BA25" s="2">
        <f>IF(BA$2=0,0,INDEX('Placebo Lags - Data'!$B:$BA,MATCH($Q25,'Placebo Lags - Data'!$A:$A,0),MATCH(BA$1,'Placebo Lags - Data'!$B$1:$BA$1,0)))*BA$5</f>
        <v>0</v>
      </c>
      <c r="BB25" s="2">
        <f>IF(BB$2=0,0,INDEX('Placebo Lags - Data'!$B:$BA,MATCH($Q25,'Placebo Lags - Data'!$A:$A,0),MATCH(BB$1,'Placebo Lags - Data'!$B$1:$BA$1,0)))*BB$5</f>
        <v>0</v>
      </c>
      <c r="BC25" s="2">
        <f>IF(BC$2=0,0,INDEX('Placebo Lags - Data'!$B:$BA,MATCH($Q25,'Placebo Lags - Data'!$A:$A,0),MATCH(BC$1,'Placebo Lags - Data'!$B$1:$BA$1,0)))*BC$5</f>
        <v>0</v>
      </c>
      <c r="BD25" s="2">
        <f>IF(BD$2=0,0,INDEX('Placebo Lags - Data'!$B:$BA,MATCH($Q25,'Placebo Lags - Data'!$A:$A,0),MATCH(BD$1,'Placebo Lags - Data'!$B$1:$BA$1,0)))*BD$5</f>
        <v>0</v>
      </c>
      <c r="BE25" s="2">
        <f>IF(BE$2=0,0,INDEX('Placebo Lags - Data'!$B:$BA,MATCH($Q25,'Placebo Lags - Data'!$A:$A,0),MATCH(BE$1,'Placebo Lags - Data'!$B$1:$BA$1,0)))*BE$5</f>
        <v>0</v>
      </c>
      <c r="BF25" s="2">
        <f>IF(BF$2=0,0,INDEX('Placebo Lags - Data'!$B:$BA,MATCH($Q25,'Placebo Lags - Data'!$A:$A,0),MATCH(BF$1,'Placebo Lags - Data'!$B$1:$BA$1,0)))*BF$5</f>
        <v>-6.6782169044017792E-2</v>
      </c>
      <c r="BG25" s="2">
        <f>IF(BG$2=0,0,INDEX('Placebo Lags - Data'!$B:$BA,MATCH($Q25,'Placebo Lags - Data'!$A:$A,0),MATCH(BG$1,'Placebo Lags - Data'!$B$1:$BA$1,0)))*BG$5</f>
        <v>-4.0295567363500595E-2</v>
      </c>
      <c r="BH25" s="2">
        <f>IF(BH$2=0,0,INDEX('Placebo Lags - Data'!$B:$BA,MATCH($Q25,'Placebo Lags - Data'!$A:$A,0),MATCH(BH$1,'Placebo Lags - Data'!$B$1:$BA$1,0)))*BH$5</f>
        <v>2.0599836483597755E-2</v>
      </c>
      <c r="BI25" s="2">
        <f>IF(BI$2=0,0,INDEX('Placebo Lags - Data'!$B:$BA,MATCH($Q25,'Placebo Lags - Data'!$A:$A,0),MATCH(BI$1,'Placebo Lags - Data'!$B$1:$BA$1,0)))*BI$5</f>
        <v>-4.0521291084587574E-3</v>
      </c>
      <c r="BJ25" s="2">
        <f>IF(BJ$2=0,0,INDEX('Placebo Lags - Data'!$B:$BA,MATCH($Q25,'Placebo Lags - Data'!$A:$A,0),MATCH(BJ$1,'Placebo Lags - Data'!$B$1:$BA$1,0)))*BJ$5</f>
        <v>0</v>
      </c>
      <c r="BK25" s="2">
        <f>IF(BK$2=0,0,INDEX('Placebo Lags - Data'!$B:$BA,MATCH($Q25,'Placebo Lags - Data'!$A:$A,0),MATCH(BK$1,'Placebo Lags - Data'!$B$1:$BA$1,0)))*BK$5</f>
        <v>0</v>
      </c>
      <c r="BL25" s="2">
        <f>IF(BL$2=0,0,INDEX('Placebo Lags - Data'!$B:$BA,MATCH($Q25,'Placebo Lags - Data'!$A:$A,0),MATCH(BL$1,'Placebo Lags - Data'!$B$1:$BA$1,0)))*BL$5</f>
        <v>0</v>
      </c>
      <c r="BM25" s="2">
        <f>IF(BM$2=0,0,INDEX('Placebo Lags - Data'!$B:$BA,MATCH($Q25,'Placebo Lags - Data'!$A:$A,0),MATCH(BM$1,'Placebo Lags - Data'!$B$1:$BA$1,0)))*BM$5</f>
        <v>0</v>
      </c>
      <c r="BN25" s="2">
        <f>IF(BN$2=0,0,INDEX('Placebo Lags - Data'!$B:$BA,MATCH($Q25,'Placebo Lags - Data'!$A:$A,0),MATCH(BN$1,'Placebo Lags - Data'!$B$1:$BA$1,0)))*BN$5</f>
        <v>0</v>
      </c>
      <c r="BO25" s="2">
        <f>IF(BO$2=0,0,INDEX('Placebo Lags - Data'!$B:$BA,MATCH($Q25,'Placebo Lags - Data'!$A:$A,0),MATCH(BO$1,'Placebo Lags - Data'!$B$1:$BA$1,0)))*BO$5</f>
        <v>-4.9747377634048462E-3</v>
      </c>
      <c r="BP25" s="2">
        <f>IF(BP$2=0,0,INDEX('Placebo Lags - Data'!$B:$BA,MATCH($Q25,'Placebo Lags - Data'!$A:$A,0),MATCH(BP$1,'Placebo Lags - Data'!$B$1:$BA$1,0)))*BP$5</f>
        <v>0</v>
      </c>
      <c r="BQ25" s="2"/>
      <c r="BR25" s="2"/>
    </row>
    <row r="26" spans="1:70" x14ac:dyDescent="0.25">
      <c r="A26" t="s">
        <v>52</v>
      </c>
      <c r="B26" s="2">
        <f t="shared" si="0"/>
        <v>0</v>
      </c>
      <c r="Q26">
        <f>'Placebo Lags - Data'!A21</f>
        <v>2001</v>
      </c>
      <c r="R26" s="2">
        <f>IF(R$2=0,0,INDEX('Placebo Lags - Data'!$B:$BA,MATCH($Q26,'Placebo Lags - Data'!$A:$A,0),MATCH(R$1,'Placebo Lags - Data'!$B$1:$BA$1,0)))*R$5</f>
        <v>6.2300183344632387E-4</v>
      </c>
      <c r="S26" s="2">
        <f>IF(S$2=0,0,INDEX('Placebo Lags - Data'!$B:$BA,MATCH($Q26,'Placebo Lags - Data'!$A:$A,0),MATCH(S$1,'Placebo Lags - Data'!$B$1:$BA$1,0)))*S$5</f>
        <v>0</v>
      </c>
      <c r="T26" s="2">
        <f>IF(T$2=0,0,INDEX('Placebo Lags - Data'!$B:$BA,MATCH($Q26,'Placebo Lags - Data'!$A:$A,0),MATCH(T$1,'Placebo Lags - Data'!$B$1:$BA$1,0)))*T$5</f>
        <v>0</v>
      </c>
      <c r="U26" s="2">
        <f>IF(U$2=0,0,INDEX('Placebo Lags - Data'!$B:$BA,MATCH($Q26,'Placebo Lags - Data'!$A:$A,0),MATCH(U$1,'Placebo Lags - Data'!$B$1:$BA$1,0)))*U$5</f>
        <v>-2.9413977172225714E-3</v>
      </c>
      <c r="V26" s="2">
        <f>IF(V$2=0,0,INDEX('Placebo Lags - Data'!$B:$BA,MATCH($Q26,'Placebo Lags - Data'!$A:$A,0),MATCH(V$1,'Placebo Lags - Data'!$B$1:$BA$1,0)))*V$5</f>
        <v>0.18421734869480133</v>
      </c>
      <c r="W26" s="2">
        <f>IF(W$2=0,0,INDEX('Placebo Lags - Data'!$B:$BA,MATCH($Q26,'Placebo Lags - Data'!$A:$A,0),MATCH(W$1,'Placebo Lags - Data'!$B$1:$BA$1,0)))*W$5</f>
        <v>0</v>
      </c>
      <c r="X26" s="2">
        <f>IF(X$2=0,0,INDEX('Placebo Lags - Data'!$B:$BA,MATCH($Q26,'Placebo Lags - Data'!$A:$A,0),MATCH(X$1,'Placebo Lags - Data'!$B$1:$BA$1,0)))*X$5</f>
        <v>4.167542327195406E-3</v>
      </c>
      <c r="Y26" s="2">
        <f>IF(Y$2=0,0,INDEX('Placebo Lags - Data'!$B:$BA,MATCH($Q26,'Placebo Lags - Data'!$A:$A,0),MATCH(Y$1,'Placebo Lags - Data'!$B$1:$BA$1,0)))*Y$5</f>
        <v>0</v>
      </c>
      <c r="Z26" s="2">
        <f>IF(Z$2=0,0,INDEX('Placebo Lags - Data'!$B:$BA,MATCH($Q26,'Placebo Lags - Data'!$A:$A,0),MATCH(Z$1,'Placebo Lags - Data'!$B$1:$BA$1,0)))*Z$5</f>
        <v>0</v>
      </c>
      <c r="AA26" s="2">
        <f>IF(AA$2=0,0,INDEX('Placebo Lags - Data'!$B:$BA,MATCH($Q26,'Placebo Lags - Data'!$A:$A,0),MATCH(AA$1,'Placebo Lags - Data'!$B$1:$BA$1,0)))*AA$5</f>
        <v>0</v>
      </c>
      <c r="AB26" s="2">
        <f>IF(AB$2=0,0,INDEX('Placebo Lags - Data'!$B:$BA,MATCH($Q26,'Placebo Lags - Data'!$A:$A,0),MATCH(AB$1,'Placebo Lags - Data'!$B$1:$BA$1,0)))*AB$5</f>
        <v>0</v>
      </c>
      <c r="AC26" s="2">
        <f>IF(AC$2=0,0,INDEX('Placebo Lags - Data'!$B:$BA,MATCH($Q26,'Placebo Lags - Data'!$A:$A,0),MATCH(AC$1,'Placebo Lags - Data'!$B$1:$BA$1,0)))*AC$5</f>
        <v>3.0562452971935272E-2</v>
      </c>
      <c r="AD26" s="2">
        <f>IF(AD$2=0,0,INDEX('Placebo Lags - Data'!$B:$BA,MATCH($Q26,'Placebo Lags - Data'!$A:$A,0),MATCH(AD$1,'Placebo Lags - Data'!$B$1:$BA$1,0)))*AD$5</f>
        <v>0</v>
      </c>
      <c r="AE26" s="2">
        <f>IF(AE$2=0,0,INDEX('Placebo Lags - Data'!$B:$BA,MATCH($Q26,'Placebo Lags - Data'!$A:$A,0),MATCH(AE$1,'Placebo Lags - Data'!$B$1:$BA$1,0)))*AE$5</f>
        <v>4.2797636240720749E-2</v>
      </c>
      <c r="AF26" s="2">
        <f>IF(AF$2=0,0,INDEX('Placebo Lags - Data'!$B:$BA,MATCH($Q26,'Placebo Lags - Data'!$A:$A,0),MATCH(AF$1,'Placebo Lags - Data'!$B$1:$BA$1,0)))*AF$5</f>
        <v>3.2019000500440598E-2</v>
      </c>
      <c r="AG26" s="2">
        <f>IF(AG$2=0,0,INDEX('Placebo Lags - Data'!$B:$BA,MATCH($Q26,'Placebo Lags - Data'!$A:$A,0),MATCH(AG$1,'Placebo Lags - Data'!$B$1:$BA$1,0)))*AG$5</f>
        <v>0</v>
      </c>
      <c r="AH26" s="2">
        <f>IF(AH$2=0,0,INDEX('Placebo Lags - Data'!$B:$BA,MATCH($Q26,'Placebo Lags - Data'!$A:$A,0),MATCH(AH$1,'Placebo Lags - Data'!$B$1:$BA$1,0)))*AH$5</f>
        <v>-1.1619039811193943E-2</v>
      </c>
      <c r="AI26" s="2">
        <f>IF(AI$2=0,0,INDEX('Placebo Lags - Data'!$B:$BA,MATCH($Q26,'Placebo Lags - Data'!$A:$A,0),MATCH(AI$1,'Placebo Lags - Data'!$B$1:$BA$1,0)))*AI$5</f>
        <v>7.4633069336414337E-2</v>
      </c>
      <c r="AJ26" s="2">
        <f>IF(AJ$2=0,0,INDEX('Placebo Lags - Data'!$B:$BA,MATCH($Q26,'Placebo Lags - Data'!$A:$A,0),MATCH(AJ$1,'Placebo Lags - Data'!$B$1:$BA$1,0)))*AJ$5</f>
        <v>-2.0392709411680698E-3</v>
      </c>
      <c r="AK26" s="2">
        <f>IF(AK$2=0,0,INDEX('Placebo Lags - Data'!$B:$BA,MATCH($Q26,'Placebo Lags - Data'!$A:$A,0),MATCH(AK$1,'Placebo Lags - Data'!$B$1:$BA$1,0)))*AK$5</f>
        <v>0</v>
      </c>
      <c r="AL26" s="2">
        <f>IF(AL$2=0,0,INDEX('Placebo Lags - Data'!$B:$BA,MATCH($Q26,'Placebo Lags - Data'!$A:$A,0),MATCH(AL$1,'Placebo Lags - Data'!$B$1:$BA$1,0)))*AL$5</f>
        <v>-1.0645328089594841E-2</v>
      </c>
      <c r="AM26" s="2">
        <f>IF(AM$2=0,0,INDEX('Placebo Lags - Data'!$B:$BA,MATCH($Q26,'Placebo Lags - Data'!$A:$A,0),MATCH(AM$1,'Placebo Lags - Data'!$B$1:$BA$1,0)))*AM$5</f>
        <v>-3.9445754140615463E-2</v>
      </c>
      <c r="AN26" s="2">
        <f>IF(AN$2=0,0,INDEX('Placebo Lags - Data'!$B:$BA,MATCH($Q26,'Placebo Lags - Data'!$A:$A,0),MATCH(AN$1,'Placebo Lags - Data'!$B$1:$BA$1,0)))*AN$5</f>
        <v>0</v>
      </c>
      <c r="AO26" s="2">
        <f>IF(AO$2=0,0,INDEX('Placebo Lags - Data'!$B:$BA,MATCH($Q26,'Placebo Lags - Data'!$A:$A,0),MATCH(AO$1,'Placebo Lags - Data'!$B$1:$BA$1,0)))*AO$5</f>
        <v>2.4545848369598389E-2</v>
      </c>
      <c r="AP26" s="2">
        <f>IF(AP$2=0,0,INDEX('Placebo Lags - Data'!$B:$BA,MATCH($Q26,'Placebo Lags - Data'!$A:$A,0),MATCH(AP$1,'Placebo Lags - Data'!$B$1:$BA$1,0)))*AP$5</f>
        <v>0</v>
      </c>
      <c r="AQ26" s="2">
        <f>IF(AQ$2=0,0,INDEX('Placebo Lags - Data'!$B:$BA,MATCH($Q26,'Placebo Lags - Data'!$A:$A,0),MATCH(AQ$1,'Placebo Lags - Data'!$B$1:$BA$1,0)))*AQ$5</f>
        <v>-2.4472752586007118E-2</v>
      </c>
      <c r="AR26" s="2">
        <f>IF(AR$2=0,0,INDEX('Placebo Lags - Data'!$B:$BA,MATCH($Q26,'Placebo Lags - Data'!$A:$A,0),MATCH(AR$1,'Placebo Lags - Data'!$B$1:$BA$1,0)))*AR$5</f>
        <v>0</v>
      </c>
      <c r="AS26" s="2">
        <f>IF(AS$2=0,0,INDEX('Placebo Lags - Data'!$B:$BA,MATCH($Q26,'Placebo Lags - Data'!$A:$A,0),MATCH(AS$1,'Placebo Lags - Data'!$B$1:$BA$1,0)))*AS$5</f>
        <v>-4.2002178728580475E-2</v>
      </c>
      <c r="AT26" s="2">
        <f>IF(AT$2=0,0,INDEX('Placebo Lags - Data'!$B:$BA,MATCH($Q26,'Placebo Lags - Data'!$A:$A,0),MATCH(AT$1,'Placebo Lags - Data'!$B$1:$BA$1,0)))*AT$5</f>
        <v>0</v>
      </c>
      <c r="AU26" s="2">
        <f>IF(AU$2=0,0,INDEX('Placebo Lags - Data'!$B:$BA,MATCH($Q26,'Placebo Lags - Data'!$A:$A,0),MATCH(AU$1,'Placebo Lags - Data'!$B$1:$BA$1,0)))*AU$5</f>
        <v>0</v>
      </c>
      <c r="AV26" s="2">
        <f>IF(AV$2=0,0,INDEX('Placebo Lags - Data'!$B:$BA,MATCH($Q26,'Placebo Lags - Data'!$A:$A,0),MATCH(AV$1,'Placebo Lags - Data'!$B$1:$BA$1,0)))*AV$5</f>
        <v>0</v>
      </c>
      <c r="AW26" s="2">
        <f>IF(AW$2=0,0,INDEX('Placebo Lags - Data'!$B:$BA,MATCH($Q26,'Placebo Lags - Data'!$A:$A,0),MATCH(AW$1,'Placebo Lags - Data'!$B$1:$BA$1,0)))*AW$5</f>
        <v>0</v>
      </c>
      <c r="AX26" s="2">
        <f>IF(AX$2=0,0,INDEX('Placebo Lags - Data'!$B:$BA,MATCH($Q26,'Placebo Lags - Data'!$A:$A,0),MATCH(AX$1,'Placebo Lags - Data'!$B$1:$BA$1,0)))*AX$5</f>
        <v>0</v>
      </c>
      <c r="AY26" s="2">
        <f>IF(AY$2=0,0,INDEX('Placebo Lags - Data'!$B:$BA,MATCH($Q26,'Placebo Lags - Data'!$A:$A,0),MATCH(AY$1,'Placebo Lags - Data'!$B$1:$BA$1,0)))*AY$5</f>
        <v>0</v>
      </c>
      <c r="AZ26" s="2">
        <f>IF(AZ$2=0,0,INDEX('Placebo Lags - Data'!$B:$BA,MATCH($Q26,'Placebo Lags - Data'!$A:$A,0),MATCH(AZ$1,'Placebo Lags - Data'!$B$1:$BA$1,0)))*AZ$5</f>
        <v>-5.5238470435142517E-2</v>
      </c>
      <c r="BA26" s="2">
        <f>IF(BA$2=0,0,INDEX('Placebo Lags - Data'!$B:$BA,MATCH($Q26,'Placebo Lags - Data'!$A:$A,0),MATCH(BA$1,'Placebo Lags - Data'!$B$1:$BA$1,0)))*BA$5</f>
        <v>0</v>
      </c>
      <c r="BB26" s="2">
        <f>IF(BB$2=0,0,INDEX('Placebo Lags - Data'!$B:$BA,MATCH($Q26,'Placebo Lags - Data'!$A:$A,0),MATCH(BB$1,'Placebo Lags - Data'!$B$1:$BA$1,0)))*BB$5</f>
        <v>0</v>
      </c>
      <c r="BC26" s="2">
        <f>IF(BC$2=0,0,INDEX('Placebo Lags - Data'!$B:$BA,MATCH($Q26,'Placebo Lags - Data'!$A:$A,0),MATCH(BC$1,'Placebo Lags - Data'!$B$1:$BA$1,0)))*BC$5</f>
        <v>0</v>
      </c>
      <c r="BD26" s="2">
        <f>IF(BD$2=0,0,INDEX('Placebo Lags - Data'!$B:$BA,MATCH($Q26,'Placebo Lags - Data'!$A:$A,0),MATCH(BD$1,'Placebo Lags - Data'!$B$1:$BA$1,0)))*BD$5</f>
        <v>0</v>
      </c>
      <c r="BE26" s="2">
        <f>IF(BE$2=0,0,INDEX('Placebo Lags - Data'!$B:$BA,MATCH($Q26,'Placebo Lags - Data'!$A:$A,0),MATCH(BE$1,'Placebo Lags - Data'!$B$1:$BA$1,0)))*BE$5</f>
        <v>0</v>
      </c>
      <c r="BF26" s="2">
        <f>IF(BF$2=0,0,INDEX('Placebo Lags - Data'!$B:$BA,MATCH($Q26,'Placebo Lags - Data'!$A:$A,0),MATCH(BF$1,'Placebo Lags - Data'!$B$1:$BA$1,0)))*BF$5</f>
        <v>-0.15861167013645172</v>
      </c>
      <c r="BG26" s="2">
        <f>IF(BG$2=0,0,INDEX('Placebo Lags - Data'!$B:$BA,MATCH($Q26,'Placebo Lags - Data'!$A:$A,0),MATCH(BG$1,'Placebo Lags - Data'!$B$1:$BA$1,0)))*BG$5</f>
        <v>-5.7583034038543701E-2</v>
      </c>
      <c r="BH26" s="2">
        <f>IF(BH$2=0,0,INDEX('Placebo Lags - Data'!$B:$BA,MATCH($Q26,'Placebo Lags - Data'!$A:$A,0),MATCH(BH$1,'Placebo Lags - Data'!$B$1:$BA$1,0)))*BH$5</f>
        <v>-3.8723897188901901E-2</v>
      </c>
      <c r="BI26" s="2">
        <f>IF(BI$2=0,0,INDEX('Placebo Lags - Data'!$B:$BA,MATCH($Q26,'Placebo Lags - Data'!$A:$A,0),MATCH(BI$1,'Placebo Lags - Data'!$B$1:$BA$1,0)))*BI$5</f>
        <v>1.4389828778803349E-2</v>
      </c>
      <c r="BJ26" s="2">
        <f>IF(BJ$2=0,0,INDEX('Placebo Lags - Data'!$B:$BA,MATCH($Q26,'Placebo Lags - Data'!$A:$A,0),MATCH(BJ$1,'Placebo Lags - Data'!$B$1:$BA$1,0)))*BJ$5</f>
        <v>0</v>
      </c>
      <c r="BK26" s="2">
        <f>IF(BK$2=0,0,INDEX('Placebo Lags - Data'!$B:$BA,MATCH($Q26,'Placebo Lags - Data'!$A:$A,0),MATCH(BK$1,'Placebo Lags - Data'!$B$1:$BA$1,0)))*BK$5</f>
        <v>0</v>
      </c>
      <c r="BL26" s="2">
        <f>IF(BL$2=0,0,INDEX('Placebo Lags - Data'!$B:$BA,MATCH($Q26,'Placebo Lags - Data'!$A:$A,0),MATCH(BL$1,'Placebo Lags - Data'!$B$1:$BA$1,0)))*BL$5</f>
        <v>0</v>
      </c>
      <c r="BM26" s="2">
        <f>IF(BM$2=0,0,INDEX('Placebo Lags - Data'!$B:$BA,MATCH($Q26,'Placebo Lags - Data'!$A:$A,0),MATCH(BM$1,'Placebo Lags - Data'!$B$1:$BA$1,0)))*BM$5</f>
        <v>0</v>
      </c>
      <c r="BN26" s="2">
        <f>IF(BN$2=0,0,INDEX('Placebo Lags - Data'!$B:$BA,MATCH($Q26,'Placebo Lags - Data'!$A:$A,0),MATCH(BN$1,'Placebo Lags - Data'!$B$1:$BA$1,0)))*BN$5</f>
        <v>0</v>
      </c>
      <c r="BO26" s="2">
        <f>IF(BO$2=0,0,INDEX('Placebo Lags - Data'!$B:$BA,MATCH($Q26,'Placebo Lags - Data'!$A:$A,0),MATCH(BO$1,'Placebo Lags - Data'!$B$1:$BA$1,0)))*BO$5</f>
        <v>-5.8137279003858566E-2</v>
      </c>
      <c r="BP26" s="2">
        <f>IF(BP$2=0,0,INDEX('Placebo Lags - Data'!$B:$BA,MATCH($Q26,'Placebo Lags - Data'!$A:$A,0),MATCH(BP$1,'Placebo Lags - Data'!$B$1:$BA$1,0)))*BP$5</f>
        <v>0</v>
      </c>
      <c r="BQ26" s="2"/>
      <c r="BR26" s="2"/>
    </row>
    <row r="27" spans="1:70" x14ac:dyDescent="0.25">
      <c r="A27" t="s">
        <v>34</v>
      </c>
      <c r="B27" s="2">
        <f t="shared" si="0"/>
        <v>0</v>
      </c>
      <c r="Q27">
        <f>'Placebo Lags - Data'!A22</f>
        <v>2002</v>
      </c>
      <c r="R27" s="2">
        <f>IF(R$2=0,0,INDEX('Placebo Lags - Data'!$B:$BA,MATCH($Q27,'Placebo Lags - Data'!$A:$A,0),MATCH(R$1,'Placebo Lags - Data'!$B$1:$BA$1,0)))*R$5</f>
        <v>-7.396758534014225E-3</v>
      </c>
      <c r="S27" s="2">
        <f>IF(S$2=0,0,INDEX('Placebo Lags - Data'!$B:$BA,MATCH($Q27,'Placebo Lags - Data'!$A:$A,0),MATCH(S$1,'Placebo Lags - Data'!$B$1:$BA$1,0)))*S$5</f>
        <v>0</v>
      </c>
      <c r="T27" s="2">
        <f>IF(T$2=0,0,INDEX('Placebo Lags - Data'!$B:$BA,MATCH($Q27,'Placebo Lags - Data'!$A:$A,0),MATCH(T$1,'Placebo Lags - Data'!$B$1:$BA$1,0)))*T$5</f>
        <v>0</v>
      </c>
      <c r="U27" s="2">
        <f>IF(U$2=0,0,INDEX('Placebo Lags - Data'!$B:$BA,MATCH($Q27,'Placebo Lags - Data'!$A:$A,0),MATCH(U$1,'Placebo Lags - Data'!$B$1:$BA$1,0)))*U$5</f>
        <v>-9.4756288453936577E-3</v>
      </c>
      <c r="V27" s="2">
        <f>IF(V$2=0,0,INDEX('Placebo Lags - Data'!$B:$BA,MATCH($Q27,'Placebo Lags - Data'!$A:$A,0),MATCH(V$1,'Placebo Lags - Data'!$B$1:$BA$1,0)))*V$5</f>
        <v>9.813573956489563E-2</v>
      </c>
      <c r="W27" s="2">
        <f>IF(W$2=0,0,INDEX('Placebo Lags - Data'!$B:$BA,MATCH($Q27,'Placebo Lags - Data'!$A:$A,0),MATCH(W$1,'Placebo Lags - Data'!$B$1:$BA$1,0)))*W$5</f>
        <v>0</v>
      </c>
      <c r="X27" s="2">
        <f>IF(X$2=0,0,INDEX('Placebo Lags - Data'!$B:$BA,MATCH($Q27,'Placebo Lags - Data'!$A:$A,0),MATCH(X$1,'Placebo Lags - Data'!$B$1:$BA$1,0)))*X$5</f>
        <v>-2.3252447135746479E-3</v>
      </c>
      <c r="Y27" s="2">
        <f>IF(Y$2=0,0,INDEX('Placebo Lags - Data'!$B:$BA,MATCH($Q27,'Placebo Lags - Data'!$A:$A,0),MATCH(Y$1,'Placebo Lags - Data'!$B$1:$BA$1,0)))*Y$5</f>
        <v>0</v>
      </c>
      <c r="Z27" s="2">
        <f>IF(Z$2=0,0,INDEX('Placebo Lags - Data'!$B:$BA,MATCH($Q27,'Placebo Lags - Data'!$A:$A,0),MATCH(Z$1,'Placebo Lags - Data'!$B$1:$BA$1,0)))*Z$5</f>
        <v>0</v>
      </c>
      <c r="AA27" s="2">
        <f>IF(AA$2=0,0,INDEX('Placebo Lags - Data'!$B:$BA,MATCH($Q27,'Placebo Lags - Data'!$A:$A,0),MATCH(AA$1,'Placebo Lags - Data'!$B$1:$BA$1,0)))*AA$5</f>
        <v>0</v>
      </c>
      <c r="AB27" s="2">
        <f>IF(AB$2=0,0,INDEX('Placebo Lags - Data'!$B:$BA,MATCH($Q27,'Placebo Lags - Data'!$A:$A,0),MATCH(AB$1,'Placebo Lags - Data'!$B$1:$BA$1,0)))*AB$5</f>
        <v>0</v>
      </c>
      <c r="AC27" s="2">
        <f>IF(AC$2=0,0,INDEX('Placebo Lags - Data'!$B:$BA,MATCH($Q27,'Placebo Lags - Data'!$A:$A,0),MATCH(AC$1,'Placebo Lags - Data'!$B$1:$BA$1,0)))*AC$5</f>
        <v>2.8899431228637695E-2</v>
      </c>
      <c r="AD27" s="2">
        <f>IF(AD$2=0,0,INDEX('Placebo Lags - Data'!$B:$BA,MATCH($Q27,'Placebo Lags - Data'!$A:$A,0),MATCH(AD$1,'Placebo Lags - Data'!$B$1:$BA$1,0)))*AD$5</f>
        <v>0</v>
      </c>
      <c r="AE27" s="2">
        <f>IF(AE$2=0,0,INDEX('Placebo Lags - Data'!$B:$BA,MATCH($Q27,'Placebo Lags - Data'!$A:$A,0),MATCH(AE$1,'Placebo Lags - Data'!$B$1:$BA$1,0)))*AE$5</f>
        <v>6.7913465201854706E-2</v>
      </c>
      <c r="AF27" s="2">
        <f>IF(AF$2=0,0,INDEX('Placebo Lags - Data'!$B:$BA,MATCH($Q27,'Placebo Lags - Data'!$A:$A,0),MATCH(AF$1,'Placebo Lags - Data'!$B$1:$BA$1,0)))*AF$5</f>
        <v>4.0566466748714447E-2</v>
      </c>
      <c r="AG27" s="2">
        <f>IF(AG$2=0,0,INDEX('Placebo Lags - Data'!$B:$BA,MATCH($Q27,'Placebo Lags - Data'!$A:$A,0),MATCH(AG$1,'Placebo Lags - Data'!$B$1:$BA$1,0)))*AG$5</f>
        <v>0</v>
      </c>
      <c r="AH27" s="2">
        <f>IF(AH$2=0,0,INDEX('Placebo Lags - Data'!$B:$BA,MATCH($Q27,'Placebo Lags - Data'!$A:$A,0),MATCH(AH$1,'Placebo Lags - Data'!$B$1:$BA$1,0)))*AH$5</f>
        <v>-7.3658250272274017E-2</v>
      </c>
      <c r="AI27" s="2">
        <f>IF(AI$2=0,0,INDEX('Placebo Lags - Data'!$B:$BA,MATCH($Q27,'Placebo Lags - Data'!$A:$A,0),MATCH(AI$1,'Placebo Lags - Data'!$B$1:$BA$1,0)))*AI$5</f>
        <v>4.8701196908950806E-2</v>
      </c>
      <c r="AJ27" s="2">
        <f>IF(AJ$2=0,0,INDEX('Placebo Lags - Data'!$B:$BA,MATCH($Q27,'Placebo Lags - Data'!$A:$A,0),MATCH(AJ$1,'Placebo Lags - Data'!$B$1:$BA$1,0)))*AJ$5</f>
        <v>-2.1204013377428055E-2</v>
      </c>
      <c r="AK27" s="2">
        <f>IF(AK$2=0,0,INDEX('Placebo Lags - Data'!$B:$BA,MATCH($Q27,'Placebo Lags - Data'!$A:$A,0),MATCH(AK$1,'Placebo Lags - Data'!$B$1:$BA$1,0)))*AK$5</f>
        <v>0</v>
      </c>
      <c r="AL27" s="2">
        <f>IF(AL$2=0,0,INDEX('Placebo Lags - Data'!$B:$BA,MATCH($Q27,'Placebo Lags - Data'!$A:$A,0),MATCH(AL$1,'Placebo Lags - Data'!$B$1:$BA$1,0)))*AL$5</f>
        <v>-3.0075840186327696E-3</v>
      </c>
      <c r="AM27" s="2">
        <f>IF(AM$2=0,0,INDEX('Placebo Lags - Data'!$B:$BA,MATCH($Q27,'Placebo Lags - Data'!$A:$A,0),MATCH(AM$1,'Placebo Lags - Data'!$B$1:$BA$1,0)))*AM$5</f>
        <v>-5.6309472769498825E-2</v>
      </c>
      <c r="AN27" s="2">
        <f>IF(AN$2=0,0,INDEX('Placebo Lags - Data'!$B:$BA,MATCH($Q27,'Placebo Lags - Data'!$A:$A,0),MATCH(AN$1,'Placebo Lags - Data'!$B$1:$BA$1,0)))*AN$5</f>
        <v>0</v>
      </c>
      <c r="AO27" s="2">
        <f>IF(AO$2=0,0,INDEX('Placebo Lags - Data'!$B:$BA,MATCH($Q27,'Placebo Lags - Data'!$A:$A,0),MATCH(AO$1,'Placebo Lags - Data'!$B$1:$BA$1,0)))*AO$5</f>
        <v>2.5233339983969927E-3</v>
      </c>
      <c r="AP27" s="2">
        <f>IF(AP$2=0,0,INDEX('Placebo Lags - Data'!$B:$BA,MATCH($Q27,'Placebo Lags - Data'!$A:$A,0),MATCH(AP$1,'Placebo Lags - Data'!$B$1:$BA$1,0)))*AP$5</f>
        <v>0</v>
      </c>
      <c r="AQ27" s="2">
        <f>IF(AQ$2=0,0,INDEX('Placebo Lags - Data'!$B:$BA,MATCH($Q27,'Placebo Lags - Data'!$A:$A,0),MATCH(AQ$1,'Placebo Lags - Data'!$B$1:$BA$1,0)))*AQ$5</f>
        <v>1.7015164718031883E-2</v>
      </c>
      <c r="AR27" s="2">
        <f>IF(AR$2=0,0,INDEX('Placebo Lags - Data'!$B:$BA,MATCH($Q27,'Placebo Lags - Data'!$A:$A,0),MATCH(AR$1,'Placebo Lags - Data'!$B$1:$BA$1,0)))*AR$5</f>
        <v>0</v>
      </c>
      <c r="AS27" s="2">
        <f>IF(AS$2=0,0,INDEX('Placebo Lags - Data'!$B:$BA,MATCH($Q27,'Placebo Lags - Data'!$A:$A,0),MATCH(AS$1,'Placebo Lags - Data'!$B$1:$BA$1,0)))*AS$5</f>
        <v>-3.8216277956962585E-2</v>
      </c>
      <c r="AT27" s="2">
        <f>IF(AT$2=0,0,INDEX('Placebo Lags - Data'!$B:$BA,MATCH($Q27,'Placebo Lags - Data'!$A:$A,0),MATCH(AT$1,'Placebo Lags - Data'!$B$1:$BA$1,0)))*AT$5</f>
        <v>0</v>
      </c>
      <c r="AU27" s="2">
        <f>IF(AU$2=0,0,INDEX('Placebo Lags - Data'!$B:$BA,MATCH($Q27,'Placebo Lags - Data'!$A:$A,0),MATCH(AU$1,'Placebo Lags - Data'!$B$1:$BA$1,0)))*AU$5</f>
        <v>0</v>
      </c>
      <c r="AV27" s="2">
        <f>IF(AV$2=0,0,INDEX('Placebo Lags - Data'!$B:$BA,MATCH($Q27,'Placebo Lags - Data'!$A:$A,0),MATCH(AV$1,'Placebo Lags - Data'!$B$1:$BA$1,0)))*AV$5</f>
        <v>0</v>
      </c>
      <c r="AW27" s="2">
        <f>IF(AW$2=0,0,INDEX('Placebo Lags - Data'!$B:$BA,MATCH($Q27,'Placebo Lags - Data'!$A:$A,0),MATCH(AW$1,'Placebo Lags - Data'!$B$1:$BA$1,0)))*AW$5</f>
        <v>0</v>
      </c>
      <c r="AX27" s="2">
        <f>IF(AX$2=0,0,INDEX('Placebo Lags - Data'!$B:$BA,MATCH($Q27,'Placebo Lags - Data'!$A:$A,0),MATCH(AX$1,'Placebo Lags - Data'!$B$1:$BA$1,0)))*AX$5</f>
        <v>0</v>
      </c>
      <c r="AY27" s="2">
        <f>IF(AY$2=0,0,INDEX('Placebo Lags - Data'!$B:$BA,MATCH($Q27,'Placebo Lags - Data'!$A:$A,0),MATCH(AY$1,'Placebo Lags - Data'!$B$1:$BA$1,0)))*AY$5</f>
        <v>0</v>
      </c>
      <c r="AZ27" s="2">
        <f>IF(AZ$2=0,0,INDEX('Placebo Lags - Data'!$B:$BA,MATCH($Q27,'Placebo Lags - Data'!$A:$A,0),MATCH(AZ$1,'Placebo Lags - Data'!$B$1:$BA$1,0)))*AZ$5</f>
        <v>-6.5240912139415741E-2</v>
      </c>
      <c r="BA27" s="2">
        <f>IF(BA$2=0,0,INDEX('Placebo Lags - Data'!$B:$BA,MATCH($Q27,'Placebo Lags - Data'!$A:$A,0),MATCH(BA$1,'Placebo Lags - Data'!$B$1:$BA$1,0)))*BA$5</f>
        <v>0</v>
      </c>
      <c r="BB27" s="2">
        <f>IF(BB$2=0,0,INDEX('Placebo Lags - Data'!$B:$BA,MATCH($Q27,'Placebo Lags - Data'!$A:$A,0),MATCH(BB$1,'Placebo Lags - Data'!$B$1:$BA$1,0)))*BB$5</f>
        <v>0</v>
      </c>
      <c r="BC27" s="2">
        <f>IF(BC$2=0,0,INDEX('Placebo Lags - Data'!$B:$BA,MATCH($Q27,'Placebo Lags - Data'!$A:$A,0),MATCH(BC$1,'Placebo Lags - Data'!$B$1:$BA$1,0)))*BC$5</f>
        <v>0</v>
      </c>
      <c r="BD27" s="2">
        <f>IF(BD$2=0,0,INDEX('Placebo Lags - Data'!$B:$BA,MATCH($Q27,'Placebo Lags - Data'!$A:$A,0),MATCH(BD$1,'Placebo Lags - Data'!$B$1:$BA$1,0)))*BD$5</f>
        <v>0</v>
      </c>
      <c r="BE27" s="2">
        <f>IF(BE$2=0,0,INDEX('Placebo Lags - Data'!$B:$BA,MATCH($Q27,'Placebo Lags - Data'!$A:$A,0),MATCH(BE$1,'Placebo Lags - Data'!$B$1:$BA$1,0)))*BE$5</f>
        <v>0</v>
      </c>
      <c r="BF27" s="2">
        <f>IF(BF$2=0,0,INDEX('Placebo Lags - Data'!$B:$BA,MATCH($Q27,'Placebo Lags - Data'!$A:$A,0),MATCH(BF$1,'Placebo Lags - Data'!$B$1:$BA$1,0)))*BF$5</f>
        <v>-0.10989142954349518</v>
      </c>
      <c r="BG27" s="2">
        <f>IF(BG$2=0,0,INDEX('Placebo Lags - Data'!$B:$BA,MATCH($Q27,'Placebo Lags - Data'!$A:$A,0),MATCH(BG$1,'Placebo Lags - Data'!$B$1:$BA$1,0)))*BG$5</f>
        <v>-8.8871724903583527E-2</v>
      </c>
      <c r="BH27" s="2">
        <f>IF(BH$2=0,0,INDEX('Placebo Lags - Data'!$B:$BA,MATCH($Q27,'Placebo Lags - Data'!$A:$A,0),MATCH(BH$1,'Placebo Lags - Data'!$B$1:$BA$1,0)))*BH$5</f>
        <v>1.8389176577329636E-2</v>
      </c>
      <c r="BI27" s="2">
        <f>IF(BI$2=0,0,INDEX('Placebo Lags - Data'!$B:$BA,MATCH($Q27,'Placebo Lags - Data'!$A:$A,0),MATCH(BI$1,'Placebo Lags - Data'!$B$1:$BA$1,0)))*BI$5</f>
        <v>1.8637720495462418E-2</v>
      </c>
      <c r="BJ27" s="2">
        <f>IF(BJ$2=0,0,INDEX('Placebo Lags - Data'!$B:$BA,MATCH($Q27,'Placebo Lags - Data'!$A:$A,0),MATCH(BJ$1,'Placebo Lags - Data'!$B$1:$BA$1,0)))*BJ$5</f>
        <v>0</v>
      </c>
      <c r="BK27" s="2">
        <f>IF(BK$2=0,0,INDEX('Placebo Lags - Data'!$B:$BA,MATCH($Q27,'Placebo Lags - Data'!$A:$A,0),MATCH(BK$1,'Placebo Lags - Data'!$B$1:$BA$1,0)))*BK$5</f>
        <v>0</v>
      </c>
      <c r="BL27" s="2">
        <f>IF(BL$2=0,0,INDEX('Placebo Lags - Data'!$B:$BA,MATCH($Q27,'Placebo Lags - Data'!$A:$A,0),MATCH(BL$1,'Placebo Lags - Data'!$B$1:$BA$1,0)))*BL$5</f>
        <v>0</v>
      </c>
      <c r="BM27" s="2">
        <f>IF(BM$2=0,0,INDEX('Placebo Lags - Data'!$B:$BA,MATCH($Q27,'Placebo Lags - Data'!$A:$A,0),MATCH(BM$1,'Placebo Lags - Data'!$B$1:$BA$1,0)))*BM$5</f>
        <v>0</v>
      </c>
      <c r="BN27" s="2">
        <f>IF(BN$2=0,0,INDEX('Placebo Lags - Data'!$B:$BA,MATCH($Q27,'Placebo Lags - Data'!$A:$A,0),MATCH(BN$1,'Placebo Lags - Data'!$B$1:$BA$1,0)))*BN$5</f>
        <v>0</v>
      </c>
      <c r="BO27" s="2">
        <f>IF(BO$2=0,0,INDEX('Placebo Lags - Data'!$B:$BA,MATCH($Q27,'Placebo Lags - Data'!$A:$A,0),MATCH(BO$1,'Placebo Lags - Data'!$B$1:$BA$1,0)))*BO$5</f>
        <v>-2.0768508315086365E-2</v>
      </c>
      <c r="BP27" s="2">
        <f>IF(BP$2=0,0,INDEX('Placebo Lags - Data'!$B:$BA,MATCH($Q27,'Placebo Lags - Data'!$A:$A,0),MATCH(BP$1,'Placebo Lags - Data'!$B$1:$BA$1,0)))*BP$5</f>
        <v>0</v>
      </c>
      <c r="BQ27" s="2"/>
      <c r="BR27" s="2"/>
    </row>
    <row r="28" spans="1:70" x14ac:dyDescent="0.25">
      <c r="A28" t="s">
        <v>59</v>
      </c>
      <c r="B28" s="2">
        <f t="shared" si="0"/>
        <v>0</v>
      </c>
      <c r="Q28">
        <f>'Placebo Lags - Data'!A23</f>
        <v>2003</v>
      </c>
      <c r="R28" s="2">
        <f>IF(R$2=0,0,INDEX('Placebo Lags - Data'!$B:$BA,MATCH($Q28,'Placebo Lags - Data'!$A:$A,0),MATCH(R$1,'Placebo Lags - Data'!$B$1:$BA$1,0)))*R$5</f>
        <v>3.9748596027493477E-3</v>
      </c>
      <c r="S28" s="2">
        <f>IF(S$2=0,0,INDEX('Placebo Lags - Data'!$B:$BA,MATCH($Q28,'Placebo Lags - Data'!$A:$A,0),MATCH(S$1,'Placebo Lags - Data'!$B$1:$BA$1,0)))*S$5</f>
        <v>0</v>
      </c>
      <c r="T28" s="2">
        <f>IF(T$2=0,0,INDEX('Placebo Lags - Data'!$B:$BA,MATCH($Q28,'Placebo Lags - Data'!$A:$A,0),MATCH(T$1,'Placebo Lags - Data'!$B$1:$BA$1,0)))*T$5</f>
        <v>0</v>
      </c>
      <c r="U28" s="2">
        <f>IF(U$2=0,0,INDEX('Placebo Lags - Data'!$B:$BA,MATCH($Q28,'Placebo Lags - Data'!$A:$A,0),MATCH(U$1,'Placebo Lags - Data'!$B$1:$BA$1,0)))*U$5</f>
        <v>1.3477019034326077E-2</v>
      </c>
      <c r="V28" s="2">
        <f>IF(V$2=0,0,INDEX('Placebo Lags - Data'!$B:$BA,MATCH($Q28,'Placebo Lags - Data'!$A:$A,0),MATCH(V$1,'Placebo Lags - Data'!$B$1:$BA$1,0)))*V$5</f>
        <v>7.9170599579811096E-2</v>
      </c>
      <c r="W28" s="2">
        <f>IF(W$2=0,0,INDEX('Placebo Lags - Data'!$B:$BA,MATCH($Q28,'Placebo Lags - Data'!$A:$A,0),MATCH(W$1,'Placebo Lags - Data'!$B$1:$BA$1,0)))*W$5</f>
        <v>0</v>
      </c>
      <c r="X28" s="2">
        <f>IF(X$2=0,0,INDEX('Placebo Lags - Data'!$B:$BA,MATCH($Q28,'Placebo Lags - Data'!$A:$A,0),MATCH(X$1,'Placebo Lags - Data'!$B$1:$BA$1,0)))*X$5</f>
        <v>8.1899510696530342E-3</v>
      </c>
      <c r="Y28" s="2">
        <f>IF(Y$2=0,0,INDEX('Placebo Lags - Data'!$B:$BA,MATCH($Q28,'Placebo Lags - Data'!$A:$A,0),MATCH(Y$1,'Placebo Lags - Data'!$B$1:$BA$1,0)))*Y$5</f>
        <v>0</v>
      </c>
      <c r="Z28" s="2">
        <f>IF(Z$2=0,0,INDEX('Placebo Lags - Data'!$B:$BA,MATCH($Q28,'Placebo Lags - Data'!$A:$A,0),MATCH(Z$1,'Placebo Lags - Data'!$B$1:$BA$1,0)))*Z$5</f>
        <v>0</v>
      </c>
      <c r="AA28" s="2">
        <f>IF(AA$2=0,0,INDEX('Placebo Lags - Data'!$B:$BA,MATCH($Q28,'Placebo Lags - Data'!$A:$A,0),MATCH(AA$1,'Placebo Lags - Data'!$B$1:$BA$1,0)))*AA$5</f>
        <v>0</v>
      </c>
      <c r="AB28" s="2">
        <f>IF(AB$2=0,0,INDEX('Placebo Lags - Data'!$B:$BA,MATCH($Q28,'Placebo Lags - Data'!$A:$A,0),MATCH(AB$1,'Placebo Lags - Data'!$B$1:$BA$1,0)))*AB$5</f>
        <v>0</v>
      </c>
      <c r="AC28" s="2">
        <f>IF(AC$2=0,0,INDEX('Placebo Lags - Data'!$B:$BA,MATCH($Q28,'Placebo Lags - Data'!$A:$A,0),MATCH(AC$1,'Placebo Lags - Data'!$B$1:$BA$1,0)))*AC$5</f>
        <v>4.8334755003452301E-2</v>
      </c>
      <c r="AD28" s="2">
        <f>IF(AD$2=0,0,INDEX('Placebo Lags - Data'!$B:$BA,MATCH($Q28,'Placebo Lags - Data'!$A:$A,0),MATCH(AD$1,'Placebo Lags - Data'!$B$1:$BA$1,0)))*AD$5</f>
        <v>0</v>
      </c>
      <c r="AE28" s="2">
        <f>IF(AE$2=0,0,INDEX('Placebo Lags - Data'!$B:$BA,MATCH($Q28,'Placebo Lags - Data'!$A:$A,0),MATCH(AE$1,'Placebo Lags - Data'!$B$1:$BA$1,0)))*AE$5</f>
        <v>3.096768818795681E-2</v>
      </c>
      <c r="AF28" s="2">
        <f>IF(AF$2=0,0,INDEX('Placebo Lags - Data'!$B:$BA,MATCH($Q28,'Placebo Lags - Data'!$A:$A,0),MATCH(AF$1,'Placebo Lags - Data'!$B$1:$BA$1,0)))*AF$5</f>
        <v>6.7580290138721466E-2</v>
      </c>
      <c r="AG28" s="2">
        <f>IF(AG$2=0,0,INDEX('Placebo Lags - Data'!$B:$BA,MATCH($Q28,'Placebo Lags - Data'!$A:$A,0),MATCH(AG$1,'Placebo Lags - Data'!$B$1:$BA$1,0)))*AG$5</f>
        <v>0</v>
      </c>
      <c r="AH28" s="2">
        <f>IF(AH$2=0,0,INDEX('Placebo Lags - Data'!$B:$BA,MATCH($Q28,'Placebo Lags - Data'!$A:$A,0),MATCH(AH$1,'Placebo Lags - Data'!$B$1:$BA$1,0)))*AH$5</f>
        <v>-4.0628295391798019E-2</v>
      </c>
      <c r="AI28" s="2">
        <f>IF(AI$2=0,0,INDEX('Placebo Lags - Data'!$B:$BA,MATCH($Q28,'Placebo Lags - Data'!$A:$A,0),MATCH(AI$1,'Placebo Lags - Data'!$B$1:$BA$1,0)))*AI$5</f>
        <v>6.8599015474319458E-2</v>
      </c>
      <c r="AJ28" s="2">
        <f>IF(AJ$2=0,0,INDEX('Placebo Lags - Data'!$B:$BA,MATCH($Q28,'Placebo Lags - Data'!$A:$A,0),MATCH(AJ$1,'Placebo Lags - Data'!$B$1:$BA$1,0)))*AJ$5</f>
        <v>-4.0469519793987274E-2</v>
      </c>
      <c r="AK28" s="2">
        <f>IF(AK$2=0,0,INDEX('Placebo Lags - Data'!$B:$BA,MATCH($Q28,'Placebo Lags - Data'!$A:$A,0),MATCH(AK$1,'Placebo Lags - Data'!$B$1:$BA$1,0)))*AK$5</f>
        <v>0</v>
      </c>
      <c r="AL28" s="2">
        <f>IF(AL$2=0,0,INDEX('Placebo Lags - Data'!$B:$BA,MATCH($Q28,'Placebo Lags - Data'!$A:$A,0),MATCH(AL$1,'Placebo Lags - Data'!$B$1:$BA$1,0)))*AL$5</f>
        <v>-5.9316558763384819E-3</v>
      </c>
      <c r="AM28" s="2">
        <f>IF(AM$2=0,0,INDEX('Placebo Lags - Data'!$B:$BA,MATCH($Q28,'Placebo Lags - Data'!$A:$A,0),MATCH(AM$1,'Placebo Lags - Data'!$B$1:$BA$1,0)))*AM$5</f>
        <v>-2.0600436255335808E-2</v>
      </c>
      <c r="AN28" s="2">
        <f>IF(AN$2=0,0,INDEX('Placebo Lags - Data'!$B:$BA,MATCH($Q28,'Placebo Lags - Data'!$A:$A,0),MATCH(AN$1,'Placebo Lags - Data'!$B$1:$BA$1,0)))*AN$5</f>
        <v>0</v>
      </c>
      <c r="AO28" s="2">
        <f>IF(AO$2=0,0,INDEX('Placebo Lags - Data'!$B:$BA,MATCH($Q28,'Placebo Lags - Data'!$A:$A,0),MATCH(AO$1,'Placebo Lags - Data'!$B$1:$BA$1,0)))*AO$5</f>
        <v>-1.8013190478086472E-2</v>
      </c>
      <c r="AP28" s="2">
        <f>IF(AP$2=0,0,INDEX('Placebo Lags - Data'!$B:$BA,MATCH($Q28,'Placebo Lags - Data'!$A:$A,0),MATCH(AP$1,'Placebo Lags - Data'!$B$1:$BA$1,0)))*AP$5</f>
        <v>0</v>
      </c>
      <c r="AQ28" s="2">
        <f>IF(AQ$2=0,0,INDEX('Placebo Lags - Data'!$B:$BA,MATCH($Q28,'Placebo Lags - Data'!$A:$A,0),MATCH(AQ$1,'Placebo Lags - Data'!$B$1:$BA$1,0)))*AQ$5</f>
        <v>1.708294078707695E-2</v>
      </c>
      <c r="AR28" s="2">
        <f>IF(AR$2=0,0,INDEX('Placebo Lags - Data'!$B:$BA,MATCH($Q28,'Placebo Lags - Data'!$A:$A,0),MATCH(AR$1,'Placebo Lags - Data'!$B$1:$BA$1,0)))*AR$5</f>
        <v>0</v>
      </c>
      <c r="AS28" s="2">
        <f>IF(AS$2=0,0,INDEX('Placebo Lags - Data'!$B:$BA,MATCH($Q28,'Placebo Lags - Data'!$A:$A,0),MATCH(AS$1,'Placebo Lags - Data'!$B$1:$BA$1,0)))*AS$5</f>
        <v>-8.2462944090366364E-2</v>
      </c>
      <c r="AT28" s="2">
        <f>IF(AT$2=0,0,INDEX('Placebo Lags - Data'!$B:$BA,MATCH($Q28,'Placebo Lags - Data'!$A:$A,0),MATCH(AT$1,'Placebo Lags - Data'!$B$1:$BA$1,0)))*AT$5</f>
        <v>0</v>
      </c>
      <c r="AU28" s="2">
        <f>IF(AU$2=0,0,INDEX('Placebo Lags - Data'!$B:$BA,MATCH($Q28,'Placebo Lags - Data'!$A:$A,0),MATCH(AU$1,'Placebo Lags - Data'!$B$1:$BA$1,0)))*AU$5</f>
        <v>0</v>
      </c>
      <c r="AV28" s="2">
        <f>IF(AV$2=0,0,INDEX('Placebo Lags - Data'!$B:$BA,MATCH($Q28,'Placebo Lags - Data'!$A:$A,0),MATCH(AV$1,'Placebo Lags - Data'!$B$1:$BA$1,0)))*AV$5</f>
        <v>0</v>
      </c>
      <c r="AW28" s="2">
        <f>IF(AW$2=0,0,INDEX('Placebo Lags - Data'!$B:$BA,MATCH($Q28,'Placebo Lags - Data'!$A:$A,0),MATCH(AW$1,'Placebo Lags - Data'!$B$1:$BA$1,0)))*AW$5</f>
        <v>0</v>
      </c>
      <c r="AX28" s="2">
        <f>IF(AX$2=0,0,INDEX('Placebo Lags - Data'!$B:$BA,MATCH($Q28,'Placebo Lags - Data'!$A:$A,0),MATCH(AX$1,'Placebo Lags - Data'!$B$1:$BA$1,0)))*AX$5</f>
        <v>0</v>
      </c>
      <c r="AY28" s="2">
        <f>IF(AY$2=0,0,INDEX('Placebo Lags - Data'!$B:$BA,MATCH($Q28,'Placebo Lags - Data'!$A:$A,0),MATCH(AY$1,'Placebo Lags - Data'!$B$1:$BA$1,0)))*AY$5</f>
        <v>0</v>
      </c>
      <c r="AZ28" s="2">
        <f>IF(AZ$2=0,0,INDEX('Placebo Lags - Data'!$B:$BA,MATCH($Q28,'Placebo Lags - Data'!$A:$A,0),MATCH(AZ$1,'Placebo Lags - Data'!$B$1:$BA$1,0)))*AZ$5</f>
        <v>-7.9659156501293182E-2</v>
      </c>
      <c r="BA28" s="2">
        <f>IF(BA$2=0,0,INDEX('Placebo Lags - Data'!$B:$BA,MATCH($Q28,'Placebo Lags - Data'!$A:$A,0),MATCH(BA$1,'Placebo Lags - Data'!$B$1:$BA$1,0)))*BA$5</f>
        <v>0</v>
      </c>
      <c r="BB28" s="2">
        <f>IF(BB$2=0,0,INDEX('Placebo Lags - Data'!$B:$BA,MATCH($Q28,'Placebo Lags - Data'!$A:$A,0),MATCH(BB$1,'Placebo Lags - Data'!$B$1:$BA$1,0)))*BB$5</f>
        <v>0</v>
      </c>
      <c r="BC28" s="2">
        <f>IF(BC$2=0,0,INDEX('Placebo Lags - Data'!$B:$BA,MATCH($Q28,'Placebo Lags - Data'!$A:$A,0),MATCH(BC$1,'Placebo Lags - Data'!$B$1:$BA$1,0)))*BC$5</f>
        <v>0</v>
      </c>
      <c r="BD28" s="2">
        <f>IF(BD$2=0,0,INDEX('Placebo Lags - Data'!$B:$BA,MATCH($Q28,'Placebo Lags - Data'!$A:$A,0),MATCH(BD$1,'Placebo Lags - Data'!$B$1:$BA$1,0)))*BD$5</f>
        <v>0</v>
      </c>
      <c r="BE28" s="2">
        <f>IF(BE$2=0,0,INDEX('Placebo Lags - Data'!$B:$BA,MATCH($Q28,'Placebo Lags - Data'!$A:$A,0),MATCH(BE$1,'Placebo Lags - Data'!$B$1:$BA$1,0)))*BE$5</f>
        <v>0</v>
      </c>
      <c r="BF28" s="2">
        <f>IF(BF$2=0,0,INDEX('Placebo Lags - Data'!$B:$BA,MATCH($Q28,'Placebo Lags - Data'!$A:$A,0),MATCH(BF$1,'Placebo Lags - Data'!$B$1:$BA$1,0)))*BF$5</f>
        <v>-7.8301936388015747E-2</v>
      </c>
      <c r="BG28" s="2">
        <f>IF(BG$2=0,0,INDEX('Placebo Lags - Data'!$B:$BA,MATCH($Q28,'Placebo Lags - Data'!$A:$A,0),MATCH(BG$1,'Placebo Lags - Data'!$B$1:$BA$1,0)))*BG$5</f>
        <v>-7.7736124396324158E-2</v>
      </c>
      <c r="BH28" s="2">
        <f>IF(BH$2=0,0,INDEX('Placebo Lags - Data'!$B:$BA,MATCH($Q28,'Placebo Lags - Data'!$A:$A,0),MATCH(BH$1,'Placebo Lags - Data'!$B$1:$BA$1,0)))*BH$5</f>
        <v>2.3027470335364342E-2</v>
      </c>
      <c r="BI28" s="2">
        <f>IF(BI$2=0,0,INDEX('Placebo Lags - Data'!$B:$BA,MATCH($Q28,'Placebo Lags - Data'!$A:$A,0),MATCH(BI$1,'Placebo Lags - Data'!$B$1:$BA$1,0)))*BI$5</f>
        <v>4.3709933757781982E-2</v>
      </c>
      <c r="BJ28" s="2">
        <f>IF(BJ$2=0,0,INDEX('Placebo Lags - Data'!$B:$BA,MATCH($Q28,'Placebo Lags - Data'!$A:$A,0),MATCH(BJ$1,'Placebo Lags - Data'!$B$1:$BA$1,0)))*BJ$5</f>
        <v>0</v>
      </c>
      <c r="BK28" s="2">
        <f>IF(BK$2=0,0,INDEX('Placebo Lags - Data'!$B:$BA,MATCH($Q28,'Placebo Lags - Data'!$A:$A,0),MATCH(BK$1,'Placebo Lags - Data'!$B$1:$BA$1,0)))*BK$5</f>
        <v>0</v>
      </c>
      <c r="BL28" s="2">
        <f>IF(BL$2=0,0,INDEX('Placebo Lags - Data'!$B:$BA,MATCH($Q28,'Placebo Lags - Data'!$A:$A,0),MATCH(BL$1,'Placebo Lags - Data'!$B$1:$BA$1,0)))*BL$5</f>
        <v>0</v>
      </c>
      <c r="BM28" s="2">
        <f>IF(BM$2=0,0,INDEX('Placebo Lags - Data'!$B:$BA,MATCH($Q28,'Placebo Lags - Data'!$A:$A,0),MATCH(BM$1,'Placebo Lags - Data'!$B$1:$BA$1,0)))*BM$5</f>
        <v>0</v>
      </c>
      <c r="BN28" s="2">
        <f>IF(BN$2=0,0,INDEX('Placebo Lags - Data'!$B:$BA,MATCH($Q28,'Placebo Lags - Data'!$A:$A,0),MATCH(BN$1,'Placebo Lags - Data'!$B$1:$BA$1,0)))*BN$5</f>
        <v>0</v>
      </c>
      <c r="BO28" s="2">
        <f>IF(BO$2=0,0,INDEX('Placebo Lags - Data'!$B:$BA,MATCH($Q28,'Placebo Lags - Data'!$A:$A,0),MATCH(BO$1,'Placebo Lags - Data'!$B$1:$BA$1,0)))*BO$5</f>
        <v>-4.0481086820363998E-2</v>
      </c>
      <c r="BP28" s="2">
        <f>IF(BP$2=0,0,INDEX('Placebo Lags - Data'!$B:$BA,MATCH($Q28,'Placebo Lags - Data'!$A:$A,0),MATCH(BP$1,'Placebo Lags - Data'!$B$1:$BA$1,0)))*BP$5</f>
        <v>0</v>
      </c>
      <c r="BQ28" s="2"/>
      <c r="BR28" s="2"/>
    </row>
    <row r="29" spans="1:70" x14ac:dyDescent="0.25">
      <c r="A29" t="s">
        <v>61</v>
      </c>
      <c r="B29" s="2">
        <f t="shared" si="0"/>
        <v>0</v>
      </c>
      <c r="Q29">
        <f>'Placebo Lags - Data'!A24</f>
        <v>2004</v>
      </c>
      <c r="R29" s="2">
        <f>IF(R$2=0,0,INDEX('Placebo Lags - Data'!$B:$BA,MATCH($Q29,'Placebo Lags - Data'!$A:$A,0),MATCH(R$1,'Placebo Lags - Data'!$B$1:$BA$1,0)))*R$5</f>
        <v>-2.7378082275390625E-2</v>
      </c>
      <c r="S29" s="2">
        <f>IF(S$2=0,0,INDEX('Placebo Lags - Data'!$B:$BA,MATCH($Q29,'Placebo Lags - Data'!$A:$A,0),MATCH(S$1,'Placebo Lags - Data'!$B$1:$BA$1,0)))*S$5</f>
        <v>0</v>
      </c>
      <c r="T29" s="2">
        <f>IF(T$2=0,0,INDEX('Placebo Lags - Data'!$B:$BA,MATCH($Q29,'Placebo Lags - Data'!$A:$A,0),MATCH(T$1,'Placebo Lags - Data'!$B$1:$BA$1,0)))*T$5</f>
        <v>0</v>
      </c>
      <c r="U29" s="2">
        <f>IF(U$2=0,0,INDEX('Placebo Lags - Data'!$B:$BA,MATCH($Q29,'Placebo Lags - Data'!$A:$A,0),MATCH(U$1,'Placebo Lags - Data'!$B$1:$BA$1,0)))*U$5</f>
        <v>2.8566407039761543E-2</v>
      </c>
      <c r="V29" s="2">
        <f>IF(V$2=0,0,INDEX('Placebo Lags - Data'!$B:$BA,MATCH($Q29,'Placebo Lags - Data'!$A:$A,0),MATCH(V$1,'Placebo Lags - Data'!$B$1:$BA$1,0)))*V$5</f>
        <v>6.6097274422645569E-2</v>
      </c>
      <c r="W29" s="2">
        <f>IF(W$2=0,0,INDEX('Placebo Lags - Data'!$B:$BA,MATCH($Q29,'Placebo Lags - Data'!$A:$A,0),MATCH(W$1,'Placebo Lags - Data'!$B$1:$BA$1,0)))*W$5</f>
        <v>0</v>
      </c>
      <c r="X29" s="2">
        <f>IF(X$2=0,0,INDEX('Placebo Lags - Data'!$B:$BA,MATCH($Q29,'Placebo Lags - Data'!$A:$A,0),MATCH(X$1,'Placebo Lags - Data'!$B$1:$BA$1,0)))*X$5</f>
        <v>2.6147766038775444E-2</v>
      </c>
      <c r="Y29" s="2">
        <f>IF(Y$2=0,0,INDEX('Placebo Lags - Data'!$B:$BA,MATCH($Q29,'Placebo Lags - Data'!$A:$A,0),MATCH(Y$1,'Placebo Lags - Data'!$B$1:$BA$1,0)))*Y$5</f>
        <v>0</v>
      </c>
      <c r="Z29" s="2">
        <f>IF(Z$2=0,0,INDEX('Placebo Lags - Data'!$B:$BA,MATCH($Q29,'Placebo Lags - Data'!$A:$A,0),MATCH(Z$1,'Placebo Lags - Data'!$B$1:$BA$1,0)))*Z$5</f>
        <v>0</v>
      </c>
      <c r="AA29" s="2">
        <f>IF(AA$2=0,0,INDEX('Placebo Lags - Data'!$B:$BA,MATCH($Q29,'Placebo Lags - Data'!$A:$A,0),MATCH(AA$1,'Placebo Lags - Data'!$B$1:$BA$1,0)))*AA$5</f>
        <v>0</v>
      </c>
      <c r="AB29" s="2">
        <f>IF(AB$2=0,0,INDEX('Placebo Lags - Data'!$B:$BA,MATCH($Q29,'Placebo Lags - Data'!$A:$A,0),MATCH(AB$1,'Placebo Lags - Data'!$B$1:$BA$1,0)))*AB$5</f>
        <v>0</v>
      </c>
      <c r="AC29" s="2">
        <f>IF(AC$2=0,0,INDEX('Placebo Lags - Data'!$B:$BA,MATCH($Q29,'Placebo Lags - Data'!$A:$A,0),MATCH(AC$1,'Placebo Lags - Data'!$B$1:$BA$1,0)))*AC$5</f>
        <v>5.0296526402235031E-2</v>
      </c>
      <c r="AD29" s="2">
        <f>IF(AD$2=0,0,INDEX('Placebo Lags - Data'!$B:$BA,MATCH($Q29,'Placebo Lags - Data'!$A:$A,0),MATCH(AD$1,'Placebo Lags - Data'!$B$1:$BA$1,0)))*AD$5</f>
        <v>0</v>
      </c>
      <c r="AE29" s="2">
        <f>IF(AE$2=0,0,INDEX('Placebo Lags - Data'!$B:$BA,MATCH($Q29,'Placebo Lags - Data'!$A:$A,0),MATCH(AE$1,'Placebo Lags - Data'!$B$1:$BA$1,0)))*AE$5</f>
        <v>3.5421175416558981E-3</v>
      </c>
      <c r="AF29" s="2">
        <f>IF(AF$2=0,0,INDEX('Placebo Lags - Data'!$B:$BA,MATCH($Q29,'Placebo Lags - Data'!$A:$A,0),MATCH(AF$1,'Placebo Lags - Data'!$B$1:$BA$1,0)))*AF$5</f>
        <v>4.2689502239227295E-2</v>
      </c>
      <c r="AG29" s="2">
        <f>IF(AG$2=0,0,INDEX('Placebo Lags - Data'!$B:$BA,MATCH($Q29,'Placebo Lags - Data'!$A:$A,0),MATCH(AG$1,'Placebo Lags - Data'!$B$1:$BA$1,0)))*AG$5</f>
        <v>0</v>
      </c>
      <c r="AH29" s="2">
        <f>IF(AH$2=0,0,INDEX('Placebo Lags - Data'!$B:$BA,MATCH($Q29,'Placebo Lags - Data'!$A:$A,0),MATCH(AH$1,'Placebo Lags - Data'!$B$1:$BA$1,0)))*AH$5</f>
        <v>7.023223489522934E-2</v>
      </c>
      <c r="AI29" s="2">
        <f>IF(AI$2=0,0,INDEX('Placebo Lags - Data'!$B:$BA,MATCH($Q29,'Placebo Lags - Data'!$A:$A,0),MATCH(AI$1,'Placebo Lags - Data'!$B$1:$BA$1,0)))*AI$5</f>
        <v>4.4581178575754166E-2</v>
      </c>
      <c r="AJ29" s="2">
        <f>IF(AJ$2=0,0,INDEX('Placebo Lags - Data'!$B:$BA,MATCH($Q29,'Placebo Lags - Data'!$A:$A,0),MATCH(AJ$1,'Placebo Lags - Data'!$B$1:$BA$1,0)))*AJ$5</f>
        <v>-4.4212963432073593E-2</v>
      </c>
      <c r="AK29" s="2">
        <f>IF(AK$2=0,0,INDEX('Placebo Lags - Data'!$B:$BA,MATCH($Q29,'Placebo Lags - Data'!$A:$A,0),MATCH(AK$1,'Placebo Lags - Data'!$B$1:$BA$1,0)))*AK$5</f>
        <v>0</v>
      </c>
      <c r="AL29" s="2">
        <f>IF(AL$2=0,0,INDEX('Placebo Lags - Data'!$B:$BA,MATCH($Q29,'Placebo Lags - Data'!$A:$A,0),MATCH(AL$1,'Placebo Lags - Data'!$B$1:$BA$1,0)))*AL$5</f>
        <v>-5.8211144059896469E-2</v>
      </c>
      <c r="AM29" s="2">
        <f>IF(AM$2=0,0,INDEX('Placebo Lags - Data'!$B:$BA,MATCH($Q29,'Placebo Lags - Data'!$A:$A,0),MATCH(AM$1,'Placebo Lags - Data'!$B$1:$BA$1,0)))*AM$5</f>
        <v>-2.432180754840374E-2</v>
      </c>
      <c r="AN29" s="2">
        <f>IF(AN$2=0,0,INDEX('Placebo Lags - Data'!$B:$BA,MATCH($Q29,'Placebo Lags - Data'!$A:$A,0),MATCH(AN$1,'Placebo Lags - Data'!$B$1:$BA$1,0)))*AN$5</f>
        <v>0</v>
      </c>
      <c r="AO29" s="2">
        <f>IF(AO$2=0,0,INDEX('Placebo Lags - Data'!$B:$BA,MATCH($Q29,'Placebo Lags - Data'!$A:$A,0),MATCH(AO$1,'Placebo Lags - Data'!$B$1:$BA$1,0)))*AO$5</f>
        <v>3.618423268198967E-2</v>
      </c>
      <c r="AP29" s="2">
        <f>IF(AP$2=0,0,INDEX('Placebo Lags - Data'!$B:$BA,MATCH($Q29,'Placebo Lags - Data'!$A:$A,0),MATCH(AP$1,'Placebo Lags - Data'!$B$1:$BA$1,0)))*AP$5</f>
        <v>0</v>
      </c>
      <c r="AQ29" s="2">
        <f>IF(AQ$2=0,0,INDEX('Placebo Lags - Data'!$B:$BA,MATCH($Q29,'Placebo Lags - Data'!$A:$A,0),MATCH(AQ$1,'Placebo Lags - Data'!$B$1:$BA$1,0)))*AQ$5</f>
        <v>-1.2458952842280269E-3</v>
      </c>
      <c r="AR29" s="2">
        <f>IF(AR$2=0,0,INDEX('Placebo Lags - Data'!$B:$BA,MATCH($Q29,'Placebo Lags - Data'!$A:$A,0),MATCH(AR$1,'Placebo Lags - Data'!$B$1:$BA$1,0)))*AR$5</f>
        <v>0</v>
      </c>
      <c r="AS29" s="2">
        <f>IF(AS$2=0,0,INDEX('Placebo Lags - Data'!$B:$BA,MATCH($Q29,'Placebo Lags - Data'!$A:$A,0),MATCH(AS$1,'Placebo Lags - Data'!$B$1:$BA$1,0)))*AS$5</f>
        <v>-3.4559641033411026E-2</v>
      </c>
      <c r="AT29" s="2">
        <f>IF(AT$2=0,0,INDEX('Placebo Lags - Data'!$B:$BA,MATCH($Q29,'Placebo Lags - Data'!$A:$A,0),MATCH(AT$1,'Placebo Lags - Data'!$B$1:$BA$1,0)))*AT$5</f>
        <v>0</v>
      </c>
      <c r="AU29" s="2">
        <f>IF(AU$2=0,0,INDEX('Placebo Lags - Data'!$B:$BA,MATCH($Q29,'Placebo Lags - Data'!$A:$A,0),MATCH(AU$1,'Placebo Lags - Data'!$B$1:$BA$1,0)))*AU$5</f>
        <v>0</v>
      </c>
      <c r="AV29" s="2">
        <f>IF(AV$2=0,0,INDEX('Placebo Lags - Data'!$B:$BA,MATCH($Q29,'Placebo Lags - Data'!$A:$A,0),MATCH(AV$1,'Placebo Lags - Data'!$B$1:$BA$1,0)))*AV$5</f>
        <v>0</v>
      </c>
      <c r="AW29" s="2">
        <f>IF(AW$2=0,0,INDEX('Placebo Lags - Data'!$B:$BA,MATCH($Q29,'Placebo Lags - Data'!$A:$A,0),MATCH(AW$1,'Placebo Lags - Data'!$B$1:$BA$1,0)))*AW$5</f>
        <v>0</v>
      </c>
      <c r="AX29" s="2">
        <f>IF(AX$2=0,0,INDEX('Placebo Lags - Data'!$B:$BA,MATCH($Q29,'Placebo Lags - Data'!$A:$A,0),MATCH(AX$1,'Placebo Lags - Data'!$B$1:$BA$1,0)))*AX$5</f>
        <v>0</v>
      </c>
      <c r="AY29" s="2">
        <f>IF(AY$2=0,0,INDEX('Placebo Lags - Data'!$B:$BA,MATCH($Q29,'Placebo Lags - Data'!$A:$A,0),MATCH(AY$1,'Placebo Lags - Data'!$B$1:$BA$1,0)))*AY$5</f>
        <v>0</v>
      </c>
      <c r="AZ29" s="2">
        <f>IF(AZ$2=0,0,INDEX('Placebo Lags - Data'!$B:$BA,MATCH($Q29,'Placebo Lags - Data'!$A:$A,0),MATCH(AZ$1,'Placebo Lags - Data'!$B$1:$BA$1,0)))*AZ$5</f>
        <v>-1.8498940393328667E-2</v>
      </c>
      <c r="BA29" s="2">
        <f>IF(BA$2=0,0,INDEX('Placebo Lags - Data'!$B:$BA,MATCH($Q29,'Placebo Lags - Data'!$A:$A,0),MATCH(BA$1,'Placebo Lags - Data'!$B$1:$BA$1,0)))*BA$5</f>
        <v>0</v>
      </c>
      <c r="BB29" s="2">
        <f>IF(BB$2=0,0,INDEX('Placebo Lags - Data'!$B:$BA,MATCH($Q29,'Placebo Lags - Data'!$A:$A,0),MATCH(BB$1,'Placebo Lags - Data'!$B$1:$BA$1,0)))*BB$5</f>
        <v>0</v>
      </c>
      <c r="BC29" s="2">
        <f>IF(BC$2=0,0,INDEX('Placebo Lags - Data'!$B:$BA,MATCH($Q29,'Placebo Lags - Data'!$A:$A,0),MATCH(BC$1,'Placebo Lags - Data'!$B$1:$BA$1,0)))*BC$5</f>
        <v>0</v>
      </c>
      <c r="BD29" s="2">
        <f>IF(BD$2=0,0,INDEX('Placebo Lags - Data'!$B:$BA,MATCH($Q29,'Placebo Lags - Data'!$A:$A,0),MATCH(BD$1,'Placebo Lags - Data'!$B$1:$BA$1,0)))*BD$5</f>
        <v>0</v>
      </c>
      <c r="BE29" s="2">
        <f>IF(BE$2=0,0,INDEX('Placebo Lags - Data'!$B:$BA,MATCH($Q29,'Placebo Lags - Data'!$A:$A,0),MATCH(BE$1,'Placebo Lags - Data'!$B$1:$BA$1,0)))*BE$5</f>
        <v>0</v>
      </c>
      <c r="BF29" s="2">
        <f>IF(BF$2=0,0,INDEX('Placebo Lags - Data'!$B:$BA,MATCH($Q29,'Placebo Lags - Data'!$A:$A,0),MATCH(BF$1,'Placebo Lags - Data'!$B$1:$BA$1,0)))*BF$5</f>
        <v>-6.0171224176883698E-2</v>
      </c>
      <c r="BG29" s="2">
        <f>IF(BG$2=0,0,INDEX('Placebo Lags - Data'!$B:$BA,MATCH($Q29,'Placebo Lags - Data'!$A:$A,0),MATCH(BG$1,'Placebo Lags - Data'!$B$1:$BA$1,0)))*BG$5</f>
        <v>-3.6544200032949448E-2</v>
      </c>
      <c r="BH29" s="2">
        <f>IF(BH$2=0,0,INDEX('Placebo Lags - Data'!$B:$BA,MATCH($Q29,'Placebo Lags - Data'!$A:$A,0),MATCH(BH$1,'Placebo Lags - Data'!$B$1:$BA$1,0)))*BH$5</f>
        <v>-1.3447524979710579E-2</v>
      </c>
      <c r="BI29" s="2">
        <f>IF(BI$2=0,0,INDEX('Placebo Lags - Data'!$B:$BA,MATCH($Q29,'Placebo Lags - Data'!$A:$A,0),MATCH(BI$1,'Placebo Lags - Data'!$B$1:$BA$1,0)))*BI$5</f>
        <v>8.0326627939939499E-3</v>
      </c>
      <c r="BJ29" s="2">
        <f>IF(BJ$2=0,0,INDEX('Placebo Lags - Data'!$B:$BA,MATCH($Q29,'Placebo Lags - Data'!$A:$A,0),MATCH(BJ$1,'Placebo Lags - Data'!$B$1:$BA$1,0)))*BJ$5</f>
        <v>0</v>
      </c>
      <c r="BK29" s="2">
        <f>IF(BK$2=0,0,INDEX('Placebo Lags - Data'!$B:$BA,MATCH($Q29,'Placebo Lags - Data'!$A:$A,0),MATCH(BK$1,'Placebo Lags - Data'!$B$1:$BA$1,0)))*BK$5</f>
        <v>0</v>
      </c>
      <c r="BL29" s="2">
        <f>IF(BL$2=0,0,INDEX('Placebo Lags - Data'!$B:$BA,MATCH($Q29,'Placebo Lags - Data'!$A:$A,0),MATCH(BL$1,'Placebo Lags - Data'!$B$1:$BA$1,0)))*BL$5</f>
        <v>0</v>
      </c>
      <c r="BM29" s="2">
        <f>IF(BM$2=0,0,INDEX('Placebo Lags - Data'!$B:$BA,MATCH($Q29,'Placebo Lags - Data'!$A:$A,0),MATCH(BM$1,'Placebo Lags - Data'!$B$1:$BA$1,0)))*BM$5</f>
        <v>0</v>
      </c>
      <c r="BN29" s="2">
        <f>IF(BN$2=0,0,INDEX('Placebo Lags - Data'!$B:$BA,MATCH($Q29,'Placebo Lags - Data'!$A:$A,0),MATCH(BN$1,'Placebo Lags - Data'!$B$1:$BA$1,0)))*BN$5</f>
        <v>0</v>
      </c>
      <c r="BO29" s="2">
        <f>IF(BO$2=0,0,INDEX('Placebo Lags - Data'!$B:$BA,MATCH($Q29,'Placebo Lags - Data'!$A:$A,0),MATCH(BO$1,'Placebo Lags - Data'!$B$1:$BA$1,0)))*BO$5</f>
        <v>-3.28708216547966E-2</v>
      </c>
      <c r="BP29" s="2">
        <f>IF(BP$2=0,0,INDEX('Placebo Lags - Data'!$B:$BA,MATCH($Q29,'Placebo Lags - Data'!$A:$A,0),MATCH(BP$1,'Placebo Lags - Data'!$B$1:$BA$1,0)))*BP$5</f>
        <v>0</v>
      </c>
      <c r="BQ29" s="2"/>
      <c r="BR29" s="2"/>
    </row>
    <row r="30" spans="1:70" x14ac:dyDescent="0.25">
      <c r="A30" t="s">
        <v>65</v>
      </c>
      <c r="B30" s="2">
        <f t="shared" si="0"/>
        <v>0</v>
      </c>
      <c r="Q30">
        <f>'Placebo Lags - Data'!A25</f>
        <v>2005</v>
      </c>
      <c r="R30" s="2">
        <f>IF(R$2=0,0,INDEX('Placebo Lags - Data'!$B:$BA,MATCH($Q30,'Placebo Lags - Data'!$A:$A,0),MATCH(R$1,'Placebo Lags - Data'!$B$1:$BA$1,0)))*R$5</f>
        <v>-1.0870835743844509E-2</v>
      </c>
      <c r="S30" s="2">
        <f>IF(S$2=0,0,INDEX('Placebo Lags - Data'!$B:$BA,MATCH($Q30,'Placebo Lags - Data'!$A:$A,0),MATCH(S$1,'Placebo Lags - Data'!$B$1:$BA$1,0)))*S$5</f>
        <v>0</v>
      </c>
      <c r="T30" s="2">
        <f>IF(T$2=0,0,INDEX('Placebo Lags - Data'!$B:$BA,MATCH($Q30,'Placebo Lags - Data'!$A:$A,0),MATCH(T$1,'Placebo Lags - Data'!$B$1:$BA$1,0)))*T$5</f>
        <v>0</v>
      </c>
      <c r="U30" s="2">
        <f>IF(U$2=0,0,INDEX('Placebo Lags - Data'!$B:$BA,MATCH($Q30,'Placebo Lags - Data'!$A:$A,0),MATCH(U$1,'Placebo Lags - Data'!$B$1:$BA$1,0)))*U$5</f>
        <v>-1.0040972381830215E-2</v>
      </c>
      <c r="V30" s="2">
        <f>IF(V$2=0,0,INDEX('Placebo Lags - Data'!$B:$BA,MATCH($Q30,'Placebo Lags - Data'!$A:$A,0),MATCH(V$1,'Placebo Lags - Data'!$B$1:$BA$1,0)))*V$5</f>
        <v>0.10723917186260223</v>
      </c>
      <c r="W30" s="2">
        <f>IF(W$2=0,0,INDEX('Placebo Lags - Data'!$B:$BA,MATCH($Q30,'Placebo Lags - Data'!$A:$A,0),MATCH(W$1,'Placebo Lags - Data'!$B$1:$BA$1,0)))*W$5</f>
        <v>0</v>
      </c>
      <c r="X30" s="2">
        <f>IF(X$2=0,0,INDEX('Placebo Lags - Data'!$B:$BA,MATCH($Q30,'Placebo Lags - Data'!$A:$A,0),MATCH(X$1,'Placebo Lags - Data'!$B$1:$BA$1,0)))*X$5</f>
        <v>-4.8192813992500305E-2</v>
      </c>
      <c r="Y30" s="2">
        <f>IF(Y$2=0,0,INDEX('Placebo Lags - Data'!$B:$BA,MATCH($Q30,'Placebo Lags - Data'!$A:$A,0),MATCH(Y$1,'Placebo Lags - Data'!$B$1:$BA$1,0)))*Y$5</f>
        <v>0</v>
      </c>
      <c r="Z30" s="2">
        <f>IF(Z$2=0,0,INDEX('Placebo Lags - Data'!$B:$BA,MATCH($Q30,'Placebo Lags - Data'!$A:$A,0),MATCH(Z$1,'Placebo Lags - Data'!$B$1:$BA$1,0)))*Z$5</f>
        <v>0</v>
      </c>
      <c r="AA30" s="2">
        <f>IF(AA$2=0,0,INDEX('Placebo Lags - Data'!$B:$BA,MATCH($Q30,'Placebo Lags - Data'!$A:$A,0),MATCH(AA$1,'Placebo Lags - Data'!$B$1:$BA$1,0)))*AA$5</f>
        <v>0</v>
      </c>
      <c r="AB30" s="2">
        <f>IF(AB$2=0,0,INDEX('Placebo Lags - Data'!$B:$BA,MATCH($Q30,'Placebo Lags - Data'!$A:$A,0),MATCH(AB$1,'Placebo Lags - Data'!$B$1:$BA$1,0)))*AB$5</f>
        <v>0</v>
      </c>
      <c r="AC30" s="2">
        <f>IF(AC$2=0,0,INDEX('Placebo Lags - Data'!$B:$BA,MATCH($Q30,'Placebo Lags - Data'!$A:$A,0),MATCH(AC$1,'Placebo Lags - Data'!$B$1:$BA$1,0)))*AC$5</f>
        <v>3.1950272619724274E-2</v>
      </c>
      <c r="AD30" s="2">
        <f>IF(AD$2=0,0,INDEX('Placebo Lags - Data'!$B:$BA,MATCH($Q30,'Placebo Lags - Data'!$A:$A,0),MATCH(AD$1,'Placebo Lags - Data'!$B$1:$BA$1,0)))*AD$5</f>
        <v>0</v>
      </c>
      <c r="AE30" s="2">
        <f>IF(AE$2=0,0,INDEX('Placebo Lags - Data'!$B:$BA,MATCH($Q30,'Placebo Lags - Data'!$A:$A,0),MATCH(AE$1,'Placebo Lags - Data'!$B$1:$BA$1,0)))*AE$5</f>
        <v>3.7023767828941345E-2</v>
      </c>
      <c r="AF30" s="2">
        <f>IF(AF$2=0,0,INDEX('Placebo Lags - Data'!$B:$BA,MATCH($Q30,'Placebo Lags - Data'!$A:$A,0),MATCH(AF$1,'Placebo Lags - Data'!$B$1:$BA$1,0)))*AF$5</f>
        <v>2.291463129222393E-2</v>
      </c>
      <c r="AG30" s="2">
        <f>IF(AG$2=0,0,INDEX('Placebo Lags - Data'!$B:$BA,MATCH($Q30,'Placebo Lags - Data'!$A:$A,0),MATCH(AG$1,'Placebo Lags - Data'!$B$1:$BA$1,0)))*AG$5</f>
        <v>0</v>
      </c>
      <c r="AH30" s="2">
        <f>IF(AH$2=0,0,INDEX('Placebo Lags - Data'!$B:$BA,MATCH($Q30,'Placebo Lags - Data'!$A:$A,0),MATCH(AH$1,'Placebo Lags - Data'!$B$1:$BA$1,0)))*AH$5</f>
        <v>4.8657450824975967E-2</v>
      </c>
      <c r="AI30" s="2">
        <f>IF(AI$2=0,0,INDEX('Placebo Lags - Data'!$B:$BA,MATCH($Q30,'Placebo Lags - Data'!$A:$A,0),MATCH(AI$1,'Placebo Lags - Data'!$B$1:$BA$1,0)))*AI$5</f>
        <v>3.3014282584190369E-2</v>
      </c>
      <c r="AJ30" s="2">
        <f>IF(AJ$2=0,0,INDEX('Placebo Lags - Data'!$B:$BA,MATCH($Q30,'Placebo Lags - Data'!$A:$A,0),MATCH(AJ$1,'Placebo Lags - Data'!$B$1:$BA$1,0)))*AJ$5</f>
        <v>-2.2933941334486008E-2</v>
      </c>
      <c r="AK30" s="2">
        <f>IF(AK$2=0,0,INDEX('Placebo Lags - Data'!$B:$BA,MATCH($Q30,'Placebo Lags - Data'!$A:$A,0),MATCH(AK$1,'Placebo Lags - Data'!$B$1:$BA$1,0)))*AK$5</f>
        <v>0</v>
      </c>
      <c r="AL30" s="2">
        <f>IF(AL$2=0,0,INDEX('Placebo Lags - Data'!$B:$BA,MATCH($Q30,'Placebo Lags - Data'!$A:$A,0),MATCH(AL$1,'Placebo Lags - Data'!$B$1:$BA$1,0)))*AL$5</f>
        <v>-1.5429932391270995E-3</v>
      </c>
      <c r="AM30" s="2">
        <f>IF(AM$2=0,0,INDEX('Placebo Lags - Data'!$B:$BA,MATCH($Q30,'Placebo Lags - Data'!$A:$A,0),MATCH(AM$1,'Placebo Lags - Data'!$B$1:$BA$1,0)))*AM$5</f>
        <v>-1.6036467626690865E-2</v>
      </c>
      <c r="AN30" s="2">
        <f>IF(AN$2=0,0,INDEX('Placebo Lags - Data'!$B:$BA,MATCH($Q30,'Placebo Lags - Data'!$A:$A,0),MATCH(AN$1,'Placebo Lags - Data'!$B$1:$BA$1,0)))*AN$5</f>
        <v>0</v>
      </c>
      <c r="AO30" s="2">
        <f>IF(AO$2=0,0,INDEX('Placebo Lags - Data'!$B:$BA,MATCH($Q30,'Placebo Lags - Data'!$A:$A,0),MATCH(AO$1,'Placebo Lags - Data'!$B$1:$BA$1,0)))*AO$5</f>
        <v>2.1775616332888603E-3</v>
      </c>
      <c r="AP30" s="2">
        <f>IF(AP$2=0,0,INDEX('Placebo Lags - Data'!$B:$BA,MATCH($Q30,'Placebo Lags - Data'!$A:$A,0),MATCH(AP$1,'Placebo Lags - Data'!$B$1:$BA$1,0)))*AP$5</f>
        <v>0</v>
      </c>
      <c r="AQ30" s="2">
        <f>IF(AQ$2=0,0,INDEX('Placebo Lags - Data'!$B:$BA,MATCH($Q30,'Placebo Lags - Data'!$A:$A,0),MATCH(AQ$1,'Placebo Lags - Data'!$B$1:$BA$1,0)))*AQ$5</f>
        <v>1.2898714281618595E-2</v>
      </c>
      <c r="AR30" s="2">
        <f>IF(AR$2=0,0,INDEX('Placebo Lags - Data'!$B:$BA,MATCH($Q30,'Placebo Lags - Data'!$A:$A,0),MATCH(AR$1,'Placebo Lags - Data'!$B$1:$BA$1,0)))*AR$5</f>
        <v>0</v>
      </c>
      <c r="AS30" s="2">
        <f>IF(AS$2=0,0,INDEX('Placebo Lags - Data'!$B:$BA,MATCH($Q30,'Placebo Lags - Data'!$A:$A,0),MATCH(AS$1,'Placebo Lags - Data'!$B$1:$BA$1,0)))*AS$5</f>
        <v>-2.8264783322811127E-2</v>
      </c>
      <c r="AT30" s="2">
        <f>IF(AT$2=0,0,INDEX('Placebo Lags - Data'!$B:$BA,MATCH($Q30,'Placebo Lags - Data'!$A:$A,0),MATCH(AT$1,'Placebo Lags - Data'!$B$1:$BA$1,0)))*AT$5</f>
        <v>0</v>
      </c>
      <c r="AU30" s="2">
        <f>IF(AU$2=0,0,INDEX('Placebo Lags - Data'!$B:$BA,MATCH($Q30,'Placebo Lags - Data'!$A:$A,0),MATCH(AU$1,'Placebo Lags - Data'!$B$1:$BA$1,0)))*AU$5</f>
        <v>0</v>
      </c>
      <c r="AV30" s="2">
        <f>IF(AV$2=0,0,INDEX('Placebo Lags - Data'!$B:$BA,MATCH($Q30,'Placebo Lags - Data'!$A:$A,0),MATCH(AV$1,'Placebo Lags - Data'!$B$1:$BA$1,0)))*AV$5</f>
        <v>0</v>
      </c>
      <c r="AW30" s="2">
        <f>IF(AW$2=0,0,INDEX('Placebo Lags - Data'!$B:$BA,MATCH($Q30,'Placebo Lags - Data'!$A:$A,0),MATCH(AW$1,'Placebo Lags - Data'!$B$1:$BA$1,0)))*AW$5</f>
        <v>0</v>
      </c>
      <c r="AX30" s="2">
        <f>IF(AX$2=0,0,INDEX('Placebo Lags - Data'!$B:$BA,MATCH($Q30,'Placebo Lags - Data'!$A:$A,0),MATCH(AX$1,'Placebo Lags - Data'!$B$1:$BA$1,0)))*AX$5</f>
        <v>0</v>
      </c>
      <c r="AY30" s="2">
        <f>IF(AY$2=0,0,INDEX('Placebo Lags - Data'!$B:$BA,MATCH($Q30,'Placebo Lags - Data'!$A:$A,0),MATCH(AY$1,'Placebo Lags - Data'!$B$1:$BA$1,0)))*AY$5</f>
        <v>0</v>
      </c>
      <c r="AZ30" s="2">
        <f>IF(AZ$2=0,0,INDEX('Placebo Lags - Data'!$B:$BA,MATCH($Q30,'Placebo Lags - Data'!$A:$A,0),MATCH(AZ$1,'Placebo Lags - Data'!$B$1:$BA$1,0)))*AZ$5</f>
        <v>-6.7267671227455139E-2</v>
      </c>
      <c r="BA30" s="2">
        <f>IF(BA$2=0,0,INDEX('Placebo Lags - Data'!$B:$BA,MATCH($Q30,'Placebo Lags - Data'!$A:$A,0),MATCH(BA$1,'Placebo Lags - Data'!$B$1:$BA$1,0)))*BA$5</f>
        <v>0</v>
      </c>
      <c r="BB30" s="2">
        <f>IF(BB$2=0,0,INDEX('Placebo Lags - Data'!$B:$BA,MATCH($Q30,'Placebo Lags - Data'!$A:$A,0),MATCH(BB$1,'Placebo Lags - Data'!$B$1:$BA$1,0)))*BB$5</f>
        <v>0</v>
      </c>
      <c r="BC30" s="2">
        <f>IF(BC$2=0,0,INDEX('Placebo Lags - Data'!$B:$BA,MATCH($Q30,'Placebo Lags - Data'!$A:$A,0),MATCH(BC$1,'Placebo Lags - Data'!$B$1:$BA$1,0)))*BC$5</f>
        <v>0</v>
      </c>
      <c r="BD30" s="2">
        <f>IF(BD$2=0,0,INDEX('Placebo Lags - Data'!$B:$BA,MATCH($Q30,'Placebo Lags - Data'!$A:$A,0),MATCH(BD$1,'Placebo Lags - Data'!$B$1:$BA$1,0)))*BD$5</f>
        <v>0</v>
      </c>
      <c r="BE30" s="2">
        <f>IF(BE$2=0,0,INDEX('Placebo Lags - Data'!$B:$BA,MATCH($Q30,'Placebo Lags - Data'!$A:$A,0),MATCH(BE$1,'Placebo Lags - Data'!$B$1:$BA$1,0)))*BE$5</f>
        <v>0</v>
      </c>
      <c r="BF30" s="2">
        <f>IF(BF$2=0,0,INDEX('Placebo Lags - Data'!$B:$BA,MATCH($Q30,'Placebo Lags - Data'!$A:$A,0),MATCH(BF$1,'Placebo Lags - Data'!$B$1:$BA$1,0)))*BF$5</f>
        <v>-0.10462319850921631</v>
      </c>
      <c r="BG30" s="2">
        <f>IF(BG$2=0,0,INDEX('Placebo Lags - Data'!$B:$BA,MATCH($Q30,'Placebo Lags - Data'!$A:$A,0),MATCH(BG$1,'Placebo Lags - Data'!$B$1:$BA$1,0)))*BG$5</f>
        <v>-4.6716626733541489E-2</v>
      </c>
      <c r="BH30" s="2">
        <f>IF(BH$2=0,0,INDEX('Placebo Lags - Data'!$B:$BA,MATCH($Q30,'Placebo Lags - Data'!$A:$A,0),MATCH(BH$1,'Placebo Lags - Data'!$B$1:$BA$1,0)))*BH$5</f>
        <v>3.5711582750082016E-2</v>
      </c>
      <c r="BI30" s="2">
        <f>IF(BI$2=0,0,INDEX('Placebo Lags - Data'!$B:$BA,MATCH($Q30,'Placebo Lags - Data'!$A:$A,0),MATCH(BI$1,'Placebo Lags - Data'!$B$1:$BA$1,0)))*BI$5</f>
        <v>2.6024129241704941E-2</v>
      </c>
      <c r="BJ30" s="2">
        <f>IF(BJ$2=0,0,INDEX('Placebo Lags - Data'!$B:$BA,MATCH($Q30,'Placebo Lags - Data'!$A:$A,0),MATCH(BJ$1,'Placebo Lags - Data'!$B$1:$BA$1,0)))*BJ$5</f>
        <v>0</v>
      </c>
      <c r="BK30" s="2">
        <f>IF(BK$2=0,0,INDEX('Placebo Lags - Data'!$B:$BA,MATCH($Q30,'Placebo Lags - Data'!$A:$A,0),MATCH(BK$1,'Placebo Lags - Data'!$B$1:$BA$1,0)))*BK$5</f>
        <v>0</v>
      </c>
      <c r="BL30" s="2">
        <f>IF(BL$2=0,0,INDEX('Placebo Lags - Data'!$B:$BA,MATCH($Q30,'Placebo Lags - Data'!$A:$A,0),MATCH(BL$1,'Placebo Lags - Data'!$B$1:$BA$1,0)))*BL$5</f>
        <v>0</v>
      </c>
      <c r="BM30" s="2">
        <f>IF(BM$2=0,0,INDEX('Placebo Lags - Data'!$B:$BA,MATCH($Q30,'Placebo Lags - Data'!$A:$A,0),MATCH(BM$1,'Placebo Lags - Data'!$B$1:$BA$1,0)))*BM$5</f>
        <v>0</v>
      </c>
      <c r="BN30" s="2">
        <f>IF(BN$2=0,0,INDEX('Placebo Lags - Data'!$B:$BA,MATCH($Q30,'Placebo Lags - Data'!$A:$A,0),MATCH(BN$1,'Placebo Lags - Data'!$B$1:$BA$1,0)))*BN$5</f>
        <v>0</v>
      </c>
      <c r="BO30" s="2">
        <f>IF(BO$2=0,0,INDEX('Placebo Lags - Data'!$B:$BA,MATCH($Q30,'Placebo Lags - Data'!$A:$A,0),MATCH(BO$1,'Placebo Lags - Data'!$B$1:$BA$1,0)))*BO$5</f>
        <v>-5.2471380680799484E-2</v>
      </c>
      <c r="BP30" s="2">
        <f>IF(BP$2=0,0,INDEX('Placebo Lags - Data'!$B:$BA,MATCH($Q30,'Placebo Lags - Data'!$A:$A,0),MATCH(BP$1,'Placebo Lags - Data'!$B$1:$BA$1,0)))*BP$5</f>
        <v>0</v>
      </c>
      <c r="BQ30" s="2"/>
      <c r="BR30" s="2"/>
    </row>
    <row r="31" spans="1:70" x14ac:dyDescent="0.25">
      <c r="A31" t="s">
        <v>69</v>
      </c>
      <c r="B31" s="2">
        <f t="shared" si="0"/>
        <v>0</v>
      </c>
      <c r="Q31">
        <f>'Placebo Lags - Data'!A26</f>
        <v>2006</v>
      </c>
      <c r="R31" s="2">
        <f>IF(R$2=0,0,INDEX('Placebo Lags - Data'!$B:$BA,MATCH($Q31,'Placebo Lags - Data'!$A:$A,0),MATCH(R$1,'Placebo Lags - Data'!$B$1:$BA$1,0)))*R$5</f>
        <v>-3.1137829646468163E-2</v>
      </c>
      <c r="S31" s="2">
        <f>IF(S$2=0,0,INDEX('Placebo Lags - Data'!$B:$BA,MATCH($Q31,'Placebo Lags - Data'!$A:$A,0),MATCH(S$1,'Placebo Lags - Data'!$B$1:$BA$1,0)))*S$5</f>
        <v>0</v>
      </c>
      <c r="T31" s="2">
        <f>IF(T$2=0,0,INDEX('Placebo Lags - Data'!$B:$BA,MATCH($Q31,'Placebo Lags - Data'!$A:$A,0),MATCH(T$1,'Placebo Lags - Data'!$B$1:$BA$1,0)))*T$5</f>
        <v>0</v>
      </c>
      <c r="U31" s="2">
        <f>IF(U$2=0,0,INDEX('Placebo Lags - Data'!$B:$BA,MATCH($Q31,'Placebo Lags - Data'!$A:$A,0),MATCH(U$1,'Placebo Lags - Data'!$B$1:$BA$1,0)))*U$5</f>
        <v>5.6870818138122559E-2</v>
      </c>
      <c r="V31" s="2">
        <f>IF(V$2=0,0,INDEX('Placebo Lags - Data'!$B:$BA,MATCH($Q31,'Placebo Lags - Data'!$A:$A,0),MATCH(V$1,'Placebo Lags - Data'!$B$1:$BA$1,0)))*V$5</f>
        <v>8.9810304343700409E-2</v>
      </c>
      <c r="W31" s="2">
        <f>IF(W$2=0,0,INDEX('Placebo Lags - Data'!$B:$BA,MATCH($Q31,'Placebo Lags - Data'!$A:$A,0),MATCH(W$1,'Placebo Lags - Data'!$B$1:$BA$1,0)))*W$5</f>
        <v>0</v>
      </c>
      <c r="X31" s="2">
        <f>IF(X$2=0,0,INDEX('Placebo Lags - Data'!$B:$BA,MATCH($Q31,'Placebo Lags - Data'!$A:$A,0),MATCH(X$1,'Placebo Lags - Data'!$B$1:$BA$1,0)))*X$5</f>
        <v>-2.3683065548539162E-2</v>
      </c>
      <c r="Y31" s="2">
        <f>IF(Y$2=0,0,INDEX('Placebo Lags - Data'!$B:$BA,MATCH($Q31,'Placebo Lags - Data'!$A:$A,0),MATCH(Y$1,'Placebo Lags - Data'!$B$1:$BA$1,0)))*Y$5</f>
        <v>0</v>
      </c>
      <c r="Z31" s="2">
        <f>IF(Z$2=0,0,INDEX('Placebo Lags - Data'!$B:$BA,MATCH($Q31,'Placebo Lags - Data'!$A:$A,0),MATCH(Z$1,'Placebo Lags - Data'!$B$1:$BA$1,0)))*Z$5</f>
        <v>0</v>
      </c>
      <c r="AA31" s="2">
        <f>IF(AA$2=0,0,INDEX('Placebo Lags - Data'!$B:$BA,MATCH($Q31,'Placebo Lags - Data'!$A:$A,0),MATCH(AA$1,'Placebo Lags - Data'!$B$1:$BA$1,0)))*AA$5</f>
        <v>0</v>
      </c>
      <c r="AB31" s="2">
        <f>IF(AB$2=0,0,INDEX('Placebo Lags - Data'!$B:$BA,MATCH($Q31,'Placebo Lags - Data'!$A:$A,0),MATCH(AB$1,'Placebo Lags - Data'!$B$1:$BA$1,0)))*AB$5</f>
        <v>0</v>
      </c>
      <c r="AC31" s="2">
        <f>IF(AC$2=0,0,INDEX('Placebo Lags - Data'!$B:$BA,MATCH($Q31,'Placebo Lags - Data'!$A:$A,0),MATCH(AC$1,'Placebo Lags - Data'!$B$1:$BA$1,0)))*AC$5</f>
        <v>3.8080751895904541E-2</v>
      </c>
      <c r="AD31" s="2">
        <f>IF(AD$2=0,0,INDEX('Placebo Lags - Data'!$B:$BA,MATCH($Q31,'Placebo Lags - Data'!$A:$A,0),MATCH(AD$1,'Placebo Lags - Data'!$B$1:$BA$1,0)))*AD$5</f>
        <v>0</v>
      </c>
      <c r="AE31" s="2">
        <f>IF(AE$2=0,0,INDEX('Placebo Lags - Data'!$B:$BA,MATCH($Q31,'Placebo Lags - Data'!$A:$A,0),MATCH(AE$1,'Placebo Lags - Data'!$B$1:$BA$1,0)))*AE$5</f>
        <v>-4.3648645281791687E-2</v>
      </c>
      <c r="AF31" s="2">
        <f>IF(AF$2=0,0,INDEX('Placebo Lags - Data'!$B:$BA,MATCH($Q31,'Placebo Lags - Data'!$A:$A,0),MATCH(AF$1,'Placebo Lags - Data'!$B$1:$BA$1,0)))*AF$5</f>
        <v>1.6962697729468346E-2</v>
      </c>
      <c r="AG31" s="2">
        <f>IF(AG$2=0,0,INDEX('Placebo Lags - Data'!$B:$BA,MATCH($Q31,'Placebo Lags - Data'!$A:$A,0),MATCH(AG$1,'Placebo Lags - Data'!$B$1:$BA$1,0)))*AG$5</f>
        <v>0</v>
      </c>
      <c r="AH31" s="2">
        <f>IF(AH$2=0,0,INDEX('Placebo Lags - Data'!$B:$BA,MATCH($Q31,'Placebo Lags - Data'!$A:$A,0),MATCH(AH$1,'Placebo Lags - Data'!$B$1:$BA$1,0)))*AH$5</f>
        <v>4.091581329703331E-2</v>
      </c>
      <c r="AI31" s="2">
        <f>IF(AI$2=0,0,INDEX('Placebo Lags - Data'!$B:$BA,MATCH($Q31,'Placebo Lags - Data'!$A:$A,0),MATCH(AI$1,'Placebo Lags - Data'!$B$1:$BA$1,0)))*AI$5</f>
        <v>6.8752750754356384E-2</v>
      </c>
      <c r="AJ31" s="2">
        <f>IF(AJ$2=0,0,INDEX('Placebo Lags - Data'!$B:$BA,MATCH($Q31,'Placebo Lags - Data'!$A:$A,0),MATCH(AJ$1,'Placebo Lags - Data'!$B$1:$BA$1,0)))*AJ$5</f>
        <v>-4.9650855362415314E-2</v>
      </c>
      <c r="AK31" s="2">
        <f>IF(AK$2=0,0,INDEX('Placebo Lags - Data'!$B:$BA,MATCH($Q31,'Placebo Lags - Data'!$A:$A,0),MATCH(AK$1,'Placebo Lags - Data'!$B$1:$BA$1,0)))*AK$5</f>
        <v>0</v>
      </c>
      <c r="AL31" s="2">
        <f>IF(AL$2=0,0,INDEX('Placebo Lags - Data'!$B:$BA,MATCH($Q31,'Placebo Lags - Data'!$A:$A,0),MATCH(AL$1,'Placebo Lags - Data'!$B$1:$BA$1,0)))*AL$5</f>
        <v>-1.2668193317949772E-2</v>
      </c>
      <c r="AM31" s="2">
        <f>IF(AM$2=0,0,INDEX('Placebo Lags - Data'!$B:$BA,MATCH($Q31,'Placebo Lags - Data'!$A:$A,0),MATCH(AM$1,'Placebo Lags - Data'!$B$1:$BA$1,0)))*AM$5</f>
        <v>1.9249008968472481E-2</v>
      </c>
      <c r="AN31" s="2">
        <f>IF(AN$2=0,0,INDEX('Placebo Lags - Data'!$B:$BA,MATCH($Q31,'Placebo Lags - Data'!$A:$A,0),MATCH(AN$1,'Placebo Lags - Data'!$B$1:$BA$1,0)))*AN$5</f>
        <v>0</v>
      </c>
      <c r="AO31" s="2">
        <f>IF(AO$2=0,0,INDEX('Placebo Lags - Data'!$B:$BA,MATCH($Q31,'Placebo Lags - Data'!$A:$A,0),MATCH(AO$1,'Placebo Lags - Data'!$B$1:$BA$1,0)))*AO$5</f>
        <v>1.8989939242601395E-2</v>
      </c>
      <c r="AP31" s="2">
        <f>IF(AP$2=0,0,INDEX('Placebo Lags - Data'!$B:$BA,MATCH($Q31,'Placebo Lags - Data'!$A:$A,0),MATCH(AP$1,'Placebo Lags - Data'!$B$1:$BA$1,0)))*AP$5</f>
        <v>0</v>
      </c>
      <c r="AQ31" s="2">
        <f>IF(AQ$2=0,0,INDEX('Placebo Lags - Data'!$B:$BA,MATCH($Q31,'Placebo Lags - Data'!$A:$A,0),MATCH(AQ$1,'Placebo Lags - Data'!$B$1:$BA$1,0)))*AQ$5</f>
        <v>-1.7261840403079987E-2</v>
      </c>
      <c r="AR31" s="2">
        <f>IF(AR$2=0,0,INDEX('Placebo Lags - Data'!$B:$BA,MATCH($Q31,'Placebo Lags - Data'!$A:$A,0),MATCH(AR$1,'Placebo Lags - Data'!$B$1:$BA$1,0)))*AR$5</f>
        <v>0</v>
      </c>
      <c r="AS31" s="2">
        <f>IF(AS$2=0,0,INDEX('Placebo Lags - Data'!$B:$BA,MATCH($Q31,'Placebo Lags - Data'!$A:$A,0),MATCH(AS$1,'Placebo Lags - Data'!$B$1:$BA$1,0)))*AS$5</f>
        <v>-1.4569720253348351E-2</v>
      </c>
      <c r="AT31" s="2">
        <f>IF(AT$2=0,0,INDEX('Placebo Lags - Data'!$B:$BA,MATCH($Q31,'Placebo Lags - Data'!$A:$A,0),MATCH(AT$1,'Placebo Lags - Data'!$B$1:$BA$1,0)))*AT$5</f>
        <v>0</v>
      </c>
      <c r="AU31" s="2">
        <f>IF(AU$2=0,0,INDEX('Placebo Lags - Data'!$B:$BA,MATCH($Q31,'Placebo Lags - Data'!$A:$A,0),MATCH(AU$1,'Placebo Lags - Data'!$B$1:$BA$1,0)))*AU$5</f>
        <v>0</v>
      </c>
      <c r="AV31" s="2">
        <f>IF(AV$2=0,0,INDEX('Placebo Lags - Data'!$B:$BA,MATCH($Q31,'Placebo Lags - Data'!$A:$A,0),MATCH(AV$1,'Placebo Lags - Data'!$B$1:$BA$1,0)))*AV$5</f>
        <v>0</v>
      </c>
      <c r="AW31" s="2">
        <f>IF(AW$2=0,0,INDEX('Placebo Lags - Data'!$B:$BA,MATCH($Q31,'Placebo Lags - Data'!$A:$A,0),MATCH(AW$1,'Placebo Lags - Data'!$B$1:$BA$1,0)))*AW$5</f>
        <v>0</v>
      </c>
      <c r="AX31" s="2">
        <f>IF(AX$2=0,0,INDEX('Placebo Lags - Data'!$B:$BA,MATCH($Q31,'Placebo Lags - Data'!$A:$A,0),MATCH(AX$1,'Placebo Lags - Data'!$B$1:$BA$1,0)))*AX$5</f>
        <v>0</v>
      </c>
      <c r="AY31" s="2">
        <f>IF(AY$2=0,0,INDEX('Placebo Lags - Data'!$B:$BA,MATCH($Q31,'Placebo Lags - Data'!$A:$A,0),MATCH(AY$1,'Placebo Lags - Data'!$B$1:$BA$1,0)))*AY$5</f>
        <v>0</v>
      </c>
      <c r="AZ31" s="2">
        <f>IF(AZ$2=0,0,INDEX('Placebo Lags - Data'!$B:$BA,MATCH($Q31,'Placebo Lags - Data'!$A:$A,0),MATCH(AZ$1,'Placebo Lags - Data'!$B$1:$BA$1,0)))*AZ$5</f>
        <v>1.2419994454830885E-3</v>
      </c>
      <c r="BA31" s="2">
        <f>IF(BA$2=0,0,INDEX('Placebo Lags - Data'!$B:$BA,MATCH($Q31,'Placebo Lags - Data'!$A:$A,0),MATCH(BA$1,'Placebo Lags - Data'!$B$1:$BA$1,0)))*BA$5</f>
        <v>0</v>
      </c>
      <c r="BB31" s="2">
        <f>IF(BB$2=0,0,INDEX('Placebo Lags - Data'!$B:$BA,MATCH($Q31,'Placebo Lags - Data'!$A:$A,0),MATCH(BB$1,'Placebo Lags - Data'!$B$1:$BA$1,0)))*BB$5</f>
        <v>0</v>
      </c>
      <c r="BC31" s="2">
        <f>IF(BC$2=0,0,INDEX('Placebo Lags - Data'!$B:$BA,MATCH($Q31,'Placebo Lags - Data'!$A:$A,0),MATCH(BC$1,'Placebo Lags - Data'!$B$1:$BA$1,0)))*BC$5</f>
        <v>0</v>
      </c>
      <c r="BD31" s="2">
        <f>IF(BD$2=0,0,INDEX('Placebo Lags - Data'!$B:$BA,MATCH($Q31,'Placebo Lags - Data'!$A:$A,0),MATCH(BD$1,'Placebo Lags - Data'!$B$1:$BA$1,0)))*BD$5</f>
        <v>0</v>
      </c>
      <c r="BE31" s="2">
        <f>IF(BE$2=0,0,INDEX('Placebo Lags - Data'!$B:$BA,MATCH($Q31,'Placebo Lags - Data'!$A:$A,0),MATCH(BE$1,'Placebo Lags - Data'!$B$1:$BA$1,0)))*BE$5</f>
        <v>0</v>
      </c>
      <c r="BF31" s="2">
        <f>IF(BF$2=0,0,INDEX('Placebo Lags - Data'!$B:$BA,MATCH($Q31,'Placebo Lags - Data'!$A:$A,0),MATCH(BF$1,'Placebo Lags - Data'!$B$1:$BA$1,0)))*BF$5</f>
        <v>-7.7018275856971741E-2</v>
      </c>
      <c r="BG31" s="2">
        <f>IF(BG$2=0,0,INDEX('Placebo Lags - Data'!$B:$BA,MATCH($Q31,'Placebo Lags - Data'!$A:$A,0),MATCH(BG$1,'Placebo Lags - Data'!$B$1:$BA$1,0)))*BG$5</f>
        <v>-6.2023617327213287E-2</v>
      </c>
      <c r="BH31" s="2">
        <f>IF(BH$2=0,0,INDEX('Placebo Lags - Data'!$B:$BA,MATCH($Q31,'Placebo Lags - Data'!$A:$A,0),MATCH(BH$1,'Placebo Lags - Data'!$B$1:$BA$1,0)))*BH$5</f>
        <v>5.3048171103000641E-3</v>
      </c>
      <c r="BI31" s="2">
        <f>IF(BI$2=0,0,INDEX('Placebo Lags - Data'!$B:$BA,MATCH($Q31,'Placebo Lags - Data'!$A:$A,0),MATCH(BI$1,'Placebo Lags - Data'!$B$1:$BA$1,0)))*BI$5</f>
        <v>4.8683062195777893E-3</v>
      </c>
      <c r="BJ31" s="2">
        <f>IF(BJ$2=0,0,INDEX('Placebo Lags - Data'!$B:$BA,MATCH($Q31,'Placebo Lags - Data'!$A:$A,0),MATCH(BJ$1,'Placebo Lags - Data'!$B$1:$BA$1,0)))*BJ$5</f>
        <v>0</v>
      </c>
      <c r="BK31" s="2">
        <f>IF(BK$2=0,0,INDEX('Placebo Lags - Data'!$B:$BA,MATCH($Q31,'Placebo Lags - Data'!$A:$A,0),MATCH(BK$1,'Placebo Lags - Data'!$B$1:$BA$1,0)))*BK$5</f>
        <v>0</v>
      </c>
      <c r="BL31" s="2">
        <f>IF(BL$2=0,0,INDEX('Placebo Lags - Data'!$B:$BA,MATCH($Q31,'Placebo Lags - Data'!$A:$A,0),MATCH(BL$1,'Placebo Lags - Data'!$B$1:$BA$1,0)))*BL$5</f>
        <v>0</v>
      </c>
      <c r="BM31" s="2">
        <f>IF(BM$2=0,0,INDEX('Placebo Lags - Data'!$B:$BA,MATCH($Q31,'Placebo Lags - Data'!$A:$A,0),MATCH(BM$1,'Placebo Lags - Data'!$B$1:$BA$1,0)))*BM$5</f>
        <v>0</v>
      </c>
      <c r="BN31" s="2">
        <f>IF(BN$2=0,0,INDEX('Placebo Lags - Data'!$B:$BA,MATCH($Q31,'Placebo Lags - Data'!$A:$A,0),MATCH(BN$1,'Placebo Lags - Data'!$B$1:$BA$1,0)))*BN$5</f>
        <v>0</v>
      </c>
      <c r="BO31" s="2">
        <f>IF(BO$2=0,0,INDEX('Placebo Lags - Data'!$B:$BA,MATCH($Q31,'Placebo Lags - Data'!$A:$A,0),MATCH(BO$1,'Placebo Lags - Data'!$B$1:$BA$1,0)))*BO$5</f>
        <v>-7.8092493116855621E-2</v>
      </c>
      <c r="BP31" s="2">
        <f>IF(BP$2=0,0,INDEX('Placebo Lags - Data'!$B:$BA,MATCH($Q31,'Placebo Lags - Data'!$A:$A,0),MATCH(BP$1,'Placebo Lags - Data'!$B$1:$BA$1,0)))*BP$5</f>
        <v>0</v>
      </c>
      <c r="BQ31" s="2"/>
      <c r="BR31" s="2"/>
    </row>
    <row r="32" spans="1:70" x14ac:dyDescent="0.25">
      <c r="A32" t="s">
        <v>35</v>
      </c>
      <c r="B32" s="2">
        <f t="shared" si="0"/>
        <v>0</v>
      </c>
      <c r="Q32">
        <f>'Placebo Lags - Data'!A27</f>
        <v>2007</v>
      </c>
      <c r="R32" s="2">
        <f>IF(R$2=0,0,INDEX('Placebo Lags - Data'!$B:$BA,MATCH($Q32,'Placebo Lags - Data'!$A:$A,0),MATCH(R$1,'Placebo Lags - Data'!$B$1:$BA$1,0)))*R$5</f>
        <v>-1.707879826426506E-2</v>
      </c>
      <c r="S32" s="2">
        <f>IF(S$2=0,0,INDEX('Placebo Lags - Data'!$B:$BA,MATCH($Q32,'Placebo Lags - Data'!$A:$A,0),MATCH(S$1,'Placebo Lags - Data'!$B$1:$BA$1,0)))*S$5</f>
        <v>0</v>
      </c>
      <c r="T32" s="2">
        <f>IF(T$2=0,0,INDEX('Placebo Lags - Data'!$B:$BA,MATCH($Q32,'Placebo Lags - Data'!$A:$A,0),MATCH(T$1,'Placebo Lags - Data'!$B$1:$BA$1,0)))*T$5</f>
        <v>0</v>
      </c>
      <c r="U32" s="2">
        <f>IF(U$2=0,0,INDEX('Placebo Lags - Data'!$B:$BA,MATCH($Q32,'Placebo Lags - Data'!$A:$A,0),MATCH(U$1,'Placebo Lags - Data'!$B$1:$BA$1,0)))*U$5</f>
        <v>1.4476750046014786E-2</v>
      </c>
      <c r="V32" s="2">
        <f>IF(V$2=0,0,INDEX('Placebo Lags - Data'!$B:$BA,MATCH($Q32,'Placebo Lags - Data'!$A:$A,0),MATCH(V$1,'Placebo Lags - Data'!$B$1:$BA$1,0)))*V$5</f>
        <v>7.6058320701122284E-2</v>
      </c>
      <c r="W32" s="2">
        <f>IF(W$2=0,0,INDEX('Placebo Lags - Data'!$B:$BA,MATCH($Q32,'Placebo Lags - Data'!$A:$A,0),MATCH(W$1,'Placebo Lags - Data'!$B$1:$BA$1,0)))*W$5</f>
        <v>0</v>
      </c>
      <c r="X32" s="2">
        <f>IF(X$2=0,0,INDEX('Placebo Lags - Data'!$B:$BA,MATCH($Q32,'Placebo Lags - Data'!$A:$A,0),MATCH(X$1,'Placebo Lags - Data'!$B$1:$BA$1,0)))*X$5</f>
        <v>2.6044542901217937E-3</v>
      </c>
      <c r="Y32" s="2">
        <f>IF(Y$2=0,0,INDEX('Placebo Lags - Data'!$B:$BA,MATCH($Q32,'Placebo Lags - Data'!$A:$A,0),MATCH(Y$1,'Placebo Lags - Data'!$B$1:$BA$1,0)))*Y$5</f>
        <v>0</v>
      </c>
      <c r="Z32" s="2">
        <f>IF(Z$2=0,0,INDEX('Placebo Lags - Data'!$B:$BA,MATCH($Q32,'Placebo Lags - Data'!$A:$A,0),MATCH(Z$1,'Placebo Lags - Data'!$B$1:$BA$1,0)))*Z$5</f>
        <v>0</v>
      </c>
      <c r="AA32" s="2">
        <f>IF(AA$2=0,0,INDEX('Placebo Lags - Data'!$B:$BA,MATCH($Q32,'Placebo Lags - Data'!$A:$A,0),MATCH(AA$1,'Placebo Lags - Data'!$B$1:$BA$1,0)))*AA$5</f>
        <v>0</v>
      </c>
      <c r="AB32" s="2">
        <f>IF(AB$2=0,0,INDEX('Placebo Lags - Data'!$B:$BA,MATCH($Q32,'Placebo Lags - Data'!$A:$A,0),MATCH(AB$1,'Placebo Lags - Data'!$B$1:$BA$1,0)))*AB$5</f>
        <v>0</v>
      </c>
      <c r="AC32" s="2">
        <f>IF(AC$2=0,0,INDEX('Placebo Lags - Data'!$B:$BA,MATCH($Q32,'Placebo Lags - Data'!$A:$A,0),MATCH(AC$1,'Placebo Lags - Data'!$B$1:$BA$1,0)))*AC$5</f>
        <v>1.4982485212385654E-2</v>
      </c>
      <c r="AD32" s="2">
        <f>IF(AD$2=0,0,INDEX('Placebo Lags - Data'!$B:$BA,MATCH($Q32,'Placebo Lags - Data'!$A:$A,0),MATCH(AD$1,'Placebo Lags - Data'!$B$1:$BA$1,0)))*AD$5</f>
        <v>0</v>
      </c>
      <c r="AE32" s="2">
        <f>IF(AE$2=0,0,INDEX('Placebo Lags - Data'!$B:$BA,MATCH($Q32,'Placebo Lags - Data'!$A:$A,0),MATCH(AE$1,'Placebo Lags - Data'!$B$1:$BA$1,0)))*AE$5</f>
        <v>5.7012471370398998E-3</v>
      </c>
      <c r="AF32" s="2">
        <f>IF(AF$2=0,0,INDEX('Placebo Lags - Data'!$B:$BA,MATCH($Q32,'Placebo Lags - Data'!$A:$A,0),MATCH(AF$1,'Placebo Lags - Data'!$B$1:$BA$1,0)))*AF$5</f>
        <v>5.4786209017038345E-2</v>
      </c>
      <c r="AG32" s="2">
        <f>IF(AG$2=0,0,INDEX('Placebo Lags - Data'!$B:$BA,MATCH($Q32,'Placebo Lags - Data'!$A:$A,0),MATCH(AG$1,'Placebo Lags - Data'!$B$1:$BA$1,0)))*AG$5</f>
        <v>0</v>
      </c>
      <c r="AH32" s="2">
        <f>IF(AH$2=0,0,INDEX('Placebo Lags - Data'!$B:$BA,MATCH($Q32,'Placebo Lags - Data'!$A:$A,0),MATCH(AH$1,'Placebo Lags - Data'!$B$1:$BA$1,0)))*AH$5</f>
        <v>3.2021824270486832E-2</v>
      </c>
      <c r="AI32" s="2">
        <f>IF(AI$2=0,0,INDEX('Placebo Lags - Data'!$B:$BA,MATCH($Q32,'Placebo Lags - Data'!$A:$A,0),MATCH(AI$1,'Placebo Lags - Data'!$B$1:$BA$1,0)))*AI$5</f>
        <v>5.1728811115026474E-2</v>
      </c>
      <c r="AJ32" s="2">
        <f>IF(AJ$2=0,0,INDEX('Placebo Lags - Data'!$B:$BA,MATCH($Q32,'Placebo Lags - Data'!$A:$A,0),MATCH(AJ$1,'Placebo Lags - Data'!$B$1:$BA$1,0)))*AJ$5</f>
        <v>-1.5740759670734406E-2</v>
      </c>
      <c r="AK32" s="2">
        <f>IF(AK$2=0,0,INDEX('Placebo Lags - Data'!$B:$BA,MATCH($Q32,'Placebo Lags - Data'!$A:$A,0),MATCH(AK$1,'Placebo Lags - Data'!$B$1:$BA$1,0)))*AK$5</f>
        <v>0</v>
      </c>
      <c r="AL32" s="2">
        <f>IF(AL$2=0,0,INDEX('Placebo Lags - Data'!$B:$BA,MATCH($Q32,'Placebo Lags - Data'!$A:$A,0),MATCH(AL$1,'Placebo Lags - Data'!$B$1:$BA$1,0)))*AL$5</f>
        <v>6.2862173654139042E-3</v>
      </c>
      <c r="AM32" s="2">
        <f>IF(AM$2=0,0,INDEX('Placebo Lags - Data'!$B:$BA,MATCH($Q32,'Placebo Lags - Data'!$A:$A,0),MATCH(AM$1,'Placebo Lags - Data'!$B$1:$BA$1,0)))*AM$5</f>
        <v>8.2651404663920403E-3</v>
      </c>
      <c r="AN32" s="2">
        <f>IF(AN$2=0,0,INDEX('Placebo Lags - Data'!$B:$BA,MATCH($Q32,'Placebo Lags - Data'!$A:$A,0),MATCH(AN$1,'Placebo Lags - Data'!$B$1:$BA$1,0)))*AN$5</f>
        <v>0</v>
      </c>
      <c r="AO32" s="2">
        <f>IF(AO$2=0,0,INDEX('Placebo Lags - Data'!$B:$BA,MATCH($Q32,'Placebo Lags - Data'!$A:$A,0),MATCH(AO$1,'Placebo Lags - Data'!$B$1:$BA$1,0)))*AO$5</f>
        <v>-1.3582794927060604E-2</v>
      </c>
      <c r="AP32" s="2">
        <f>IF(AP$2=0,0,INDEX('Placebo Lags - Data'!$B:$BA,MATCH($Q32,'Placebo Lags - Data'!$A:$A,0),MATCH(AP$1,'Placebo Lags - Data'!$B$1:$BA$1,0)))*AP$5</f>
        <v>0</v>
      </c>
      <c r="AQ32" s="2">
        <f>IF(AQ$2=0,0,INDEX('Placebo Lags - Data'!$B:$BA,MATCH($Q32,'Placebo Lags - Data'!$A:$A,0),MATCH(AQ$1,'Placebo Lags - Data'!$B$1:$BA$1,0)))*AQ$5</f>
        <v>7.9001244157552719E-3</v>
      </c>
      <c r="AR32" s="2">
        <f>IF(AR$2=0,0,INDEX('Placebo Lags - Data'!$B:$BA,MATCH($Q32,'Placebo Lags - Data'!$A:$A,0),MATCH(AR$1,'Placebo Lags - Data'!$B$1:$BA$1,0)))*AR$5</f>
        <v>0</v>
      </c>
      <c r="AS32" s="2">
        <f>IF(AS$2=0,0,INDEX('Placebo Lags - Data'!$B:$BA,MATCH($Q32,'Placebo Lags - Data'!$A:$A,0),MATCH(AS$1,'Placebo Lags - Data'!$B$1:$BA$1,0)))*AS$5</f>
        <v>-5.6838635355234146E-2</v>
      </c>
      <c r="AT32" s="2">
        <f>IF(AT$2=0,0,INDEX('Placebo Lags - Data'!$B:$BA,MATCH($Q32,'Placebo Lags - Data'!$A:$A,0),MATCH(AT$1,'Placebo Lags - Data'!$B$1:$BA$1,0)))*AT$5</f>
        <v>0</v>
      </c>
      <c r="AU32" s="2">
        <f>IF(AU$2=0,0,INDEX('Placebo Lags - Data'!$B:$BA,MATCH($Q32,'Placebo Lags - Data'!$A:$A,0),MATCH(AU$1,'Placebo Lags - Data'!$B$1:$BA$1,0)))*AU$5</f>
        <v>0</v>
      </c>
      <c r="AV32" s="2">
        <f>IF(AV$2=0,0,INDEX('Placebo Lags - Data'!$B:$BA,MATCH($Q32,'Placebo Lags - Data'!$A:$A,0),MATCH(AV$1,'Placebo Lags - Data'!$B$1:$BA$1,0)))*AV$5</f>
        <v>0</v>
      </c>
      <c r="AW32" s="2">
        <f>IF(AW$2=0,0,INDEX('Placebo Lags - Data'!$B:$BA,MATCH($Q32,'Placebo Lags - Data'!$A:$A,0),MATCH(AW$1,'Placebo Lags - Data'!$B$1:$BA$1,0)))*AW$5</f>
        <v>0</v>
      </c>
      <c r="AX32" s="2">
        <f>IF(AX$2=0,0,INDEX('Placebo Lags - Data'!$B:$BA,MATCH($Q32,'Placebo Lags - Data'!$A:$A,0),MATCH(AX$1,'Placebo Lags - Data'!$B$1:$BA$1,0)))*AX$5</f>
        <v>0</v>
      </c>
      <c r="AY32" s="2">
        <f>IF(AY$2=0,0,INDEX('Placebo Lags - Data'!$B:$BA,MATCH($Q32,'Placebo Lags - Data'!$A:$A,0),MATCH(AY$1,'Placebo Lags - Data'!$B$1:$BA$1,0)))*AY$5</f>
        <v>0</v>
      </c>
      <c r="AZ32" s="2">
        <f>IF(AZ$2=0,0,INDEX('Placebo Lags - Data'!$B:$BA,MATCH($Q32,'Placebo Lags - Data'!$A:$A,0),MATCH(AZ$1,'Placebo Lags - Data'!$B$1:$BA$1,0)))*AZ$5</f>
        <v>-0.11931276321411133</v>
      </c>
      <c r="BA32" s="2">
        <f>IF(BA$2=0,0,INDEX('Placebo Lags - Data'!$B:$BA,MATCH($Q32,'Placebo Lags - Data'!$A:$A,0),MATCH(BA$1,'Placebo Lags - Data'!$B$1:$BA$1,0)))*BA$5</f>
        <v>0</v>
      </c>
      <c r="BB32" s="2">
        <f>IF(BB$2=0,0,INDEX('Placebo Lags - Data'!$B:$BA,MATCH($Q32,'Placebo Lags - Data'!$A:$A,0),MATCH(BB$1,'Placebo Lags - Data'!$B$1:$BA$1,0)))*BB$5</f>
        <v>0</v>
      </c>
      <c r="BC32" s="2">
        <f>IF(BC$2=0,0,INDEX('Placebo Lags - Data'!$B:$BA,MATCH($Q32,'Placebo Lags - Data'!$A:$A,0),MATCH(BC$1,'Placebo Lags - Data'!$B$1:$BA$1,0)))*BC$5</f>
        <v>0</v>
      </c>
      <c r="BD32" s="2">
        <f>IF(BD$2=0,0,INDEX('Placebo Lags - Data'!$B:$BA,MATCH($Q32,'Placebo Lags - Data'!$A:$A,0),MATCH(BD$1,'Placebo Lags - Data'!$B$1:$BA$1,0)))*BD$5</f>
        <v>0</v>
      </c>
      <c r="BE32" s="2">
        <f>IF(BE$2=0,0,INDEX('Placebo Lags - Data'!$B:$BA,MATCH($Q32,'Placebo Lags - Data'!$A:$A,0),MATCH(BE$1,'Placebo Lags - Data'!$B$1:$BA$1,0)))*BE$5</f>
        <v>0</v>
      </c>
      <c r="BF32" s="2">
        <f>IF(BF$2=0,0,INDEX('Placebo Lags - Data'!$B:$BA,MATCH($Q32,'Placebo Lags - Data'!$A:$A,0),MATCH(BF$1,'Placebo Lags - Data'!$B$1:$BA$1,0)))*BF$5</f>
        <v>-0.10067924857139587</v>
      </c>
      <c r="BG32" s="2">
        <f>IF(BG$2=0,0,INDEX('Placebo Lags - Data'!$B:$BA,MATCH($Q32,'Placebo Lags - Data'!$A:$A,0),MATCH(BG$1,'Placebo Lags - Data'!$B$1:$BA$1,0)))*BG$5</f>
        <v>3.392709419131279E-3</v>
      </c>
      <c r="BH32" s="2">
        <f>IF(BH$2=0,0,INDEX('Placebo Lags - Data'!$B:$BA,MATCH($Q32,'Placebo Lags - Data'!$A:$A,0),MATCH(BH$1,'Placebo Lags - Data'!$B$1:$BA$1,0)))*BH$5</f>
        <v>1.7420787364244461E-2</v>
      </c>
      <c r="BI32" s="2">
        <f>IF(BI$2=0,0,INDEX('Placebo Lags - Data'!$B:$BA,MATCH($Q32,'Placebo Lags - Data'!$A:$A,0),MATCH(BI$1,'Placebo Lags - Data'!$B$1:$BA$1,0)))*BI$5</f>
        <v>5.8158416301012039E-2</v>
      </c>
      <c r="BJ32" s="2">
        <f>IF(BJ$2=0,0,INDEX('Placebo Lags - Data'!$B:$BA,MATCH($Q32,'Placebo Lags - Data'!$A:$A,0),MATCH(BJ$1,'Placebo Lags - Data'!$B$1:$BA$1,0)))*BJ$5</f>
        <v>0</v>
      </c>
      <c r="BK32" s="2">
        <f>IF(BK$2=0,0,INDEX('Placebo Lags - Data'!$B:$BA,MATCH($Q32,'Placebo Lags - Data'!$A:$A,0),MATCH(BK$1,'Placebo Lags - Data'!$B$1:$BA$1,0)))*BK$5</f>
        <v>0</v>
      </c>
      <c r="BL32" s="2">
        <f>IF(BL$2=0,0,INDEX('Placebo Lags - Data'!$B:$BA,MATCH($Q32,'Placebo Lags - Data'!$A:$A,0),MATCH(BL$1,'Placebo Lags - Data'!$B$1:$BA$1,0)))*BL$5</f>
        <v>0</v>
      </c>
      <c r="BM32" s="2">
        <f>IF(BM$2=0,0,INDEX('Placebo Lags - Data'!$B:$BA,MATCH($Q32,'Placebo Lags - Data'!$A:$A,0),MATCH(BM$1,'Placebo Lags - Data'!$B$1:$BA$1,0)))*BM$5</f>
        <v>0</v>
      </c>
      <c r="BN32" s="2">
        <f>IF(BN$2=0,0,INDEX('Placebo Lags - Data'!$B:$BA,MATCH($Q32,'Placebo Lags - Data'!$A:$A,0),MATCH(BN$1,'Placebo Lags - Data'!$B$1:$BA$1,0)))*BN$5</f>
        <v>0</v>
      </c>
      <c r="BO32" s="2">
        <f>IF(BO$2=0,0,INDEX('Placebo Lags - Data'!$B:$BA,MATCH($Q32,'Placebo Lags - Data'!$A:$A,0),MATCH(BO$1,'Placebo Lags - Data'!$B$1:$BA$1,0)))*BO$5</f>
        <v>-4.5760419219732285E-2</v>
      </c>
      <c r="BP32" s="2">
        <f>IF(BP$2=0,0,INDEX('Placebo Lags - Data'!$B:$BA,MATCH($Q32,'Placebo Lags - Data'!$A:$A,0),MATCH(BP$1,'Placebo Lags - Data'!$B$1:$BA$1,0)))*BP$5</f>
        <v>0</v>
      </c>
      <c r="BQ32" s="2"/>
      <c r="BR32" s="2"/>
    </row>
    <row r="33" spans="1:70" x14ac:dyDescent="0.25">
      <c r="A33" t="s">
        <v>74</v>
      </c>
      <c r="B33" s="2">
        <f t="shared" si="0"/>
        <v>0</v>
      </c>
      <c r="Q33">
        <f>'Placebo Lags - Data'!A28</f>
        <v>2008</v>
      </c>
      <c r="R33" s="2">
        <f>IF(R$2=0,0,INDEX('Placebo Lags - Data'!$B:$BA,MATCH($Q33,'Placebo Lags - Data'!$A:$A,0),MATCH(R$1,'Placebo Lags - Data'!$B$1:$BA$1,0)))*R$5</f>
        <v>-1.879611425101757E-2</v>
      </c>
      <c r="S33" s="2">
        <f>IF(S$2=0,0,INDEX('Placebo Lags - Data'!$B:$BA,MATCH($Q33,'Placebo Lags - Data'!$A:$A,0),MATCH(S$1,'Placebo Lags - Data'!$B$1:$BA$1,0)))*S$5</f>
        <v>0</v>
      </c>
      <c r="T33" s="2">
        <f>IF(T$2=0,0,INDEX('Placebo Lags - Data'!$B:$BA,MATCH($Q33,'Placebo Lags - Data'!$A:$A,0),MATCH(T$1,'Placebo Lags - Data'!$B$1:$BA$1,0)))*T$5</f>
        <v>0</v>
      </c>
      <c r="U33" s="2">
        <f>IF(U$2=0,0,INDEX('Placebo Lags - Data'!$B:$BA,MATCH($Q33,'Placebo Lags - Data'!$A:$A,0),MATCH(U$1,'Placebo Lags - Data'!$B$1:$BA$1,0)))*U$5</f>
        <v>7.909587025642395E-2</v>
      </c>
      <c r="V33" s="2">
        <f>IF(V$2=0,0,INDEX('Placebo Lags - Data'!$B:$BA,MATCH($Q33,'Placebo Lags - Data'!$A:$A,0),MATCH(V$1,'Placebo Lags - Data'!$B$1:$BA$1,0)))*V$5</f>
        <v>8.7838694453239441E-2</v>
      </c>
      <c r="W33" s="2">
        <f>IF(W$2=0,0,INDEX('Placebo Lags - Data'!$B:$BA,MATCH($Q33,'Placebo Lags - Data'!$A:$A,0),MATCH(W$1,'Placebo Lags - Data'!$B$1:$BA$1,0)))*W$5</f>
        <v>0</v>
      </c>
      <c r="X33" s="2">
        <f>IF(X$2=0,0,INDEX('Placebo Lags - Data'!$B:$BA,MATCH($Q33,'Placebo Lags - Data'!$A:$A,0),MATCH(X$1,'Placebo Lags - Data'!$B$1:$BA$1,0)))*X$5</f>
        <v>-3.3728323876857758E-2</v>
      </c>
      <c r="Y33" s="2">
        <f>IF(Y$2=0,0,INDEX('Placebo Lags - Data'!$B:$BA,MATCH($Q33,'Placebo Lags - Data'!$A:$A,0),MATCH(Y$1,'Placebo Lags - Data'!$B$1:$BA$1,0)))*Y$5</f>
        <v>0</v>
      </c>
      <c r="Z33" s="2">
        <f>IF(Z$2=0,0,INDEX('Placebo Lags - Data'!$B:$BA,MATCH($Q33,'Placebo Lags - Data'!$A:$A,0),MATCH(Z$1,'Placebo Lags - Data'!$B$1:$BA$1,0)))*Z$5</f>
        <v>0</v>
      </c>
      <c r="AA33" s="2">
        <f>IF(AA$2=0,0,INDEX('Placebo Lags - Data'!$B:$BA,MATCH($Q33,'Placebo Lags - Data'!$A:$A,0),MATCH(AA$1,'Placebo Lags - Data'!$B$1:$BA$1,0)))*AA$5</f>
        <v>0</v>
      </c>
      <c r="AB33" s="2">
        <f>IF(AB$2=0,0,INDEX('Placebo Lags - Data'!$B:$BA,MATCH($Q33,'Placebo Lags - Data'!$A:$A,0),MATCH(AB$1,'Placebo Lags - Data'!$B$1:$BA$1,0)))*AB$5</f>
        <v>0</v>
      </c>
      <c r="AC33" s="2">
        <f>IF(AC$2=0,0,INDEX('Placebo Lags - Data'!$B:$BA,MATCH($Q33,'Placebo Lags - Data'!$A:$A,0),MATCH(AC$1,'Placebo Lags - Data'!$B$1:$BA$1,0)))*AC$5</f>
        <v>-1.7911171307787299E-3</v>
      </c>
      <c r="AD33" s="2">
        <f>IF(AD$2=0,0,INDEX('Placebo Lags - Data'!$B:$BA,MATCH($Q33,'Placebo Lags - Data'!$A:$A,0),MATCH(AD$1,'Placebo Lags - Data'!$B$1:$BA$1,0)))*AD$5</f>
        <v>0</v>
      </c>
      <c r="AE33" s="2">
        <f>IF(AE$2=0,0,INDEX('Placebo Lags - Data'!$B:$BA,MATCH($Q33,'Placebo Lags - Data'!$A:$A,0),MATCH(AE$1,'Placebo Lags - Data'!$B$1:$BA$1,0)))*AE$5</f>
        <v>-8.952852338552475E-2</v>
      </c>
      <c r="AF33" s="2">
        <f>IF(AF$2=0,0,INDEX('Placebo Lags - Data'!$B:$BA,MATCH($Q33,'Placebo Lags - Data'!$A:$A,0),MATCH(AF$1,'Placebo Lags - Data'!$B$1:$BA$1,0)))*AF$5</f>
        <v>4.0464408695697784E-2</v>
      </c>
      <c r="AG33" s="2">
        <f>IF(AG$2=0,0,INDEX('Placebo Lags - Data'!$B:$BA,MATCH($Q33,'Placebo Lags - Data'!$A:$A,0),MATCH(AG$1,'Placebo Lags - Data'!$B$1:$BA$1,0)))*AG$5</f>
        <v>0</v>
      </c>
      <c r="AH33" s="2">
        <f>IF(AH$2=0,0,INDEX('Placebo Lags - Data'!$B:$BA,MATCH($Q33,'Placebo Lags - Data'!$A:$A,0),MATCH(AH$1,'Placebo Lags - Data'!$B$1:$BA$1,0)))*AH$5</f>
        <v>-5.9314258396625519E-2</v>
      </c>
      <c r="AI33" s="2">
        <f>IF(AI$2=0,0,INDEX('Placebo Lags - Data'!$B:$BA,MATCH($Q33,'Placebo Lags - Data'!$A:$A,0),MATCH(AI$1,'Placebo Lags - Data'!$B$1:$BA$1,0)))*AI$5</f>
        <v>6.9518260657787323E-2</v>
      </c>
      <c r="AJ33" s="2">
        <f>IF(AJ$2=0,0,INDEX('Placebo Lags - Data'!$B:$BA,MATCH($Q33,'Placebo Lags - Data'!$A:$A,0),MATCH(AJ$1,'Placebo Lags - Data'!$B$1:$BA$1,0)))*AJ$5</f>
        <v>-5.9835486114025116E-2</v>
      </c>
      <c r="AK33" s="2">
        <f>IF(AK$2=0,0,INDEX('Placebo Lags - Data'!$B:$BA,MATCH($Q33,'Placebo Lags - Data'!$A:$A,0),MATCH(AK$1,'Placebo Lags - Data'!$B$1:$BA$1,0)))*AK$5</f>
        <v>0</v>
      </c>
      <c r="AL33" s="2">
        <f>IF(AL$2=0,0,INDEX('Placebo Lags - Data'!$B:$BA,MATCH($Q33,'Placebo Lags - Data'!$A:$A,0),MATCH(AL$1,'Placebo Lags - Data'!$B$1:$BA$1,0)))*AL$5</f>
        <v>3.010515496134758E-2</v>
      </c>
      <c r="AM33" s="2">
        <f>IF(AM$2=0,0,INDEX('Placebo Lags - Data'!$B:$BA,MATCH($Q33,'Placebo Lags - Data'!$A:$A,0),MATCH(AM$1,'Placebo Lags - Data'!$B$1:$BA$1,0)))*AM$5</f>
        <v>-1.1973264627158642E-2</v>
      </c>
      <c r="AN33" s="2">
        <f>IF(AN$2=0,0,INDEX('Placebo Lags - Data'!$B:$BA,MATCH($Q33,'Placebo Lags - Data'!$A:$A,0),MATCH(AN$1,'Placebo Lags - Data'!$B$1:$BA$1,0)))*AN$5</f>
        <v>0</v>
      </c>
      <c r="AO33" s="2">
        <f>IF(AO$2=0,0,INDEX('Placebo Lags - Data'!$B:$BA,MATCH($Q33,'Placebo Lags - Data'!$A:$A,0),MATCH(AO$1,'Placebo Lags - Data'!$B$1:$BA$1,0)))*AO$5</f>
        <v>1.073069591075182E-2</v>
      </c>
      <c r="AP33" s="2">
        <f>IF(AP$2=0,0,INDEX('Placebo Lags - Data'!$B:$BA,MATCH($Q33,'Placebo Lags - Data'!$A:$A,0),MATCH(AP$1,'Placebo Lags - Data'!$B$1:$BA$1,0)))*AP$5</f>
        <v>0</v>
      </c>
      <c r="AQ33" s="2">
        <f>IF(AQ$2=0,0,INDEX('Placebo Lags - Data'!$B:$BA,MATCH($Q33,'Placebo Lags - Data'!$A:$A,0),MATCH(AQ$1,'Placebo Lags - Data'!$B$1:$BA$1,0)))*AQ$5</f>
        <v>-5.9782033786177635E-3</v>
      </c>
      <c r="AR33" s="2">
        <f>IF(AR$2=0,0,INDEX('Placebo Lags - Data'!$B:$BA,MATCH($Q33,'Placebo Lags - Data'!$A:$A,0),MATCH(AR$1,'Placebo Lags - Data'!$B$1:$BA$1,0)))*AR$5</f>
        <v>0</v>
      </c>
      <c r="AS33" s="2">
        <f>IF(AS$2=0,0,INDEX('Placebo Lags - Data'!$B:$BA,MATCH($Q33,'Placebo Lags - Data'!$A:$A,0),MATCH(AS$1,'Placebo Lags - Data'!$B$1:$BA$1,0)))*AS$5</f>
        <v>-2.7025856077671051E-2</v>
      </c>
      <c r="AT33" s="2">
        <f>IF(AT$2=0,0,INDEX('Placebo Lags - Data'!$B:$BA,MATCH($Q33,'Placebo Lags - Data'!$A:$A,0),MATCH(AT$1,'Placebo Lags - Data'!$B$1:$BA$1,0)))*AT$5</f>
        <v>0</v>
      </c>
      <c r="AU33" s="2">
        <f>IF(AU$2=0,0,INDEX('Placebo Lags - Data'!$B:$BA,MATCH($Q33,'Placebo Lags - Data'!$A:$A,0),MATCH(AU$1,'Placebo Lags - Data'!$B$1:$BA$1,0)))*AU$5</f>
        <v>0</v>
      </c>
      <c r="AV33" s="2">
        <f>IF(AV$2=0,0,INDEX('Placebo Lags - Data'!$B:$BA,MATCH($Q33,'Placebo Lags - Data'!$A:$A,0),MATCH(AV$1,'Placebo Lags - Data'!$B$1:$BA$1,0)))*AV$5</f>
        <v>0</v>
      </c>
      <c r="AW33" s="2">
        <f>IF(AW$2=0,0,INDEX('Placebo Lags - Data'!$B:$BA,MATCH($Q33,'Placebo Lags - Data'!$A:$A,0),MATCH(AW$1,'Placebo Lags - Data'!$B$1:$BA$1,0)))*AW$5</f>
        <v>0</v>
      </c>
      <c r="AX33" s="2">
        <f>IF(AX$2=0,0,INDEX('Placebo Lags - Data'!$B:$BA,MATCH($Q33,'Placebo Lags - Data'!$A:$A,0),MATCH(AX$1,'Placebo Lags - Data'!$B$1:$BA$1,0)))*AX$5</f>
        <v>0</v>
      </c>
      <c r="AY33" s="2">
        <f>IF(AY$2=0,0,INDEX('Placebo Lags - Data'!$B:$BA,MATCH($Q33,'Placebo Lags - Data'!$A:$A,0),MATCH(AY$1,'Placebo Lags - Data'!$B$1:$BA$1,0)))*AY$5</f>
        <v>0</v>
      </c>
      <c r="AZ33" s="2">
        <f>IF(AZ$2=0,0,INDEX('Placebo Lags - Data'!$B:$BA,MATCH($Q33,'Placebo Lags - Data'!$A:$A,0),MATCH(AZ$1,'Placebo Lags - Data'!$B$1:$BA$1,0)))*AZ$5</f>
        <v>-0.10194579511880875</v>
      </c>
      <c r="BA33" s="2">
        <f>IF(BA$2=0,0,INDEX('Placebo Lags - Data'!$B:$BA,MATCH($Q33,'Placebo Lags - Data'!$A:$A,0),MATCH(BA$1,'Placebo Lags - Data'!$B$1:$BA$1,0)))*BA$5</f>
        <v>0</v>
      </c>
      <c r="BB33" s="2">
        <f>IF(BB$2=0,0,INDEX('Placebo Lags - Data'!$B:$BA,MATCH($Q33,'Placebo Lags - Data'!$A:$A,0),MATCH(BB$1,'Placebo Lags - Data'!$B$1:$BA$1,0)))*BB$5</f>
        <v>0</v>
      </c>
      <c r="BC33" s="2">
        <f>IF(BC$2=0,0,INDEX('Placebo Lags - Data'!$B:$BA,MATCH($Q33,'Placebo Lags - Data'!$A:$A,0),MATCH(BC$1,'Placebo Lags - Data'!$B$1:$BA$1,0)))*BC$5</f>
        <v>0</v>
      </c>
      <c r="BD33" s="2">
        <f>IF(BD$2=0,0,INDEX('Placebo Lags - Data'!$B:$BA,MATCH($Q33,'Placebo Lags - Data'!$A:$A,0),MATCH(BD$1,'Placebo Lags - Data'!$B$1:$BA$1,0)))*BD$5</f>
        <v>0</v>
      </c>
      <c r="BE33" s="2">
        <f>IF(BE$2=0,0,INDEX('Placebo Lags - Data'!$B:$BA,MATCH($Q33,'Placebo Lags - Data'!$A:$A,0),MATCH(BE$1,'Placebo Lags - Data'!$B$1:$BA$1,0)))*BE$5</f>
        <v>0</v>
      </c>
      <c r="BF33" s="2">
        <f>IF(BF$2=0,0,INDEX('Placebo Lags - Data'!$B:$BA,MATCH($Q33,'Placebo Lags - Data'!$A:$A,0),MATCH(BF$1,'Placebo Lags - Data'!$B$1:$BA$1,0)))*BF$5</f>
        <v>-0.13458600640296936</v>
      </c>
      <c r="BG33" s="2">
        <f>IF(BG$2=0,0,INDEX('Placebo Lags - Data'!$B:$BA,MATCH($Q33,'Placebo Lags - Data'!$A:$A,0),MATCH(BG$1,'Placebo Lags - Data'!$B$1:$BA$1,0)))*BG$5</f>
        <v>-2.6184514164924622E-2</v>
      </c>
      <c r="BH33" s="2">
        <f>IF(BH$2=0,0,INDEX('Placebo Lags - Data'!$B:$BA,MATCH($Q33,'Placebo Lags - Data'!$A:$A,0),MATCH(BH$1,'Placebo Lags - Data'!$B$1:$BA$1,0)))*BH$5</f>
        <v>3.054162859916687E-2</v>
      </c>
      <c r="BI33" s="2">
        <f>IF(BI$2=0,0,INDEX('Placebo Lags - Data'!$B:$BA,MATCH($Q33,'Placebo Lags - Data'!$A:$A,0),MATCH(BI$1,'Placebo Lags - Data'!$B$1:$BA$1,0)))*BI$5</f>
        <v>2.4106509983539581E-2</v>
      </c>
      <c r="BJ33" s="2">
        <f>IF(BJ$2=0,0,INDEX('Placebo Lags - Data'!$B:$BA,MATCH($Q33,'Placebo Lags - Data'!$A:$A,0),MATCH(BJ$1,'Placebo Lags - Data'!$B$1:$BA$1,0)))*BJ$5</f>
        <v>0</v>
      </c>
      <c r="BK33" s="2">
        <f>IF(BK$2=0,0,INDEX('Placebo Lags - Data'!$B:$BA,MATCH($Q33,'Placebo Lags - Data'!$A:$A,0),MATCH(BK$1,'Placebo Lags - Data'!$B$1:$BA$1,0)))*BK$5</f>
        <v>0</v>
      </c>
      <c r="BL33" s="2">
        <f>IF(BL$2=0,0,INDEX('Placebo Lags - Data'!$B:$BA,MATCH($Q33,'Placebo Lags - Data'!$A:$A,0),MATCH(BL$1,'Placebo Lags - Data'!$B$1:$BA$1,0)))*BL$5</f>
        <v>0</v>
      </c>
      <c r="BM33" s="2">
        <f>IF(BM$2=0,0,INDEX('Placebo Lags - Data'!$B:$BA,MATCH($Q33,'Placebo Lags - Data'!$A:$A,0),MATCH(BM$1,'Placebo Lags - Data'!$B$1:$BA$1,0)))*BM$5</f>
        <v>0</v>
      </c>
      <c r="BN33" s="2">
        <f>IF(BN$2=0,0,INDEX('Placebo Lags - Data'!$B:$BA,MATCH($Q33,'Placebo Lags - Data'!$A:$A,0),MATCH(BN$1,'Placebo Lags - Data'!$B$1:$BA$1,0)))*BN$5</f>
        <v>0</v>
      </c>
      <c r="BO33" s="2">
        <f>IF(BO$2=0,0,INDEX('Placebo Lags - Data'!$B:$BA,MATCH($Q33,'Placebo Lags - Data'!$A:$A,0),MATCH(BO$1,'Placebo Lags - Data'!$B$1:$BA$1,0)))*BO$5</f>
        <v>8.5473693907260895E-3</v>
      </c>
      <c r="BP33" s="2">
        <f>IF(BP$2=0,0,INDEX('Placebo Lags - Data'!$B:$BA,MATCH($Q33,'Placebo Lags - Data'!$A:$A,0),MATCH(BP$1,'Placebo Lags - Data'!$B$1:$BA$1,0)))*BP$5</f>
        <v>0</v>
      </c>
      <c r="BQ33" s="2"/>
      <c r="BR33" s="2"/>
    </row>
    <row r="34" spans="1:70" x14ac:dyDescent="0.25">
      <c r="A34" t="s">
        <v>79</v>
      </c>
      <c r="B34" s="2">
        <f t="shared" ref="B34:B52" si="4">INDEX($R$2:$BP$2,1,MATCH($A34,$R$6:$BP$6,0))/INDEX($R$2:$BP$2,1,MATCH("IL",$R$6:$BP$6,0))</f>
        <v>0</v>
      </c>
      <c r="Q34">
        <f>'Placebo Lags - Data'!A29</f>
        <v>2009</v>
      </c>
      <c r="R34" s="2">
        <f>IF(R$2=0,0,INDEX('Placebo Lags - Data'!$B:$BA,MATCH($Q34,'Placebo Lags - Data'!$A:$A,0),MATCH(R$1,'Placebo Lags - Data'!$B$1:$BA$1,0)))*R$5</f>
        <v>-5.2395961247384548E-3</v>
      </c>
      <c r="S34" s="2">
        <f>IF(S$2=0,0,INDEX('Placebo Lags - Data'!$B:$BA,MATCH($Q34,'Placebo Lags - Data'!$A:$A,0),MATCH(S$1,'Placebo Lags - Data'!$B$1:$BA$1,0)))*S$5</f>
        <v>0</v>
      </c>
      <c r="T34" s="2">
        <f>IF(T$2=0,0,INDEX('Placebo Lags - Data'!$B:$BA,MATCH($Q34,'Placebo Lags - Data'!$A:$A,0),MATCH(T$1,'Placebo Lags - Data'!$B$1:$BA$1,0)))*T$5</f>
        <v>0</v>
      </c>
      <c r="U34" s="2">
        <f>IF(U$2=0,0,INDEX('Placebo Lags - Data'!$B:$BA,MATCH($Q34,'Placebo Lags - Data'!$A:$A,0),MATCH(U$1,'Placebo Lags - Data'!$B$1:$BA$1,0)))*U$5</f>
        <v>5.0074297934770584E-2</v>
      </c>
      <c r="V34" s="2">
        <f>IF(V$2=0,0,INDEX('Placebo Lags - Data'!$B:$BA,MATCH($Q34,'Placebo Lags - Data'!$A:$A,0),MATCH(V$1,'Placebo Lags - Data'!$B$1:$BA$1,0)))*V$5</f>
        <v>0.10205742716789246</v>
      </c>
      <c r="W34" s="2">
        <f>IF(W$2=0,0,INDEX('Placebo Lags - Data'!$B:$BA,MATCH($Q34,'Placebo Lags - Data'!$A:$A,0),MATCH(W$1,'Placebo Lags - Data'!$B$1:$BA$1,0)))*W$5</f>
        <v>0</v>
      </c>
      <c r="X34" s="2">
        <f>IF(X$2=0,0,INDEX('Placebo Lags - Data'!$B:$BA,MATCH($Q34,'Placebo Lags - Data'!$A:$A,0),MATCH(X$1,'Placebo Lags - Data'!$B$1:$BA$1,0)))*X$5</f>
        <v>-4.0213193744421005E-2</v>
      </c>
      <c r="Y34" s="2">
        <f>IF(Y$2=0,0,INDEX('Placebo Lags - Data'!$B:$BA,MATCH($Q34,'Placebo Lags - Data'!$A:$A,0),MATCH(Y$1,'Placebo Lags - Data'!$B$1:$BA$1,0)))*Y$5</f>
        <v>0</v>
      </c>
      <c r="Z34" s="2">
        <f>IF(Z$2=0,0,INDEX('Placebo Lags - Data'!$B:$BA,MATCH($Q34,'Placebo Lags - Data'!$A:$A,0),MATCH(Z$1,'Placebo Lags - Data'!$B$1:$BA$1,0)))*Z$5</f>
        <v>0</v>
      </c>
      <c r="AA34" s="2">
        <f>IF(AA$2=0,0,INDEX('Placebo Lags - Data'!$B:$BA,MATCH($Q34,'Placebo Lags - Data'!$A:$A,0),MATCH(AA$1,'Placebo Lags - Data'!$B$1:$BA$1,0)))*AA$5</f>
        <v>0</v>
      </c>
      <c r="AB34" s="2">
        <f>IF(AB$2=0,0,INDEX('Placebo Lags - Data'!$B:$BA,MATCH($Q34,'Placebo Lags - Data'!$A:$A,0),MATCH(AB$1,'Placebo Lags - Data'!$B$1:$BA$1,0)))*AB$5</f>
        <v>0</v>
      </c>
      <c r="AC34" s="2">
        <f>IF(AC$2=0,0,INDEX('Placebo Lags - Data'!$B:$BA,MATCH($Q34,'Placebo Lags - Data'!$A:$A,0),MATCH(AC$1,'Placebo Lags - Data'!$B$1:$BA$1,0)))*AC$5</f>
        <v>4.5606318861246109E-2</v>
      </c>
      <c r="AD34" s="2">
        <f>IF(AD$2=0,0,INDEX('Placebo Lags - Data'!$B:$BA,MATCH($Q34,'Placebo Lags - Data'!$A:$A,0),MATCH(AD$1,'Placebo Lags - Data'!$B$1:$BA$1,0)))*AD$5</f>
        <v>0</v>
      </c>
      <c r="AE34" s="2">
        <f>IF(AE$2=0,0,INDEX('Placebo Lags - Data'!$B:$BA,MATCH($Q34,'Placebo Lags - Data'!$A:$A,0),MATCH(AE$1,'Placebo Lags - Data'!$B$1:$BA$1,0)))*AE$5</f>
        <v>-5.2742226980626583E-3</v>
      </c>
      <c r="AF34" s="2">
        <f>IF(AF$2=0,0,INDEX('Placebo Lags - Data'!$B:$BA,MATCH($Q34,'Placebo Lags - Data'!$A:$A,0),MATCH(AF$1,'Placebo Lags - Data'!$B$1:$BA$1,0)))*AF$5</f>
        <v>-1.774866133928299E-2</v>
      </c>
      <c r="AG34" s="2">
        <f>IF(AG$2=0,0,INDEX('Placebo Lags - Data'!$B:$BA,MATCH($Q34,'Placebo Lags - Data'!$A:$A,0),MATCH(AG$1,'Placebo Lags - Data'!$B$1:$BA$1,0)))*AG$5</f>
        <v>0</v>
      </c>
      <c r="AH34" s="2">
        <f>IF(AH$2=0,0,INDEX('Placebo Lags - Data'!$B:$BA,MATCH($Q34,'Placebo Lags - Data'!$A:$A,0),MATCH(AH$1,'Placebo Lags - Data'!$B$1:$BA$1,0)))*AH$5</f>
        <v>1.3215690851211548E-2</v>
      </c>
      <c r="AI34" s="2">
        <f>IF(AI$2=0,0,INDEX('Placebo Lags - Data'!$B:$BA,MATCH($Q34,'Placebo Lags - Data'!$A:$A,0),MATCH(AI$1,'Placebo Lags - Data'!$B$1:$BA$1,0)))*AI$5</f>
        <v>5.7135645300149918E-2</v>
      </c>
      <c r="AJ34" s="2">
        <f>IF(AJ$2=0,0,INDEX('Placebo Lags - Data'!$B:$BA,MATCH($Q34,'Placebo Lags - Data'!$A:$A,0),MATCH(AJ$1,'Placebo Lags - Data'!$B$1:$BA$1,0)))*AJ$5</f>
        <v>-4.3691288679838181E-2</v>
      </c>
      <c r="AK34" s="2">
        <f>IF(AK$2=0,0,INDEX('Placebo Lags - Data'!$B:$BA,MATCH($Q34,'Placebo Lags - Data'!$A:$A,0),MATCH(AK$1,'Placebo Lags - Data'!$B$1:$BA$1,0)))*AK$5</f>
        <v>0</v>
      </c>
      <c r="AL34" s="2">
        <f>IF(AL$2=0,0,INDEX('Placebo Lags - Data'!$B:$BA,MATCH($Q34,'Placebo Lags - Data'!$A:$A,0),MATCH(AL$1,'Placebo Lags - Data'!$B$1:$BA$1,0)))*AL$5</f>
        <v>-1.003230269998312E-2</v>
      </c>
      <c r="AM34" s="2">
        <f>IF(AM$2=0,0,INDEX('Placebo Lags - Data'!$B:$BA,MATCH($Q34,'Placebo Lags - Data'!$A:$A,0),MATCH(AM$1,'Placebo Lags - Data'!$B$1:$BA$1,0)))*AM$5</f>
        <v>1.7679790034890175E-2</v>
      </c>
      <c r="AN34" s="2">
        <f>IF(AN$2=0,0,INDEX('Placebo Lags - Data'!$B:$BA,MATCH($Q34,'Placebo Lags - Data'!$A:$A,0),MATCH(AN$1,'Placebo Lags - Data'!$B$1:$BA$1,0)))*AN$5</f>
        <v>0</v>
      </c>
      <c r="AO34" s="2">
        <f>IF(AO$2=0,0,INDEX('Placebo Lags - Data'!$B:$BA,MATCH($Q34,'Placebo Lags - Data'!$A:$A,0),MATCH(AO$1,'Placebo Lags - Data'!$B$1:$BA$1,0)))*AO$5</f>
        <v>5.6406140327453613E-2</v>
      </c>
      <c r="AP34" s="2">
        <f>IF(AP$2=0,0,INDEX('Placebo Lags - Data'!$B:$BA,MATCH($Q34,'Placebo Lags - Data'!$A:$A,0),MATCH(AP$1,'Placebo Lags - Data'!$B$1:$BA$1,0)))*AP$5</f>
        <v>0</v>
      </c>
      <c r="AQ34" s="2">
        <f>IF(AQ$2=0,0,INDEX('Placebo Lags - Data'!$B:$BA,MATCH($Q34,'Placebo Lags - Data'!$A:$A,0),MATCH(AQ$1,'Placebo Lags - Data'!$B$1:$BA$1,0)))*AQ$5</f>
        <v>-2.4436719715595245E-2</v>
      </c>
      <c r="AR34" s="2">
        <f>IF(AR$2=0,0,INDEX('Placebo Lags - Data'!$B:$BA,MATCH($Q34,'Placebo Lags - Data'!$A:$A,0),MATCH(AR$1,'Placebo Lags - Data'!$B$1:$BA$1,0)))*AR$5</f>
        <v>0</v>
      </c>
      <c r="AS34" s="2">
        <f>IF(AS$2=0,0,INDEX('Placebo Lags - Data'!$B:$BA,MATCH($Q34,'Placebo Lags - Data'!$A:$A,0),MATCH(AS$1,'Placebo Lags - Data'!$B$1:$BA$1,0)))*AS$5</f>
        <v>-5.5216153850778937E-4</v>
      </c>
      <c r="AT34" s="2">
        <f>IF(AT$2=0,0,INDEX('Placebo Lags - Data'!$B:$BA,MATCH($Q34,'Placebo Lags - Data'!$A:$A,0),MATCH(AT$1,'Placebo Lags - Data'!$B$1:$BA$1,0)))*AT$5</f>
        <v>0</v>
      </c>
      <c r="AU34" s="2">
        <f>IF(AU$2=0,0,INDEX('Placebo Lags - Data'!$B:$BA,MATCH($Q34,'Placebo Lags - Data'!$A:$A,0),MATCH(AU$1,'Placebo Lags - Data'!$B$1:$BA$1,0)))*AU$5</f>
        <v>0</v>
      </c>
      <c r="AV34" s="2">
        <f>IF(AV$2=0,0,INDEX('Placebo Lags - Data'!$B:$BA,MATCH($Q34,'Placebo Lags - Data'!$A:$A,0),MATCH(AV$1,'Placebo Lags - Data'!$B$1:$BA$1,0)))*AV$5</f>
        <v>0</v>
      </c>
      <c r="AW34" s="2">
        <f>IF(AW$2=0,0,INDEX('Placebo Lags - Data'!$B:$BA,MATCH($Q34,'Placebo Lags - Data'!$A:$A,0),MATCH(AW$1,'Placebo Lags - Data'!$B$1:$BA$1,0)))*AW$5</f>
        <v>0</v>
      </c>
      <c r="AX34" s="2">
        <f>IF(AX$2=0,0,INDEX('Placebo Lags - Data'!$B:$BA,MATCH($Q34,'Placebo Lags - Data'!$A:$A,0),MATCH(AX$1,'Placebo Lags - Data'!$B$1:$BA$1,0)))*AX$5</f>
        <v>0</v>
      </c>
      <c r="AY34" s="2">
        <f>IF(AY$2=0,0,INDEX('Placebo Lags - Data'!$B:$BA,MATCH($Q34,'Placebo Lags - Data'!$A:$A,0),MATCH(AY$1,'Placebo Lags - Data'!$B$1:$BA$1,0)))*AY$5</f>
        <v>0</v>
      </c>
      <c r="AZ34" s="2">
        <f>IF(AZ$2=0,0,INDEX('Placebo Lags - Data'!$B:$BA,MATCH($Q34,'Placebo Lags - Data'!$A:$A,0),MATCH(AZ$1,'Placebo Lags - Data'!$B$1:$BA$1,0)))*AZ$5</f>
        <v>-1.6944479197263718E-2</v>
      </c>
      <c r="BA34" s="2">
        <f>IF(BA$2=0,0,INDEX('Placebo Lags - Data'!$B:$BA,MATCH($Q34,'Placebo Lags - Data'!$A:$A,0),MATCH(BA$1,'Placebo Lags - Data'!$B$1:$BA$1,0)))*BA$5</f>
        <v>0</v>
      </c>
      <c r="BB34" s="2">
        <f>IF(BB$2=0,0,INDEX('Placebo Lags - Data'!$B:$BA,MATCH($Q34,'Placebo Lags - Data'!$A:$A,0),MATCH(BB$1,'Placebo Lags - Data'!$B$1:$BA$1,0)))*BB$5</f>
        <v>0</v>
      </c>
      <c r="BC34" s="2">
        <f>IF(BC$2=0,0,INDEX('Placebo Lags - Data'!$B:$BA,MATCH($Q34,'Placebo Lags - Data'!$A:$A,0),MATCH(BC$1,'Placebo Lags - Data'!$B$1:$BA$1,0)))*BC$5</f>
        <v>0</v>
      </c>
      <c r="BD34" s="2">
        <f>IF(BD$2=0,0,INDEX('Placebo Lags - Data'!$B:$BA,MATCH($Q34,'Placebo Lags - Data'!$A:$A,0),MATCH(BD$1,'Placebo Lags - Data'!$B$1:$BA$1,0)))*BD$5</f>
        <v>0</v>
      </c>
      <c r="BE34" s="2">
        <f>IF(BE$2=0,0,INDEX('Placebo Lags - Data'!$B:$BA,MATCH($Q34,'Placebo Lags - Data'!$A:$A,0),MATCH(BE$1,'Placebo Lags - Data'!$B$1:$BA$1,0)))*BE$5</f>
        <v>0</v>
      </c>
      <c r="BF34" s="2">
        <f>IF(BF$2=0,0,INDEX('Placebo Lags - Data'!$B:$BA,MATCH($Q34,'Placebo Lags - Data'!$A:$A,0),MATCH(BF$1,'Placebo Lags - Data'!$B$1:$BA$1,0)))*BF$5</f>
        <v>-9.5673948526382446E-2</v>
      </c>
      <c r="BG34" s="2">
        <f>IF(BG$2=0,0,INDEX('Placebo Lags - Data'!$B:$BA,MATCH($Q34,'Placebo Lags - Data'!$A:$A,0),MATCH(BG$1,'Placebo Lags - Data'!$B$1:$BA$1,0)))*BG$5</f>
        <v>-7.6017171144485474E-2</v>
      </c>
      <c r="BH34" s="2">
        <f>IF(BH$2=0,0,INDEX('Placebo Lags - Data'!$B:$BA,MATCH($Q34,'Placebo Lags - Data'!$A:$A,0),MATCH(BH$1,'Placebo Lags - Data'!$B$1:$BA$1,0)))*BH$5</f>
        <v>7.0405378937721252E-3</v>
      </c>
      <c r="BI34" s="2">
        <f>IF(BI$2=0,0,INDEX('Placebo Lags - Data'!$B:$BA,MATCH($Q34,'Placebo Lags - Data'!$A:$A,0),MATCH(BI$1,'Placebo Lags - Data'!$B$1:$BA$1,0)))*BI$5</f>
        <v>-1.6325151547789574E-2</v>
      </c>
      <c r="BJ34" s="2">
        <f>IF(BJ$2=0,0,INDEX('Placebo Lags - Data'!$B:$BA,MATCH($Q34,'Placebo Lags - Data'!$A:$A,0),MATCH(BJ$1,'Placebo Lags - Data'!$B$1:$BA$1,0)))*BJ$5</f>
        <v>0</v>
      </c>
      <c r="BK34" s="2">
        <f>IF(BK$2=0,0,INDEX('Placebo Lags - Data'!$B:$BA,MATCH($Q34,'Placebo Lags - Data'!$A:$A,0),MATCH(BK$1,'Placebo Lags - Data'!$B$1:$BA$1,0)))*BK$5</f>
        <v>0</v>
      </c>
      <c r="BL34" s="2">
        <f>IF(BL$2=0,0,INDEX('Placebo Lags - Data'!$B:$BA,MATCH($Q34,'Placebo Lags - Data'!$A:$A,0),MATCH(BL$1,'Placebo Lags - Data'!$B$1:$BA$1,0)))*BL$5</f>
        <v>0</v>
      </c>
      <c r="BM34" s="2">
        <f>IF(BM$2=0,0,INDEX('Placebo Lags - Data'!$B:$BA,MATCH($Q34,'Placebo Lags - Data'!$A:$A,0),MATCH(BM$1,'Placebo Lags - Data'!$B$1:$BA$1,0)))*BM$5</f>
        <v>0</v>
      </c>
      <c r="BN34" s="2">
        <f>IF(BN$2=0,0,INDEX('Placebo Lags - Data'!$B:$BA,MATCH($Q34,'Placebo Lags - Data'!$A:$A,0),MATCH(BN$1,'Placebo Lags - Data'!$B$1:$BA$1,0)))*BN$5</f>
        <v>0</v>
      </c>
      <c r="BO34" s="2">
        <f>IF(BO$2=0,0,INDEX('Placebo Lags - Data'!$B:$BA,MATCH($Q34,'Placebo Lags - Data'!$A:$A,0),MATCH(BO$1,'Placebo Lags - Data'!$B$1:$BA$1,0)))*BO$5</f>
        <v>-2.4289214983582497E-2</v>
      </c>
      <c r="BP34" s="2">
        <f>IF(BP$2=0,0,INDEX('Placebo Lags - Data'!$B:$BA,MATCH($Q34,'Placebo Lags - Data'!$A:$A,0),MATCH(BP$1,'Placebo Lags - Data'!$B$1:$BA$1,0)))*BP$5</f>
        <v>0</v>
      </c>
      <c r="BQ34" s="2"/>
      <c r="BR34" s="2"/>
    </row>
    <row r="35" spans="1:70" x14ac:dyDescent="0.25">
      <c r="A35" t="s">
        <v>84</v>
      </c>
      <c r="B35" s="2">
        <f t="shared" si="4"/>
        <v>0</v>
      </c>
      <c r="Q35">
        <f>'Placebo Lags - Data'!A30</f>
        <v>2010</v>
      </c>
      <c r="R35" s="2">
        <f>IF(R$2=0,0,INDEX('Placebo Lags - Data'!$B:$BA,MATCH($Q35,'Placebo Lags - Data'!$A:$A,0),MATCH(R$1,'Placebo Lags - Data'!$B$1:$BA$1,0)))*R$5</f>
        <v>-1.2463834136724472E-2</v>
      </c>
      <c r="S35" s="2">
        <f>IF(S$2=0,0,INDEX('Placebo Lags - Data'!$B:$BA,MATCH($Q35,'Placebo Lags - Data'!$A:$A,0),MATCH(S$1,'Placebo Lags - Data'!$B$1:$BA$1,0)))*S$5</f>
        <v>0</v>
      </c>
      <c r="T35" s="2">
        <f>IF(T$2=0,0,INDEX('Placebo Lags - Data'!$B:$BA,MATCH($Q35,'Placebo Lags - Data'!$A:$A,0),MATCH(T$1,'Placebo Lags - Data'!$B$1:$BA$1,0)))*T$5</f>
        <v>0</v>
      </c>
      <c r="U35" s="2">
        <f>IF(U$2=0,0,INDEX('Placebo Lags - Data'!$B:$BA,MATCH($Q35,'Placebo Lags - Data'!$A:$A,0),MATCH(U$1,'Placebo Lags - Data'!$B$1:$BA$1,0)))*U$5</f>
        <v>5.6949775665998459E-2</v>
      </c>
      <c r="V35" s="2">
        <f>IF(V$2=0,0,INDEX('Placebo Lags - Data'!$B:$BA,MATCH($Q35,'Placebo Lags - Data'!$A:$A,0),MATCH(V$1,'Placebo Lags - Data'!$B$1:$BA$1,0)))*V$5</f>
        <v>2.1487178280949593E-2</v>
      </c>
      <c r="W35" s="2">
        <f>IF(W$2=0,0,INDEX('Placebo Lags - Data'!$B:$BA,MATCH($Q35,'Placebo Lags - Data'!$A:$A,0),MATCH(W$1,'Placebo Lags - Data'!$B$1:$BA$1,0)))*W$5</f>
        <v>0</v>
      </c>
      <c r="X35" s="2">
        <f>IF(X$2=0,0,INDEX('Placebo Lags - Data'!$B:$BA,MATCH($Q35,'Placebo Lags - Data'!$A:$A,0),MATCH(X$1,'Placebo Lags - Data'!$B$1:$BA$1,0)))*X$5</f>
        <v>4.0368381887674332E-2</v>
      </c>
      <c r="Y35" s="2">
        <f>IF(Y$2=0,0,INDEX('Placebo Lags - Data'!$B:$BA,MATCH($Q35,'Placebo Lags - Data'!$A:$A,0),MATCH(Y$1,'Placebo Lags - Data'!$B$1:$BA$1,0)))*Y$5</f>
        <v>0</v>
      </c>
      <c r="Z35" s="2">
        <f>IF(Z$2=0,0,INDEX('Placebo Lags - Data'!$B:$BA,MATCH($Q35,'Placebo Lags - Data'!$A:$A,0),MATCH(Z$1,'Placebo Lags - Data'!$B$1:$BA$1,0)))*Z$5</f>
        <v>0</v>
      </c>
      <c r="AA35" s="2">
        <f>IF(AA$2=0,0,INDEX('Placebo Lags - Data'!$B:$BA,MATCH($Q35,'Placebo Lags - Data'!$A:$A,0),MATCH(AA$1,'Placebo Lags - Data'!$B$1:$BA$1,0)))*AA$5</f>
        <v>0</v>
      </c>
      <c r="AB35" s="2">
        <f>IF(AB$2=0,0,INDEX('Placebo Lags - Data'!$B:$BA,MATCH($Q35,'Placebo Lags - Data'!$A:$A,0),MATCH(AB$1,'Placebo Lags - Data'!$B$1:$BA$1,0)))*AB$5</f>
        <v>0</v>
      </c>
      <c r="AC35" s="2">
        <f>IF(AC$2=0,0,INDEX('Placebo Lags - Data'!$B:$BA,MATCH($Q35,'Placebo Lags - Data'!$A:$A,0),MATCH(AC$1,'Placebo Lags - Data'!$B$1:$BA$1,0)))*AC$5</f>
        <v>4.5454069972038269E-2</v>
      </c>
      <c r="AD35" s="2">
        <f>IF(AD$2=0,0,INDEX('Placebo Lags - Data'!$B:$BA,MATCH($Q35,'Placebo Lags - Data'!$A:$A,0),MATCH(AD$1,'Placebo Lags - Data'!$B$1:$BA$1,0)))*AD$5</f>
        <v>0</v>
      </c>
      <c r="AE35" s="2">
        <f>IF(AE$2=0,0,INDEX('Placebo Lags - Data'!$B:$BA,MATCH($Q35,'Placebo Lags - Data'!$A:$A,0),MATCH(AE$1,'Placebo Lags - Data'!$B$1:$BA$1,0)))*AE$5</f>
        <v>-5.6286398321390152E-2</v>
      </c>
      <c r="AF35" s="2">
        <f>IF(AF$2=0,0,INDEX('Placebo Lags - Data'!$B:$BA,MATCH($Q35,'Placebo Lags - Data'!$A:$A,0),MATCH(AF$1,'Placebo Lags - Data'!$B$1:$BA$1,0)))*AF$5</f>
        <v>1.2593983672559261E-2</v>
      </c>
      <c r="AG35" s="2">
        <f>IF(AG$2=0,0,INDEX('Placebo Lags - Data'!$B:$BA,MATCH($Q35,'Placebo Lags - Data'!$A:$A,0),MATCH(AG$1,'Placebo Lags - Data'!$B$1:$BA$1,0)))*AG$5</f>
        <v>0</v>
      </c>
      <c r="AH35" s="2">
        <f>IF(AH$2=0,0,INDEX('Placebo Lags - Data'!$B:$BA,MATCH($Q35,'Placebo Lags - Data'!$A:$A,0),MATCH(AH$1,'Placebo Lags - Data'!$B$1:$BA$1,0)))*AH$5</f>
        <v>-2.2774999961256981E-2</v>
      </c>
      <c r="AI35" s="2">
        <f>IF(AI$2=0,0,INDEX('Placebo Lags - Data'!$B:$BA,MATCH($Q35,'Placebo Lags - Data'!$A:$A,0),MATCH(AI$1,'Placebo Lags - Data'!$B$1:$BA$1,0)))*AI$5</f>
        <v>6.2126047909259796E-2</v>
      </c>
      <c r="AJ35" s="2">
        <f>IF(AJ$2=0,0,INDEX('Placebo Lags - Data'!$B:$BA,MATCH($Q35,'Placebo Lags - Data'!$A:$A,0),MATCH(AJ$1,'Placebo Lags - Data'!$B$1:$BA$1,0)))*AJ$5</f>
        <v>-5.7826098054647446E-3</v>
      </c>
      <c r="AK35" s="2">
        <f>IF(AK$2=0,0,INDEX('Placebo Lags - Data'!$B:$BA,MATCH($Q35,'Placebo Lags - Data'!$A:$A,0),MATCH(AK$1,'Placebo Lags - Data'!$B$1:$BA$1,0)))*AK$5</f>
        <v>0</v>
      </c>
      <c r="AL35" s="2">
        <f>IF(AL$2=0,0,INDEX('Placebo Lags - Data'!$B:$BA,MATCH($Q35,'Placebo Lags - Data'!$A:$A,0),MATCH(AL$1,'Placebo Lags - Data'!$B$1:$BA$1,0)))*AL$5</f>
        <v>-3.6295663565397263E-2</v>
      </c>
      <c r="AM35" s="2">
        <f>IF(AM$2=0,0,INDEX('Placebo Lags - Data'!$B:$BA,MATCH($Q35,'Placebo Lags - Data'!$A:$A,0),MATCH(AM$1,'Placebo Lags - Data'!$B$1:$BA$1,0)))*AM$5</f>
        <v>5.099352914839983E-3</v>
      </c>
      <c r="AN35" s="2">
        <f>IF(AN$2=0,0,INDEX('Placebo Lags - Data'!$B:$BA,MATCH($Q35,'Placebo Lags - Data'!$A:$A,0),MATCH(AN$1,'Placebo Lags - Data'!$B$1:$BA$1,0)))*AN$5</f>
        <v>0</v>
      </c>
      <c r="AO35" s="2">
        <f>IF(AO$2=0,0,INDEX('Placebo Lags - Data'!$B:$BA,MATCH($Q35,'Placebo Lags - Data'!$A:$A,0),MATCH(AO$1,'Placebo Lags - Data'!$B$1:$BA$1,0)))*AO$5</f>
        <v>-8.4022721275687218E-3</v>
      </c>
      <c r="AP35" s="2">
        <f>IF(AP$2=0,0,INDEX('Placebo Lags - Data'!$B:$BA,MATCH($Q35,'Placebo Lags - Data'!$A:$A,0),MATCH(AP$1,'Placebo Lags - Data'!$B$1:$BA$1,0)))*AP$5</f>
        <v>0</v>
      </c>
      <c r="AQ35" s="2">
        <f>IF(AQ$2=0,0,INDEX('Placebo Lags - Data'!$B:$BA,MATCH($Q35,'Placebo Lags - Data'!$A:$A,0),MATCH(AQ$1,'Placebo Lags - Data'!$B$1:$BA$1,0)))*AQ$5</f>
        <v>-2.9725776985287666E-3</v>
      </c>
      <c r="AR35" s="2">
        <f>IF(AR$2=0,0,INDEX('Placebo Lags - Data'!$B:$BA,MATCH($Q35,'Placebo Lags - Data'!$A:$A,0),MATCH(AR$1,'Placebo Lags - Data'!$B$1:$BA$1,0)))*AR$5</f>
        <v>0</v>
      </c>
      <c r="AS35" s="2">
        <f>IF(AS$2=0,0,INDEX('Placebo Lags - Data'!$B:$BA,MATCH($Q35,'Placebo Lags - Data'!$A:$A,0),MATCH(AS$1,'Placebo Lags - Data'!$B$1:$BA$1,0)))*AS$5</f>
        <v>-6.1505413614213467E-3</v>
      </c>
      <c r="AT35" s="2">
        <f>IF(AT$2=0,0,INDEX('Placebo Lags - Data'!$B:$BA,MATCH($Q35,'Placebo Lags - Data'!$A:$A,0),MATCH(AT$1,'Placebo Lags - Data'!$B$1:$BA$1,0)))*AT$5</f>
        <v>0</v>
      </c>
      <c r="AU35" s="2">
        <f>IF(AU$2=0,0,INDEX('Placebo Lags - Data'!$B:$BA,MATCH($Q35,'Placebo Lags - Data'!$A:$A,0),MATCH(AU$1,'Placebo Lags - Data'!$B$1:$BA$1,0)))*AU$5</f>
        <v>0</v>
      </c>
      <c r="AV35" s="2">
        <f>IF(AV$2=0,0,INDEX('Placebo Lags - Data'!$B:$BA,MATCH($Q35,'Placebo Lags - Data'!$A:$A,0),MATCH(AV$1,'Placebo Lags - Data'!$B$1:$BA$1,0)))*AV$5</f>
        <v>0</v>
      </c>
      <c r="AW35" s="2">
        <f>IF(AW$2=0,0,INDEX('Placebo Lags - Data'!$B:$BA,MATCH($Q35,'Placebo Lags - Data'!$A:$A,0),MATCH(AW$1,'Placebo Lags - Data'!$B$1:$BA$1,0)))*AW$5</f>
        <v>0</v>
      </c>
      <c r="AX35" s="2">
        <f>IF(AX$2=0,0,INDEX('Placebo Lags - Data'!$B:$BA,MATCH($Q35,'Placebo Lags - Data'!$A:$A,0),MATCH(AX$1,'Placebo Lags - Data'!$B$1:$BA$1,0)))*AX$5</f>
        <v>0</v>
      </c>
      <c r="AY35" s="2">
        <f>IF(AY$2=0,0,INDEX('Placebo Lags - Data'!$B:$BA,MATCH($Q35,'Placebo Lags - Data'!$A:$A,0),MATCH(AY$1,'Placebo Lags - Data'!$B$1:$BA$1,0)))*AY$5</f>
        <v>0</v>
      </c>
      <c r="AZ35" s="2">
        <f>IF(AZ$2=0,0,INDEX('Placebo Lags - Data'!$B:$BA,MATCH($Q35,'Placebo Lags - Data'!$A:$A,0),MATCH(AZ$1,'Placebo Lags - Data'!$B$1:$BA$1,0)))*AZ$5</f>
        <v>-4.6794813126325607E-2</v>
      </c>
      <c r="BA35" s="2">
        <f>IF(BA$2=0,0,INDEX('Placebo Lags - Data'!$B:$BA,MATCH($Q35,'Placebo Lags - Data'!$A:$A,0),MATCH(BA$1,'Placebo Lags - Data'!$B$1:$BA$1,0)))*BA$5</f>
        <v>0</v>
      </c>
      <c r="BB35" s="2">
        <f>IF(BB$2=0,0,INDEX('Placebo Lags - Data'!$B:$BA,MATCH($Q35,'Placebo Lags - Data'!$A:$A,0),MATCH(BB$1,'Placebo Lags - Data'!$B$1:$BA$1,0)))*BB$5</f>
        <v>0</v>
      </c>
      <c r="BC35" s="2">
        <f>IF(BC$2=0,0,INDEX('Placebo Lags - Data'!$B:$BA,MATCH($Q35,'Placebo Lags - Data'!$A:$A,0),MATCH(BC$1,'Placebo Lags - Data'!$B$1:$BA$1,0)))*BC$5</f>
        <v>0</v>
      </c>
      <c r="BD35" s="2">
        <f>IF(BD$2=0,0,INDEX('Placebo Lags - Data'!$B:$BA,MATCH($Q35,'Placebo Lags - Data'!$A:$A,0),MATCH(BD$1,'Placebo Lags - Data'!$B$1:$BA$1,0)))*BD$5</f>
        <v>0</v>
      </c>
      <c r="BE35" s="2">
        <f>IF(BE$2=0,0,INDEX('Placebo Lags - Data'!$B:$BA,MATCH($Q35,'Placebo Lags - Data'!$A:$A,0),MATCH(BE$1,'Placebo Lags - Data'!$B$1:$BA$1,0)))*BE$5</f>
        <v>0</v>
      </c>
      <c r="BF35" s="2">
        <f>IF(BF$2=0,0,INDEX('Placebo Lags - Data'!$B:$BA,MATCH($Q35,'Placebo Lags - Data'!$A:$A,0),MATCH(BF$1,'Placebo Lags - Data'!$B$1:$BA$1,0)))*BF$5</f>
        <v>-8.794701099395752E-2</v>
      </c>
      <c r="BG35" s="2">
        <f>IF(BG$2=0,0,INDEX('Placebo Lags - Data'!$B:$BA,MATCH($Q35,'Placebo Lags - Data'!$A:$A,0),MATCH(BG$1,'Placebo Lags - Data'!$B$1:$BA$1,0)))*BG$5</f>
        <v>3.9629735052585602E-2</v>
      </c>
      <c r="BH35" s="2">
        <f>IF(BH$2=0,0,INDEX('Placebo Lags - Data'!$B:$BA,MATCH($Q35,'Placebo Lags - Data'!$A:$A,0),MATCH(BH$1,'Placebo Lags - Data'!$B$1:$BA$1,0)))*BH$5</f>
        <v>3.6099717020988464E-2</v>
      </c>
      <c r="BI35" s="2">
        <f>IF(BI$2=0,0,INDEX('Placebo Lags - Data'!$B:$BA,MATCH($Q35,'Placebo Lags - Data'!$A:$A,0),MATCH(BI$1,'Placebo Lags - Data'!$B$1:$BA$1,0)))*BI$5</f>
        <v>-1.8105123192071915E-2</v>
      </c>
      <c r="BJ35" s="2">
        <f>IF(BJ$2=0,0,INDEX('Placebo Lags - Data'!$B:$BA,MATCH($Q35,'Placebo Lags - Data'!$A:$A,0),MATCH(BJ$1,'Placebo Lags - Data'!$B$1:$BA$1,0)))*BJ$5</f>
        <v>0</v>
      </c>
      <c r="BK35" s="2">
        <f>IF(BK$2=0,0,INDEX('Placebo Lags - Data'!$B:$BA,MATCH($Q35,'Placebo Lags - Data'!$A:$A,0),MATCH(BK$1,'Placebo Lags - Data'!$B$1:$BA$1,0)))*BK$5</f>
        <v>0</v>
      </c>
      <c r="BL35" s="2">
        <f>IF(BL$2=0,0,INDEX('Placebo Lags - Data'!$B:$BA,MATCH($Q35,'Placebo Lags - Data'!$A:$A,0),MATCH(BL$1,'Placebo Lags - Data'!$B$1:$BA$1,0)))*BL$5</f>
        <v>0</v>
      </c>
      <c r="BM35" s="2">
        <f>IF(BM$2=0,0,INDEX('Placebo Lags - Data'!$B:$BA,MATCH($Q35,'Placebo Lags - Data'!$A:$A,0),MATCH(BM$1,'Placebo Lags - Data'!$B$1:$BA$1,0)))*BM$5</f>
        <v>0</v>
      </c>
      <c r="BN35" s="2">
        <f>IF(BN$2=0,0,INDEX('Placebo Lags - Data'!$B:$BA,MATCH($Q35,'Placebo Lags - Data'!$A:$A,0),MATCH(BN$1,'Placebo Lags - Data'!$B$1:$BA$1,0)))*BN$5</f>
        <v>0</v>
      </c>
      <c r="BO35" s="2">
        <f>IF(BO$2=0,0,INDEX('Placebo Lags - Data'!$B:$BA,MATCH($Q35,'Placebo Lags - Data'!$A:$A,0),MATCH(BO$1,'Placebo Lags - Data'!$B$1:$BA$1,0)))*BO$5</f>
        <v>1.1270496062934399E-2</v>
      </c>
      <c r="BP35" s="2">
        <f>IF(BP$2=0,0,INDEX('Placebo Lags - Data'!$B:$BA,MATCH($Q35,'Placebo Lags - Data'!$A:$A,0),MATCH(BP$1,'Placebo Lags - Data'!$B$1:$BA$1,0)))*BP$5</f>
        <v>0</v>
      </c>
      <c r="BQ35" s="2"/>
      <c r="BR35" s="2"/>
    </row>
    <row r="36" spans="1:70" x14ac:dyDescent="0.25">
      <c r="A36" t="s">
        <v>88</v>
      </c>
      <c r="B36" s="2">
        <f t="shared" si="4"/>
        <v>0</v>
      </c>
      <c r="Q36">
        <f>'Placebo Lags - Data'!A31</f>
        <v>2011</v>
      </c>
      <c r="R36" s="2">
        <f>IF(R$2=0,0,INDEX('Placebo Lags - Data'!$B:$BA,MATCH($Q36,'Placebo Lags - Data'!$A:$A,0),MATCH(R$1,'Placebo Lags - Data'!$B$1:$BA$1,0)))*R$5</f>
        <v>-2.9314679559320211E-3</v>
      </c>
      <c r="S36" s="2">
        <f>IF(S$2=0,0,INDEX('Placebo Lags - Data'!$B:$BA,MATCH($Q36,'Placebo Lags - Data'!$A:$A,0),MATCH(S$1,'Placebo Lags - Data'!$B$1:$BA$1,0)))*S$5</f>
        <v>0</v>
      </c>
      <c r="T36" s="2">
        <f>IF(T$2=0,0,INDEX('Placebo Lags - Data'!$B:$BA,MATCH($Q36,'Placebo Lags - Data'!$A:$A,0),MATCH(T$1,'Placebo Lags - Data'!$B$1:$BA$1,0)))*T$5</f>
        <v>0</v>
      </c>
      <c r="U36" s="2">
        <f>IF(U$2=0,0,INDEX('Placebo Lags - Data'!$B:$BA,MATCH($Q36,'Placebo Lags - Data'!$A:$A,0),MATCH(U$1,'Placebo Lags - Data'!$B$1:$BA$1,0)))*U$5</f>
        <v>4.5459508895874023E-2</v>
      </c>
      <c r="V36" s="2">
        <f>IF(V$2=0,0,INDEX('Placebo Lags - Data'!$B:$BA,MATCH($Q36,'Placebo Lags - Data'!$A:$A,0),MATCH(V$1,'Placebo Lags - Data'!$B$1:$BA$1,0)))*V$5</f>
        <v>3.5854019224643707E-2</v>
      </c>
      <c r="W36" s="2">
        <f>IF(W$2=0,0,INDEX('Placebo Lags - Data'!$B:$BA,MATCH($Q36,'Placebo Lags - Data'!$A:$A,0),MATCH(W$1,'Placebo Lags - Data'!$B$1:$BA$1,0)))*W$5</f>
        <v>0</v>
      </c>
      <c r="X36" s="2">
        <f>IF(X$2=0,0,INDEX('Placebo Lags - Data'!$B:$BA,MATCH($Q36,'Placebo Lags - Data'!$A:$A,0),MATCH(X$1,'Placebo Lags - Data'!$B$1:$BA$1,0)))*X$5</f>
        <v>-4.7957159578800201E-2</v>
      </c>
      <c r="Y36" s="2">
        <f>IF(Y$2=0,0,INDEX('Placebo Lags - Data'!$B:$BA,MATCH($Q36,'Placebo Lags - Data'!$A:$A,0),MATCH(Y$1,'Placebo Lags - Data'!$B$1:$BA$1,0)))*Y$5</f>
        <v>0</v>
      </c>
      <c r="Z36" s="2">
        <f>IF(Z$2=0,0,INDEX('Placebo Lags - Data'!$B:$BA,MATCH($Q36,'Placebo Lags - Data'!$A:$A,0),MATCH(Z$1,'Placebo Lags - Data'!$B$1:$BA$1,0)))*Z$5</f>
        <v>0</v>
      </c>
      <c r="AA36" s="2">
        <f>IF(AA$2=0,0,INDEX('Placebo Lags - Data'!$B:$BA,MATCH($Q36,'Placebo Lags - Data'!$A:$A,0),MATCH(AA$1,'Placebo Lags - Data'!$B$1:$BA$1,0)))*AA$5</f>
        <v>0</v>
      </c>
      <c r="AB36" s="2">
        <f>IF(AB$2=0,0,INDEX('Placebo Lags - Data'!$B:$BA,MATCH($Q36,'Placebo Lags - Data'!$A:$A,0),MATCH(AB$1,'Placebo Lags - Data'!$B$1:$BA$1,0)))*AB$5</f>
        <v>0</v>
      </c>
      <c r="AC36" s="2">
        <f>IF(AC$2=0,0,INDEX('Placebo Lags - Data'!$B:$BA,MATCH($Q36,'Placebo Lags - Data'!$A:$A,0),MATCH(AC$1,'Placebo Lags - Data'!$B$1:$BA$1,0)))*AC$5</f>
        <v>7.2701126337051392E-2</v>
      </c>
      <c r="AD36" s="2">
        <f>IF(AD$2=0,0,INDEX('Placebo Lags - Data'!$B:$BA,MATCH($Q36,'Placebo Lags - Data'!$A:$A,0),MATCH(AD$1,'Placebo Lags - Data'!$B$1:$BA$1,0)))*AD$5</f>
        <v>0</v>
      </c>
      <c r="AE36" s="2">
        <f>IF(AE$2=0,0,INDEX('Placebo Lags - Data'!$B:$BA,MATCH($Q36,'Placebo Lags - Data'!$A:$A,0),MATCH(AE$1,'Placebo Lags - Data'!$B$1:$BA$1,0)))*AE$5</f>
        <v>-1.4549219980835915E-2</v>
      </c>
      <c r="AF36" s="2">
        <f>IF(AF$2=0,0,INDEX('Placebo Lags - Data'!$B:$BA,MATCH($Q36,'Placebo Lags - Data'!$A:$A,0),MATCH(AF$1,'Placebo Lags - Data'!$B$1:$BA$1,0)))*AF$5</f>
        <v>-2.646423876285553E-2</v>
      </c>
      <c r="AG36" s="2">
        <f>IF(AG$2=0,0,INDEX('Placebo Lags - Data'!$B:$BA,MATCH($Q36,'Placebo Lags - Data'!$A:$A,0),MATCH(AG$1,'Placebo Lags - Data'!$B$1:$BA$1,0)))*AG$5</f>
        <v>0</v>
      </c>
      <c r="AH36" s="2">
        <f>IF(AH$2=0,0,INDEX('Placebo Lags - Data'!$B:$BA,MATCH($Q36,'Placebo Lags - Data'!$A:$A,0),MATCH(AH$1,'Placebo Lags - Data'!$B$1:$BA$1,0)))*AH$5</f>
        <v>3.1438380479812622E-2</v>
      </c>
      <c r="AI36" s="2">
        <f>IF(AI$2=0,0,INDEX('Placebo Lags - Data'!$B:$BA,MATCH($Q36,'Placebo Lags - Data'!$A:$A,0),MATCH(AI$1,'Placebo Lags - Data'!$B$1:$BA$1,0)))*AI$5</f>
        <v>4.8800751566886902E-2</v>
      </c>
      <c r="AJ36" s="2">
        <f>IF(AJ$2=0,0,INDEX('Placebo Lags - Data'!$B:$BA,MATCH($Q36,'Placebo Lags - Data'!$A:$A,0),MATCH(AJ$1,'Placebo Lags - Data'!$B$1:$BA$1,0)))*AJ$5</f>
        <v>-5.9635830111801624E-3</v>
      </c>
      <c r="AK36" s="2">
        <f>IF(AK$2=0,0,INDEX('Placebo Lags - Data'!$B:$BA,MATCH($Q36,'Placebo Lags - Data'!$A:$A,0),MATCH(AK$1,'Placebo Lags - Data'!$B$1:$BA$1,0)))*AK$5</f>
        <v>0</v>
      </c>
      <c r="AL36" s="2">
        <f>IF(AL$2=0,0,INDEX('Placebo Lags - Data'!$B:$BA,MATCH($Q36,'Placebo Lags - Data'!$A:$A,0),MATCH(AL$1,'Placebo Lags - Data'!$B$1:$BA$1,0)))*AL$5</f>
        <v>-6.1687201261520386E-2</v>
      </c>
      <c r="AM36" s="2">
        <f>IF(AM$2=0,0,INDEX('Placebo Lags - Data'!$B:$BA,MATCH($Q36,'Placebo Lags - Data'!$A:$A,0),MATCH(AM$1,'Placebo Lags - Data'!$B$1:$BA$1,0)))*AM$5</f>
        <v>1.838101539760828E-3</v>
      </c>
      <c r="AN36" s="2">
        <f>IF(AN$2=0,0,INDEX('Placebo Lags - Data'!$B:$BA,MATCH($Q36,'Placebo Lags - Data'!$A:$A,0),MATCH(AN$1,'Placebo Lags - Data'!$B$1:$BA$1,0)))*AN$5</f>
        <v>0</v>
      </c>
      <c r="AO36" s="2">
        <f>IF(AO$2=0,0,INDEX('Placebo Lags - Data'!$B:$BA,MATCH($Q36,'Placebo Lags - Data'!$A:$A,0),MATCH(AO$1,'Placebo Lags - Data'!$B$1:$BA$1,0)))*AO$5</f>
        <v>-5.8456822298467159E-3</v>
      </c>
      <c r="AP36" s="2">
        <f>IF(AP$2=0,0,INDEX('Placebo Lags - Data'!$B:$BA,MATCH($Q36,'Placebo Lags - Data'!$A:$A,0),MATCH(AP$1,'Placebo Lags - Data'!$B$1:$BA$1,0)))*AP$5</f>
        <v>0</v>
      </c>
      <c r="AQ36" s="2">
        <f>IF(AQ$2=0,0,INDEX('Placebo Lags - Data'!$B:$BA,MATCH($Q36,'Placebo Lags - Data'!$A:$A,0),MATCH(AQ$1,'Placebo Lags - Data'!$B$1:$BA$1,0)))*AQ$5</f>
        <v>-2.9645273461937904E-2</v>
      </c>
      <c r="AR36" s="2">
        <f>IF(AR$2=0,0,INDEX('Placebo Lags - Data'!$B:$BA,MATCH($Q36,'Placebo Lags - Data'!$A:$A,0),MATCH(AR$1,'Placebo Lags - Data'!$B$1:$BA$1,0)))*AR$5</f>
        <v>0</v>
      </c>
      <c r="AS36" s="2">
        <f>IF(AS$2=0,0,INDEX('Placebo Lags - Data'!$B:$BA,MATCH($Q36,'Placebo Lags - Data'!$A:$A,0),MATCH(AS$1,'Placebo Lags - Data'!$B$1:$BA$1,0)))*AS$5</f>
        <v>2.3536950349807739E-2</v>
      </c>
      <c r="AT36" s="2">
        <f>IF(AT$2=0,0,INDEX('Placebo Lags - Data'!$B:$BA,MATCH($Q36,'Placebo Lags - Data'!$A:$A,0),MATCH(AT$1,'Placebo Lags - Data'!$B$1:$BA$1,0)))*AT$5</f>
        <v>0</v>
      </c>
      <c r="AU36" s="2">
        <f>IF(AU$2=0,0,INDEX('Placebo Lags - Data'!$B:$BA,MATCH($Q36,'Placebo Lags - Data'!$A:$A,0),MATCH(AU$1,'Placebo Lags - Data'!$B$1:$BA$1,0)))*AU$5</f>
        <v>0</v>
      </c>
      <c r="AV36" s="2">
        <f>IF(AV$2=0,0,INDEX('Placebo Lags - Data'!$B:$BA,MATCH($Q36,'Placebo Lags - Data'!$A:$A,0),MATCH(AV$1,'Placebo Lags - Data'!$B$1:$BA$1,0)))*AV$5</f>
        <v>0</v>
      </c>
      <c r="AW36" s="2">
        <f>IF(AW$2=0,0,INDEX('Placebo Lags - Data'!$B:$BA,MATCH($Q36,'Placebo Lags - Data'!$A:$A,0),MATCH(AW$1,'Placebo Lags - Data'!$B$1:$BA$1,0)))*AW$5</f>
        <v>0</v>
      </c>
      <c r="AX36" s="2">
        <f>IF(AX$2=0,0,INDEX('Placebo Lags - Data'!$B:$BA,MATCH($Q36,'Placebo Lags - Data'!$A:$A,0),MATCH(AX$1,'Placebo Lags - Data'!$B$1:$BA$1,0)))*AX$5</f>
        <v>0</v>
      </c>
      <c r="AY36" s="2">
        <f>IF(AY$2=0,0,INDEX('Placebo Lags - Data'!$B:$BA,MATCH($Q36,'Placebo Lags - Data'!$A:$A,0),MATCH(AY$1,'Placebo Lags - Data'!$B$1:$BA$1,0)))*AY$5</f>
        <v>0</v>
      </c>
      <c r="AZ36" s="2">
        <f>IF(AZ$2=0,0,INDEX('Placebo Lags - Data'!$B:$BA,MATCH($Q36,'Placebo Lags - Data'!$A:$A,0),MATCH(AZ$1,'Placebo Lags - Data'!$B$1:$BA$1,0)))*AZ$5</f>
        <v>-3.7650715559720993E-2</v>
      </c>
      <c r="BA36" s="2">
        <f>IF(BA$2=0,0,INDEX('Placebo Lags - Data'!$B:$BA,MATCH($Q36,'Placebo Lags - Data'!$A:$A,0),MATCH(BA$1,'Placebo Lags - Data'!$B$1:$BA$1,0)))*BA$5</f>
        <v>0</v>
      </c>
      <c r="BB36" s="2">
        <f>IF(BB$2=0,0,INDEX('Placebo Lags - Data'!$B:$BA,MATCH($Q36,'Placebo Lags - Data'!$A:$A,0),MATCH(BB$1,'Placebo Lags - Data'!$B$1:$BA$1,0)))*BB$5</f>
        <v>0</v>
      </c>
      <c r="BC36" s="2">
        <f>IF(BC$2=0,0,INDEX('Placebo Lags - Data'!$B:$BA,MATCH($Q36,'Placebo Lags - Data'!$A:$A,0),MATCH(BC$1,'Placebo Lags - Data'!$B$1:$BA$1,0)))*BC$5</f>
        <v>0</v>
      </c>
      <c r="BD36" s="2">
        <f>IF(BD$2=0,0,INDEX('Placebo Lags - Data'!$B:$BA,MATCH($Q36,'Placebo Lags - Data'!$A:$A,0),MATCH(BD$1,'Placebo Lags - Data'!$B$1:$BA$1,0)))*BD$5</f>
        <v>0</v>
      </c>
      <c r="BE36" s="2">
        <f>IF(BE$2=0,0,INDEX('Placebo Lags - Data'!$B:$BA,MATCH($Q36,'Placebo Lags - Data'!$A:$A,0),MATCH(BE$1,'Placebo Lags - Data'!$B$1:$BA$1,0)))*BE$5</f>
        <v>0</v>
      </c>
      <c r="BF36" s="2">
        <f>IF(BF$2=0,0,INDEX('Placebo Lags - Data'!$B:$BA,MATCH($Q36,'Placebo Lags - Data'!$A:$A,0),MATCH(BF$1,'Placebo Lags - Data'!$B$1:$BA$1,0)))*BF$5</f>
        <v>-4.1672889143228531E-2</v>
      </c>
      <c r="BG36" s="2">
        <f>IF(BG$2=0,0,INDEX('Placebo Lags - Data'!$B:$BA,MATCH($Q36,'Placebo Lags - Data'!$A:$A,0),MATCH(BG$1,'Placebo Lags - Data'!$B$1:$BA$1,0)))*BG$5</f>
        <v>3.524775430560112E-2</v>
      </c>
      <c r="BH36" s="2">
        <f>IF(BH$2=0,0,INDEX('Placebo Lags - Data'!$B:$BA,MATCH($Q36,'Placebo Lags - Data'!$A:$A,0),MATCH(BH$1,'Placebo Lags - Data'!$B$1:$BA$1,0)))*BH$5</f>
        <v>6.516081839799881E-2</v>
      </c>
      <c r="BI36" s="2">
        <f>IF(BI$2=0,0,INDEX('Placebo Lags - Data'!$B:$BA,MATCH($Q36,'Placebo Lags - Data'!$A:$A,0),MATCH(BI$1,'Placebo Lags - Data'!$B$1:$BA$1,0)))*BI$5</f>
        <v>-3.2460130751132965E-2</v>
      </c>
      <c r="BJ36" s="2">
        <f>IF(BJ$2=0,0,INDEX('Placebo Lags - Data'!$B:$BA,MATCH($Q36,'Placebo Lags - Data'!$A:$A,0),MATCH(BJ$1,'Placebo Lags - Data'!$B$1:$BA$1,0)))*BJ$5</f>
        <v>0</v>
      </c>
      <c r="BK36" s="2">
        <f>IF(BK$2=0,0,INDEX('Placebo Lags - Data'!$B:$BA,MATCH($Q36,'Placebo Lags - Data'!$A:$A,0),MATCH(BK$1,'Placebo Lags - Data'!$B$1:$BA$1,0)))*BK$5</f>
        <v>0</v>
      </c>
      <c r="BL36" s="2">
        <f>IF(BL$2=0,0,INDEX('Placebo Lags - Data'!$B:$BA,MATCH($Q36,'Placebo Lags - Data'!$A:$A,0),MATCH(BL$1,'Placebo Lags - Data'!$B$1:$BA$1,0)))*BL$5</f>
        <v>0</v>
      </c>
      <c r="BM36" s="2">
        <f>IF(BM$2=0,0,INDEX('Placebo Lags - Data'!$B:$BA,MATCH($Q36,'Placebo Lags - Data'!$A:$A,0),MATCH(BM$1,'Placebo Lags - Data'!$B$1:$BA$1,0)))*BM$5</f>
        <v>0</v>
      </c>
      <c r="BN36" s="2">
        <f>IF(BN$2=0,0,INDEX('Placebo Lags - Data'!$B:$BA,MATCH($Q36,'Placebo Lags - Data'!$A:$A,0),MATCH(BN$1,'Placebo Lags - Data'!$B$1:$BA$1,0)))*BN$5</f>
        <v>0</v>
      </c>
      <c r="BO36" s="2">
        <f>IF(BO$2=0,0,INDEX('Placebo Lags - Data'!$B:$BA,MATCH($Q36,'Placebo Lags - Data'!$A:$A,0),MATCH(BO$1,'Placebo Lags - Data'!$B$1:$BA$1,0)))*BO$5</f>
        <v>2.6204142719507217E-2</v>
      </c>
      <c r="BP36" s="2">
        <f>IF(BP$2=0,0,INDEX('Placebo Lags - Data'!$B:$BA,MATCH($Q36,'Placebo Lags - Data'!$A:$A,0),MATCH(BP$1,'Placebo Lags - Data'!$B$1:$BA$1,0)))*BP$5</f>
        <v>0</v>
      </c>
      <c r="BQ36" s="2"/>
      <c r="BR36" s="2"/>
    </row>
    <row r="37" spans="1:70" x14ac:dyDescent="0.25">
      <c r="A37" t="s">
        <v>91</v>
      </c>
      <c r="B37" s="2">
        <f t="shared" si="4"/>
        <v>0</v>
      </c>
      <c r="Q37">
        <f>'Placebo Lags - Data'!A32</f>
        <v>2012</v>
      </c>
      <c r="R37" s="2">
        <f>IF(R$2=0,0,INDEX('Placebo Lags - Data'!$B:$BA,MATCH($Q37,'Placebo Lags - Data'!$A:$A,0),MATCH(R$1,'Placebo Lags - Data'!$B$1:$BA$1,0)))*R$5</f>
        <v>-2.6291711255908012E-2</v>
      </c>
      <c r="S37" s="2">
        <f>IF(S$2=0,0,INDEX('Placebo Lags - Data'!$B:$BA,MATCH($Q37,'Placebo Lags - Data'!$A:$A,0),MATCH(S$1,'Placebo Lags - Data'!$B$1:$BA$1,0)))*S$5</f>
        <v>0</v>
      </c>
      <c r="T37" s="2">
        <f>IF(T$2=0,0,INDEX('Placebo Lags - Data'!$B:$BA,MATCH($Q37,'Placebo Lags - Data'!$A:$A,0),MATCH(T$1,'Placebo Lags - Data'!$B$1:$BA$1,0)))*T$5</f>
        <v>0</v>
      </c>
      <c r="U37" s="2">
        <f>IF(U$2=0,0,INDEX('Placebo Lags - Data'!$B:$BA,MATCH($Q37,'Placebo Lags - Data'!$A:$A,0),MATCH(U$1,'Placebo Lags - Data'!$B$1:$BA$1,0)))*U$5</f>
        <v>3.8870207965373993E-2</v>
      </c>
      <c r="V37" s="2">
        <f>IF(V$2=0,0,INDEX('Placebo Lags - Data'!$B:$BA,MATCH($Q37,'Placebo Lags - Data'!$A:$A,0),MATCH(V$1,'Placebo Lags - Data'!$B$1:$BA$1,0)))*V$5</f>
        <v>8.4158696234226227E-2</v>
      </c>
      <c r="W37" s="2">
        <f>IF(W$2=0,0,INDEX('Placebo Lags - Data'!$B:$BA,MATCH($Q37,'Placebo Lags - Data'!$A:$A,0),MATCH(W$1,'Placebo Lags - Data'!$B$1:$BA$1,0)))*W$5</f>
        <v>0</v>
      </c>
      <c r="X37" s="2">
        <f>IF(X$2=0,0,INDEX('Placebo Lags - Data'!$B:$BA,MATCH($Q37,'Placebo Lags - Data'!$A:$A,0),MATCH(X$1,'Placebo Lags - Data'!$B$1:$BA$1,0)))*X$5</f>
        <v>2.3579277098178864E-2</v>
      </c>
      <c r="Y37" s="2">
        <f>IF(Y$2=0,0,INDEX('Placebo Lags - Data'!$B:$BA,MATCH($Q37,'Placebo Lags - Data'!$A:$A,0),MATCH(Y$1,'Placebo Lags - Data'!$B$1:$BA$1,0)))*Y$5</f>
        <v>0</v>
      </c>
      <c r="Z37" s="2">
        <f>IF(Z$2=0,0,INDEX('Placebo Lags - Data'!$B:$BA,MATCH($Q37,'Placebo Lags - Data'!$A:$A,0),MATCH(Z$1,'Placebo Lags - Data'!$B$1:$BA$1,0)))*Z$5</f>
        <v>0</v>
      </c>
      <c r="AA37" s="2">
        <f>IF(AA$2=0,0,INDEX('Placebo Lags - Data'!$B:$BA,MATCH($Q37,'Placebo Lags - Data'!$A:$A,0),MATCH(AA$1,'Placebo Lags - Data'!$B$1:$BA$1,0)))*AA$5</f>
        <v>0</v>
      </c>
      <c r="AB37" s="2">
        <f>IF(AB$2=0,0,INDEX('Placebo Lags - Data'!$B:$BA,MATCH($Q37,'Placebo Lags - Data'!$A:$A,0),MATCH(AB$1,'Placebo Lags - Data'!$B$1:$BA$1,0)))*AB$5</f>
        <v>0</v>
      </c>
      <c r="AC37" s="2">
        <f>IF(AC$2=0,0,INDEX('Placebo Lags - Data'!$B:$BA,MATCH($Q37,'Placebo Lags - Data'!$A:$A,0),MATCH(AC$1,'Placebo Lags - Data'!$B$1:$BA$1,0)))*AC$5</f>
        <v>5.0445716828107834E-2</v>
      </c>
      <c r="AD37" s="2">
        <f>IF(AD$2=0,0,INDEX('Placebo Lags - Data'!$B:$BA,MATCH($Q37,'Placebo Lags - Data'!$A:$A,0),MATCH(AD$1,'Placebo Lags - Data'!$B$1:$BA$1,0)))*AD$5</f>
        <v>0</v>
      </c>
      <c r="AE37" s="2">
        <f>IF(AE$2=0,0,INDEX('Placebo Lags - Data'!$B:$BA,MATCH($Q37,'Placebo Lags - Data'!$A:$A,0),MATCH(AE$1,'Placebo Lags - Data'!$B$1:$BA$1,0)))*AE$5</f>
        <v>4.5342021621763706E-3</v>
      </c>
      <c r="AF37" s="2">
        <f>IF(AF$2=0,0,INDEX('Placebo Lags - Data'!$B:$BA,MATCH($Q37,'Placebo Lags - Data'!$A:$A,0),MATCH(AF$1,'Placebo Lags - Data'!$B$1:$BA$1,0)))*AF$5</f>
        <v>2.3712558671832085E-2</v>
      </c>
      <c r="AG37" s="2">
        <f>IF(AG$2=0,0,INDEX('Placebo Lags - Data'!$B:$BA,MATCH($Q37,'Placebo Lags - Data'!$A:$A,0),MATCH(AG$1,'Placebo Lags - Data'!$B$1:$BA$1,0)))*AG$5</f>
        <v>0</v>
      </c>
      <c r="AH37" s="2">
        <f>IF(AH$2=0,0,INDEX('Placebo Lags - Data'!$B:$BA,MATCH($Q37,'Placebo Lags - Data'!$A:$A,0),MATCH(AH$1,'Placebo Lags - Data'!$B$1:$BA$1,0)))*AH$5</f>
        <v>3.5333152860403061E-2</v>
      </c>
      <c r="AI37" s="2">
        <f>IF(AI$2=0,0,INDEX('Placebo Lags - Data'!$B:$BA,MATCH($Q37,'Placebo Lags - Data'!$A:$A,0),MATCH(AI$1,'Placebo Lags - Data'!$B$1:$BA$1,0)))*AI$5</f>
        <v>8.5310451686382294E-2</v>
      </c>
      <c r="AJ37" s="2">
        <f>IF(AJ$2=0,0,INDEX('Placebo Lags - Data'!$B:$BA,MATCH($Q37,'Placebo Lags - Data'!$A:$A,0),MATCH(AJ$1,'Placebo Lags - Data'!$B$1:$BA$1,0)))*AJ$5</f>
        <v>2.0947987213730812E-2</v>
      </c>
      <c r="AK37" s="2">
        <f>IF(AK$2=0,0,INDEX('Placebo Lags - Data'!$B:$BA,MATCH($Q37,'Placebo Lags - Data'!$A:$A,0),MATCH(AK$1,'Placebo Lags - Data'!$B$1:$BA$1,0)))*AK$5</f>
        <v>0</v>
      </c>
      <c r="AL37" s="2">
        <f>IF(AL$2=0,0,INDEX('Placebo Lags - Data'!$B:$BA,MATCH($Q37,'Placebo Lags - Data'!$A:$A,0),MATCH(AL$1,'Placebo Lags - Data'!$B$1:$BA$1,0)))*AL$5</f>
        <v>-5.63035998493433E-3</v>
      </c>
      <c r="AM37" s="2">
        <f>IF(AM$2=0,0,INDEX('Placebo Lags - Data'!$B:$BA,MATCH($Q37,'Placebo Lags - Data'!$A:$A,0),MATCH(AM$1,'Placebo Lags - Data'!$B$1:$BA$1,0)))*AM$5</f>
        <v>4.9156118184328079E-2</v>
      </c>
      <c r="AN37" s="2">
        <f>IF(AN$2=0,0,INDEX('Placebo Lags - Data'!$B:$BA,MATCH($Q37,'Placebo Lags - Data'!$A:$A,0),MATCH(AN$1,'Placebo Lags - Data'!$B$1:$BA$1,0)))*AN$5</f>
        <v>0</v>
      </c>
      <c r="AO37" s="2">
        <f>IF(AO$2=0,0,INDEX('Placebo Lags - Data'!$B:$BA,MATCH($Q37,'Placebo Lags - Data'!$A:$A,0),MATCH(AO$1,'Placebo Lags - Data'!$B$1:$BA$1,0)))*AO$5</f>
        <v>-1.2583864852786064E-2</v>
      </c>
      <c r="AP37" s="2">
        <f>IF(AP$2=0,0,INDEX('Placebo Lags - Data'!$B:$BA,MATCH($Q37,'Placebo Lags - Data'!$A:$A,0),MATCH(AP$1,'Placebo Lags - Data'!$B$1:$BA$1,0)))*AP$5</f>
        <v>0</v>
      </c>
      <c r="AQ37" s="2">
        <f>IF(AQ$2=0,0,INDEX('Placebo Lags - Data'!$B:$BA,MATCH($Q37,'Placebo Lags - Data'!$A:$A,0),MATCH(AQ$1,'Placebo Lags - Data'!$B$1:$BA$1,0)))*AQ$5</f>
        <v>-5.2802074700593948E-2</v>
      </c>
      <c r="AR37" s="2">
        <f>IF(AR$2=0,0,INDEX('Placebo Lags - Data'!$B:$BA,MATCH($Q37,'Placebo Lags - Data'!$A:$A,0),MATCH(AR$1,'Placebo Lags - Data'!$B$1:$BA$1,0)))*AR$5</f>
        <v>0</v>
      </c>
      <c r="AS37" s="2">
        <f>IF(AS$2=0,0,INDEX('Placebo Lags - Data'!$B:$BA,MATCH($Q37,'Placebo Lags - Data'!$A:$A,0),MATCH(AS$1,'Placebo Lags - Data'!$B$1:$BA$1,0)))*AS$5</f>
        <v>-7.9997099936008453E-2</v>
      </c>
      <c r="AT37" s="2">
        <f>IF(AT$2=0,0,INDEX('Placebo Lags - Data'!$B:$BA,MATCH($Q37,'Placebo Lags - Data'!$A:$A,0),MATCH(AT$1,'Placebo Lags - Data'!$B$1:$BA$1,0)))*AT$5</f>
        <v>0</v>
      </c>
      <c r="AU37" s="2">
        <f>IF(AU$2=0,0,INDEX('Placebo Lags - Data'!$B:$BA,MATCH($Q37,'Placebo Lags - Data'!$A:$A,0),MATCH(AU$1,'Placebo Lags - Data'!$B$1:$BA$1,0)))*AU$5</f>
        <v>0</v>
      </c>
      <c r="AV37" s="2">
        <f>IF(AV$2=0,0,INDEX('Placebo Lags - Data'!$B:$BA,MATCH($Q37,'Placebo Lags - Data'!$A:$A,0),MATCH(AV$1,'Placebo Lags - Data'!$B$1:$BA$1,0)))*AV$5</f>
        <v>0</v>
      </c>
      <c r="AW37" s="2">
        <f>IF(AW$2=0,0,INDEX('Placebo Lags - Data'!$B:$BA,MATCH($Q37,'Placebo Lags - Data'!$A:$A,0),MATCH(AW$1,'Placebo Lags - Data'!$B$1:$BA$1,0)))*AW$5</f>
        <v>0</v>
      </c>
      <c r="AX37" s="2">
        <f>IF(AX$2=0,0,INDEX('Placebo Lags - Data'!$B:$BA,MATCH($Q37,'Placebo Lags - Data'!$A:$A,0),MATCH(AX$1,'Placebo Lags - Data'!$B$1:$BA$1,0)))*AX$5</f>
        <v>0</v>
      </c>
      <c r="AY37" s="2">
        <f>IF(AY$2=0,0,INDEX('Placebo Lags - Data'!$B:$BA,MATCH($Q37,'Placebo Lags - Data'!$A:$A,0),MATCH(AY$1,'Placebo Lags - Data'!$B$1:$BA$1,0)))*AY$5</f>
        <v>0</v>
      </c>
      <c r="AZ37" s="2">
        <f>IF(AZ$2=0,0,INDEX('Placebo Lags - Data'!$B:$BA,MATCH($Q37,'Placebo Lags - Data'!$A:$A,0),MATCH(AZ$1,'Placebo Lags - Data'!$B$1:$BA$1,0)))*AZ$5</f>
        <v>-9.3188203871250153E-2</v>
      </c>
      <c r="BA37" s="2">
        <f>IF(BA$2=0,0,INDEX('Placebo Lags - Data'!$B:$BA,MATCH($Q37,'Placebo Lags - Data'!$A:$A,0),MATCH(BA$1,'Placebo Lags - Data'!$B$1:$BA$1,0)))*BA$5</f>
        <v>0</v>
      </c>
      <c r="BB37" s="2">
        <f>IF(BB$2=0,0,INDEX('Placebo Lags - Data'!$B:$BA,MATCH($Q37,'Placebo Lags - Data'!$A:$A,0),MATCH(BB$1,'Placebo Lags - Data'!$B$1:$BA$1,0)))*BB$5</f>
        <v>0</v>
      </c>
      <c r="BC37" s="2">
        <f>IF(BC$2=0,0,INDEX('Placebo Lags - Data'!$B:$BA,MATCH($Q37,'Placebo Lags - Data'!$A:$A,0),MATCH(BC$1,'Placebo Lags - Data'!$B$1:$BA$1,0)))*BC$5</f>
        <v>0</v>
      </c>
      <c r="BD37" s="2">
        <f>IF(BD$2=0,0,INDEX('Placebo Lags - Data'!$B:$BA,MATCH($Q37,'Placebo Lags - Data'!$A:$A,0),MATCH(BD$1,'Placebo Lags - Data'!$B$1:$BA$1,0)))*BD$5</f>
        <v>0</v>
      </c>
      <c r="BE37" s="2">
        <f>IF(BE$2=0,0,INDEX('Placebo Lags - Data'!$B:$BA,MATCH($Q37,'Placebo Lags - Data'!$A:$A,0),MATCH(BE$1,'Placebo Lags - Data'!$B$1:$BA$1,0)))*BE$5</f>
        <v>0</v>
      </c>
      <c r="BF37" s="2">
        <f>IF(BF$2=0,0,INDEX('Placebo Lags - Data'!$B:$BA,MATCH($Q37,'Placebo Lags - Data'!$A:$A,0),MATCH(BF$1,'Placebo Lags - Data'!$B$1:$BA$1,0)))*BF$5</f>
        <v>-7.6392315328121185E-2</v>
      </c>
      <c r="BG37" s="2">
        <f>IF(BG$2=0,0,INDEX('Placebo Lags - Data'!$B:$BA,MATCH($Q37,'Placebo Lags - Data'!$A:$A,0),MATCH(BG$1,'Placebo Lags - Data'!$B$1:$BA$1,0)))*BG$5</f>
        <v>-3.9666712284088135E-2</v>
      </c>
      <c r="BH37" s="2">
        <f>IF(BH$2=0,0,INDEX('Placebo Lags - Data'!$B:$BA,MATCH($Q37,'Placebo Lags - Data'!$A:$A,0),MATCH(BH$1,'Placebo Lags - Data'!$B$1:$BA$1,0)))*BH$5</f>
        <v>2.3049239069223404E-2</v>
      </c>
      <c r="BI37" s="2">
        <f>IF(BI$2=0,0,INDEX('Placebo Lags - Data'!$B:$BA,MATCH($Q37,'Placebo Lags - Data'!$A:$A,0),MATCH(BI$1,'Placebo Lags - Data'!$B$1:$BA$1,0)))*BI$5</f>
        <v>2.1890919655561447E-2</v>
      </c>
      <c r="BJ37" s="2">
        <f>IF(BJ$2=0,0,INDEX('Placebo Lags - Data'!$B:$BA,MATCH($Q37,'Placebo Lags - Data'!$A:$A,0),MATCH(BJ$1,'Placebo Lags - Data'!$B$1:$BA$1,0)))*BJ$5</f>
        <v>0</v>
      </c>
      <c r="BK37" s="2">
        <f>IF(BK$2=0,0,INDEX('Placebo Lags - Data'!$B:$BA,MATCH($Q37,'Placebo Lags - Data'!$A:$A,0),MATCH(BK$1,'Placebo Lags - Data'!$B$1:$BA$1,0)))*BK$5</f>
        <v>0</v>
      </c>
      <c r="BL37" s="2">
        <f>IF(BL$2=0,0,INDEX('Placebo Lags - Data'!$B:$BA,MATCH($Q37,'Placebo Lags - Data'!$A:$A,0),MATCH(BL$1,'Placebo Lags - Data'!$B$1:$BA$1,0)))*BL$5</f>
        <v>0</v>
      </c>
      <c r="BM37" s="2">
        <f>IF(BM$2=0,0,INDEX('Placebo Lags - Data'!$B:$BA,MATCH($Q37,'Placebo Lags - Data'!$A:$A,0),MATCH(BM$1,'Placebo Lags - Data'!$B$1:$BA$1,0)))*BM$5</f>
        <v>0</v>
      </c>
      <c r="BN37" s="2">
        <f>IF(BN$2=0,0,INDEX('Placebo Lags - Data'!$B:$BA,MATCH($Q37,'Placebo Lags - Data'!$A:$A,0),MATCH(BN$1,'Placebo Lags - Data'!$B$1:$BA$1,0)))*BN$5</f>
        <v>0</v>
      </c>
      <c r="BO37" s="2">
        <f>IF(BO$2=0,0,INDEX('Placebo Lags - Data'!$B:$BA,MATCH($Q37,'Placebo Lags - Data'!$A:$A,0),MATCH(BO$1,'Placebo Lags - Data'!$B$1:$BA$1,0)))*BO$5</f>
        <v>4.8054419457912445E-3</v>
      </c>
      <c r="BP37" s="2">
        <f>IF(BP$2=0,0,INDEX('Placebo Lags - Data'!$B:$BA,MATCH($Q37,'Placebo Lags - Data'!$A:$A,0),MATCH(BP$1,'Placebo Lags - Data'!$B$1:$BA$1,0)))*BP$5</f>
        <v>0</v>
      </c>
      <c r="BQ37" s="2"/>
      <c r="BR37" s="2"/>
    </row>
    <row r="38" spans="1:70" x14ac:dyDescent="0.25">
      <c r="A38" t="s">
        <v>94</v>
      </c>
      <c r="B38" s="2">
        <f t="shared" si="4"/>
        <v>0</v>
      </c>
      <c r="Q38">
        <f>'Placebo Lags - Data'!A33</f>
        <v>2013</v>
      </c>
      <c r="R38" s="2">
        <f>IF(R$2=0,0,INDEX('Placebo Lags - Data'!$B:$BA,MATCH($Q38,'Placebo Lags - Data'!$A:$A,0),MATCH(R$1,'Placebo Lags - Data'!$B$1:$BA$1,0)))*R$5</f>
        <v>-3.2355383038520813E-2</v>
      </c>
      <c r="S38" s="2">
        <f>IF(S$2=0,0,INDEX('Placebo Lags - Data'!$B:$BA,MATCH($Q38,'Placebo Lags - Data'!$A:$A,0),MATCH(S$1,'Placebo Lags - Data'!$B$1:$BA$1,0)))*S$5</f>
        <v>0</v>
      </c>
      <c r="T38" s="2">
        <f>IF(T$2=0,0,INDEX('Placebo Lags - Data'!$B:$BA,MATCH($Q38,'Placebo Lags - Data'!$A:$A,0),MATCH(T$1,'Placebo Lags - Data'!$B$1:$BA$1,0)))*T$5</f>
        <v>0</v>
      </c>
      <c r="U38" s="2">
        <f>IF(U$2=0,0,INDEX('Placebo Lags - Data'!$B:$BA,MATCH($Q38,'Placebo Lags - Data'!$A:$A,0),MATCH(U$1,'Placebo Lags - Data'!$B$1:$BA$1,0)))*U$5</f>
        <v>5.718626081943512E-2</v>
      </c>
      <c r="V38" s="2">
        <f>IF(V$2=0,0,INDEX('Placebo Lags - Data'!$B:$BA,MATCH($Q38,'Placebo Lags - Data'!$A:$A,0),MATCH(V$1,'Placebo Lags - Data'!$B$1:$BA$1,0)))*V$5</f>
        <v>8.9612364768981934E-2</v>
      </c>
      <c r="W38" s="2">
        <f>IF(W$2=0,0,INDEX('Placebo Lags - Data'!$B:$BA,MATCH($Q38,'Placebo Lags - Data'!$A:$A,0),MATCH(W$1,'Placebo Lags - Data'!$B$1:$BA$1,0)))*W$5</f>
        <v>0</v>
      </c>
      <c r="X38" s="2">
        <f>IF(X$2=0,0,INDEX('Placebo Lags - Data'!$B:$BA,MATCH($Q38,'Placebo Lags - Data'!$A:$A,0),MATCH(X$1,'Placebo Lags - Data'!$B$1:$BA$1,0)))*X$5</f>
        <v>-9.8364436998963356E-3</v>
      </c>
      <c r="Y38" s="2">
        <f>IF(Y$2=0,0,INDEX('Placebo Lags - Data'!$B:$BA,MATCH($Q38,'Placebo Lags - Data'!$A:$A,0),MATCH(Y$1,'Placebo Lags - Data'!$B$1:$BA$1,0)))*Y$5</f>
        <v>0</v>
      </c>
      <c r="Z38" s="2">
        <f>IF(Z$2=0,0,INDEX('Placebo Lags - Data'!$B:$BA,MATCH($Q38,'Placebo Lags - Data'!$A:$A,0),MATCH(Z$1,'Placebo Lags - Data'!$B$1:$BA$1,0)))*Z$5</f>
        <v>0</v>
      </c>
      <c r="AA38" s="2">
        <f>IF(AA$2=0,0,INDEX('Placebo Lags - Data'!$B:$BA,MATCH($Q38,'Placebo Lags - Data'!$A:$A,0),MATCH(AA$1,'Placebo Lags - Data'!$B$1:$BA$1,0)))*AA$5</f>
        <v>0</v>
      </c>
      <c r="AB38" s="2">
        <f>IF(AB$2=0,0,INDEX('Placebo Lags - Data'!$B:$BA,MATCH($Q38,'Placebo Lags - Data'!$A:$A,0),MATCH(AB$1,'Placebo Lags - Data'!$B$1:$BA$1,0)))*AB$5</f>
        <v>0</v>
      </c>
      <c r="AC38" s="2">
        <f>IF(AC$2=0,0,INDEX('Placebo Lags - Data'!$B:$BA,MATCH($Q38,'Placebo Lags - Data'!$A:$A,0),MATCH(AC$1,'Placebo Lags - Data'!$B$1:$BA$1,0)))*AC$5</f>
        <v>4.3412867933511734E-2</v>
      </c>
      <c r="AD38" s="2">
        <f>IF(AD$2=0,0,INDEX('Placebo Lags - Data'!$B:$BA,MATCH($Q38,'Placebo Lags - Data'!$A:$A,0),MATCH(AD$1,'Placebo Lags - Data'!$B$1:$BA$1,0)))*AD$5</f>
        <v>0</v>
      </c>
      <c r="AE38" s="2">
        <f>IF(AE$2=0,0,INDEX('Placebo Lags - Data'!$B:$BA,MATCH($Q38,'Placebo Lags - Data'!$A:$A,0),MATCH(AE$1,'Placebo Lags - Data'!$B$1:$BA$1,0)))*AE$5</f>
        <v>-3.7476912140846252E-2</v>
      </c>
      <c r="AF38" s="2">
        <f>IF(AF$2=0,0,INDEX('Placebo Lags - Data'!$B:$BA,MATCH($Q38,'Placebo Lags - Data'!$A:$A,0),MATCH(AF$1,'Placebo Lags - Data'!$B$1:$BA$1,0)))*AF$5</f>
        <v>2.3226035758852959E-2</v>
      </c>
      <c r="AG38" s="2">
        <f>IF(AG$2=0,0,INDEX('Placebo Lags - Data'!$B:$BA,MATCH($Q38,'Placebo Lags - Data'!$A:$A,0),MATCH(AG$1,'Placebo Lags - Data'!$B$1:$BA$1,0)))*AG$5</f>
        <v>0</v>
      </c>
      <c r="AH38" s="2">
        <f>IF(AH$2=0,0,INDEX('Placebo Lags - Data'!$B:$BA,MATCH($Q38,'Placebo Lags - Data'!$A:$A,0),MATCH(AH$1,'Placebo Lags - Data'!$B$1:$BA$1,0)))*AH$5</f>
        <v>-5.100504495203495E-3</v>
      </c>
      <c r="AI38" s="2">
        <f>IF(AI$2=0,0,INDEX('Placebo Lags - Data'!$B:$BA,MATCH($Q38,'Placebo Lags - Data'!$A:$A,0),MATCH(AI$1,'Placebo Lags - Data'!$B$1:$BA$1,0)))*AI$5</f>
        <v>2.7587631717324257E-2</v>
      </c>
      <c r="AJ38" s="2">
        <f>IF(AJ$2=0,0,INDEX('Placebo Lags - Data'!$B:$BA,MATCH($Q38,'Placebo Lags - Data'!$A:$A,0),MATCH(AJ$1,'Placebo Lags - Data'!$B$1:$BA$1,0)))*AJ$5</f>
        <v>-3.5648416727781296E-2</v>
      </c>
      <c r="AK38" s="2">
        <f>IF(AK$2=0,0,INDEX('Placebo Lags - Data'!$B:$BA,MATCH($Q38,'Placebo Lags - Data'!$A:$A,0),MATCH(AK$1,'Placebo Lags - Data'!$B$1:$BA$1,0)))*AK$5</f>
        <v>0</v>
      </c>
      <c r="AL38" s="2">
        <f>IF(AL$2=0,0,INDEX('Placebo Lags - Data'!$B:$BA,MATCH($Q38,'Placebo Lags - Data'!$A:$A,0),MATCH(AL$1,'Placebo Lags - Data'!$B$1:$BA$1,0)))*AL$5</f>
        <v>-1.6935622319579124E-2</v>
      </c>
      <c r="AM38" s="2">
        <f>IF(AM$2=0,0,INDEX('Placebo Lags - Data'!$B:$BA,MATCH($Q38,'Placebo Lags - Data'!$A:$A,0),MATCH(AM$1,'Placebo Lags - Data'!$B$1:$BA$1,0)))*AM$5</f>
        <v>-3.5802807658910751E-2</v>
      </c>
      <c r="AN38" s="2">
        <f>IF(AN$2=0,0,INDEX('Placebo Lags - Data'!$B:$BA,MATCH($Q38,'Placebo Lags - Data'!$A:$A,0),MATCH(AN$1,'Placebo Lags - Data'!$B$1:$BA$1,0)))*AN$5</f>
        <v>0</v>
      </c>
      <c r="AO38" s="2">
        <f>IF(AO$2=0,0,INDEX('Placebo Lags - Data'!$B:$BA,MATCH($Q38,'Placebo Lags - Data'!$A:$A,0),MATCH(AO$1,'Placebo Lags - Data'!$B$1:$BA$1,0)))*AO$5</f>
        <v>4.0309619158506393E-2</v>
      </c>
      <c r="AP38" s="2">
        <f>IF(AP$2=0,0,INDEX('Placebo Lags - Data'!$B:$BA,MATCH($Q38,'Placebo Lags - Data'!$A:$A,0),MATCH(AP$1,'Placebo Lags - Data'!$B$1:$BA$1,0)))*AP$5</f>
        <v>0</v>
      </c>
      <c r="AQ38" s="2">
        <f>IF(AQ$2=0,0,INDEX('Placebo Lags - Data'!$B:$BA,MATCH($Q38,'Placebo Lags - Data'!$A:$A,0),MATCH(AQ$1,'Placebo Lags - Data'!$B$1:$BA$1,0)))*AQ$5</f>
        <v>-2.1894952282309532E-2</v>
      </c>
      <c r="AR38" s="2">
        <f>IF(AR$2=0,0,INDEX('Placebo Lags - Data'!$B:$BA,MATCH($Q38,'Placebo Lags - Data'!$A:$A,0),MATCH(AR$1,'Placebo Lags - Data'!$B$1:$BA$1,0)))*AR$5</f>
        <v>0</v>
      </c>
      <c r="AS38" s="2">
        <f>IF(AS$2=0,0,INDEX('Placebo Lags - Data'!$B:$BA,MATCH($Q38,'Placebo Lags - Data'!$A:$A,0),MATCH(AS$1,'Placebo Lags - Data'!$B$1:$BA$1,0)))*AS$5</f>
        <v>-3.841819241642952E-2</v>
      </c>
      <c r="AT38" s="2">
        <f>IF(AT$2=0,0,INDEX('Placebo Lags - Data'!$B:$BA,MATCH($Q38,'Placebo Lags - Data'!$A:$A,0),MATCH(AT$1,'Placebo Lags - Data'!$B$1:$BA$1,0)))*AT$5</f>
        <v>0</v>
      </c>
      <c r="AU38" s="2">
        <f>IF(AU$2=0,0,INDEX('Placebo Lags - Data'!$B:$BA,MATCH($Q38,'Placebo Lags - Data'!$A:$A,0),MATCH(AU$1,'Placebo Lags - Data'!$B$1:$BA$1,0)))*AU$5</f>
        <v>0</v>
      </c>
      <c r="AV38" s="2">
        <f>IF(AV$2=0,0,INDEX('Placebo Lags - Data'!$B:$BA,MATCH($Q38,'Placebo Lags - Data'!$A:$A,0),MATCH(AV$1,'Placebo Lags - Data'!$B$1:$BA$1,0)))*AV$5</f>
        <v>0</v>
      </c>
      <c r="AW38" s="2">
        <f>IF(AW$2=0,0,INDEX('Placebo Lags - Data'!$B:$BA,MATCH($Q38,'Placebo Lags - Data'!$A:$A,0),MATCH(AW$1,'Placebo Lags - Data'!$B$1:$BA$1,0)))*AW$5</f>
        <v>0</v>
      </c>
      <c r="AX38" s="2">
        <f>IF(AX$2=0,0,INDEX('Placebo Lags - Data'!$B:$BA,MATCH($Q38,'Placebo Lags - Data'!$A:$A,0),MATCH(AX$1,'Placebo Lags - Data'!$B$1:$BA$1,0)))*AX$5</f>
        <v>0</v>
      </c>
      <c r="AY38" s="2">
        <f>IF(AY$2=0,0,INDEX('Placebo Lags - Data'!$B:$BA,MATCH($Q38,'Placebo Lags - Data'!$A:$A,0),MATCH(AY$1,'Placebo Lags - Data'!$B$1:$BA$1,0)))*AY$5</f>
        <v>0</v>
      </c>
      <c r="AZ38" s="2">
        <f>IF(AZ$2=0,0,INDEX('Placebo Lags - Data'!$B:$BA,MATCH($Q38,'Placebo Lags - Data'!$A:$A,0),MATCH(AZ$1,'Placebo Lags - Data'!$B$1:$BA$1,0)))*AZ$5</f>
        <v>-7.6027184724807739E-2</v>
      </c>
      <c r="BA38" s="2">
        <f>IF(BA$2=0,0,INDEX('Placebo Lags - Data'!$B:$BA,MATCH($Q38,'Placebo Lags - Data'!$A:$A,0),MATCH(BA$1,'Placebo Lags - Data'!$B$1:$BA$1,0)))*BA$5</f>
        <v>0</v>
      </c>
      <c r="BB38" s="2">
        <f>IF(BB$2=0,0,INDEX('Placebo Lags - Data'!$B:$BA,MATCH($Q38,'Placebo Lags - Data'!$A:$A,0),MATCH(BB$1,'Placebo Lags - Data'!$B$1:$BA$1,0)))*BB$5</f>
        <v>0</v>
      </c>
      <c r="BC38" s="2">
        <f>IF(BC$2=0,0,INDEX('Placebo Lags - Data'!$B:$BA,MATCH($Q38,'Placebo Lags - Data'!$A:$A,0),MATCH(BC$1,'Placebo Lags - Data'!$B$1:$BA$1,0)))*BC$5</f>
        <v>0</v>
      </c>
      <c r="BD38" s="2">
        <f>IF(BD$2=0,0,INDEX('Placebo Lags - Data'!$B:$BA,MATCH($Q38,'Placebo Lags - Data'!$A:$A,0),MATCH(BD$1,'Placebo Lags - Data'!$B$1:$BA$1,0)))*BD$5</f>
        <v>0</v>
      </c>
      <c r="BE38" s="2">
        <f>IF(BE$2=0,0,INDEX('Placebo Lags - Data'!$B:$BA,MATCH($Q38,'Placebo Lags - Data'!$A:$A,0),MATCH(BE$1,'Placebo Lags - Data'!$B$1:$BA$1,0)))*BE$5</f>
        <v>0</v>
      </c>
      <c r="BF38" s="2">
        <f>IF(BF$2=0,0,INDEX('Placebo Lags - Data'!$B:$BA,MATCH($Q38,'Placebo Lags - Data'!$A:$A,0),MATCH(BF$1,'Placebo Lags - Data'!$B$1:$BA$1,0)))*BF$5</f>
        <v>-0.11284191906452179</v>
      </c>
      <c r="BG38" s="2">
        <f>IF(BG$2=0,0,INDEX('Placebo Lags - Data'!$B:$BA,MATCH($Q38,'Placebo Lags - Data'!$A:$A,0),MATCH(BG$1,'Placebo Lags - Data'!$B$1:$BA$1,0)))*BG$5</f>
        <v>-6.4820656552910805E-3</v>
      </c>
      <c r="BH38" s="2">
        <f>IF(BH$2=0,0,INDEX('Placebo Lags - Data'!$B:$BA,MATCH($Q38,'Placebo Lags - Data'!$A:$A,0),MATCH(BH$1,'Placebo Lags - Data'!$B$1:$BA$1,0)))*BH$5</f>
        <v>2.5029845535755157E-2</v>
      </c>
      <c r="BI38" s="2">
        <f>IF(BI$2=0,0,INDEX('Placebo Lags - Data'!$B:$BA,MATCH($Q38,'Placebo Lags - Data'!$A:$A,0),MATCH(BI$1,'Placebo Lags - Data'!$B$1:$BA$1,0)))*BI$5</f>
        <v>-4.1554928757250309E-3</v>
      </c>
      <c r="BJ38" s="2">
        <f>IF(BJ$2=0,0,INDEX('Placebo Lags - Data'!$B:$BA,MATCH($Q38,'Placebo Lags - Data'!$A:$A,0),MATCH(BJ$1,'Placebo Lags - Data'!$B$1:$BA$1,0)))*BJ$5</f>
        <v>0</v>
      </c>
      <c r="BK38" s="2">
        <f>IF(BK$2=0,0,INDEX('Placebo Lags - Data'!$B:$BA,MATCH($Q38,'Placebo Lags - Data'!$A:$A,0),MATCH(BK$1,'Placebo Lags - Data'!$B$1:$BA$1,0)))*BK$5</f>
        <v>0</v>
      </c>
      <c r="BL38" s="2">
        <f>IF(BL$2=0,0,INDEX('Placebo Lags - Data'!$B:$BA,MATCH($Q38,'Placebo Lags - Data'!$A:$A,0),MATCH(BL$1,'Placebo Lags - Data'!$B$1:$BA$1,0)))*BL$5</f>
        <v>0</v>
      </c>
      <c r="BM38" s="2">
        <f>IF(BM$2=0,0,INDEX('Placebo Lags - Data'!$B:$BA,MATCH($Q38,'Placebo Lags - Data'!$A:$A,0),MATCH(BM$1,'Placebo Lags - Data'!$B$1:$BA$1,0)))*BM$5</f>
        <v>0</v>
      </c>
      <c r="BN38" s="2">
        <f>IF(BN$2=0,0,INDEX('Placebo Lags - Data'!$B:$BA,MATCH($Q38,'Placebo Lags - Data'!$A:$A,0),MATCH(BN$1,'Placebo Lags - Data'!$B$1:$BA$1,0)))*BN$5</f>
        <v>0</v>
      </c>
      <c r="BO38" s="2">
        <f>IF(BO$2=0,0,INDEX('Placebo Lags - Data'!$B:$BA,MATCH($Q38,'Placebo Lags - Data'!$A:$A,0),MATCH(BO$1,'Placebo Lags - Data'!$B$1:$BA$1,0)))*BO$5</f>
        <v>1.479801069945097E-2</v>
      </c>
      <c r="BP38" s="2">
        <f>IF(BP$2=0,0,INDEX('Placebo Lags - Data'!$B:$BA,MATCH($Q38,'Placebo Lags - Data'!$A:$A,0),MATCH(BP$1,'Placebo Lags - Data'!$B$1:$BA$1,0)))*BP$5</f>
        <v>0</v>
      </c>
      <c r="BQ38" s="2"/>
      <c r="BR38" s="2"/>
    </row>
    <row r="39" spans="1:70" x14ac:dyDescent="0.25">
      <c r="A39" t="s">
        <v>98</v>
      </c>
      <c r="B39" s="2">
        <f t="shared" si="4"/>
        <v>0</v>
      </c>
      <c r="Q39">
        <f>'Placebo Lags - Data'!A34</f>
        <v>2014</v>
      </c>
      <c r="R39" s="2">
        <f>IF(R$2=0,0,INDEX('Placebo Lags - Data'!$B:$BA,MATCH($Q39,'Placebo Lags - Data'!$A:$A,0),MATCH(R$1,'Placebo Lags - Data'!$B$1:$BA$1,0)))*R$5</f>
        <v>-1.294008269906044E-2</v>
      </c>
      <c r="S39" s="2">
        <f>IF(S$2=0,0,INDEX('Placebo Lags - Data'!$B:$BA,MATCH($Q39,'Placebo Lags - Data'!$A:$A,0),MATCH(S$1,'Placebo Lags - Data'!$B$1:$BA$1,0)))*S$5</f>
        <v>0</v>
      </c>
      <c r="T39" s="2">
        <f>IF(T$2=0,0,INDEX('Placebo Lags - Data'!$B:$BA,MATCH($Q39,'Placebo Lags - Data'!$A:$A,0),MATCH(T$1,'Placebo Lags - Data'!$B$1:$BA$1,0)))*T$5</f>
        <v>0</v>
      </c>
      <c r="U39" s="2">
        <f>IF(U$2=0,0,INDEX('Placebo Lags - Data'!$B:$BA,MATCH($Q39,'Placebo Lags - Data'!$A:$A,0),MATCH(U$1,'Placebo Lags - Data'!$B$1:$BA$1,0)))*U$5</f>
        <v>5.6879587471485138E-2</v>
      </c>
      <c r="V39" s="2">
        <f>IF(V$2=0,0,INDEX('Placebo Lags - Data'!$B:$BA,MATCH($Q39,'Placebo Lags - Data'!$A:$A,0),MATCH(V$1,'Placebo Lags - Data'!$B$1:$BA$1,0)))*V$5</f>
        <v>4.9789939075708389E-2</v>
      </c>
      <c r="W39" s="2">
        <f>IF(W$2=0,0,INDEX('Placebo Lags - Data'!$B:$BA,MATCH($Q39,'Placebo Lags - Data'!$A:$A,0),MATCH(W$1,'Placebo Lags - Data'!$B$1:$BA$1,0)))*W$5</f>
        <v>0</v>
      </c>
      <c r="X39" s="2">
        <f>IF(X$2=0,0,INDEX('Placebo Lags - Data'!$B:$BA,MATCH($Q39,'Placebo Lags - Data'!$A:$A,0),MATCH(X$1,'Placebo Lags - Data'!$B$1:$BA$1,0)))*X$5</f>
        <v>-1.2243939563632011E-2</v>
      </c>
      <c r="Y39" s="2">
        <f>IF(Y$2=0,0,INDEX('Placebo Lags - Data'!$B:$BA,MATCH($Q39,'Placebo Lags - Data'!$A:$A,0),MATCH(Y$1,'Placebo Lags - Data'!$B$1:$BA$1,0)))*Y$5</f>
        <v>0</v>
      </c>
      <c r="Z39" s="2">
        <f>IF(Z$2=0,0,INDEX('Placebo Lags - Data'!$B:$BA,MATCH($Q39,'Placebo Lags - Data'!$A:$A,0),MATCH(Z$1,'Placebo Lags - Data'!$B$1:$BA$1,0)))*Z$5</f>
        <v>0</v>
      </c>
      <c r="AA39" s="2">
        <f>IF(AA$2=0,0,INDEX('Placebo Lags - Data'!$B:$BA,MATCH($Q39,'Placebo Lags - Data'!$A:$A,0),MATCH(AA$1,'Placebo Lags - Data'!$B$1:$BA$1,0)))*AA$5</f>
        <v>0</v>
      </c>
      <c r="AB39" s="2">
        <f>IF(AB$2=0,0,INDEX('Placebo Lags - Data'!$B:$BA,MATCH($Q39,'Placebo Lags - Data'!$A:$A,0),MATCH(AB$1,'Placebo Lags - Data'!$B$1:$BA$1,0)))*AB$5</f>
        <v>0</v>
      </c>
      <c r="AC39" s="2">
        <f>IF(AC$2=0,0,INDEX('Placebo Lags - Data'!$B:$BA,MATCH($Q39,'Placebo Lags - Data'!$A:$A,0),MATCH(AC$1,'Placebo Lags - Data'!$B$1:$BA$1,0)))*AC$5</f>
        <v>2.9811592772603035E-2</v>
      </c>
      <c r="AD39" s="2">
        <f>IF(AD$2=0,0,INDEX('Placebo Lags - Data'!$B:$BA,MATCH($Q39,'Placebo Lags - Data'!$A:$A,0),MATCH(AD$1,'Placebo Lags - Data'!$B$1:$BA$1,0)))*AD$5</f>
        <v>0</v>
      </c>
      <c r="AE39" s="2">
        <f>IF(AE$2=0,0,INDEX('Placebo Lags - Data'!$B:$BA,MATCH($Q39,'Placebo Lags - Data'!$A:$A,0),MATCH(AE$1,'Placebo Lags - Data'!$B$1:$BA$1,0)))*AE$5</f>
        <v>-4.3013952672481537E-2</v>
      </c>
      <c r="AF39" s="2">
        <f>IF(AF$2=0,0,INDEX('Placebo Lags - Data'!$B:$BA,MATCH($Q39,'Placebo Lags - Data'!$A:$A,0),MATCH(AF$1,'Placebo Lags - Data'!$B$1:$BA$1,0)))*AF$5</f>
        <v>7.8964002430438995E-2</v>
      </c>
      <c r="AG39" s="2">
        <f>IF(AG$2=0,0,INDEX('Placebo Lags - Data'!$B:$BA,MATCH($Q39,'Placebo Lags - Data'!$A:$A,0),MATCH(AG$1,'Placebo Lags - Data'!$B$1:$BA$1,0)))*AG$5</f>
        <v>0</v>
      </c>
      <c r="AH39" s="2">
        <f>IF(AH$2=0,0,INDEX('Placebo Lags - Data'!$B:$BA,MATCH($Q39,'Placebo Lags - Data'!$A:$A,0),MATCH(AH$1,'Placebo Lags - Data'!$B$1:$BA$1,0)))*AH$5</f>
        <v>3.5994669888168573E-3</v>
      </c>
      <c r="AI39" s="2">
        <f>IF(AI$2=0,0,INDEX('Placebo Lags - Data'!$B:$BA,MATCH($Q39,'Placebo Lags - Data'!$A:$A,0),MATCH(AI$1,'Placebo Lags - Data'!$B$1:$BA$1,0)))*AI$5</f>
        <v>4.363347589969635E-2</v>
      </c>
      <c r="AJ39" s="2">
        <f>IF(AJ$2=0,0,INDEX('Placebo Lags - Data'!$B:$BA,MATCH($Q39,'Placebo Lags - Data'!$A:$A,0),MATCH(AJ$1,'Placebo Lags - Data'!$B$1:$BA$1,0)))*AJ$5</f>
        <v>-4.2643353343009949E-2</v>
      </c>
      <c r="AK39" s="2">
        <f>IF(AK$2=0,0,INDEX('Placebo Lags - Data'!$B:$BA,MATCH($Q39,'Placebo Lags - Data'!$A:$A,0),MATCH(AK$1,'Placebo Lags - Data'!$B$1:$BA$1,0)))*AK$5</f>
        <v>0</v>
      </c>
      <c r="AL39" s="2">
        <f>IF(AL$2=0,0,INDEX('Placebo Lags - Data'!$B:$BA,MATCH($Q39,'Placebo Lags - Data'!$A:$A,0),MATCH(AL$1,'Placebo Lags - Data'!$B$1:$BA$1,0)))*AL$5</f>
        <v>-7.6199620962142944E-3</v>
      </c>
      <c r="AM39" s="2">
        <f>IF(AM$2=0,0,INDEX('Placebo Lags - Data'!$B:$BA,MATCH($Q39,'Placebo Lags - Data'!$A:$A,0),MATCH(AM$1,'Placebo Lags - Data'!$B$1:$BA$1,0)))*AM$5</f>
        <v>-7.960192859172821E-2</v>
      </c>
      <c r="AN39" s="2">
        <f>IF(AN$2=0,0,INDEX('Placebo Lags - Data'!$B:$BA,MATCH($Q39,'Placebo Lags - Data'!$A:$A,0),MATCH(AN$1,'Placebo Lags - Data'!$B$1:$BA$1,0)))*AN$5</f>
        <v>0</v>
      </c>
      <c r="AO39" s="2">
        <f>IF(AO$2=0,0,INDEX('Placebo Lags - Data'!$B:$BA,MATCH($Q39,'Placebo Lags - Data'!$A:$A,0),MATCH(AO$1,'Placebo Lags - Data'!$B$1:$BA$1,0)))*AO$5</f>
        <v>7.3093762621283531E-3</v>
      </c>
      <c r="AP39" s="2">
        <f>IF(AP$2=0,0,INDEX('Placebo Lags - Data'!$B:$BA,MATCH($Q39,'Placebo Lags - Data'!$A:$A,0),MATCH(AP$1,'Placebo Lags - Data'!$B$1:$BA$1,0)))*AP$5</f>
        <v>0</v>
      </c>
      <c r="AQ39" s="2">
        <f>IF(AQ$2=0,0,INDEX('Placebo Lags - Data'!$B:$BA,MATCH($Q39,'Placebo Lags - Data'!$A:$A,0),MATCH(AQ$1,'Placebo Lags - Data'!$B$1:$BA$1,0)))*AQ$5</f>
        <v>3.2308235764503479E-2</v>
      </c>
      <c r="AR39" s="2">
        <f>IF(AR$2=0,0,INDEX('Placebo Lags - Data'!$B:$BA,MATCH($Q39,'Placebo Lags - Data'!$A:$A,0),MATCH(AR$1,'Placebo Lags - Data'!$B$1:$BA$1,0)))*AR$5</f>
        <v>0</v>
      </c>
      <c r="AS39" s="2">
        <f>IF(AS$2=0,0,INDEX('Placebo Lags - Data'!$B:$BA,MATCH($Q39,'Placebo Lags - Data'!$A:$A,0),MATCH(AS$1,'Placebo Lags - Data'!$B$1:$BA$1,0)))*AS$5</f>
        <v>-8.3693578839302063E-2</v>
      </c>
      <c r="AT39" s="2">
        <f>IF(AT$2=0,0,INDEX('Placebo Lags - Data'!$B:$BA,MATCH($Q39,'Placebo Lags - Data'!$A:$A,0),MATCH(AT$1,'Placebo Lags - Data'!$B$1:$BA$1,0)))*AT$5</f>
        <v>0</v>
      </c>
      <c r="AU39" s="2">
        <f>IF(AU$2=0,0,INDEX('Placebo Lags - Data'!$B:$BA,MATCH($Q39,'Placebo Lags - Data'!$A:$A,0),MATCH(AU$1,'Placebo Lags - Data'!$B$1:$BA$1,0)))*AU$5</f>
        <v>0</v>
      </c>
      <c r="AV39" s="2">
        <f>IF(AV$2=0,0,INDEX('Placebo Lags - Data'!$B:$BA,MATCH($Q39,'Placebo Lags - Data'!$A:$A,0),MATCH(AV$1,'Placebo Lags - Data'!$B$1:$BA$1,0)))*AV$5</f>
        <v>0</v>
      </c>
      <c r="AW39" s="2">
        <f>IF(AW$2=0,0,INDEX('Placebo Lags - Data'!$B:$BA,MATCH($Q39,'Placebo Lags - Data'!$A:$A,0),MATCH(AW$1,'Placebo Lags - Data'!$B$1:$BA$1,0)))*AW$5</f>
        <v>0</v>
      </c>
      <c r="AX39" s="2">
        <f>IF(AX$2=0,0,INDEX('Placebo Lags - Data'!$B:$BA,MATCH($Q39,'Placebo Lags - Data'!$A:$A,0),MATCH(AX$1,'Placebo Lags - Data'!$B$1:$BA$1,0)))*AX$5</f>
        <v>0</v>
      </c>
      <c r="AY39" s="2">
        <f>IF(AY$2=0,0,INDEX('Placebo Lags - Data'!$B:$BA,MATCH($Q39,'Placebo Lags - Data'!$A:$A,0),MATCH(AY$1,'Placebo Lags - Data'!$B$1:$BA$1,0)))*AY$5</f>
        <v>0</v>
      </c>
      <c r="AZ39" s="2">
        <f>IF(AZ$2=0,0,INDEX('Placebo Lags - Data'!$B:$BA,MATCH($Q39,'Placebo Lags - Data'!$A:$A,0),MATCH(AZ$1,'Placebo Lags - Data'!$B$1:$BA$1,0)))*AZ$5</f>
        <v>-5.2351981401443481E-2</v>
      </c>
      <c r="BA39" s="2">
        <f>IF(BA$2=0,0,INDEX('Placebo Lags - Data'!$B:$BA,MATCH($Q39,'Placebo Lags - Data'!$A:$A,0),MATCH(BA$1,'Placebo Lags - Data'!$B$1:$BA$1,0)))*BA$5</f>
        <v>0</v>
      </c>
      <c r="BB39" s="2">
        <f>IF(BB$2=0,0,INDEX('Placebo Lags - Data'!$B:$BA,MATCH($Q39,'Placebo Lags - Data'!$A:$A,0),MATCH(BB$1,'Placebo Lags - Data'!$B$1:$BA$1,0)))*BB$5</f>
        <v>0</v>
      </c>
      <c r="BC39" s="2">
        <f>IF(BC$2=0,0,INDEX('Placebo Lags - Data'!$B:$BA,MATCH($Q39,'Placebo Lags - Data'!$A:$A,0),MATCH(BC$1,'Placebo Lags - Data'!$B$1:$BA$1,0)))*BC$5</f>
        <v>0</v>
      </c>
      <c r="BD39" s="2">
        <f>IF(BD$2=0,0,INDEX('Placebo Lags - Data'!$B:$BA,MATCH($Q39,'Placebo Lags - Data'!$A:$A,0),MATCH(BD$1,'Placebo Lags - Data'!$B$1:$BA$1,0)))*BD$5</f>
        <v>0</v>
      </c>
      <c r="BE39" s="2">
        <f>IF(BE$2=0,0,INDEX('Placebo Lags - Data'!$B:$BA,MATCH($Q39,'Placebo Lags - Data'!$A:$A,0),MATCH(BE$1,'Placebo Lags - Data'!$B$1:$BA$1,0)))*BE$5</f>
        <v>0</v>
      </c>
      <c r="BF39" s="2">
        <f>IF(BF$2=0,0,INDEX('Placebo Lags - Data'!$B:$BA,MATCH($Q39,'Placebo Lags - Data'!$A:$A,0),MATCH(BF$1,'Placebo Lags - Data'!$B$1:$BA$1,0)))*BF$5</f>
        <v>-8.325977623462677E-2</v>
      </c>
      <c r="BG39" s="2">
        <f>IF(BG$2=0,0,INDEX('Placebo Lags - Data'!$B:$BA,MATCH($Q39,'Placebo Lags - Data'!$A:$A,0),MATCH(BG$1,'Placebo Lags - Data'!$B$1:$BA$1,0)))*BG$5</f>
        <v>-6.3441857695579529E-2</v>
      </c>
      <c r="BH39" s="2">
        <f>IF(BH$2=0,0,INDEX('Placebo Lags - Data'!$B:$BA,MATCH($Q39,'Placebo Lags - Data'!$A:$A,0),MATCH(BH$1,'Placebo Lags - Data'!$B$1:$BA$1,0)))*BH$5</f>
        <v>4.300205409526825E-2</v>
      </c>
      <c r="BI39" s="2">
        <f>IF(BI$2=0,0,INDEX('Placebo Lags - Data'!$B:$BA,MATCH($Q39,'Placebo Lags - Data'!$A:$A,0),MATCH(BI$1,'Placebo Lags - Data'!$B$1:$BA$1,0)))*BI$5</f>
        <v>-7.6168198138475418E-3</v>
      </c>
      <c r="BJ39" s="2">
        <f>IF(BJ$2=0,0,INDEX('Placebo Lags - Data'!$B:$BA,MATCH($Q39,'Placebo Lags - Data'!$A:$A,0),MATCH(BJ$1,'Placebo Lags - Data'!$B$1:$BA$1,0)))*BJ$5</f>
        <v>0</v>
      </c>
      <c r="BK39" s="2">
        <f>IF(BK$2=0,0,INDEX('Placebo Lags - Data'!$B:$BA,MATCH($Q39,'Placebo Lags - Data'!$A:$A,0),MATCH(BK$1,'Placebo Lags - Data'!$B$1:$BA$1,0)))*BK$5</f>
        <v>0</v>
      </c>
      <c r="BL39" s="2">
        <f>IF(BL$2=0,0,INDEX('Placebo Lags - Data'!$B:$BA,MATCH($Q39,'Placebo Lags - Data'!$A:$A,0),MATCH(BL$1,'Placebo Lags - Data'!$B$1:$BA$1,0)))*BL$5</f>
        <v>0</v>
      </c>
      <c r="BM39" s="2">
        <f>IF(BM$2=0,0,INDEX('Placebo Lags - Data'!$B:$BA,MATCH($Q39,'Placebo Lags - Data'!$A:$A,0),MATCH(BM$1,'Placebo Lags - Data'!$B$1:$BA$1,0)))*BM$5</f>
        <v>0</v>
      </c>
      <c r="BN39" s="2">
        <f>IF(BN$2=0,0,INDEX('Placebo Lags - Data'!$B:$BA,MATCH($Q39,'Placebo Lags - Data'!$A:$A,0),MATCH(BN$1,'Placebo Lags - Data'!$B$1:$BA$1,0)))*BN$5</f>
        <v>0</v>
      </c>
      <c r="BO39" s="2">
        <f>IF(BO$2=0,0,INDEX('Placebo Lags - Data'!$B:$BA,MATCH($Q39,'Placebo Lags - Data'!$A:$A,0),MATCH(BO$1,'Placebo Lags - Data'!$B$1:$BA$1,0)))*BO$5</f>
        <v>1.8860168755054474E-2</v>
      </c>
      <c r="BP39" s="2">
        <f>IF(BP$2=0,0,INDEX('Placebo Lags - Data'!$B:$BA,MATCH($Q39,'Placebo Lags - Data'!$A:$A,0),MATCH(BP$1,'Placebo Lags - Data'!$B$1:$BA$1,0)))*BP$5</f>
        <v>0</v>
      </c>
    </row>
    <row r="40" spans="1:70" x14ac:dyDescent="0.25">
      <c r="A40" t="s">
        <v>101</v>
      </c>
      <c r="B40" s="2">
        <f t="shared" si="4"/>
        <v>0</v>
      </c>
      <c r="Q40">
        <f>'Placebo Lags - Data'!A35</f>
        <v>2015</v>
      </c>
      <c r="R40" s="2">
        <f>IF(R$2=0,0,INDEX('Placebo Lags - Data'!$B:$BA,MATCH($Q40,'Placebo Lags - Data'!$A:$A,0),MATCH(R$1,'Placebo Lags - Data'!$B$1:$BA$1,0)))*R$5</f>
        <v>-1.3807221315801144E-2</v>
      </c>
      <c r="S40" s="2">
        <f>IF(S$2=0,0,INDEX('Placebo Lags - Data'!$B:$BA,MATCH($Q40,'Placebo Lags - Data'!$A:$A,0),MATCH(S$1,'Placebo Lags - Data'!$B$1:$BA$1,0)))*S$5</f>
        <v>0</v>
      </c>
      <c r="T40" s="2">
        <f>IF(T$2=0,0,INDEX('Placebo Lags - Data'!$B:$BA,MATCH($Q40,'Placebo Lags - Data'!$A:$A,0),MATCH(T$1,'Placebo Lags - Data'!$B$1:$BA$1,0)))*T$5</f>
        <v>0</v>
      </c>
      <c r="U40" s="2">
        <f>IF(U$2=0,0,INDEX('Placebo Lags - Data'!$B:$BA,MATCH($Q40,'Placebo Lags - Data'!$A:$A,0),MATCH(U$1,'Placebo Lags - Data'!$B$1:$BA$1,0)))*U$5</f>
        <v>-4.3375948444008827E-3</v>
      </c>
      <c r="V40" s="2">
        <f>IF(V$2=0,0,INDEX('Placebo Lags - Data'!$B:$BA,MATCH($Q40,'Placebo Lags - Data'!$A:$A,0),MATCH(V$1,'Placebo Lags - Data'!$B$1:$BA$1,0)))*V$5</f>
        <v>6.7709170281887054E-2</v>
      </c>
      <c r="W40" s="2">
        <f>IF(W$2=0,0,INDEX('Placebo Lags - Data'!$B:$BA,MATCH($Q40,'Placebo Lags - Data'!$A:$A,0),MATCH(W$1,'Placebo Lags - Data'!$B$1:$BA$1,0)))*W$5</f>
        <v>0</v>
      </c>
      <c r="X40" s="2">
        <f>IF(X$2=0,0,INDEX('Placebo Lags - Data'!$B:$BA,MATCH($Q40,'Placebo Lags - Data'!$A:$A,0),MATCH(X$1,'Placebo Lags - Data'!$B$1:$BA$1,0)))*X$5</f>
        <v>2.2454194724559784E-2</v>
      </c>
      <c r="Y40" s="2">
        <f>IF(Y$2=0,0,INDEX('Placebo Lags - Data'!$B:$BA,MATCH($Q40,'Placebo Lags - Data'!$A:$A,0),MATCH(Y$1,'Placebo Lags - Data'!$B$1:$BA$1,0)))*Y$5</f>
        <v>0</v>
      </c>
      <c r="Z40" s="2">
        <f>IF(Z$2=0,0,INDEX('Placebo Lags - Data'!$B:$BA,MATCH($Q40,'Placebo Lags - Data'!$A:$A,0),MATCH(Z$1,'Placebo Lags - Data'!$B$1:$BA$1,0)))*Z$5</f>
        <v>0</v>
      </c>
      <c r="AA40" s="2">
        <f>IF(AA$2=0,0,INDEX('Placebo Lags - Data'!$B:$BA,MATCH($Q40,'Placebo Lags - Data'!$A:$A,0),MATCH(AA$1,'Placebo Lags - Data'!$B$1:$BA$1,0)))*AA$5</f>
        <v>0</v>
      </c>
      <c r="AB40" s="2">
        <f>IF(AB$2=0,0,INDEX('Placebo Lags - Data'!$B:$BA,MATCH($Q40,'Placebo Lags - Data'!$A:$A,0),MATCH(AB$1,'Placebo Lags - Data'!$B$1:$BA$1,0)))*AB$5</f>
        <v>0</v>
      </c>
      <c r="AC40" s="2">
        <f>IF(AC$2=0,0,INDEX('Placebo Lags - Data'!$B:$BA,MATCH($Q40,'Placebo Lags - Data'!$A:$A,0),MATCH(AC$1,'Placebo Lags - Data'!$B$1:$BA$1,0)))*AC$5</f>
        <v>2.2160302847623825E-2</v>
      </c>
      <c r="AD40" s="2">
        <f>IF(AD$2=0,0,INDEX('Placebo Lags - Data'!$B:$BA,MATCH($Q40,'Placebo Lags - Data'!$A:$A,0),MATCH(AD$1,'Placebo Lags - Data'!$B$1:$BA$1,0)))*AD$5</f>
        <v>0</v>
      </c>
      <c r="AE40" s="2">
        <f>IF(AE$2=0,0,INDEX('Placebo Lags - Data'!$B:$BA,MATCH($Q40,'Placebo Lags - Data'!$A:$A,0),MATCH(AE$1,'Placebo Lags - Data'!$B$1:$BA$1,0)))*AE$5</f>
        <v>-2.3447057232260704E-2</v>
      </c>
      <c r="AF40" s="2">
        <f>IF(AF$2=0,0,INDEX('Placebo Lags - Data'!$B:$BA,MATCH($Q40,'Placebo Lags - Data'!$A:$A,0),MATCH(AF$1,'Placebo Lags - Data'!$B$1:$BA$1,0)))*AF$5</f>
        <v>7.3048777878284454E-2</v>
      </c>
      <c r="AG40" s="2">
        <f>IF(AG$2=0,0,INDEX('Placebo Lags - Data'!$B:$BA,MATCH($Q40,'Placebo Lags - Data'!$A:$A,0),MATCH(AG$1,'Placebo Lags - Data'!$B$1:$BA$1,0)))*AG$5</f>
        <v>0</v>
      </c>
      <c r="AH40" s="2">
        <f>IF(AH$2=0,0,INDEX('Placebo Lags - Data'!$B:$BA,MATCH($Q40,'Placebo Lags - Data'!$A:$A,0),MATCH(AH$1,'Placebo Lags - Data'!$B$1:$BA$1,0)))*AH$5</f>
        <v>2.4317899718880653E-2</v>
      </c>
      <c r="AI40" s="2">
        <f>IF(AI$2=0,0,INDEX('Placebo Lags - Data'!$B:$BA,MATCH($Q40,'Placebo Lags - Data'!$A:$A,0),MATCH(AI$1,'Placebo Lags - Data'!$B$1:$BA$1,0)))*AI$5</f>
        <v>1.5843193978071213E-2</v>
      </c>
      <c r="AJ40" s="2">
        <f>IF(AJ$2=0,0,INDEX('Placebo Lags - Data'!$B:$BA,MATCH($Q40,'Placebo Lags - Data'!$A:$A,0),MATCH(AJ$1,'Placebo Lags - Data'!$B$1:$BA$1,0)))*AJ$5</f>
        <v>-4.3118316680192947E-2</v>
      </c>
      <c r="AK40" s="2">
        <f>IF(AK$2=0,0,INDEX('Placebo Lags - Data'!$B:$BA,MATCH($Q40,'Placebo Lags - Data'!$A:$A,0),MATCH(AK$1,'Placebo Lags - Data'!$B$1:$BA$1,0)))*AK$5</f>
        <v>0</v>
      </c>
      <c r="AL40" s="2">
        <f>IF(AL$2=0,0,INDEX('Placebo Lags - Data'!$B:$BA,MATCH($Q40,'Placebo Lags - Data'!$A:$A,0),MATCH(AL$1,'Placebo Lags - Data'!$B$1:$BA$1,0)))*AL$5</f>
        <v>-2.6962600648403168E-2</v>
      </c>
      <c r="AM40" s="2">
        <f>IF(AM$2=0,0,INDEX('Placebo Lags - Data'!$B:$BA,MATCH($Q40,'Placebo Lags - Data'!$A:$A,0),MATCH(AM$1,'Placebo Lags - Data'!$B$1:$BA$1,0)))*AM$5</f>
        <v>3.2838031649589539E-2</v>
      </c>
      <c r="AN40" s="2">
        <f>IF(AN$2=0,0,INDEX('Placebo Lags - Data'!$B:$BA,MATCH($Q40,'Placebo Lags - Data'!$A:$A,0),MATCH(AN$1,'Placebo Lags - Data'!$B$1:$BA$1,0)))*AN$5</f>
        <v>0</v>
      </c>
      <c r="AO40" s="2">
        <f>IF(AO$2=0,0,INDEX('Placebo Lags - Data'!$B:$BA,MATCH($Q40,'Placebo Lags - Data'!$A:$A,0),MATCH(AO$1,'Placebo Lags - Data'!$B$1:$BA$1,0)))*AO$5</f>
        <v>2.5287622585892677E-2</v>
      </c>
      <c r="AP40" s="2">
        <f>IF(AP$2=0,0,INDEX('Placebo Lags - Data'!$B:$BA,MATCH($Q40,'Placebo Lags - Data'!$A:$A,0),MATCH(AP$1,'Placebo Lags - Data'!$B$1:$BA$1,0)))*AP$5</f>
        <v>0</v>
      </c>
      <c r="AQ40" s="2">
        <f>IF(AQ$2=0,0,INDEX('Placebo Lags - Data'!$B:$BA,MATCH($Q40,'Placebo Lags - Data'!$A:$A,0),MATCH(AQ$1,'Placebo Lags - Data'!$B$1:$BA$1,0)))*AQ$5</f>
        <v>5.0579208880662918E-2</v>
      </c>
      <c r="AR40" s="2">
        <f>IF(AR$2=0,0,INDEX('Placebo Lags - Data'!$B:$BA,MATCH($Q40,'Placebo Lags - Data'!$A:$A,0),MATCH(AR$1,'Placebo Lags - Data'!$B$1:$BA$1,0)))*AR$5</f>
        <v>0</v>
      </c>
      <c r="AS40" s="2">
        <f>IF(AS$2=0,0,INDEX('Placebo Lags - Data'!$B:$BA,MATCH($Q40,'Placebo Lags - Data'!$A:$A,0),MATCH(AS$1,'Placebo Lags - Data'!$B$1:$BA$1,0)))*AS$5</f>
        <v>-5.4656196385622025E-2</v>
      </c>
      <c r="AT40" s="2">
        <f>IF(AT$2=0,0,INDEX('Placebo Lags - Data'!$B:$BA,MATCH($Q40,'Placebo Lags - Data'!$A:$A,0),MATCH(AT$1,'Placebo Lags - Data'!$B$1:$BA$1,0)))*AT$5</f>
        <v>0</v>
      </c>
      <c r="AU40" s="2">
        <f>IF(AU$2=0,0,INDEX('Placebo Lags - Data'!$B:$BA,MATCH($Q40,'Placebo Lags - Data'!$A:$A,0),MATCH(AU$1,'Placebo Lags - Data'!$B$1:$BA$1,0)))*AU$5</f>
        <v>0</v>
      </c>
      <c r="AV40" s="2">
        <f>IF(AV$2=0,0,INDEX('Placebo Lags - Data'!$B:$BA,MATCH($Q40,'Placebo Lags - Data'!$A:$A,0),MATCH(AV$1,'Placebo Lags - Data'!$B$1:$BA$1,0)))*AV$5</f>
        <v>0</v>
      </c>
      <c r="AW40" s="2">
        <f>IF(AW$2=0,0,INDEX('Placebo Lags - Data'!$B:$BA,MATCH($Q40,'Placebo Lags - Data'!$A:$A,0),MATCH(AW$1,'Placebo Lags - Data'!$B$1:$BA$1,0)))*AW$5</f>
        <v>0</v>
      </c>
      <c r="AX40" s="2">
        <f>IF(AX$2=0,0,INDEX('Placebo Lags - Data'!$B:$BA,MATCH($Q40,'Placebo Lags - Data'!$A:$A,0),MATCH(AX$1,'Placebo Lags - Data'!$B$1:$BA$1,0)))*AX$5</f>
        <v>0</v>
      </c>
      <c r="AY40" s="2">
        <f>IF(AY$2=0,0,INDEX('Placebo Lags - Data'!$B:$BA,MATCH($Q40,'Placebo Lags - Data'!$A:$A,0),MATCH(AY$1,'Placebo Lags - Data'!$B$1:$BA$1,0)))*AY$5</f>
        <v>0</v>
      </c>
      <c r="AZ40" s="2">
        <f>IF(AZ$2=0,0,INDEX('Placebo Lags - Data'!$B:$BA,MATCH($Q40,'Placebo Lags - Data'!$A:$A,0),MATCH(AZ$1,'Placebo Lags - Data'!$B$1:$BA$1,0)))*AZ$5</f>
        <v>-6.2285684049129486E-2</v>
      </c>
      <c r="BA40" s="2">
        <f>IF(BA$2=0,0,INDEX('Placebo Lags - Data'!$B:$BA,MATCH($Q40,'Placebo Lags - Data'!$A:$A,0),MATCH(BA$1,'Placebo Lags - Data'!$B$1:$BA$1,0)))*BA$5</f>
        <v>0</v>
      </c>
      <c r="BB40" s="2">
        <f>IF(BB$2=0,0,INDEX('Placebo Lags - Data'!$B:$BA,MATCH($Q40,'Placebo Lags - Data'!$A:$A,0),MATCH(BB$1,'Placebo Lags - Data'!$B$1:$BA$1,0)))*BB$5</f>
        <v>0</v>
      </c>
      <c r="BC40" s="2">
        <f>IF(BC$2=0,0,INDEX('Placebo Lags - Data'!$B:$BA,MATCH($Q40,'Placebo Lags - Data'!$A:$A,0),MATCH(BC$1,'Placebo Lags - Data'!$B$1:$BA$1,0)))*BC$5</f>
        <v>0</v>
      </c>
      <c r="BD40" s="2">
        <f>IF(BD$2=0,0,INDEX('Placebo Lags - Data'!$B:$BA,MATCH($Q40,'Placebo Lags - Data'!$A:$A,0),MATCH(BD$1,'Placebo Lags - Data'!$B$1:$BA$1,0)))*BD$5</f>
        <v>0</v>
      </c>
      <c r="BE40" s="2">
        <f>IF(BE$2=0,0,INDEX('Placebo Lags - Data'!$B:$BA,MATCH($Q40,'Placebo Lags - Data'!$A:$A,0),MATCH(BE$1,'Placebo Lags - Data'!$B$1:$BA$1,0)))*BE$5</f>
        <v>0</v>
      </c>
      <c r="BF40" s="2">
        <f>IF(BF$2=0,0,INDEX('Placebo Lags - Data'!$B:$BA,MATCH($Q40,'Placebo Lags - Data'!$A:$A,0),MATCH(BF$1,'Placebo Lags - Data'!$B$1:$BA$1,0)))*BF$5</f>
        <v>-1.6738684847950935E-2</v>
      </c>
      <c r="BG40" s="2">
        <f>IF(BG$2=0,0,INDEX('Placebo Lags - Data'!$B:$BA,MATCH($Q40,'Placebo Lags - Data'!$A:$A,0),MATCH(BG$1,'Placebo Lags - Data'!$B$1:$BA$1,0)))*BG$5</f>
        <v>-5.7270415127277374E-2</v>
      </c>
      <c r="BH40" s="2">
        <f>IF(BH$2=0,0,INDEX('Placebo Lags - Data'!$B:$BA,MATCH($Q40,'Placebo Lags - Data'!$A:$A,0),MATCH(BH$1,'Placebo Lags - Data'!$B$1:$BA$1,0)))*BH$5</f>
        <v>2.3244466632604599E-2</v>
      </c>
      <c r="BI40" s="2">
        <f>IF(BI$2=0,0,INDEX('Placebo Lags - Data'!$B:$BA,MATCH($Q40,'Placebo Lags - Data'!$A:$A,0),MATCH(BI$1,'Placebo Lags - Data'!$B$1:$BA$1,0)))*BI$5</f>
        <v>1.8451536307111382E-3</v>
      </c>
      <c r="BJ40" s="2">
        <f>IF(BJ$2=0,0,INDEX('Placebo Lags - Data'!$B:$BA,MATCH($Q40,'Placebo Lags - Data'!$A:$A,0),MATCH(BJ$1,'Placebo Lags - Data'!$B$1:$BA$1,0)))*BJ$5</f>
        <v>0</v>
      </c>
      <c r="BK40" s="2">
        <f>IF(BK$2=0,0,INDEX('Placebo Lags - Data'!$B:$BA,MATCH($Q40,'Placebo Lags - Data'!$A:$A,0),MATCH(BK$1,'Placebo Lags - Data'!$B$1:$BA$1,0)))*BK$5</f>
        <v>0</v>
      </c>
      <c r="BL40" s="2">
        <f>IF(BL$2=0,0,INDEX('Placebo Lags - Data'!$B:$BA,MATCH($Q40,'Placebo Lags - Data'!$A:$A,0),MATCH(BL$1,'Placebo Lags - Data'!$B$1:$BA$1,0)))*BL$5</f>
        <v>0</v>
      </c>
      <c r="BM40" s="2">
        <f>IF(BM$2=0,0,INDEX('Placebo Lags - Data'!$B:$BA,MATCH($Q40,'Placebo Lags - Data'!$A:$A,0),MATCH(BM$1,'Placebo Lags - Data'!$B$1:$BA$1,0)))*BM$5</f>
        <v>0</v>
      </c>
      <c r="BN40" s="2">
        <f>IF(BN$2=0,0,INDEX('Placebo Lags - Data'!$B:$BA,MATCH($Q40,'Placebo Lags - Data'!$A:$A,0),MATCH(BN$1,'Placebo Lags - Data'!$B$1:$BA$1,0)))*BN$5</f>
        <v>0</v>
      </c>
      <c r="BO40" s="2">
        <f>IF(BO$2=0,0,INDEX('Placebo Lags - Data'!$B:$BA,MATCH($Q40,'Placebo Lags - Data'!$A:$A,0),MATCH(BO$1,'Placebo Lags - Data'!$B$1:$BA$1,0)))*BO$5</f>
        <v>4.1834339499473572E-3</v>
      </c>
      <c r="BP40" s="2">
        <f>IF(BP$2=0,0,INDEX('Placebo Lags - Data'!$B:$BA,MATCH($Q40,'Placebo Lags - Data'!$A:$A,0),MATCH(BP$1,'Placebo Lags - Data'!$B$1:$BA$1,0)))*BP$5</f>
        <v>0</v>
      </c>
    </row>
    <row r="41" spans="1:70" x14ac:dyDescent="0.25">
      <c r="A41" t="s">
        <v>103</v>
      </c>
      <c r="B41" s="2">
        <f t="shared" si="4"/>
        <v>0</v>
      </c>
    </row>
    <row r="42" spans="1:70" x14ac:dyDescent="0.25">
      <c r="A42" t="s">
        <v>105</v>
      </c>
      <c r="B42" s="2">
        <f t="shared" si="4"/>
        <v>0</v>
      </c>
    </row>
    <row r="43" spans="1:70" x14ac:dyDescent="0.25">
      <c r="A43" t="s">
        <v>108</v>
      </c>
      <c r="B43" s="2">
        <f t="shared" si="4"/>
        <v>0</v>
      </c>
    </row>
    <row r="44" spans="1:70" x14ac:dyDescent="0.25">
      <c r="A44" t="s">
        <v>111</v>
      </c>
      <c r="B44" s="2">
        <f t="shared" si="4"/>
        <v>0</v>
      </c>
    </row>
    <row r="45" spans="1:70" x14ac:dyDescent="0.25">
      <c r="A45" t="s">
        <v>113</v>
      </c>
      <c r="B45" s="2">
        <f t="shared" si="4"/>
        <v>0</v>
      </c>
    </row>
    <row r="46" spans="1:70" x14ac:dyDescent="0.25">
      <c r="A46" t="s">
        <v>115</v>
      </c>
      <c r="B46" s="2">
        <f t="shared" si="4"/>
        <v>0</v>
      </c>
    </row>
    <row r="47" spans="1:70" x14ac:dyDescent="0.25">
      <c r="A47" t="s">
        <v>121</v>
      </c>
      <c r="B47" s="2">
        <f t="shared" si="4"/>
        <v>0</v>
      </c>
    </row>
    <row r="48" spans="1:70" x14ac:dyDescent="0.25">
      <c r="A48" t="s">
        <v>123</v>
      </c>
      <c r="B48" s="2">
        <f t="shared" si="4"/>
        <v>0</v>
      </c>
    </row>
    <row r="49" spans="1:2" x14ac:dyDescent="0.25">
      <c r="A49" t="s">
        <v>125</v>
      </c>
      <c r="B49" s="2">
        <f t="shared" si="4"/>
        <v>0</v>
      </c>
    </row>
    <row r="50" spans="1:2" x14ac:dyDescent="0.25">
      <c r="A50" t="s">
        <v>127</v>
      </c>
      <c r="B50" s="2">
        <f t="shared" si="4"/>
        <v>0</v>
      </c>
    </row>
    <row r="51" spans="1:2" x14ac:dyDescent="0.25">
      <c r="A51" t="s">
        <v>129</v>
      </c>
      <c r="B51" s="2">
        <f t="shared" si="4"/>
        <v>0</v>
      </c>
    </row>
    <row r="52" spans="1:2" x14ac:dyDescent="0.25">
      <c r="A52" t="s">
        <v>132</v>
      </c>
      <c r="B52" s="2">
        <f t="shared" si="4"/>
        <v>0</v>
      </c>
    </row>
  </sheetData>
  <sortState ref="A2:B52">
    <sortCondition descending="1" ref="B2:B52"/>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31" workbookViewId="0">
      <selection activeCell="G14" sqref="G14"/>
    </sheetView>
  </sheetViews>
  <sheetFormatPr defaultColWidth="8.85546875" defaultRowHeight="15" x14ac:dyDescent="0.25"/>
  <sheetData>
    <row r="1" spans="1:6" x14ac:dyDescent="0.25">
      <c r="A1" t="s">
        <v>194</v>
      </c>
      <c r="B1" t="s">
        <v>271</v>
      </c>
      <c r="C1" t="s">
        <v>272</v>
      </c>
      <c r="D1" t="s">
        <v>273</v>
      </c>
      <c r="E1" t="s">
        <v>274</v>
      </c>
      <c r="F1" t="s">
        <v>275</v>
      </c>
    </row>
    <row r="2" spans="1:6" x14ac:dyDescent="0.25">
      <c r="A2">
        <v>1982</v>
      </c>
      <c r="B2">
        <f>INDEX('Lag Test - Data'!B$2:B$35,MATCH($A2,'Lag Test - Data'!$A$2:$A$35,0))</f>
        <v>0.45485404133796692</v>
      </c>
      <c r="C2">
        <f>INDEX('Lag Test - Data'!C$2:C$35,MATCH($A2,'Lag Test - Data'!$A$2:$A$35,0))</f>
        <v>0.46775920414924627</v>
      </c>
      <c r="D2">
        <f>INDEX('Lag Test - Data'!D$2:D$35,MATCH($A2,'Lag Test - Data'!$A$2:$A$35,0))</f>
        <v>0.45621687033772468</v>
      </c>
      <c r="E2">
        <f>INDEX('Lag Test - Data'!E$2:E$35,MATCH($A2,'Lag Test - Data'!$A$2:$A$35,0))</f>
        <v>0.45594847354292872</v>
      </c>
      <c r="F2">
        <f>INDEX('Lag Test - Data'!F$2:F$35,MATCH($A2,'Lag Test - Data'!$A$2:$A$35,0))</f>
        <v>0.45962797155976298</v>
      </c>
    </row>
    <row r="3" spans="1:6" x14ac:dyDescent="0.25">
      <c r="A3">
        <v>1983</v>
      </c>
      <c r="B3">
        <f>INDEX('Lag Test - Data'!B$2:B$35,MATCH($A3,'Lag Test - Data'!$A$2:$A$35,0))</f>
        <v>0.45566859841346741</v>
      </c>
      <c r="C3">
        <f>INDEX('Lag Test - Data'!C$2:C$35,MATCH($A3,'Lag Test - Data'!$A$2:$A$35,0))</f>
        <v>0.45710288432240492</v>
      </c>
      <c r="D3">
        <f>INDEX('Lag Test - Data'!D$2:D$35,MATCH($A3,'Lag Test - Data'!$A$2:$A$35,0))</f>
        <v>0.45384637910127645</v>
      </c>
      <c r="E3">
        <f>INDEX('Lag Test - Data'!E$2:E$35,MATCH($A3,'Lag Test - Data'!$A$2:$A$35,0))</f>
        <v>0.45591007441282277</v>
      </c>
      <c r="F3">
        <f>INDEX('Lag Test - Data'!F$2:F$35,MATCH($A3,'Lag Test - Data'!$A$2:$A$35,0))</f>
        <v>0.45559071773290638</v>
      </c>
    </row>
    <row r="4" spans="1:6" x14ac:dyDescent="0.25">
      <c r="A4">
        <v>1984</v>
      </c>
      <c r="B4">
        <f>INDEX('Lag Test - Data'!B$2:B$35,MATCH($A4,'Lag Test - Data'!$A$2:$A$35,0))</f>
        <v>0.4263959527015686</v>
      </c>
      <c r="C4">
        <f>INDEX('Lag Test - Data'!C$2:C$35,MATCH($A4,'Lag Test - Data'!$A$2:$A$35,0))</f>
        <v>0.42933347466588023</v>
      </c>
      <c r="D4">
        <f>INDEX('Lag Test - Data'!D$2:D$35,MATCH($A4,'Lag Test - Data'!$A$2:$A$35,0))</f>
        <v>0.42554095956683163</v>
      </c>
      <c r="E4">
        <f>INDEX('Lag Test - Data'!E$2:E$35,MATCH($A4,'Lag Test - Data'!$A$2:$A$35,0))</f>
        <v>0.3876931285262108</v>
      </c>
      <c r="F4">
        <f>INDEX('Lag Test - Data'!F$2:F$35,MATCH($A4,'Lag Test - Data'!$A$2:$A$35,0))</f>
        <v>0.39528201833367349</v>
      </c>
    </row>
    <row r="5" spans="1:6" x14ac:dyDescent="0.25">
      <c r="A5">
        <v>1985</v>
      </c>
      <c r="B5">
        <f>INDEX('Lag Test - Data'!B$2:B$35,MATCH($A5,'Lag Test - Data'!$A$2:$A$35,0))</f>
        <v>0.38088235259056091</v>
      </c>
      <c r="C5">
        <f>INDEX('Lag Test - Data'!C$2:C$35,MATCH($A5,'Lag Test - Data'!$A$2:$A$35,0))</f>
        <v>0.38188576024770732</v>
      </c>
      <c r="D5">
        <f>INDEX('Lag Test - Data'!D$2:D$35,MATCH($A5,'Lag Test - Data'!$A$2:$A$35,0))</f>
        <v>0.37763124278187754</v>
      </c>
      <c r="E5">
        <f>INDEX('Lag Test - Data'!E$2:E$35,MATCH($A5,'Lag Test - Data'!$A$2:$A$35,0))</f>
        <v>0.38991862261295318</v>
      </c>
      <c r="F5">
        <f>INDEX('Lag Test - Data'!F$2:F$35,MATCH($A5,'Lag Test - Data'!$A$2:$A$35,0))</f>
        <v>0.38978604575991627</v>
      </c>
    </row>
    <row r="6" spans="1:6" x14ac:dyDescent="0.25">
      <c r="A6">
        <v>1986</v>
      </c>
      <c r="B6">
        <f>INDEX('Lag Test - Data'!B$2:B$35,MATCH($A6,'Lag Test - Data'!$A$2:$A$35,0))</f>
        <v>0.38520056009292603</v>
      </c>
      <c r="C6">
        <f>INDEX('Lag Test - Data'!C$2:C$35,MATCH($A6,'Lag Test - Data'!$A$2:$A$35,0))</f>
        <v>0.40575282025337223</v>
      </c>
      <c r="D6">
        <f>INDEX('Lag Test - Data'!D$2:D$35,MATCH($A6,'Lag Test - Data'!$A$2:$A$35,0))</f>
        <v>0.39374854302406315</v>
      </c>
      <c r="E6">
        <f>INDEX('Lag Test - Data'!E$2:E$35,MATCH($A6,'Lag Test - Data'!$A$2:$A$35,0))</f>
        <v>0.42264740681648255</v>
      </c>
      <c r="F6">
        <f>INDEX('Lag Test - Data'!F$2:F$35,MATCH($A6,'Lag Test - Data'!$A$2:$A$35,0))</f>
        <v>0.40567167764902118</v>
      </c>
    </row>
    <row r="7" spans="1:6" x14ac:dyDescent="0.25">
      <c r="A7">
        <v>1987</v>
      </c>
      <c r="B7">
        <f>INDEX('Lag Test - Data'!B$2:B$35,MATCH($A7,'Lag Test - Data'!$A$2:$A$35,0))</f>
        <v>0.37112009525299072</v>
      </c>
      <c r="C7">
        <f>INDEX('Lag Test - Data'!C$2:C$35,MATCH($A7,'Lag Test - Data'!$A$2:$A$35,0))</f>
        <v>0.37448333287239077</v>
      </c>
      <c r="D7">
        <f>INDEX('Lag Test - Data'!D$2:D$35,MATCH($A7,'Lag Test - Data'!$A$2:$A$35,0))</f>
        <v>0.38640306237339977</v>
      </c>
      <c r="E7">
        <f>INDEX('Lag Test - Data'!E$2:E$35,MATCH($A7,'Lag Test - Data'!$A$2:$A$35,0))</f>
        <v>0.3865036858916282</v>
      </c>
      <c r="F7">
        <f>INDEX('Lag Test - Data'!F$2:F$35,MATCH($A7,'Lag Test - Data'!$A$2:$A$35,0))</f>
        <v>0.39326527339220047</v>
      </c>
    </row>
    <row r="8" spans="1:6" x14ac:dyDescent="0.25">
      <c r="A8">
        <v>1988</v>
      </c>
      <c r="B8">
        <f>INDEX('Lag Test - Data'!B$2:B$35,MATCH($A8,'Lag Test - Data'!$A$2:$A$35,0))</f>
        <v>0.37837839126586914</v>
      </c>
      <c r="C8">
        <f>INDEX('Lag Test - Data'!C$2:C$35,MATCH($A8,'Lag Test - Data'!$A$2:$A$35,0))</f>
        <v>0.36633342042565348</v>
      </c>
      <c r="D8">
        <f>INDEX('Lag Test - Data'!D$2:D$35,MATCH($A8,'Lag Test - Data'!$A$2:$A$35,0))</f>
        <v>0.3729761969149113</v>
      </c>
      <c r="E8">
        <f>INDEX('Lag Test - Data'!E$2:E$35,MATCH($A8,'Lag Test - Data'!$A$2:$A$35,0))</f>
        <v>0.39094758522510537</v>
      </c>
      <c r="F8">
        <f>INDEX('Lag Test - Data'!F$2:F$35,MATCH($A8,'Lag Test - Data'!$A$2:$A$35,0))</f>
        <v>0.38378502202033998</v>
      </c>
    </row>
    <row r="9" spans="1:6" x14ac:dyDescent="0.25">
      <c r="A9">
        <v>1989</v>
      </c>
      <c r="B9">
        <f>INDEX('Lag Test - Data'!B$2:B$35,MATCH($A9,'Lag Test - Data'!$A$2:$A$35,0))</f>
        <v>0.37176164984703064</v>
      </c>
      <c r="C9">
        <f>INDEX('Lag Test - Data'!C$2:C$35,MATCH($A9,'Lag Test - Data'!$A$2:$A$35,0))</f>
        <v>0.37052624201774592</v>
      </c>
      <c r="D9">
        <f>INDEX('Lag Test - Data'!D$2:D$35,MATCH($A9,'Lag Test - Data'!$A$2:$A$35,0))</f>
        <v>0.36893627581000332</v>
      </c>
      <c r="E9">
        <f>INDEX('Lag Test - Data'!E$2:E$35,MATCH($A9,'Lag Test - Data'!$A$2:$A$35,0))</f>
        <v>0.37197079047560688</v>
      </c>
      <c r="F9">
        <f>INDEX('Lag Test - Data'!F$2:F$35,MATCH($A9,'Lag Test - Data'!$A$2:$A$35,0))</f>
        <v>0.34538413244485855</v>
      </c>
    </row>
    <row r="10" spans="1:6" x14ac:dyDescent="0.25">
      <c r="A10">
        <v>1990</v>
      </c>
      <c r="B10">
        <f>INDEX('Lag Test - Data'!B$2:B$35,MATCH($A10,'Lag Test - Data'!$A$2:$A$35,0))</f>
        <v>0.37998601794242859</v>
      </c>
      <c r="C10">
        <f>INDEX('Lag Test - Data'!C$2:C$35,MATCH($A10,'Lag Test - Data'!$A$2:$A$35,0))</f>
        <v>0.3715194233655929</v>
      </c>
      <c r="D10">
        <f>INDEX('Lag Test - Data'!D$2:D$35,MATCH($A10,'Lag Test - Data'!$A$2:$A$35,0))</f>
        <v>0.37974217873811722</v>
      </c>
      <c r="E10">
        <f>INDEX('Lag Test - Data'!E$2:E$35,MATCH($A10,'Lag Test - Data'!$A$2:$A$35,0))</f>
        <v>0.38381534269452094</v>
      </c>
      <c r="F10">
        <f>INDEX('Lag Test - Data'!F$2:F$35,MATCH($A10,'Lag Test - Data'!$A$2:$A$35,0))</f>
        <v>0.38654712489247323</v>
      </c>
    </row>
    <row r="11" spans="1:6" x14ac:dyDescent="0.25">
      <c r="A11">
        <v>1991</v>
      </c>
      <c r="B11">
        <f>INDEX('Lag Test - Data'!B$2:B$35,MATCH($A11,'Lag Test - Data'!$A$2:$A$35,0))</f>
        <v>0.37684538960456848</v>
      </c>
      <c r="C11">
        <f>INDEX('Lag Test - Data'!C$2:C$35,MATCH($A11,'Lag Test - Data'!$A$2:$A$35,0))</f>
        <v>0.37457000425457954</v>
      </c>
      <c r="D11">
        <f>INDEX('Lag Test - Data'!D$2:D$35,MATCH($A11,'Lag Test - Data'!$A$2:$A$35,0))</f>
        <v>0.3590080519020557</v>
      </c>
      <c r="E11">
        <f>INDEX('Lag Test - Data'!E$2:E$35,MATCH($A11,'Lag Test - Data'!$A$2:$A$35,0))</f>
        <v>0.37770697727799413</v>
      </c>
      <c r="F11">
        <f>INDEX('Lag Test - Data'!F$2:F$35,MATCH($A11,'Lag Test - Data'!$A$2:$A$35,0))</f>
        <v>0.36649807167053222</v>
      </c>
    </row>
    <row r="12" spans="1:6" x14ac:dyDescent="0.25">
      <c r="A12">
        <v>1992</v>
      </c>
      <c r="B12">
        <f>INDEX('Lag Test - Data'!B$2:B$35,MATCH($A12,'Lag Test - Data'!$A$2:$A$35,0))</f>
        <v>0.35256409645080566</v>
      </c>
      <c r="C12">
        <f>INDEX('Lag Test - Data'!C$2:C$35,MATCH($A12,'Lag Test - Data'!$A$2:$A$35,0))</f>
        <v>0.34548613035678866</v>
      </c>
      <c r="D12">
        <f>INDEX('Lag Test - Data'!D$2:D$35,MATCH($A12,'Lag Test - Data'!$A$2:$A$35,0))</f>
        <v>0.35325340956449508</v>
      </c>
      <c r="E12">
        <f>INDEX('Lag Test - Data'!E$2:E$35,MATCH($A12,'Lag Test - Data'!$A$2:$A$35,0))</f>
        <v>0.33893510584533221</v>
      </c>
      <c r="F12">
        <f>INDEX('Lag Test - Data'!F$2:F$35,MATCH($A12,'Lag Test - Data'!$A$2:$A$35,0))</f>
        <v>0.33761439970135687</v>
      </c>
    </row>
    <row r="13" spans="1:6" x14ac:dyDescent="0.25">
      <c r="A13">
        <v>1993</v>
      </c>
      <c r="B13">
        <f>INDEX('Lag Test - Data'!B$2:B$35,MATCH($A13,'Lag Test - Data'!$A$2:$A$35,0))</f>
        <v>0.32559999823570251</v>
      </c>
      <c r="C13">
        <f>INDEX('Lag Test - Data'!C$2:C$35,MATCH($A13,'Lag Test - Data'!$A$2:$A$35,0))</f>
        <v>0.32593374466896058</v>
      </c>
      <c r="D13">
        <f>INDEX('Lag Test - Data'!D$2:D$35,MATCH($A13,'Lag Test - Data'!$A$2:$A$35,0))</f>
        <v>0.32768674322962765</v>
      </c>
      <c r="E13">
        <f>INDEX('Lag Test - Data'!E$2:E$35,MATCH($A13,'Lag Test - Data'!$A$2:$A$35,0))</f>
        <v>0.32501543121039872</v>
      </c>
      <c r="F13">
        <f>INDEX('Lag Test - Data'!F$2:F$35,MATCH($A13,'Lag Test - Data'!$A$2:$A$35,0))</f>
        <v>0.33269160023331645</v>
      </c>
    </row>
    <row r="14" spans="1:6" x14ac:dyDescent="0.25">
      <c r="A14">
        <v>1994</v>
      </c>
      <c r="B14">
        <f>INDEX('Lag Test - Data'!B$2:B$35,MATCH($A14,'Lag Test - Data'!$A$2:$A$35,0))</f>
        <v>0.32926830649375916</v>
      </c>
      <c r="C14">
        <f>INDEX('Lag Test - Data'!C$2:C$35,MATCH($A14,'Lag Test - Data'!$A$2:$A$35,0))</f>
        <v>0.32804951822757722</v>
      </c>
      <c r="D14">
        <f>INDEX('Lag Test - Data'!D$2:D$35,MATCH($A14,'Lag Test - Data'!$A$2:$A$35,0))</f>
        <v>0.32017499721050263</v>
      </c>
      <c r="E14">
        <f>INDEX('Lag Test - Data'!E$2:E$35,MATCH($A14,'Lag Test - Data'!$A$2:$A$35,0))</f>
        <v>0.32871662972867494</v>
      </c>
      <c r="F14">
        <f>INDEX('Lag Test - Data'!F$2:F$35,MATCH($A14,'Lag Test - Data'!$A$2:$A$35,0))</f>
        <v>0.33360518056154248</v>
      </c>
    </row>
    <row r="15" spans="1:6" x14ac:dyDescent="0.25">
      <c r="A15">
        <v>1995</v>
      </c>
      <c r="B15">
        <f>INDEX('Lag Test - Data'!B$2:B$35,MATCH($A15,'Lag Test - Data'!$A$2:$A$35,0))</f>
        <v>0.32881596684455872</v>
      </c>
      <c r="C15">
        <f>INDEX('Lag Test - Data'!C$2:C$35,MATCH($A15,'Lag Test - Data'!$A$2:$A$35,0))</f>
        <v>0.33449016672372817</v>
      </c>
      <c r="D15">
        <f>INDEX('Lag Test - Data'!D$2:D$35,MATCH($A15,'Lag Test - Data'!$A$2:$A$35,0))</f>
        <v>0.32700560492277148</v>
      </c>
      <c r="E15">
        <f>INDEX('Lag Test - Data'!E$2:E$35,MATCH($A15,'Lag Test - Data'!$A$2:$A$35,0))</f>
        <v>0.33070066158473493</v>
      </c>
      <c r="F15">
        <f>INDEX('Lag Test - Data'!F$2:F$35,MATCH($A15,'Lag Test - Data'!$A$2:$A$35,0))</f>
        <v>0.3379384272992611</v>
      </c>
    </row>
    <row r="16" spans="1:6" x14ac:dyDescent="0.25">
      <c r="A16">
        <v>1996</v>
      </c>
      <c r="B16">
        <f>INDEX('Lag Test - Data'!B$2:B$35,MATCH($A16,'Lag Test - Data'!$A$2:$A$35,0))</f>
        <v>0.3287566602230072</v>
      </c>
      <c r="C16">
        <f>INDEX('Lag Test - Data'!C$2:C$35,MATCH($A16,'Lag Test - Data'!$A$2:$A$35,0))</f>
        <v>0.31215657070279124</v>
      </c>
      <c r="D16">
        <f>INDEX('Lag Test - Data'!D$2:D$35,MATCH($A16,'Lag Test - Data'!$A$2:$A$35,0))</f>
        <v>0.2943494448959828</v>
      </c>
      <c r="E16">
        <f>INDEX('Lag Test - Data'!E$2:E$35,MATCH($A16,'Lag Test - Data'!$A$2:$A$35,0))</f>
        <v>0.32862163719534876</v>
      </c>
      <c r="F16">
        <f>INDEX('Lag Test - Data'!F$2:F$35,MATCH($A16,'Lag Test - Data'!$A$2:$A$35,0))</f>
        <v>0.32892418175935745</v>
      </c>
    </row>
    <row r="17" spans="1:6" x14ac:dyDescent="0.25">
      <c r="A17">
        <v>1997</v>
      </c>
      <c r="B17">
        <f>INDEX('Lag Test - Data'!B$2:B$35,MATCH($A17,'Lag Test - Data'!$A$2:$A$35,0))</f>
        <v>0.29864972829818726</v>
      </c>
      <c r="C17">
        <f>INDEX('Lag Test - Data'!C$2:C$35,MATCH($A17,'Lag Test - Data'!$A$2:$A$35,0))</f>
        <v>0.28597083726525308</v>
      </c>
      <c r="D17">
        <f>INDEX('Lag Test - Data'!D$2:D$35,MATCH($A17,'Lag Test - Data'!$A$2:$A$35,0))</f>
        <v>0.2987899145483971</v>
      </c>
      <c r="E17">
        <f>INDEX('Lag Test - Data'!E$2:E$35,MATCH($A17,'Lag Test - Data'!$A$2:$A$35,0))</f>
        <v>0.29093213136494162</v>
      </c>
      <c r="F17">
        <f>INDEX('Lag Test - Data'!F$2:F$35,MATCH($A17,'Lag Test - Data'!$A$2:$A$35,0))</f>
        <v>0.31731296345591542</v>
      </c>
    </row>
    <row r="18" spans="1:6" x14ac:dyDescent="0.25">
      <c r="A18">
        <v>1998</v>
      </c>
      <c r="B18">
        <f>INDEX('Lag Test - Data'!B$2:B$35,MATCH($A18,'Lag Test - Data'!$A$2:$A$35,0))</f>
        <v>0.32145747542381287</v>
      </c>
      <c r="C18">
        <f>INDEX('Lag Test - Data'!C$2:C$35,MATCH($A18,'Lag Test - Data'!$A$2:$A$35,0))</f>
        <v>0.31751833280920982</v>
      </c>
      <c r="D18">
        <f>INDEX('Lag Test - Data'!D$2:D$35,MATCH($A18,'Lag Test - Data'!$A$2:$A$35,0))</f>
        <v>0.2950536702275276</v>
      </c>
      <c r="E18">
        <f>INDEX('Lag Test - Data'!E$2:E$35,MATCH($A18,'Lag Test - Data'!$A$2:$A$35,0))</f>
        <v>0.28116954711079595</v>
      </c>
      <c r="F18">
        <f>INDEX('Lag Test - Data'!F$2:F$35,MATCH($A18,'Lag Test - Data'!$A$2:$A$35,0))</f>
        <v>0.29804293072223664</v>
      </c>
    </row>
    <row r="19" spans="1:6" x14ac:dyDescent="0.25">
      <c r="A19">
        <v>1999</v>
      </c>
      <c r="B19">
        <f>INDEX('Lag Test - Data'!B$2:B$35,MATCH($A19,'Lag Test - Data'!$A$2:$A$35,0))</f>
        <v>0.30680060386657715</v>
      </c>
      <c r="C19">
        <f>INDEX('Lag Test - Data'!C$2:C$35,MATCH($A19,'Lag Test - Data'!$A$2:$A$35,0))</f>
        <v>0.28875927215814584</v>
      </c>
      <c r="D19">
        <f>INDEX('Lag Test - Data'!D$2:D$35,MATCH($A19,'Lag Test - Data'!$A$2:$A$35,0))</f>
        <v>0.27939891341328627</v>
      </c>
      <c r="E19">
        <f>INDEX('Lag Test - Data'!E$2:E$35,MATCH($A19,'Lag Test - Data'!$A$2:$A$35,0))</f>
        <v>0.27805744397640231</v>
      </c>
      <c r="F19">
        <f>INDEX('Lag Test - Data'!F$2:F$35,MATCH($A19,'Lag Test - Data'!$A$2:$A$35,0))</f>
        <v>0.2991515689790249</v>
      </c>
    </row>
    <row r="20" spans="1:6" x14ac:dyDescent="0.25">
      <c r="A20">
        <v>2000</v>
      </c>
      <c r="B20">
        <f>INDEX('Lag Test - Data'!B$2:B$35,MATCH($A20,'Lag Test - Data'!$A$2:$A$35,0))</f>
        <v>0.31500393152236938</v>
      </c>
      <c r="C20">
        <f>INDEX('Lag Test - Data'!C$2:C$35,MATCH($A20,'Lag Test - Data'!$A$2:$A$35,0))</f>
        <v>0.31187732532620427</v>
      </c>
      <c r="D20">
        <f>INDEX('Lag Test - Data'!D$2:D$35,MATCH($A20,'Lag Test - Data'!$A$2:$A$35,0))</f>
        <v>0.32004976144433028</v>
      </c>
      <c r="E20">
        <f>INDEX('Lag Test - Data'!E$2:E$35,MATCH($A20,'Lag Test - Data'!$A$2:$A$35,0))</f>
        <v>0.30132062344253063</v>
      </c>
      <c r="F20">
        <f>INDEX('Lag Test - Data'!F$2:F$35,MATCH($A20,'Lag Test - Data'!$A$2:$A$35,0))</f>
        <v>0.31924885624647142</v>
      </c>
    </row>
    <row r="21" spans="1:6" x14ac:dyDescent="0.25">
      <c r="A21">
        <v>2001</v>
      </c>
      <c r="B21">
        <f>INDEX('Lag Test - Data'!B$2:B$35,MATCH($A21,'Lag Test - Data'!$A$2:$A$35,0))</f>
        <v>0.30393701791763306</v>
      </c>
      <c r="C21">
        <f>INDEX('Lag Test - Data'!C$2:C$35,MATCH($A21,'Lag Test - Data'!$A$2:$A$35,0))</f>
        <v>0.30357734963297839</v>
      </c>
      <c r="D21">
        <f>INDEX('Lag Test - Data'!D$2:D$35,MATCH($A21,'Lag Test - Data'!$A$2:$A$35,0))</f>
        <v>0.30868349808454515</v>
      </c>
      <c r="E21">
        <f>INDEX('Lag Test - Data'!E$2:E$35,MATCH($A21,'Lag Test - Data'!$A$2:$A$35,0))</f>
        <v>0.33270113390684131</v>
      </c>
      <c r="F21">
        <f>INDEX('Lag Test - Data'!F$2:F$35,MATCH($A21,'Lag Test - Data'!$A$2:$A$35,0))</f>
        <v>0.32365057697892191</v>
      </c>
    </row>
    <row r="22" spans="1:6" x14ac:dyDescent="0.25">
      <c r="A22">
        <v>2002</v>
      </c>
      <c r="B22">
        <f>INDEX('Lag Test - Data'!B$2:B$35,MATCH($A22,'Lag Test - Data'!$A$2:$A$35,0))</f>
        <v>0.31653544306755066</v>
      </c>
      <c r="C22">
        <f>INDEX('Lag Test - Data'!C$2:C$35,MATCH($A22,'Lag Test - Data'!$A$2:$A$35,0))</f>
        <v>0.30711896607279776</v>
      </c>
      <c r="D22">
        <f>INDEX('Lag Test - Data'!D$2:D$35,MATCH($A22,'Lag Test - Data'!$A$2:$A$35,0))</f>
        <v>0.31359373438358307</v>
      </c>
      <c r="E22">
        <f>INDEX('Lag Test - Data'!E$2:E$35,MATCH($A22,'Lag Test - Data'!$A$2:$A$35,0))</f>
        <v>0.31458050921559333</v>
      </c>
      <c r="F22">
        <f>INDEX('Lag Test - Data'!F$2:F$35,MATCH($A22,'Lag Test - Data'!$A$2:$A$35,0))</f>
        <v>0.31493418368697168</v>
      </c>
    </row>
    <row r="23" spans="1:6" x14ac:dyDescent="0.25">
      <c r="A23">
        <v>2003</v>
      </c>
      <c r="B23">
        <f>INDEX('Lag Test - Data'!B$2:B$35,MATCH($A23,'Lag Test - Data'!$A$2:$A$35,0))</f>
        <v>0.30581039190292358</v>
      </c>
      <c r="C23">
        <f>INDEX('Lag Test - Data'!C$2:C$35,MATCH($A23,'Lag Test - Data'!$A$2:$A$35,0))</f>
        <v>0.30455844664573667</v>
      </c>
      <c r="D23">
        <f>INDEX('Lag Test - Data'!D$2:D$35,MATCH($A23,'Lag Test - Data'!$A$2:$A$35,0))</f>
        <v>0.30998950311541557</v>
      </c>
      <c r="E23">
        <f>INDEX('Lag Test - Data'!E$2:E$35,MATCH($A23,'Lag Test - Data'!$A$2:$A$35,0))</f>
        <v>0.30874399833381178</v>
      </c>
      <c r="F23">
        <f>INDEX('Lag Test - Data'!F$2:F$35,MATCH($A23,'Lag Test - Data'!$A$2:$A$35,0))</f>
        <v>0.31462468105554586</v>
      </c>
    </row>
    <row r="24" spans="1:6" x14ac:dyDescent="0.25">
      <c r="A24">
        <v>2004</v>
      </c>
      <c r="B24">
        <f>INDEX('Lag Test - Data'!B$2:B$35,MATCH($A24,'Lag Test - Data'!$A$2:$A$35,0))</f>
        <v>0.31045752763748169</v>
      </c>
      <c r="C24">
        <f>INDEX('Lag Test - Data'!C$2:C$35,MATCH($A24,'Lag Test - Data'!$A$2:$A$35,0))</f>
        <v>0.26869957828521729</v>
      </c>
      <c r="D24">
        <f>INDEX('Lag Test - Data'!D$2:D$35,MATCH($A24,'Lag Test - Data'!$A$2:$A$35,0))</f>
        <v>0.28676882448792462</v>
      </c>
      <c r="E24">
        <f>INDEX('Lag Test - Data'!E$2:E$35,MATCH($A24,'Lag Test - Data'!$A$2:$A$35,0))</f>
        <v>0.30256225416064264</v>
      </c>
      <c r="F24">
        <f>INDEX('Lag Test - Data'!F$2:F$35,MATCH($A24,'Lag Test - Data'!$A$2:$A$35,0))</f>
        <v>0.30290264144539836</v>
      </c>
    </row>
    <row r="25" spans="1:6" x14ac:dyDescent="0.25">
      <c r="A25">
        <v>2005</v>
      </c>
      <c r="B25">
        <f>INDEX('Lag Test - Data'!B$2:B$35,MATCH($A25,'Lag Test - Data'!$A$2:$A$35,0))</f>
        <v>0.30706742405891418</v>
      </c>
      <c r="C25">
        <f>INDEX('Lag Test - Data'!C$2:C$35,MATCH($A25,'Lag Test - Data'!$A$2:$A$35,0))</f>
        <v>0.29951723717153073</v>
      </c>
      <c r="D25">
        <f>INDEX('Lag Test - Data'!D$2:D$35,MATCH($A25,'Lag Test - Data'!$A$2:$A$35,0))</f>
        <v>0.29747542262077331</v>
      </c>
      <c r="E25">
        <f>INDEX('Lag Test - Data'!E$2:E$35,MATCH($A25,'Lag Test - Data'!$A$2:$A$35,0))</f>
        <v>0.30895000554621221</v>
      </c>
      <c r="F25">
        <f>INDEX('Lag Test - Data'!F$2:F$35,MATCH($A25,'Lag Test - Data'!$A$2:$A$35,0))</f>
        <v>0.30839384061098102</v>
      </c>
    </row>
    <row r="26" spans="1:6" x14ac:dyDescent="0.25">
      <c r="A26">
        <v>2006</v>
      </c>
      <c r="B26">
        <f>INDEX('Lag Test - Data'!B$2:B$35,MATCH($A26,'Lag Test - Data'!$A$2:$A$35,0))</f>
        <v>0.32746478915214539</v>
      </c>
      <c r="C26">
        <f>INDEX('Lag Test - Data'!C$2:C$35,MATCH($A26,'Lag Test - Data'!$A$2:$A$35,0))</f>
        <v>0.29371697494387627</v>
      </c>
      <c r="D26">
        <f>INDEX('Lag Test - Data'!D$2:D$35,MATCH($A26,'Lag Test - Data'!$A$2:$A$35,0))</f>
        <v>0.28642470797896386</v>
      </c>
      <c r="E26">
        <f>INDEX('Lag Test - Data'!E$2:E$35,MATCH($A26,'Lag Test - Data'!$A$2:$A$35,0))</f>
        <v>0.31684477844834325</v>
      </c>
      <c r="F26">
        <f>INDEX('Lag Test - Data'!F$2:F$35,MATCH($A26,'Lag Test - Data'!$A$2:$A$35,0))</f>
        <v>0.30264592039585109</v>
      </c>
    </row>
    <row r="27" spans="1:6" x14ac:dyDescent="0.25">
      <c r="A27">
        <v>2007</v>
      </c>
      <c r="B27">
        <f>INDEX('Lag Test - Data'!B$2:B$35,MATCH($A27,'Lag Test - Data'!$A$2:$A$35,0))</f>
        <v>0.32060390710830688</v>
      </c>
      <c r="C27">
        <f>INDEX('Lag Test - Data'!C$2:C$35,MATCH($A27,'Lag Test - Data'!$A$2:$A$35,0))</f>
        <v>0.30399046097695831</v>
      </c>
      <c r="D27">
        <f>INDEX('Lag Test - Data'!D$2:D$35,MATCH($A27,'Lag Test - Data'!$A$2:$A$35,0))</f>
        <v>0.30176349624991416</v>
      </c>
      <c r="E27">
        <f>INDEX('Lag Test - Data'!E$2:E$35,MATCH($A27,'Lag Test - Data'!$A$2:$A$35,0))</f>
        <v>0.31533024376630792</v>
      </c>
      <c r="F27">
        <f>INDEX('Lag Test - Data'!F$2:F$35,MATCH($A27,'Lag Test - Data'!$A$2:$A$35,0))</f>
        <v>0.32157951119542127</v>
      </c>
    </row>
    <row r="28" spans="1:6" x14ac:dyDescent="0.25">
      <c r="A28">
        <v>2008</v>
      </c>
      <c r="B28">
        <f>INDEX('Lag Test - Data'!B$2:B$35,MATCH($A28,'Lag Test - Data'!$A$2:$A$35,0))</f>
        <v>0.31190726161003113</v>
      </c>
      <c r="C28">
        <f>INDEX('Lag Test - Data'!C$2:C$35,MATCH($A28,'Lag Test - Data'!$A$2:$A$35,0))</f>
        <v>0.28944736887514588</v>
      </c>
      <c r="D28">
        <f>INDEX('Lag Test - Data'!D$2:D$35,MATCH($A28,'Lag Test - Data'!$A$2:$A$35,0))</f>
        <v>0.28113464008271694</v>
      </c>
      <c r="E28">
        <f>INDEX('Lag Test - Data'!E$2:E$35,MATCH($A28,'Lag Test - Data'!$A$2:$A$35,0))</f>
        <v>0.31397278356552122</v>
      </c>
      <c r="F28">
        <f>INDEX('Lag Test - Data'!F$2:F$35,MATCH($A28,'Lag Test - Data'!$A$2:$A$35,0))</f>
        <v>0.29982313378155229</v>
      </c>
    </row>
    <row r="29" spans="1:6" x14ac:dyDescent="0.25">
      <c r="A29">
        <v>2009</v>
      </c>
      <c r="B29">
        <f>INDEX('Lag Test - Data'!B$2:B$35,MATCH($A29,'Lag Test - Data'!$A$2:$A$35,0))</f>
        <v>0.29843562841415405</v>
      </c>
      <c r="C29">
        <f>INDEX('Lag Test - Data'!C$2:C$35,MATCH($A29,'Lag Test - Data'!$A$2:$A$35,0))</f>
        <v>0.29034927867352961</v>
      </c>
      <c r="D29">
        <f>INDEX('Lag Test - Data'!D$2:D$35,MATCH($A29,'Lag Test - Data'!$A$2:$A$35,0))</f>
        <v>0.2679651838093996</v>
      </c>
      <c r="E29">
        <f>INDEX('Lag Test - Data'!E$2:E$35,MATCH($A29,'Lag Test - Data'!$A$2:$A$35,0))</f>
        <v>0.32146994295716286</v>
      </c>
      <c r="F29">
        <f>INDEX('Lag Test - Data'!F$2:F$35,MATCH($A29,'Lag Test - Data'!$A$2:$A$35,0))</f>
        <v>0.30237631741166116</v>
      </c>
    </row>
    <row r="30" spans="1:6" x14ac:dyDescent="0.25">
      <c r="A30">
        <v>2010</v>
      </c>
      <c r="B30">
        <f>INDEX('Lag Test - Data'!B$2:B$35,MATCH($A30,'Lag Test - Data'!$A$2:$A$35,0))</f>
        <v>0.28271028399467468</v>
      </c>
      <c r="C30">
        <f>INDEX('Lag Test - Data'!C$2:C$35,MATCH($A30,'Lag Test - Data'!$A$2:$A$35,0))</f>
        <v>0.27548019354045394</v>
      </c>
      <c r="D30">
        <f>INDEX('Lag Test - Data'!D$2:D$35,MATCH($A30,'Lag Test - Data'!$A$2:$A$35,0))</f>
        <v>0.27292371778190133</v>
      </c>
      <c r="E30">
        <f>INDEX('Lag Test - Data'!E$2:E$35,MATCH($A30,'Lag Test - Data'!$A$2:$A$35,0))</f>
        <v>0.29729960429668428</v>
      </c>
      <c r="F30">
        <f>INDEX('Lag Test - Data'!F$2:F$35,MATCH($A30,'Lag Test - Data'!$A$2:$A$35,0))</f>
        <v>0.29146856625378131</v>
      </c>
    </row>
    <row r="31" spans="1:6" x14ac:dyDescent="0.25">
      <c r="A31">
        <v>2011</v>
      </c>
      <c r="B31">
        <f>INDEX('Lag Test - Data'!B$2:B$35,MATCH($A31,'Lag Test - Data'!$A$2:$A$35,0))</f>
        <v>0.27611044049263</v>
      </c>
      <c r="C31">
        <f>INDEX('Lag Test - Data'!C$2:C$35,MATCH($A31,'Lag Test - Data'!$A$2:$A$35,0))</f>
        <v>0.28915220817923543</v>
      </c>
      <c r="D31">
        <f>INDEX('Lag Test - Data'!D$2:D$35,MATCH($A31,'Lag Test - Data'!$A$2:$A$35,0))</f>
        <v>0.27448931871354582</v>
      </c>
      <c r="E31">
        <f>INDEX('Lag Test - Data'!E$2:E$35,MATCH($A31,'Lag Test - Data'!$A$2:$A$35,0))</f>
        <v>0.30929038366675371</v>
      </c>
      <c r="F31">
        <f>INDEX('Lag Test - Data'!F$2:F$35,MATCH($A31,'Lag Test - Data'!$A$2:$A$35,0))</f>
        <v>0.29535347409546375</v>
      </c>
    </row>
    <row r="32" spans="1:6" x14ac:dyDescent="0.25">
      <c r="A32">
        <v>2012</v>
      </c>
      <c r="B32">
        <f>INDEX('Lag Test - Data'!B$2:B$35,MATCH($A32,'Lag Test - Data'!$A$2:$A$35,0))</f>
        <v>0.31108596920967102</v>
      </c>
      <c r="C32">
        <f>INDEX('Lag Test - Data'!C$2:C$35,MATCH($A32,'Lag Test - Data'!$A$2:$A$35,0))</f>
        <v>0.29341025182604791</v>
      </c>
      <c r="D32">
        <f>INDEX('Lag Test - Data'!D$2:D$35,MATCH($A32,'Lag Test - Data'!$A$2:$A$35,0))</f>
        <v>0.26717241176962853</v>
      </c>
      <c r="E32">
        <f>INDEX('Lag Test - Data'!E$2:E$35,MATCH($A32,'Lag Test - Data'!$A$2:$A$35,0))</f>
        <v>0.31808332863450051</v>
      </c>
      <c r="F32">
        <f>INDEX('Lag Test - Data'!F$2:F$35,MATCH($A32,'Lag Test - Data'!$A$2:$A$35,0))</f>
        <v>0.30975983050465583</v>
      </c>
    </row>
    <row r="33" spans="1:6" x14ac:dyDescent="0.25">
      <c r="A33">
        <v>2013</v>
      </c>
      <c r="B33">
        <f>INDEX('Lag Test - Data'!B$2:B$35,MATCH($A33,'Lag Test - Data'!$A$2:$A$35,0))</f>
        <v>0.30536913871765137</v>
      </c>
      <c r="C33">
        <f>INDEX('Lag Test - Data'!C$2:C$35,MATCH($A33,'Lag Test - Data'!$A$2:$A$35,0))</f>
        <v>0.26195554503798479</v>
      </c>
      <c r="D33">
        <f>INDEX('Lag Test - Data'!D$2:D$35,MATCH($A33,'Lag Test - Data'!$A$2:$A$35,0))</f>
        <v>0.26126311488449572</v>
      </c>
      <c r="E33">
        <f>INDEX('Lag Test - Data'!E$2:E$35,MATCH($A33,'Lag Test - Data'!$A$2:$A$35,0))</f>
        <v>0.30484956735372543</v>
      </c>
      <c r="F33">
        <f>INDEX('Lag Test - Data'!F$2:F$35,MATCH($A33,'Lag Test - Data'!$A$2:$A$35,0))</f>
        <v>0.2936053393781185</v>
      </c>
    </row>
    <row r="34" spans="1:6" x14ac:dyDescent="0.25">
      <c r="A34">
        <v>2014</v>
      </c>
      <c r="B34">
        <f>INDEX('Lag Test - Data'!B$2:B$35,MATCH($A34,'Lag Test - Data'!$A$2:$A$35,0))</f>
        <v>0.28554502129554749</v>
      </c>
      <c r="C34">
        <f>INDEX('Lag Test - Data'!C$2:C$35,MATCH($A34,'Lag Test - Data'!$A$2:$A$35,0))</f>
        <v>0.26261211013793939</v>
      </c>
      <c r="D34">
        <f>INDEX('Lag Test - Data'!D$2:D$35,MATCH($A34,'Lag Test - Data'!$A$2:$A$35,0))</f>
        <v>0.27669488257169728</v>
      </c>
      <c r="E34">
        <f>INDEX('Lag Test - Data'!E$2:E$35,MATCH($A34,'Lag Test - Data'!$A$2:$A$35,0))</f>
        <v>0.27897262617945673</v>
      </c>
      <c r="F34">
        <f>INDEX('Lag Test - Data'!F$2:F$35,MATCH($A34,'Lag Test - Data'!$A$2:$A$35,0))</f>
        <v>0.27393836909532543</v>
      </c>
    </row>
    <row r="35" spans="1:6" x14ac:dyDescent="0.25">
      <c r="A35">
        <v>2015</v>
      </c>
      <c r="B35">
        <f>INDEX('Lag Test - Data'!B$2:B$35,MATCH($A35,'Lag Test - Data'!$A$2:$A$35,0))</f>
        <v>0.27521929144859314</v>
      </c>
      <c r="C35">
        <f>INDEX('Lag Test - Data'!C$2:C$35,MATCH($A35,'Lag Test - Data'!$A$2:$A$35,0))</f>
        <v>0.24554807274043561</v>
      </c>
      <c r="D35">
        <f>INDEX('Lag Test - Data'!D$2:D$35,MATCH($A35,'Lag Test - Data'!$A$2:$A$35,0))</f>
        <v>0.25918873886764049</v>
      </c>
      <c r="E35">
        <f>INDEX('Lag Test - Data'!E$2:E$35,MATCH($A35,'Lag Test - Data'!$A$2:$A$35,0))</f>
        <v>0.25617995658516884</v>
      </c>
      <c r="F35">
        <f>INDEX('Lag Test - Data'!F$2:F$35,MATCH($A35,'Lag Test - Data'!$A$2:$A$35,0))</f>
        <v>0.28147345188260081</v>
      </c>
    </row>
    <row r="37" spans="1:6" x14ac:dyDescent="0.25">
      <c r="A37" t="s">
        <v>194</v>
      </c>
      <c r="B37" t="s">
        <v>272</v>
      </c>
      <c r="C37" t="s">
        <v>273</v>
      </c>
      <c r="D37" t="s">
        <v>274</v>
      </c>
      <c r="E37" t="s">
        <v>275</v>
      </c>
    </row>
    <row r="38" spans="1:6" x14ac:dyDescent="0.25">
      <c r="A38">
        <v>1982</v>
      </c>
      <c r="B38" s="11">
        <f>(C2-$B2)/C2</f>
        <v>2.7589329502881878E-2</v>
      </c>
      <c r="C38" s="11">
        <f t="shared" ref="C38:E38" si="0">(D2-$B2)/D2</f>
        <v>2.9872393775111708E-3</v>
      </c>
      <c r="D38" s="11">
        <f t="shared" si="0"/>
        <v>2.4003418554240652E-3</v>
      </c>
      <c r="E38" s="11">
        <f t="shared" si="0"/>
        <v>1.0386509344928617E-2</v>
      </c>
    </row>
    <row r="39" spans="1:6" x14ac:dyDescent="0.25">
      <c r="A39">
        <v>1983</v>
      </c>
      <c r="B39" s="11">
        <f t="shared" ref="B39:E54" si="1">(C3-$B3)/C3</f>
        <v>3.1377747945381196E-3</v>
      </c>
      <c r="C39" s="11">
        <f t="shared" si="1"/>
        <v>-4.015057508664893E-3</v>
      </c>
      <c r="D39" s="11">
        <f t="shared" si="1"/>
        <v>5.2965708131448911E-4</v>
      </c>
      <c r="E39" s="11">
        <f t="shared" si="1"/>
        <v>-1.709443970864322E-4</v>
      </c>
    </row>
    <row r="40" spans="1:6" x14ac:dyDescent="0.25">
      <c r="A40">
        <v>1984</v>
      </c>
      <c r="B40" s="11">
        <f t="shared" si="1"/>
        <v>6.8420520123610067E-3</v>
      </c>
      <c r="C40" s="11">
        <f t="shared" si="1"/>
        <v>-2.0091911613098019E-3</v>
      </c>
      <c r="D40" s="11">
        <f t="shared" si="1"/>
        <v>-9.9828501790795152E-2</v>
      </c>
      <c r="E40" s="11">
        <f t="shared" si="1"/>
        <v>-7.8713255156551504E-2</v>
      </c>
    </row>
    <row r="41" spans="1:6" x14ac:dyDescent="0.25">
      <c r="A41">
        <v>1985</v>
      </c>
      <c r="B41" s="11">
        <f t="shared" si="1"/>
        <v>2.6275073898946945E-3</v>
      </c>
      <c r="C41" s="11">
        <f t="shared" si="1"/>
        <v>-8.6092183070806891E-3</v>
      </c>
      <c r="D41" s="11">
        <f t="shared" si="1"/>
        <v>2.3174758778736208E-2</v>
      </c>
      <c r="E41" s="11">
        <f t="shared" si="1"/>
        <v>2.2842513902715411E-2</v>
      </c>
    </row>
    <row r="42" spans="1:6" x14ac:dyDescent="0.25">
      <c r="A42">
        <v>1986</v>
      </c>
      <c r="B42" s="11">
        <f t="shared" si="1"/>
        <v>5.0652168351195556E-2</v>
      </c>
      <c r="C42" s="11">
        <f t="shared" si="1"/>
        <v>2.1709243329478756E-2</v>
      </c>
      <c r="D42" s="11">
        <f t="shared" si="1"/>
        <v>8.8600677821776622E-2</v>
      </c>
      <c r="E42" s="11">
        <f t="shared" si="1"/>
        <v>5.0462279434272818E-2</v>
      </c>
    </row>
    <row r="43" spans="1:6" x14ac:dyDescent="0.25">
      <c r="A43">
        <v>1987</v>
      </c>
      <c r="B43" s="11">
        <f t="shared" si="1"/>
        <v>8.9810074953218539E-3</v>
      </c>
      <c r="C43" s="11">
        <f t="shared" si="1"/>
        <v>3.9551878876261048E-2</v>
      </c>
      <c r="D43" s="11">
        <f t="shared" si="1"/>
        <v>3.980192479445302E-2</v>
      </c>
      <c r="E43" s="11">
        <f t="shared" si="1"/>
        <v>5.6311044064967633E-2</v>
      </c>
    </row>
    <row r="44" spans="1:6" x14ac:dyDescent="0.25">
      <c r="A44">
        <v>1988</v>
      </c>
      <c r="B44" s="11">
        <f t="shared" si="1"/>
        <v>-3.2879803393914372E-2</v>
      </c>
      <c r="C44" s="11">
        <f t="shared" si="1"/>
        <v>-1.4484019075861486E-2</v>
      </c>
      <c r="D44" s="11">
        <f t="shared" si="1"/>
        <v>3.2150585997350399E-2</v>
      </c>
      <c r="E44" s="11">
        <f t="shared" si="1"/>
        <v>1.4087654400916928E-2</v>
      </c>
    </row>
    <row r="45" spans="1:6" x14ac:dyDescent="0.25">
      <c r="A45">
        <v>1989</v>
      </c>
      <c r="B45" s="11">
        <f t="shared" si="1"/>
        <v>-3.3341979303737135E-3</v>
      </c>
      <c r="C45" s="11">
        <f t="shared" si="1"/>
        <v>-7.6581627296588824E-3</v>
      </c>
      <c r="D45" s="11">
        <f t="shared" si="1"/>
        <v>5.6225013880480536E-4</v>
      </c>
      <c r="E45" s="11">
        <f t="shared" si="1"/>
        <v>-7.6371538019000706E-2</v>
      </c>
    </row>
    <row r="46" spans="1:6" x14ac:dyDescent="0.25">
      <c r="A46">
        <v>1990</v>
      </c>
      <c r="B46" s="11">
        <f t="shared" si="1"/>
        <v>-2.2789103460962658E-2</v>
      </c>
      <c r="C46" s="11">
        <f t="shared" si="1"/>
        <v>-6.4211777875622465E-4</v>
      </c>
      <c r="D46" s="11">
        <f t="shared" si="1"/>
        <v>9.9769975978790393E-3</v>
      </c>
      <c r="E46" s="11">
        <f t="shared" si="1"/>
        <v>1.6973627605870196E-2</v>
      </c>
    </row>
    <row r="47" spans="1:6" x14ac:dyDescent="0.25">
      <c r="A47">
        <v>1991</v>
      </c>
      <c r="B47" s="11">
        <f t="shared" si="1"/>
        <v>-6.0746598076296078E-3</v>
      </c>
      <c r="C47" s="11">
        <f t="shared" si="1"/>
        <v>-4.9685063073123349E-2</v>
      </c>
      <c r="D47" s="11">
        <f t="shared" si="1"/>
        <v>2.2811007613224815E-3</v>
      </c>
      <c r="E47" s="11">
        <f t="shared" si="1"/>
        <v>-2.8232939635595419E-2</v>
      </c>
    </row>
    <row r="48" spans="1:6" x14ac:dyDescent="0.25">
      <c r="A48">
        <v>1992</v>
      </c>
      <c r="B48" s="11">
        <f t="shared" si="1"/>
        <v>-2.0486976095704584E-2</v>
      </c>
      <c r="C48" s="11">
        <f t="shared" si="1"/>
        <v>1.9513275598365171E-3</v>
      </c>
      <c r="D48" s="11">
        <f t="shared" si="1"/>
        <v>-4.021120966941924E-2</v>
      </c>
      <c r="E48" s="11">
        <f t="shared" si="1"/>
        <v>-4.4280388403672433E-2</v>
      </c>
    </row>
    <row r="49" spans="1:5" x14ac:dyDescent="0.25">
      <c r="A49">
        <v>1993</v>
      </c>
      <c r="B49" s="11">
        <f t="shared" si="1"/>
        <v>1.0239701740519034E-3</v>
      </c>
      <c r="C49" s="11">
        <f t="shared" si="1"/>
        <v>6.3681092904721024E-3</v>
      </c>
      <c r="D49" s="11">
        <f t="shared" si="1"/>
        <v>-1.798582372310118E-3</v>
      </c>
      <c r="E49" s="11">
        <f t="shared" si="1"/>
        <v>2.1315843239326157E-2</v>
      </c>
    </row>
    <row r="50" spans="1:5" x14ac:dyDescent="0.25">
      <c r="A50">
        <v>1994</v>
      </c>
      <c r="B50" s="11">
        <f t="shared" si="1"/>
        <v>-3.715256991587557E-3</v>
      </c>
      <c r="C50" s="11">
        <f t="shared" si="1"/>
        <v>-2.8401059928105585E-2</v>
      </c>
      <c r="D50" s="11">
        <f t="shared" si="1"/>
        <v>-1.678274584220388E-3</v>
      </c>
      <c r="E50" s="11">
        <f t="shared" si="1"/>
        <v>1.3000020145020715E-2</v>
      </c>
    </row>
    <row r="51" spans="1:5" x14ac:dyDescent="0.25">
      <c r="A51">
        <v>1995</v>
      </c>
      <c r="B51" s="11">
        <f t="shared" si="1"/>
        <v>1.6963727019981577E-2</v>
      </c>
      <c r="C51" s="11">
        <f t="shared" si="1"/>
        <v>-5.5361800976310212E-3</v>
      </c>
      <c r="D51" s="11">
        <f t="shared" si="1"/>
        <v>5.6990957657739845E-3</v>
      </c>
      <c r="E51" s="11">
        <f t="shared" si="1"/>
        <v>2.6994445489988618E-2</v>
      </c>
    </row>
    <row r="52" spans="1:5" x14ac:dyDescent="0.25">
      <c r="A52">
        <v>1996</v>
      </c>
      <c r="B52" s="11">
        <f t="shared" si="1"/>
        <v>-5.3178728491418331E-2</v>
      </c>
      <c r="C52" s="11">
        <f t="shared" si="1"/>
        <v>-0.11689240772709192</v>
      </c>
      <c r="D52" s="11">
        <f t="shared" si="1"/>
        <v>-4.108768637719941E-4</v>
      </c>
      <c r="E52" s="11">
        <f t="shared" si="1"/>
        <v>5.0930136986038134E-4</v>
      </c>
    </row>
    <row r="53" spans="1:5" x14ac:dyDescent="0.25">
      <c r="A53">
        <v>1997</v>
      </c>
      <c r="B53" s="11">
        <f t="shared" si="1"/>
        <v>-4.433630769550756E-2</v>
      </c>
      <c r="C53" s="11">
        <f t="shared" si="1"/>
        <v>4.6917999364778587E-4</v>
      </c>
      <c r="D53" s="11">
        <f t="shared" si="1"/>
        <v>-2.652713846709762E-2</v>
      </c>
      <c r="E53" s="11">
        <f t="shared" si="1"/>
        <v>5.8816491310229951E-2</v>
      </c>
    </row>
    <row r="54" spans="1:5" x14ac:dyDescent="0.25">
      <c r="A54">
        <v>1998</v>
      </c>
      <c r="B54" s="11">
        <f t="shared" si="1"/>
        <v>-1.2406032054123913E-2</v>
      </c>
      <c r="C54" s="11">
        <f t="shared" si="1"/>
        <v>-8.9488143550033608E-2</v>
      </c>
      <c r="D54" s="11">
        <f t="shared" si="1"/>
        <v>-0.14328695524462792</v>
      </c>
      <c r="E54" s="11">
        <f t="shared" si="1"/>
        <v>-7.8560979939489267E-2</v>
      </c>
    </row>
    <row r="55" spans="1:5" x14ac:dyDescent="0.25">
      <c r="A55">
        <v>1999</v>
      </c>
      <c r="B55" s="11">
        <f t="shared" ref="B55:E70" si="2">(C19-$B19)/C19</f>
        <v>-6.2478796173688046E-2</v>
      </c>
      <c r="C55" s="11">
        <f t="shared" si="2"/>
        <v>-9.8073718750503386E-2</v>
      </c>
      <c r="D55" s="11">
        <f t="shared" si="2"/>
        <v>-0.10337130155240212</v>
      </c>
      <c r="E55" s="11">
        <f t="shared" si="2"/>
        <v>-2.5569095003103819E-2</v>
      </c>
    </row>
    <row r="56" spans="1:5" x14ac:dyDescent="0.25">
      <c r="A56">
        <v>2000</v>
      </c>
      <c r="B56" s="11">
        <f t="shared" si="2"/>
        <v>-1.002511546132724E-2</v>
      </c>
      <c r="C56" s="11">
        <f t="shared" si="2"/>
        <v>1.5765766858222056E-2</v>
      </c>
      <c r="D56" s="11">
        <f t="shared" si="2"/>
        <v>-4.5411123618123342E-2</v>
      </c>
      <c r="E56" s="11">
        <f t="shared" si="2"/>
        <v>1.3296601196982229E-2</v>
      </c>
    </row>
    <row r="57" spans="1:5" x14ac:dyDescent="0.25">
      <c r="A57">
        <v>2001</v>
      </c>
      <c r="B57" s="11">
        <f t="shared" si="2"/>
        <v>-1.1847665350840676E-3</v>
      </c>
      <c r="C57" s="11">
        <f t="shared" si="2"/>
        <v>1.537652707826993E-2</v>
      </c>
      <c r="D57" s="11">
        <f t="shared" si="2"/>
        <v>8.6456320877049991E-2</v>
      </c>
      <c r="E57" s="11">
        <f t="shared" si="2"/>
        <v>6.0910007469483739E-2</v>
      </c>
    </row>
    <row r="58" spans="1:5" x14ac:dyDescent="0.25">
      <c r="A58">
        <v>2002</v>
      </c>
      <c r="B58" s="11">
        <f t="shared" si="2"/>
        <v>-3.066068212967632E-2</v>
      </c>
      <c r="C58" s="11">
        <f t="shared" si="2"/>
        <v>-9.3806360313606878E-3</v>
      </c>
      <c r="D58" s="11">
        <f t="shared" si="2"/>
        <v>-6.214415053341857E-3</v>
      </c>
      <c r="E58" s="11">
        <f t="shared" si="2"/>
        <v>-5.0844254562424631E-3</v>
      </c>
    </row>
    <row r="59" spans="1:5" x14ac:dyDescent="0.25">
      <c r="A59">
        <v>2003</v>
      </c>
      <c r="B59" s="11">
        <f t="shared" si="2"/>
        <v>-4.110689658997314E-3</v>
      </c>
      <c r="C59" s="11">
        <f t="shared" si="2"/>
        <v>1.3481460405889973E-2</v>
      </c>
      <c r="D59" s="11">
        <f t="shared" si="2"/>
        <v>9.5017439908788043E-3</v>
      </c>
      <c r="E59" s="11">
        <f t="shared" si="2"/>
        <v>2.8015250180154008E-2</v>
      </c>
    </row>
    <row r="60" spans="1:5" x14ac:dyDescent="0.25">
      <c r="A60">
        <v>2004</v>
      </c>
      <c r="B60" s="11">
        <f t="shared" si="2"/>
        <v>-0.1554075730924277</v>
      </c>
      <c r="C60" s="11">
        <f t="shared" si="2"/>
        <v>-8.2605573293601034E-2</v>
      </c>
      <c r="D60" s="11">
        <f t="shared" si="2"/>
        <v>-2.6094707347887242E-2</v>
      </c>
      <c r="E60" s="11">
        <f t="shared" si="2"/>
        <v>-2.4941631925138513E-2</v>
      </c>
    </row>
    <row r="61" spans="1:5" x14ac:dyDescent="0.25">
      <c r="A61">
        <v>2005</v>
      </c>
      <c r="B61" s="11">
        <f t="shared" si="2"/>
        <v>-2.5207854341483316E-2</v>
      </c>
      <c r="C61" s="11">
        <f t="shared" si="2"/>
        <v>-3.2244685472281584E-2</v>
      </c>
      <c r="D61" s="11">
        <f t="shared" si="2"/>
        <v>6.0934826136989214E-3</v>
      </c>
      <c r="E61" s="11">
        <f t="shared" si="2"/>
        <v>4.3010474834353869E-3</v>
      </c>
    </row>
    <row r="62" spans="1:5" x14ac:dyDescent="0.25">
      <c r="A62">
        <v>2006</v>
      </c>
      <c r="B62" s="11">
        <f t="shared" si="2"/>
        <v>-0.11489909364182195</v>
      </c>
      <c r="C62" s="11">
        <f t="shared" si="2"/>
        <v>-0.14328401157415399</v>
      </c>
      <c r="D62" s="11">
        <f t="shared" si="2"/>
        <v>-3.3518023417682966E-2</v>
      </c>
      <c r="E62" s="11">
        <f t="shared" si="2"/>
        <v>-8.2006288813779554E-2</v>
      </c>
    </row>
    <row r="63" spans="1:5" x14ac:dyDescent="0.25">
      <c r="A63">
        <v>2007</v>
      </c>
      <c r="B63" s="11">
        <f t="shared" si="2"/>
        <v>-5.4651208718709862E-2</v>
      </c>
      <c r="C63" s="11">
        <f t="shared" si="2"/>
        <v>-6.2434360326967739E-2</v>
      </c>
      <c r="D63" s="11">
        <f t="shared" si="2"/>
        <v>-1.6724254797162098E-2</v>
      </c>
      <c r="E63" s="11">
        <f t="shared" si="2"/>
        <v>3.0337880777532599E-3</v>
      </c>
    </row>
    <row r="64" spans="1:5" x14ac:dyDescent="0.25">
      <c r="A64">
        <v>2008</v>
      </c>
      <c r="B64" s="11">
        <f t="shared" si="2"/>
        <v>-7.7595774396461689E-2</v>
      </c>
      <c r="C64" s="11">
        <f t="shared" si="2"/>
        <v>-0.10945866193600372</v>
      </c>
      <c r="D64" s="11">
        <f t="shared" si="2"/>
        <v>6.5786656156426003E-3</v>
      </c>
      <c r="E64" s="11">
        <f t="shared" si="2"/>
        <v>-4.030418759241973E-2</v>
      </c>
    </row>
    <row r="65" spans="1:5" x14ac:dyDescent="0.25">
      <c r="A65">
        <v>2009</v>
      </c>
      <c r="B65" s="11">
        <f t="shared" si="2"/>
        <v>-2.7850421318651807E-2</v>
      </c>
      <c r="C65" s="11">
        <f t="shared" si="2"/>
        <v>-0.11371046108149525</v>
      </c>
      <c r="D65" s="11">
        <f t="shared" si="2"/>
        <v>7.1653089340542847E-2</v>
      </c>
      <c r="E65" s="11">
        <f t="shared" si="2"/>
        <v>1.3032399598088133E-2</v>
      </c>
    </row>
    <row r="66" spans="1:5" x14ac:dyDescent="0.25">
      <c r="A66">
        <v>2010</v>
      </c>
      <c r="B66" s="11">
        <f t="shared" si="2"/>
        <v>-2.6245409375171679E-2</v>
      </c>
      <c r="C66" s="11">
        <f t="shared" si="2"/>
        <v>-3.5858247470430503E-2</v>
      </c>
      <c r="D66" s="11">
        <f t="shared" si="2"/>
        <v>4.9072787488309184E-2</v>
      </c>
      <c r="E66" s="11">
        <f t="shared" si="2"/>
        <v>3.0048805508175472E-2</v>
      </c>
    </row>
    <row r="67" spans="1:5" x14ac:dyDescent="0.25">
      <c r="A67">
        <v>2011</v>
      </c>
      <c r="B67" s="11">
        <f t="shared" si="2"/>
        <v>4.5103469099296252E-2</v>
      </c>
      <c r="C67" s="11">
        <f t="shared" si="2"/>
        <v>-5.9059557824760935E-3</v>
      </c>
      <c r="D67" s="11">
        <f t="shared" si="2"/>
        <v>0.10727764239147371</v>
      </c>
      <c r="E67" s="11">
        <f t="shared" si="2"/>
        <v>6.5152555465164561E-2</v>
      </c>
    </row>
    <row r="68" spans="1:5" x14ac:dyDescent="0.25">
      <c r="A68">
        <v>2012</v>
      </c>
      <c r="B68" s="11">
        <f t="shared" si="2"/>
        <v>-6.0242330571674753E-2</v>
      </c>
      <c r="C68" s="11">
        <f t="shared" si="2"/>
        <v>-0.16436411659863781</v>
      </c>
      <c r="D68" s="11">
        <f t="shared" si="2"/>
        <v>2.1998510437087164E-2</v>
      </c>
      <c r="E68" s="11">
        <f t="shared" si="2"/>
        <v>-4.2811835958673702E-3</v>
      </c>
    </row>
    <row r="69" spans="1:5" x14ac:dyDescent="0.25">
      <c r="A69">
        <v>2013</v>
      </c>
      <c r="B69" s="11">
        <f t="shared" si="2"/>
        <v>-0.16572885935043444</v>
      </c>
      <c r="C69" s="11">
        <f t="shared" si="2"/>
        <v>-0.16881841071463494</v>
      </c>
      <c r="D69" s="11">
        <f t="shared" si="2"/>
        <v>-1.7043532927933215E-3</v>
      </c>
      <c r="E69" s="11">
        <f t="shared" si="2"/>
        <v>-4.0066707793698877E-2</v>
      </c>
    </row>
    <row r="70" spans="1:5" x14ac:dyDescent="0.25">
      <c r="A70">
        <v>2014</v>
      </c>
      <c r="B70" s="11">
        <f t="shared" si="2"/>
        <v>-8.7326175268773301E-2</v>
      </c>
      <c r="C70" s="11">
        <f t="shared" si="2"/>
        <v>-3.1985191202648852E-2</v>
      </c>
      <c r="D70" s="11">
        <f t="shared" si="2"/>
        <v>-2.3559283239004549E-2</v>
      </c>
      <c r="E70" s="11">
        <f t="shared" si="2"/>
        <v>-4.2369574727894939E-2</v>
      </c>
    </row>
    <row r="71" spans="1:5" x14ac:dyDescent="0.25">
      <c r="A71">
        <v>2015</v>
      </c>
      <c r="B71" s="11">
        <f t="shared" ref="B71:E71" si="3">(C35-$B35)/C35</f>
        <v>-0.12083669962061741</v>
      </c>
      <c r="C71" s="11">
        <f t="shared" si="3"/>
        <v>-6.1848954746212749E-2</v>
      </c>
      <c r="D71" s="11">
        <f t="shared" si="3"/>
        <v>-7.4320158053015103E-2</v>
      </c>
      <c r="E71" s="11">
        <f t="shared" si="3"/>
        <v>2.2219361691759858E-2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19" workbookViewId="0">
      <selection activeCell="G25" sqref="G25"/>
    </sheetView>
  </sheetViews>
  <sheetFormatPr defaultColWidth="8.85546875" defaultRowHeight="15" x14ac:dyDescent="0.25"/>
  <sheetData>
    <row r="1" spans="1:6" x14ac:dyDescent="0.25">
      <c r="A1" t="s">
        <v>194</v>
      </c>
      <c r="B1" t="s">
        <v>195</v>
      </c>
      <c r="C1" t="s">
        <v>261</v>
      </c>
      <c r="D1" t="s">
        <v>262</v>
      </c>
      <c r="E1" t="s">
        <v>263</v>
      </c>
      <c r="F1" t="s">
        <v>264</v>
      </c>
    </row>
    <row r="2" spans="1:6" x14ac:dyDescent="0.25">
      <c r="A2">
        <v>1982</v>
      </c>
      <c r="B2">
        <f>INDEX('Pre-Treatment Test - Data'!B$2:B$35,MATCH($A2,'Pre-Treatment Test - Data'!$A$2:$A$35,0))</f>
        <v>0.45485404133796692</v>
      </c>
      <c r="C2">
        <f>INDEX('Pre-Treatment Test - Data'!C$2:C$35,MATCH($A2,'Pre-Treatment Test - Data'!$A$2:$A$35,0))</f>
        <v>0.46775920414924627</v>
      </c>
      <c r="D2">
        <f>INDEX('Pre-Treatment Test - Data'!D$2:D$35,MATCH($A2,'Pre-Treatment Test - Data'!$A$2:$A$35,0))</f>
        <v>0.47249452471733094</v>
      </c>
      <c r="E2">
        <f>INDEX('Pre-Treatment Test - Data'!E$2:E$35,MATCH($A2,'Pre-Treatment Test - Data'!$A$2:$A$35,0))</f>
        <v>0.48500302085280417</v>
      </c>
      <c r="F2">
        <f>INDEX('Pre-Treatment Test - Data'!F$2:F$35,MATCH($A2,'Pre-Treatment Test - Data'!$A$2:$A$35,0))</f>
        <v>0.48294179704785345</v>
      </c>
    </row>
    <row r="3" spans="1:6" x14ac:dyDescent="0.25">
      <c r="A3">
        <v>1983</v>
      </c>
      <c r="B3">
        <f>INDEX('Pre-Treatment Test - Data'!B$2:B$35,MATCH($A3,'Pre-Treatment Test - Data'!$A$2:$A$35,0))</f>
        <v>0.45566859841346741</v>
      </c>
      <c r="C3">
        <f>INDEX('Pre-Treatment Test - Data'!C$2:C$35,MATCH($A3,'Pre-Treatment Test - Data'!$A$2:$A$35,0))</f>
        <v>0.45710288432240492</v>
      </c>
      <c r="D3">
        <f>INDEX('Pre-Treatment Test - Data'!D$2:D$35,MATCH($A3,'Pre-Treatment Test - Data'!$A$2:$A$35,0))</f>
        <v>0.46249369648098942</v>
      </c>
      <c r="E3">
        <f>INDEX('Pre-Treatment Test - Data'!E$2:E$35,MATCH($A3,'Pre-Treatment Test - Data'!$A$2:$A$35,0))</f>
        <v>0.46431311058998104</v>
      </c>
      <c r="F3">
        <f>INDEX('Pre-Treatment Test - Data'!F$2:F$35,MATCH($A3,'Pre-Treatment Test - Data'!$A$2:$A$35,0))</f>
        <v>0.47903353026509282</v>
      </c>
    </row>
    <row r="4" spans="1:6" x14ac:dyDescent="0.25">
      <c r="A4">
        <v>1984</v>
      </c>
      <c r="B4">
        <f>INDEX('Pre-Treatment Test - Data'!B$2:B$35,MATCH($A4,'Pre-Treatment Test - Data'!$A$2:$A$35,0))</f>
        <v>0.4263959527015686</v>
      </c>
      <c r="C4">
        <f>INDEX('Pre-Treatment Test - Data'!C$2:C$35,MATCH($A4,'Pre-Treatment Test - Data'!$A$2:$A$35,0))</f>
        <v>0.42933347466588023</v>
      </c>
      <c r="D4">
        <f>INDEX('Pre-Treatment Test - Data'!D$2:D$35,MATCH($A4,'Pre-Treatment Test - Data'!$A$2:$A$35,0))</f>
        <v>0.43146980687975872</v>
      </c>
      <c r="E4">
        <f>INDEX('Pre-Treatment Test - Data'!E$2:E$35,MATCH($A4,'Pre-Treatment Test - Data'!$A$2:$A$35,0))</f>
        <v>0.44710976305603983</v>
      </c>
      <c r="F4">
        <f>INDEX('Pre-Treatment Test - Data'!F$2:F$35,MATCH($A4,'Pre-Treatment Test - Data'!$A$2:$A$35,0))</f>
        <v>0.45137381625175477</v>
      </c>
    </row>
    <row r="5" spans="1:6" x14ac:dyDescent="0.25">
      <c r="A5">
        <v>1985</v>
      </c>
      <c r="B5">
        <f>INDEX('Pre-Treatment Test - Data'!B$2:B$35,MATCH($A5,'Pre-Treatment Test - Data'!$A$2:$A$35,0))</f>
        <v>0.38088235259056091</v>
      </c>
      <c r="C5">
        <f>INDEX('Pre-Treatment Test - Data'!C$2:C$35,MATCH($A5,'Pre-Treatment Test - Data'!$A$2:$A$35,0))</f>
        <v>0.38188576024770732</v>
      </c>
      <c r="D5">
        <f>INDEX('Pre-Treatment Test - Data'!D$2:D$35,MATCH($A5,'Pre-Treatment Test - Data'!$A$2:$A$35,0))</f>
        <v>0.38151665452122685</v>
      </c>
      <c r="E5">
        <f>INDEX('Pre-Treatment Test - Data'!E$2:E$35,MATCH($A5,'Pre-Treatment Test - Data'!$A$2:$A$35,0))</f>
        <v>0.40852960953116413</v>
      </c>
      <c r="F5">
        <f>INDEX('Pre-Treatment Test - Data'!F$2:F$35,MATCH($A5,'Pre-Treatment Test - Data'!$A$2:$A$35,0))</f>
        <v>0.36878806522488589</v>
      </c>
    </row>
    <row r="6" spans="1:6" x14ac:dyDescent="0.25">
      <c r="A6">
        <v>1986</v>
      </c>
      <c r="B6">
        <f>INDEX('Pre-Treatment Test - Data'!B$2:B$35,MATCH($A6,'Pre-Treatment Test - Data'!$A$2:$A$35,0))</f>
        <v>0.38520056009292603</v>
      </c>
      <c r="C6">
        <f>INDEX('Pre-Treatment Test - Data'!C$2:C$35,MATCH($A6,'Pre-Treatment Test - Data'!$A$2:$A$35,0))</f>
        <v>0.40575282025337223</v>
      </c>
      <c r="D6">
        <f>INDEX('Pre-Treatment Test - Data'!D$2:D$35,MATCH($A6,'Pre-Treatment Test - Data'!$A$2:$A$35,0))</f>
        <v>0.4087198507189751</v>
      </c>
      <c r="E6">
        <f>INDEX('Pre-Treatment Test - Data'!E$2:E$35,MATCH($A6,'Pre-Treatment Test - Data'!$A$2:$A$35,0))</f>
        <v>0.40381163763999939</v>
      </c>
      <c r="F6">
        <f>INDEX('Pre-Treatment Test - Data'!F$2:F$35,MATCH($A6,'Pre-Treatment Test - Data'!$A$2:$A$35,0))</f>
        <v>0.40119607290625575</v>
      </c>
    </row>
    <row r="7" spans="1:6" x14ac:dyDescent="0.25">
      <c r="A7">
        <v>1987</v>
      </c>
      <c r="B7">
        <f>INDEX('Pre-Treatment Test - Data'!B$2:B$35,MATCH($A7,'Pre-Treatment Test - Data'!$A$2:$A$35,0))</f>
        <v>0.37112009525299072</v>
      </c>
      <c r="C7">
        <f>INDEX('Pre-Treatment Test - Data'!C$2:C$35,MATCH($A7,'Pre-Treatment Test - Data'!$A$2:$A$35,0))</f>
        <v>0.37448333287239077</v>
      </c>
      <c r="D7">
        <f>INDEX('Pre-Treatment Test - Data'!D$2:D$35,MATCH($A7,'Pre-Treatment Test - Data'!$A$2:$A$35,0))</f>
        <v>0.37210794308781631</v>
      </c>
      <c r="E7">
        <f>INDEX('Pre-Treatment Test - Data'!E$2:E$35,MATCH($A7,'Pre-Treatment Test - Data'!$A$2:$A$35,0))</f>
        <v>0.38267916682362557</v>
      </c>
      <c r="F7">
        <f>INDEX('Pre-Treatment Test - Data'!F$2:F$35,MATCH($A7,'Pre-Treatment Test - Data'!$A$2:$A$35,0))</f>
        <v>0.37818702429533008</v>
      </c>
    </row>
    <row r="8" spans="1:6" x14ac:dyDescent="0.25">
      <c r="A8">
        <v>1988</v>
      </c>
      <c r="B8">
        <f>INDEX('Pre-Treatment Test - Data'!B$2:B$35,MATCH($A8,'Pre-Treatment Test - Data'!$A$2:$A$35,0))</f>
        <v>0.37837839126586914</v>
      </c>
      <c r="C8">
        <f>INDEX('Pre-Treatment Test - Data'!C$2:C$35,MATCH($A8,'Pre-Treatment Test - Data'!$A$2:$A$35,0))</f>
        <v>0.36633342042565348</v>
      </c>
      <c r="D8">
        <f>INDEX('Pre-Treatment Test - Data'!D$2:D$35,MATCH($A8,'Pre-Treatment Test - Data'!$A$2:$A$35,0))</f>
        <v>0.36431188285350802</v>
      </c>
      <c r="E8">
        <f>INDEX('Pre-Treatment Test - Data'!E$2:E$35,MATCH($A8,'Pre-Treatment Test - Data'!$A$2:$A$35,0))</f>
        <v>0.37153538823127746</v>
      </c>
      <c r="F8">
        <f>INDEX('Pre-Treatment Test - Data'!F$2:F$35,MATCH($A8,'Pre-Treatment Test - Data'!$A$2:$A$35,0))</f>
        <v>0.36306029590964312</v>
      </c>
    </row>
    <row r="9" spans="1:6" x14ac:dyDescent="0.25">
      <c r="A9">
        <v>1989</v>
      </c>
      <c r="B9">
        <f>INDEX('Pre-Treatment Test - Data'!B$2:B$35,MATCH($A9,'Pre-Treatment Test - Data'!$A$2:$A$35,0))</f>
        <v>0.37176164984703064</v>
      </c>
      <c r="C9">
        <f>INDEX('Pre-Treatment Test - Data'!C$2:C$35,MATCH($A9,'Pre-Treatment Test - Data'!$A$2:$A$35,0))</f>
        <v>0.37052624201774592</v>
      </c>
      <c r="D9">
        <f>INDEX('Pre-Treatment Test - Data'!D$2:D$35,MATCH($A9,'Pre-Treatment Test - Data'!$A$2:$A$35,0))</f>
        <v>0.36483853107690817</v>
      </c>
      <c r="E9">
        <f>INDEX('Pre-Treatment Test - Data'!E$2:E$35,MATCH($A9,'Pre-Treatment Test - Data'!$A$2:$A$35,0))</f>
        <v>0.40731652984023092</v>
      </c>
      <c r="F9">
        <f>INDEX('Pre-Treatment Test - Data'!F$2:F$35,MATCH($A9,'Pre-Treatment Test - Data'!$A$2:$A$35,0))</f>
        <v>0.38845615860819815</v>
      </c>
    </row>
    <row r="10" spans="1:6" x14ac:dyDescent="0.25">
      <c r="A10">
        <v>1990</v>
      </c>
      <c r="B10">
        <f>INDEX('Pre-Treatment Test - Data'!B$2:B$35,MATCH($A10,'Pre-Treatment Test - Data'!$A$2:$A$35,0))</f>
        <v>0.37998601794242859</v>
      </c>
      <c r="C10">
        <f>INDEX('Pre-Treatment Test - Data'!C$2:C$35,MATCH($A10,'Pre-Treatment Test - Data'!$A$2:$A$35,0))</f>
        <v>0.3715194233655929</v>
      </c>
      <c r="D10">
        <f>INDEX('Pre-Treatment Test - Data'!D$2:D$35,MATCH($A10,'Pre-Treatment Test - Data'!$A$2:$A$35,0))</f>
        <v>0.37209084564447398</v>
      </c>
      <c r="E10">
        <f>INDEX('Pre-Treatment Test - Data'!E$2:E$35,MATCH($A10,'Pre-Treatment Test - Data'!$A$2:$A$35,0))</f>
        <v>0.3757170130610466</v>
      </c>
      <c r="F10">
        <f>INDEX('Pre-Treatment Test - Data'!F$2:F$35,MATCH($A10,'Pre-Treatment Test - Data'!$A$2:$A$35,0))</f>
        <v>0.36842278167605402</v>
      </c>
    </row>
    <row r="11" spans="1:6" x14ac:dyDescent="0.25">
      <c r="A11">
        <v>1991</v>
      </c>
      <c r="B11">
        <f>INDEX('Pre-Treatment Test - Data'!B$2:B$35,MATCH($A11,'Pre-Treatment Test - Data'!$A$2:$A$35,0))</f>
        <v>0.37684538960456848</v>
      </c>
      <c r="C11">
        <f>INDEX('Pre-Treatment Test - Data'!C$2:C$35,MATCH($A11,'Pre-Treatment Test - Data'!$A$2:$A$35,0))</f>
        <v>0.37457000425457954</v>
      </c>
      <c r="D11">
        <f>INDEX('Pre-Treatment Test - Data'!D$2:D$35,MATCH($A11,'Pre-Treatment Test - Data'!$A$2:$A$35,0))</f>
        <v>0.37435530245304105</v>
      </c>
      <c r="E11">
        <f>INDEX('Pre-Treatment Test - Data'!E$2:E$35,MATCH($A11,'Pre-Treatment Test - Data'!$A$2:$A$35,0))</f>
        <v>0.37678759059309963</v>
      </c>
      <c r="F11">
        <f>INDEX('Pre-Treatment Test - Data'!F$2:F$35,MATCH($A11,'Pre-Treatment Test - Data'!$A$2:$A$35,0))</f>
        <v>0.35642444247007365</v>
      </c>
    </row>
    <row r="12" spans="1:6" x14ac:dyDescent="0.25">
      <c r="A12">
        <v>1992</v>
      </c>
      <c r="B12">
        <f>INDEX('Pre-Treatment Test - Data'!B$2:B$35,MATCH($A12,'Pre-Treatment Test - Data'!$A$2:$A$35,0))</f>
        <v>0.35256409645080566</v>
      </c>
      <c r="C12">
        <f>INDEX('Pre-Treatment Test - Data'!C$2:C$35,MATCH($A12,'Pre-Treatment Test - Data'!$A$2:$A$35,0))</f>
        <v>0.34548613035678866</v>
      </c>
      <c r="D12">
        <f>INDEX('Pre-Treatment Test - Data'!D$2:D$35,MATCH($A12,'Pre-Treatment Test - Data'!$A$2:$A$35,0))</f>
        <v>0.34481778404116636</v>
      </c>
      <c r="E12">
        <f>INDEX('Pre-Treatment Test - Data'!E$2:E$35,MATCH($A12,'Pre-Treatment Test - Data'!$A$2:$A$35,0))</f>
        <v>0.36510342872142793</v>
      </c>
      <c r="F12">
        <f>INDEX('Pre-Treatment Test - Data'!F$2:F$35,MATCH($A12,'Pre-Treatment Test - Data'!$A$2:$A$35,0))</f>
        <v>0.36730167937278746</v>
      </c>
    </row>
    <row r="13" spans="1:6" x14ac:dyDescent="0.25">
      <c r="A13">
        <v>1993</v>
      </c>
      <c r="B13">
        <f>INDEX('Pre-Treatment Test - Data'!B$2:B$35,MATCH($A13,'Pre-Treatment Test - Data'!$A$2:$A$35,0))</f>
        <v>0.32559999823570251</v>
      </c>
      <c r="C13">
        <f>INDEX('Pre-Treatment Test - Data'!C$2:C$35,MATCH($A13,'Pre-Treatment Test - Data'!$A$2:$A$35,0))</f>
        <v>0.32593374466896058</v>
      </c>
      <c r="D13">
        <f>INDEX('Pre-Treatment Test - Data'!D$2:D$35,MATCH($A13,'Pre-Treatment Test - Data'!$A$2:$A$35,0))</f>
        <v>0.32664843457937243</v>
      </c>
      <c r="E13">
        <f>INDEX('Pre-Treatment Test - Data'!E$2:E$35,MATCH($A13,'Pre-Treatment Test - Data'!$A$2:$A$35,0))</f>
        <v>0.32727751123905185</v>
      </c>
      <c r="F13">
        <f>INDEX('Pre-Treatment Test - Data'!F$2:F$35,MATCH($A13,'Pre-Treatment Test - Data'!$A$2:$A$35,0))</f>
        <v>0.34306777536869049</v>
      </c>
    </row>
    <row r="14" spans="1:6" x14ac:dyDescent="0.25">
      <c r="A14">
        <v>1994</v>
      </c>
      <c r="B14">
        <f>INDEX('Pre-Treatment Test - Data'!B$2:B$35,MATCH($A14,'Pre-Treatment Test - Data'!$A$2:$A$35,0))</f>
        <v>0.32926830649375916</v>
      </c>
      <c r="C14">
        <f>INDEX('Pre-Treatment Test - Data'!C$2:C$35,MATCH($A14,'Pre-Treatment Test - Data'!$A$2:$A$35,0))</f>
        <v>0.32804951822757722</v>
      </c>
      <c r="D14">
        <f>INDEX('Pre-Treatment Test - Data'!D$2:D$35,MATCH($A14,'Pre-Treatment Test - Data'!$A$2:$A$35,0))</f>
        <v>0.33053161111474039</v>
      </c>
      <c r="E14">
        <f>INDEX('Pre-Treatment Test - Data'!E$2:E$35,MATCH($A14,'Pre-Treatment Test - Data'!$A$2:$A$35,0))</f>
        <v>0.34239788392186166</v>
      </c>
      <c r="F14">
        <f>INDEX('Pre-Treatment Test - Data'!F$2:F$35,MATCH($A14,'Pre-Treatment Test - Data'!$A$2:$A$35,0))</f>
        <v>0.32923498061299322</v>
      </c>
    </row>
    <row r="15" spans="1:6" x14ac:dyDescent="0.25">
      <c r="A15">
        <v>1995</v>
      </c>
      <c r="B15">
        <f>INDEX('Pre-Treatment Test - Data'!B$2:B$35,MATCH($A15,'Pre-Treatment Test - Data'!$A$2:$A$35,0))</f>
        <v>0.32881596684455872</v>
      </c>
      <c r="C15">
        <f>INDEX('Pre-Treatment Test - Data'!C$2:C$35,MATCH($A15,'Pre-Treatment Test - Data'!$A$2:$A$35,0))</f>
        <v>0.33449016672372817</v>
      </c>
      <c r="D15">
        <f>INDEX('Pre-Treatment Test - Data'!D$2:D$35,MATCH($A15,'Pre-Treatment Test - Data'!$A$2:$A$35,0))</f>
        <v>0.33517324280738831</v>
      </c>
      <c r="E15">
        <f>INDEX('Pre-Treatment Test - Data'!E$2:E$35,MATCH($A15,'Pre-Treatment Test - Data'!$A$2:$A$35,0))</f>
        <v>0.35417845034599305</v>
      </c>
      <c r="F15">
        <f>INDEX('Pre-Treatment Test - Data'!F$2:F$35,MATCH($A15,'Pre-Treatment Test - Data'!$A$2:$A$35,0))</f>
        <v>0.3505958724021912</v>
      </c>
    </row>
    <row r="16" spans="1:6" x14ac:dyDescent="0.25">
      <c r="A16">
        <v>1996</v>
      </c>
      <c r="B16">
        <f>INDEX('Pre-Treatment Test - Data'!B$2:B$35,MATCH($A16,'Pre-Treatment Test - Data'!$A$2:$A$35,0))</f>
        <v>0.3287566602230072</v>
      </c>
      <c r="C16">
        <f>INDEX('Pre-Treatment Test - Data'!C$2:C$35,MATCH($A16,'Pre-Treatment Test - Data'!$A$2:$A$35,0))</f>
        <v>0.31215657070279124</v>
      </c>
      <c r="D16">
        <f>INDEX('Pre-Treatment Test - Data'!D$2:D$35,MATCH($A16,'Pre-Treatment Test - Data'!$A$2:$A$35,0))</f>
        <v>0.31821400034427644</v>
      </c>
      <c r="E16">
        <f>INDEX('Pre-Treatment Test - Data'!E$2:E$35,MATCH($A16,'Pre-Treatment Test - Data'!$A$2:$A$35,0))</f>
        <v>0.30660657596588137</v>
      </c>
      <c r="F16">
        <f>INDEX('Pre-Treatment Test - Data'!F$2:F$35,MATCH($A16,'Pre-Treatment Test - Data'!$A$2:$A$35,0))</f>
        <v>0.313737425506115</v>
      </c>
    </row>
    <row r="17" spans="1:6" x14ac:dyDescent="0.25">
      <c r="A17">
        <v>1997</v>
      </c>
      <c r="B17">
        <f>INDEX('Pre-Treatment Test - Data'!B$2:B$35,MATCH($A17,'Pre-Treatment Test - Data'!$A$2:$A$35,0))</f>
        <v>0.29864972829818726</v>
      </c>
      <c r="C17">
        <f>INDEX('Pre-Treatment Test - Data'!C$2:C$35,MATCH($A17,'Pre-Treatment Test - Data'!$A$2:$A$35,0))</f>
        <v>0.28597083726525308</v>
      </c>
      <c r="D17">
        <f>INDEX('Pre-Treatment Test - Data'!D$2:D$35,MATCH($A17,'Pre-Treatment Test - Data'!$A$2:$A$35,0))</f>
        <v>0.28489753365516662</v>
      </c>
      <c r="E17">
        <f>INDEX('Pre-Treatment Test - Data'!E$2:E$35,MATCH($A17,'Pre-Treatment Test - Data'!$A$2:$A$35,0))</f>
        <v>0.28348001706600195</v>
      </c>
      <c r="F17">
        <f>INDEX('Pre-Treatment Test - Data'!F$2:F$35,MATCH($A17,'Pre-Treatment Test - Data'!$A$2:$A$35,0))</f>
        <v>0.28035134005546569</v>
      </c>
    </row>
    <row r="18" spans="1:6" x14ac:dyDescent="0.25">
      <c r="A18">
        <v>1998</v>
      </c>
      <c r="B18">
        <f>INDEX('Pre-Treatment Test - Data'!B$2:B$35,MATCH($A18,'Pre-Treatment Test - Data'!$A$2:$A$35,0))</f>
        <v>0.32145747542381287</v>
      </c>
      <c r="C18">
        <f>INDEX('Pre-Treatment Test - Data'!C$2:C$35,MATCH($A18,'Pre-Treatment Test - Data'!$A$2:$A$35,0))</f>
        <v>0.31751833280920982</v>
      </c>
      <c r="D18">
        <f>INDEX('Pre-Treatment Test - Data'!D$2:D$35,MATCH($A18,'Pre-Treatment Test - Data'!$A$2:$A$35,0))</f>
        <v>0.31913900423049929</v>
      </c>
      <c r="E18">
        <f>INDEX('Pre-Treatment Test - Data'!E$2:E$35,MATCH($A18,'Pre-Treatment Test - Data'!$A$2:$A$35,0))</f>
        <v>0.31887952080368998</v>
      </c>
      <c r="F18">
        <f>INDEX('Pre-Treatment Test - Data'!F$2:F$35,MATCH($A18,'Pre-Treatment Test - Data'!$A$2:$A$35,0))</f>
        <v>0.31975639003515244</v>
      </c>
    </row>
    <row r="19" spans="1:6" x14ac:dyDescent="0.25">
      <c r="A19">
        <v>1999</v>
      </c>
      <c r="B19">
        <f>INDEX('Pre-Treatment Test - Data'!B$2:B$35,MATCH($A19,'Pre-Treatment Test - Data'!$A$2:$A$35,0))</f>
        <v>0.30680060386657715</v>
      </c>
      <c r="C19">
        <f>INDEX('Pre-Treatment Test - Data'!C$2:C$35,MATCH($A19,'Pre-Treatment Test - Data'!$A$2:$A$35,0))</f>
        <v>0.28875927215814584</v>
      </c>
      <c r="D19">
        <f>INDEX('Pre-Treatment Test - Data'!D$2:D$35,MATCH($A19,'Pre-Treatment Test - Data'!$A$2:$A$35,0))</f>
        <v>0.29270470032095908</v>
      </c>
      <c r="E19">
        <f>INDEX('Pre-Treatment Test - Data'!E$2:E$35,MATCH($A19,'Pre-Treatment Test - Data'!$A$2:$A$35,0))</f>
        <v>0.29046492925286294</v>
      </c>
      <c r="F19">
        <f>INDEX('Pre-Treatment Test - Data'!F$2:F$35,MATCH($A19,'Pre-Treatment Test - Data'!$A$2:$A$35,0))</f>
        <v>0.28105883005261417</v>
      </c>
    </row>
    <row r="20" spans="1:6" x14ac:dyDescent="0.25">
      <c r="A20">
        <v>2000</v>
      </c>
      <c r="B20">
        <f>INDEX('Pre-Treatment Test - Data'!B$2:B$35,MATCH($A20,'Pre-Treatment Test - Data'!$A$2:$A$35,0))</f>
        <v>0.31500393152236938</v>
      </c>
      <c r="C20">
        <f>INDEX('Pre-Treatment Test - Data'!C$2:C$35,MATCH($A20,'Pre-Treatment Test - Data'!$A$2:$A$35,0))</f>
        <v>0.31187732532620427</v>
      </c>
      <c r="D20">
        <f>INDEX('Pre-Treatment Test - Data'!D$2:D$35,MATCH($A20,'Pre-Treatment Test - Data'!$A$2:$A$35,0))</f>
        <v>0.31034054660797122</v>
      </c>
      <c r="E20">
        <f>INDEX('Pre-Treatment Test - Data'!E$2:E$35,MATCH($A20,'Pre-Treatment Test - Data'!$A$2:$A$35,0))</f>
        <v>0.32755523845553397</v>
      </c>
      <c r="F20">
        <f>INDEX('Pre-Treatment Test - Data'!F$2:F$35,MATCH($A20,'Pre-Treatment Test - Data'!$A$2:$A$35,0))</f>
        <v>0.33278612604737279</v>
      </c>
    </row>
    <row r="21" spans="1:6" x14ac:dyDescent="0.25">
      <c r="A21">
        <v>2001</v>
      </c>
      <c r="B21">
        <f>INDEX('Pre-Treatment Test - Data'!B$2:B$35,MATCH($A21,'Pre-Treatment Test - Data'!$A$2:$A$35,0))</f>
        <v>0.30393701791763306</v>
      </c>
      <c r="C21">
        <f>INDEX('Pre-Treatment Test - Data'!C$2:C$35,MATCH($A21,'Pre-Treatment Test - Data'!$A$2:$A$35,0))</f>
        <v>0.30357734963297839</v>
      </c>
      <c r="D21">
        <f>INDEX('Pre-Treatment Test - Data'!D$2:D$35,MATCH($A21,'Pre-Treatment Test - Data'!$A$2:$A$35,0))</f>
        <v>0.30505733346939085</v>
      </c>
      <c r="E21">
        <f>INDEX('Pre-Treatment Test - Data'!E$2:E$35,MATCH($A21,'Pre-Treatment Test - Data'!$A$2:$A$35,0))</f>
        <v>0.31251214835047725</v>
      </c>
      <c r="F21">
        <f>INDEX('Pre-Treatment Test - Data'!F$2:F$35,MATCH($A21,'Pre-Treatment Test - Data'!$A$2:$A$35,0))</f>
        <v>0.30891735833883283</v>
      </c>
    </row>
    <row r="22" spans="1:6" x14ac:dyDescent="0.25">
      <c r="A22">
        <v>2002</v>
      </c>
      <c r="B22">
        <f>INDEX('Pre-Treatment Test - Data'!B$2:B$35,MATCH($A22,'Pre-Treatment Test - Data'!$A$2:$A$35,0))</f>
        <v>0.31653544306755066</v>
      </c>
      <c r="C22">
        <f>INDEX('Pre-Treatment Test - Data'!C$2:C$35,MATCH($A22,'Pre-Treatment Test - Data'!$A$2:$A$35,0))</f>
        <v>0.30711896607279776</v>
      </c>
      <c r="D22">
        <f>INDEX('Pre-Treatment Test - Data'!D$2:D$35,MATCH($A22,'Pre-Treatment Test - Data'!$A$2:$A$35,0))</f>
        <v>0.30793886652588842</v>
      </c>
      <c r="E22">
        <f>INDEX('Pre-Treatment Test - Data'!E$2:E$35,MATCH($A22,'Pre-Treatment Test - Data'!$A$2:$A$35,0))</f>
        <v>0.32673217126727105</v>
      </c>
      <c r="F22">
        <f>INDEX('Pre-Treatment Test - Data'!F$2:F$35,MATCH($A22,'Pre-Treatment Test - Data'!$A$2:$A$35,0))</f>
        <v>0.30585196611285209</v>
      </c>
    </row>
    <row r="23" spans="1:6" x14ac:dyDescent="0.25">
      <c r="A23">
        <v>2003</v>
      </c>
      <c r="B23">
        <f>INDEX('Pre-Treatment Test - Data'!B$2:B$35,MATCH($A23,'Pre-Treatment Test - Data'!$A$2:$A$35,0))</f>
        <v>0.30581039190292358</v>
      </c>
      <c r="C23">
        <f>INDEX('Pre-Treatment Test - Data'!C$2:C$35,MATCH($A23,'Pre-Treatment Test - Data'!$A$2:$A$35,0))</f>
        <v>0.30455844664573667</v>
      </c>
      <c r="D23">
        <f>INDEX('Pre-Treatment Test - Data'!D$2:D$35,MATCH($A23,'Pre-Treatment Test - Data'!$A$2:$A$35,0))</f>
        <v>0.30560427653789524</v>
      </c>
      <c r="E23">
        <f>INDEX('Pre-Treatment Test - Data'!E$2:E$35,MATCH($A23,'Pre-Treatment Test - Data'!$A$2:$A$35,0))</f>
        <v>0.32476588803529738</v>
      </c>
      <c r="F23">
        <f>INDEX('Pre-Treatment Test - Data'!F$2:F$35,MATCH($A23,'Pre-Treatment Test - Data'!$A$2:$A$35,0))</f>
        <v>0.31552624320983885</v>
      </c>
    </row>
    <row r="24" spans="1:6" x14ac:dyDescent="0.25">
      <c r="A24">
        <v>2004</v>
      </c>
      <c r="B24">
        <f>INDEX('Pre-Treatment Test - Data'!B$2:B$35,MATCH($A24,'Pre-Treatment Test - Data'!$A$2:$A$35,0))</f>
        <v>0.31045752763748169</v>
      </c>
      <c r="C24">
        <f>INDEX('Pre-Treatment Test - Data'!C$2:C$35,MATCH($A24,'Pre-Treatment Test - Data'!$A$2:$A$35,0))</f>
        <v>0.26869957828521729</v>
      </c>
      <c r="D24">
        <f>INDEX('Pre-Treatment Test - Data'!D$2:D$35,MATCH($A24,'Pre-Treatment Test - Data'!$A$2:$A$35,0))</f>
        <v>0.26990585476160051</v>
      </c>
      <c r="E24">
        <f>INDEX('Pre-Treatment Test - Data'!E$2:E$35,MATCH($A24,'Pre-Treatment Test - Data'!$A$2:$A$35,0))</f>
        <v>0.28096622127294546</v>
      </c>
      <c r="F24">
        <f>INDEX('Pre-Treatment Test - Data'!F$2:F$35,MATCH($A24,'Pre-Treatment Test - Data'!$A$2:$A$35,0))</f>
        <v>0.27732096624374392</v>
      </c>
    </row>
    <row r="25" spans="1:6" x14ac:dyDescent="0.25">
      <c r="A25">
        <v>2005</v>
      </c>
      <c r="B25">
        <f>INDEX('Pre-Treatment Test - Data'!B$2:B$35,MATCH($A25,'Pre-Treatment Test - Data'!$A$2:$A$35,0))</f>
        <v>0.30706742405891418</v>
      </c>
      <c r="C25">
        <f>INDEX('Pre-Treatment Test - Data'!C$2:C$35,MATCH($A25,'Pre-Treatment Test - Data'!$A$2:$A$35,0))</f>
        <v>0.29951723717153073</v>
      </c>
      <c r="D25">
        <f>INDEX('Pre-Treatment Test - Data'!D$2:D$35,MATCH($A25,'Pre-Treatment Test - Data'!$A$2:$A$35,0))</f>
        <v>0.30244550511240959</v>
      </c>
      <c r="E25">
        <f>INDEX('Pre-Treatment Test - Data'!E$2:E$35,MATCH($A25,'Pre-Treatment Test - Data'!$A$2:$A$35,0))</f>
        <v>0.30635140039026737</v>
      </c>
      <c r="F25">
        <f>INDEX('Pre-Treatment Test - Data'!F$2:F$35,MATCH($A25,'Pre-Treatment Test - Data'!$A$2:$A$35,0))</f>
        <v>0.29052032482624052</v>
      </c>
    </row>
    <row r="26" spans="1:6" x14ac:dyDescent="0.25">
      <c r="A26">
        <v>2006</v>
      </c>
      <c r="B26">
        <f>INDEX('Pre-Treatment Test - Data'!B$2:B$35,MATCH($A26,'Pre-Treatment Test - Data'!$A$2:$A$35,0))</f>
        <v>0.32746478915214539</v>
      </c>
      <c r="C26">
        <f>INDEX('Pre-Treatment Test - Data'!C$2:C$35,MATCH($A26,'Pre-Treatment Test - Data'!$A$2:$A$35,0))</f>
        <v>0.29371697494387627</v>
      </c>
      <c r="D26">
        <f>INDEX('Pre-Treatment Test - Data'!D$2:D$35,MATCH($A26,'Pre-Treatment Test - Data'!$A$2:$A$35,0))</f>
        <v>0.29650944307446481</v>
      </c>
      <c r="E26">
        <f>INDEX('Pre-Treatment Test - Data'!E$2:E$35,MATCH($A26,'Pre-Treatment Test - Data'!$A$2:$A$35,0))</f>
        <v>0.3093433799445629</v>
      </c>
      <c r="F26">
        <f>INDEX('Pre-Treatment Test - Data'!F$2:F$35,MATCH($A26,'Pre-Treatment Test - Data'!$A$2:$A$35,0))</f>
        <v>0.29330552968382834</v>
      </c>
    </row>
    <row r="27" spans="1:6" x14ac:dyDescent="0.25">
      <c r="A27">
        <v>2007</v>
      </c>
      <c r="B27">
        <f>INDEX('Pre-Treatment Test - Data'!B$2:B$35,MATCH($A27,'Pre-Treatment Test - Data'!$A$2:$A$35,0))</f>
        <v>0.32060390710830688</v>
      </c>
      <c r="C27">
        <f>INDEX('Pre-Treatment Test - Data'!C$2:C$35,MATCH($A27,'Pre-Treatment Test - Data'!$A$2:$A$35,0))</f>
        <v>0.30399046097695831</v>
      </c>
      <c r="D27">
        <f>INDEX('Pre-Treatment Test - Data'!D$2:D$35,MATCH($A27,'Pre-Treatment Test - Data'!$A$2:$A$35,0))</f>
        <v>0.30889876174926761</v>
      </c>
      <c r="E27">
        <f>INDEX('Pre-Treatment Test - Data'!E$2:E$35,MATCH($A27,'Pre-Treatment Test - Data'!$A$2:$A$35,0))</f>
        <v>0.3034360056966543</v>
      </c>
      <c r="F27">
        <f>INDEX('Pre-Treatment Test - Data'!F$2:F$35,MATCH($A27,'Pre-Treatment Test - Data'!$A$2:$A$35,0))</f>
        <v>0.31759885635972018</v>
      </c>
    </row>
    <row r="28" spans="1:6" x14ac:dyDescent="0.25">
      <c r="A28">
        <v>2008</v>
      </c>
      <c r="B28">
        <f>INDEX('Pre-Treatment Test - Data'!B$2:B$35,MATCH($A28,'Pre-Treatment Test - Data'!$A$2:$A$35,0))</f>
        <v>0.31190726161003113</v>
      </c>
      <c r="C28">
        <f>INDEX('Pre-Treatment Test - Data'!C$2:C$35,MATCH($A28,'Pre-Treatment Test - Data'!$A$2:$A$35,0))</f>
        <v>0.28944736887514588</v>
      </c>
      <c r="D28">
        <f>INDEX('Pre-Treatment Test - Data'!D$2:D$35,MATCH($A28,'Pre-Treatment Test - Data'!$A$2:$A$35,0))</f>
        <v>0.2970685851871967</v>
      </c>
      <c r="E28">
        <f>INDEX('Pre-Treatment Test - Data'!E$2:E$35,MATCH($A28,'Pre-Treatment Test - Data'!$A$2:$A$35,0))</f>
        <v>0.29053306038677695</v>
      </c>
      <c r="F28">
        <f>INDEX('Pre-Treatment Test - Data'!F$2:F$35,MATCH($A28,'Pre-Treatment Test - Data'!$A$2:$A$35,0))</f>
        <v>0.28774337214231488</v>
      </c>
    </row>
    <row r="29" spans="1:6" x14ac:dyDescent="0.25">
      <c r="A29">
        <v>2009</v>
      </c>
      <c r="B29">
        <f>INDEX('Pre-Treatment Test - Data'!B$2:B$35,MATCH($A29,'Pre-Treatment Test - Data'!$A$2:$A$35,0))</f>
        <v>0.29843562841415405</v>
      </c>
      <c r="C29">
        <f>INDEX('Pre-Treatment Test - Data'!C$2:C$35,MATCH($A29,'Pre-Treatment Test - Data'!$A$2:$A$35,0))</f>
        <v>0.29034927867352961</v>
      </c>
      <c r="D29">
        <f>INDEX('Pre-Treatment Test - Data'!D$2:D$35,MATCH($A29,'Pre-Treatment Test - Data'!$A$2:$A$35,0))</f>
        <v>0.29604311494529245</v>
      </c>
      <c r="E29">
        <f>INDEX('Pre-Treatment Test - Data'!E$2:E$35,MATCH($A29,'Pre-Treatment Test - Data'!$A$2:$A$35,0))</f>
        <v>0.29483463057875636</v>
      </c>
      <c r="F29">
        <f>INDEX('Pre-Treatment Test - Data'!F$2:F$35,MATCH($A29,'Pre-Treatment Test - Data'!$A$2:$A$35,0))</f>
        <v>0.26211957491934296</v>
      </c>
    </row>
    <row r="30" spans="1:6" x14ac:dyDescent="0.25">
      <c r="A30">
        <v>2010</v>
      </c>
      <c r="B30">
        <f>INDEX('Pre-Treatment Test - Data'!B$2:B$35,MATCH($A30,'Pre-Treatment Test - Data'!$A$2:$A$35,0))</f>
        <v>0.28271028399467468</v>
      </c>
      <c r="C30">
        <f>INDEX('Pre-Treatment Test - Data'!C$2:C$35,MATCH($A30,'Pre-Treatment Test - Data'!$A$2:$A$35,0))</f>
        <v>0.27548019354045394</v>
      </c>
      <c r="D30">
        <f>INDEX('Pre-Treatment Test - Data'!D$2:D$35,MATCH($A30,'Pre-Treatment Test - Data'!$A$2:$A$35,0))</f>
        <v>0.28060027927160264</v>
      </c>
      <c r="E30">
        <f>INDEX('Pre-Treatment Test - Data'!E$2:E$35,MATCH($A30,'Pre-Treatment Test - Data'!$A$2:$A$35,0))</f>
        <v>0.27665150640904901</v>
      </c>
      <c r="F30">
        <f>INDEX('Pre-Treatment Test - Data'!F$2:F$35,MATCH($A30,'Pre-Treatment Test - Data'!$A$2:$A$35,0))</f>
        <v>0.28980596277117726</v>
      </c>
    </row>
    <row r="31" spans="1:6" x14ac:dyDescent="0.25">
      <c r="A31">
        <v>2011</v>
      </c>
      <c r="B31">
        <f>INDEX('Pre-Treatment Test - Data'!B$2:B$35,MATCH($A31,'Pre-Treatment Test - Data'!$A$2:$A$35,0))</f>
        <v>0.27611044049263</v>
      </c>
      <c r="C31">
        <f>INDEX('Pre-Treatment Test - Data'!C$2:C$35,MATCH($A31,'Pre-Treatment Test - Data'!$A$2:$A$35,0))</f>
        <v>0.28915220817923543</v>
      </c>
      <c r="D31">
        <f>INDEX('Pre-Treatment Test - Data'!D$2:D$35,MATCH($A31,'Pre-Treatment Test - Data'!$A$2:$A$35,0))</f>
        <v>0.29734921324253083</v>
      </c>
      <c r="E31">
        <f>INDEX('Pre-Treatment Test - Data'!E$2:E$35,MATCH($A31,'Pre-Treatment Test - Data'!$A$2:$A$35,0))</f>
        <v>0.28365703114867208</v>
      </c>
      <c r="F31">
        <f>INDEX('Pre-Treatment Test - Data'!F$2:F$35,MATCH($A31,'Pre-Treatment Test - Data'!$A$2:$A$35,0))</f>
        <v>0.28292007525265217</v>
      </c>
    </row>
    <row r="32" spans="1:6" x14ac:dyDescent="0.25">
      <c r="A32">
        <v>2012</v>
      </c>
      <c r="B32">
        <f>INDEX('Pre-Treatment Test - Data'!B$2:B$35,MATCH($A32,'Pre-Treatment Test - Data'!$A$2:$A$35,0))</f>
        <v>0.31108596920967102</v>
      </c>
      <c r="C32">
        <f>INDEX('Pre-Treatment Test - Data'!C$2:C$35,MATCH($A32,'Pre-Treatment Test - Data'!$A$2:$A$35,0))</f>
        <v>0.29341025182604791</v>
      </c>
      <c r="D32">
        <f>INDEX('Pre-Treatment Test - Data'!D$2:D$35,MATCH($A32,'Pre-Treatment Test - Data'!$A$2:$A$35,0))</f>
        <v>0.29756131935119629</v>
      </c>
      <c r="E32">
        <f>INDEX('Pre-Treatment Test - Data'!E$2:E$35,MATCH($A32,'Pre-Treatment Test - Data'!$A$2:$A$35,0))</f>
        <v>0.29309386190772058</v>
      </c>
      <c r="F32">
        <f>INDEX('Pre-Treatment Test - Data'!F$2:F$35,MATCH($A32,'Pre-Treatment Test - Data'!$A$2:$A$35,0))</f>
        <v>0.28796593391895292</v>
      </c>
    </row>
    <row r="33" spans="1:6" x14ac:dyDescent="0.25">
      <c r="A33">
        <v>2013</v>
      </c>
      <c r="B33">
        <f>INDEX('Pre-Treatment Test - Data'!B$2:B$35,MATCH($A33,'Pre-Treatment Test - Data'!$A$2:$A$35,0))</f>
        <v>0.30536913871765137</v>
      </c>
      <c r="C33">
        <f>INDEX('Pre-Treatment Test - Data'!C$2:C$35,MATCH($A33,'Pre-Treatment Test - Data'!$A$2:$A$35,0))</f>
        <v>0.26195554503798479</v>
      </c>
      <c r="D33">
        <f>INDEX('Pre-Treatment Test - Data'!D$2:D$35,MATCH($A33,'Pre-Treatment Test - Data'!$A$2:$A$35,0))</f>
        <v>0.26919336499273777</v>
      </c>
      <c r="E33">
        <f>INDEX('Pre-Treatment Test - Data'!E$2:E$35,MATCH($A33,'Pre-Treatment Test - Data'!$A$2:$A$35,0))</f>
        <v>0.25614559824764732</v>
      </c>
      <c r="F33">
        <f>INDEX('Pre-Treatment Test - Data'!F$2:F$35,MATCH($A33,'Pre-Treatment Test - Data'!$A$2:$A$35,0))</f>
        <v>0.24969429136812685</v>
      </c>
    </row>
    <row r="34" spans="1:6" x14ac:dyDescent="0.25">
      <c r="A34">
        <v>2014</v>
      </c>
      <c r="B34">
        <f>INDEX('Pre-Treatment Test - Data'!B$2:B$35,MATCH($A34,'Pre-Treatment Test - Data'!$A$2:$A$35,0))</f>
        <v>0.28554502129554749</v>
      </c>
      <c r="C34">
        <f>INDEX('Pre-Treatment Test - Data'!C$2:C$35,MATCH($A34,'Pre-Treatment Test - Data'!$A$2:$A$35,0))</f>
        <v>0.26261211013793939</v>
      </c>
      <c r="D34">
        <f>INDEX('Pre-Treatment Test - Data'!D$2:D$35,MATCH($A34,'Pre-Treatment Test - Data'!$A$2:$A$35,0))</f>
        <v>0.26642125685513018</v>
      </c>
      <c r="E34">
        <f>INDEX('Pre-Treatment Test - Data'!E$2:E$35,MATCH($A34,'Pre-Treatment Test - Data'!$A$2:$A$35,0))</f>
        <v>0.28595177048444748</v>
      </c>
      <c r="F34">
        <f>INDEX('Pre-Treatment Test - Data'!F$2:F$35,MATCH($A34,'Pre-Treatment Test - Data'!$A$2:$A$35,0))</f>
        <v>0.26948001980781555</v>
      </c>
    </row>
    <row r="35" spans="1:6" x14ac:dyDescent="0.25">
      <c r="A35">
        <v>2015</v>
      </c>
      <c r="B35">
        <f>INDEX('Pre-Treatment Test - Data'!B$2:B$35,MATCH($A35,'Pre-Treatment Test - Data'!$A$2:$A$35,0))</f>
        <v>0.27521929144859314</v>
      </c>
      <c r="C35">
        <f>INDEX('Pre-Treatment Test - Data'!C$2:C$35,MATCH($A35,'Pre-Treatment Test - Data'!$A$2:$A$35,0))</f>
        <v>0.24554807274043561</v>
      </c>
      <c r="D35">
        <f>INDEX('Pre-Treatment Test - Data'!D$2:D$35,MATCH($A35,'Pre-Treatment Test - Data'!$A$2:$A$35,0))</f>
        <v>0.24448450119793413</v>
      </c>
      <c r="E35">
        <f>INDEX('Pre-Treatment Test - Data'!E$2:E$35,MATCH($A35,'Pre-Treatment Test - Data'!$A$2:$A$35,0))</f>
        <v>0.2627610296010971</v>
      </c>
      <c r="F35">
        <f>INDEX('Pre-Treatment Test - Data'!F$2:F$35,MATCH($A35,'Pre-Treatment Test - Data'!$A$2:$A$35,0))</f>
        <v>0.24711313404142857</v>
      </c>
    </row>
    <row r="37" spans="1:6" x14ac:dyDescent="0.25">
      <c r="A37" t="s">
        <v>194</v>
      </c>
      <c r="B37" t="str">
        <f>C1</f>
        <v>Synthetic 1982-1998</v>
      </c>
      <c r="C37" t="str">
        <f t="shared" ref="C37:E37" si="0">D1</f>
        <v>1985-1998</v>
      </c>
      <c r="D37" t="str">
        <f t="shared" si="0"/>
        <v>1990-1998</v>
      </c>
      <c r="E37" t="str">
        <f t="shared" si="0"/>
        <v>1995-1998</v>
      </c>
    </row>
    <row r="38" spans="1:6" x14ac:dyDescent="0.25">
      <c r="A38">
        <v>1982</v>
      </c>
      <c r="B38" s="11">
        <f>(C2-$B2)/C2</f>
        <v>2.7589329502881878E-2</v>
      </c>
      <c r="C38" s="11">
        <f t="shared" ref="C38:E38" si="1">(D2-$B2)/D2</f>
        <v>3.7334788990237323E-2</v>
      </c>
      <c r="D38" s="11">
        <f t="shared" si="1"/>
        <v>6.2162457177740556E-2</v>
      </c>
      <c r="E38" s="11">
        <f t="shared" si="1"/>
        <v>5.8159711753222695E-2</v>
      </c>
    </row>
    <row r="39" spans="1:6" x14ac:dyDescent="0.25">
      <c r="A39">
        <v>1983</v>
      </c>
      <c r="B39" s="11">
        <f t="shared" ref="B39:E54" si="2">(C3-$B3)/C3</f>
        <v>3.1377747945381196E-3</v>
      </c>
      <c r="C39" s="11">
        <f t="shared" si="2"/>
        <v>1.4757169923509563E-2</v>
      </c>
      <c r="D39" s="11">
        <f t="shared" si="2"/>
        <v>1.8617850711838507E-2</v>
      </c>
      <c r="E39" s="11">
        <f t="shared" si="2"/>
        <v>4.8775149077133435E-2</v>
      </c>
    </row>
    <row r="40" spans="1:6" x14ac:dyDescent="0.25">
      <c r="A40">
        <v>1984</v>
      </c>
      <c r="B40" s="11">
        <f t="shared" si="2"/>
        <v>6.8420520123610067E-3</v>
      </c>
      <c r="C40" s="11">
        <f t="shared" si="2"/>
        <v>1.1759465198463102E-2</v>
      </c>
      <c r="D40" s="11">
        <f t="shared" si="2"/>
        <v>4.6328244350761362E-2</v>
      </c>
      <c r="E40" s="11">
        <f t="shared" si="2"/>
        <v>5.5337422444226812E-2</v>
      </c>
    </row>
    <row r="41" spans="1:6" x14ac:dyDescent="0.25">
      <c r="A41">
        <v>1985</v>
      </c>
      <c r="B41" s="11">
        <f t="shared" si="2"/>
        <v>2.6275073898946945E-3</v>
      </c>
      <c r="C41" s="11">
        <f t="shared" si="2"/>
        <v>1.6625799244909391E-3</v>
      </c>
      <c r="D41" s="11">
        <f t="shared" si="2"/>
        <v>6.7675038223867542E-2</v>
      </c>
      <c r="E41" s="11">
        <f t="shared" si="2"/>
        <v>-3.2794682111797639E-2</v>
      </c>
    </row>
    <row r="42" spans="1:6" x14ac:dyDescent="0.25">
      <c r="A42">
        <v>1986</v>
      </c>
      <c r="B42" s="11">
        <f t="shared" si="2"/>
        <v>5.0652168351195556E-2</v>
      </c>
      <c r="C42" s="11">
        <f t="shared" si="2"/>
        <v>5.7543793345678017E-2</v>
      </c>
      <c r="D42" s="11">
        <f t="shared" si="2"/>
        <v>4.6088512098963468E-2</v>
      </c>
      <c r="E42" s="11">
        <f t="shared" si="2"/>
        <v>3.9869564767816827E-2</v>
      </c>
    </row>
    <row r="43" spans="1:6" x14ac:dyDescent="0.25">
      <c r="A43">
        <v>1987</v>
      </c>
      <c r="B43" s="11">
        <f t="shared" si="2"/>
        <v>8.9810074953218539E-3</v>
      </c>
      <c r="C43" s="11">
        <f t="shared" si="2"/>
        <v>2.6547346090713647E-3</v>
      </c>
      <c r="D43" s="11">
        <f t="shared" si="2"/>
        <v>3.0205646329219571E-2</v>
      </c>
      <c r="E43" s="11">
        <f t="shared" si="2"/>
        <v>1.8686333978557439E-2</v>
      </c>
    </row>
    <row r="44" spans="1:6" x14ac:dyDescent="0.25">
      <c r="A44">
        <v>1988</v>
      </c>
      <c r="B44" s="11">
        <f t="shared" si="2"/>
        <v>-3.2879803393914372E-2</v>
      </c>
      <c r="C44" s="11">
        <f t="shared" si="2"/>
        <v>-3.861117101694251E-2</v>
      </c>
      <c r="D44" s="11">
        <f t="shared" si="2"/>
        <v>-1.8418172942201588E-2</v>
      </c>
      <c r="E44" s="11">
        <f t="shared" si="2"/>
        <v>-4.2191601584653383E-2</v>
      </c>
    </row>
    <row r="45" spans="1:6" x14ac:dyDescent="0.25">
      <c r="A45">
        <v>1989</v>
      </c>
      <c r="B45" s="11">
        <f t="shared" si="2"/>
        <v>-3.3341979303737135E-3</v>
      </c>
      <c r="C45" s="11">
        <f t="shared" si="2"/>
        <v>-1.897584323039354E-2</v>
      </c>
      <c r="D45" s="11">
        <f t="shared" si="2"/>
        <v>8.7290540374451817E-2</v>
      </c>
      <c r="E45" s="11">
        <f t="shared" si="2"/>
        <v>4.2976558335391997E-2</v>
      </c>
    </row>
    <row r="46" spans="1:6" x14ac:dyDescent="0.25">
      <c r="A46">
        <v>1990</v>
      </c>
      <c r="B46" s="11">
        <f t="shared" si="2"/>
        <v>-2.2789103460962658E-2</v>
      </c>
      <c r="C46" s="11">
        <f t="shared" si="2"/>
        <v>-2.1218399727840401E-2</v>
      </c>
      <c r="D46" s="11">
        <f t="shared" si="2"/>
        <v>-1.1362287926760344E-2</v>
      </c>
      <c r="E46" s="11">
        <f t="shared" si="2"/>
        <v>-3.1385779711477949E-2</v>
      </c>
    </row>
    <row r="47" spans="1:6" x14ac:dyDescent="0.25">
      <c r="A47">
        <v>1991</v>
      </c>
      <c r="B47" s="11">
        <f t="shared" si="2"/>
        <v>-6.0746598076296078E-3</v>
      </c>
      <c r="C47" s="11">
        <f t="shared" si="2"/>
        <v>-6.6516679080291293E-3</v>
      </c>
      <c r="D47" s="11">
        <f t="shared" si="2"/>
        <v>-1.5339945611762254E-4</v>
      </c>
      <c r="E47" s="11">
        <f t="shared" si="2"/>
        <v>-5.7293902160510286E-2</v>
      </c>
    </row>
    <row r="48" spans="1:6" x14ac:dyDescent="0.25">
      <c r="A48">
        <v>1992</v>
      </c>
      <c r="B48" s="11">
        <f t="shared" si="2"/>
        <v>-2.0486976095704584E-2</v>
      </c>
      <c r="C48" s="11">
        <f t="shared" si="2"/>
        <v>-2.2464944582772737E-2</v>
      </c>
      <c r="D48" s="11">
        <f t="shared" si="2"/>
        <v>3.4344602882898992E-2</v>
      </c>
      <c r="E48" s="11">
        <f t="shared" si="2"/>
        <v>4.0123919245749221E-2</v>
      </c>
    </row>
    <row r="49" spans="1:5" x14ac:dyDescent="0.25">
      <c r="A49">
        <v>1993</v>
      </c>
      <c r="B49" s="11">
        <f t="shared" si="2"/>
        <v>1.0239701740519034E-3</v>
      </c>
      <c r="C49" s="11">
        <f t="shared" si="2"/>
        <v>3.2096781514351688E-3</v>
      </c>
      <c r="D49" s="11">
        <f t="shared" si="2"/>
        <v>5.1256592516802715E-3</v>
      </c>
      <c r="E49" s="11">
        <f t="shared" si="2"/>
        <v>5.0916403075793343E-2</v>
      </c>
    </row>
    <row r="50" spans="1:5" x14ac:dyDescent="0.25">
      <c r="A50">
        <v>1994</v>
      </c>
      <c r="B50" s="11">
        <f t="shared" si="2"/>
        <v>-3.715256991587557E-3</v>
      </c>
      <c r="C50" s="11">
        <f t="shared" si="2"/>
        <v>3.8220387354802481E-3</v>
      </c>
      <c r="D50" s="11">
        <f t="shared" si="2"/>
        <v>3.8345965453159145E-2</v>
      </c>
      <c r="E50" s="11">
        <f t="shared" si="2"/>
        <v>-1.0122217482445096E-4</v>
      </c>
    </row>
    <row r="51" spans="1:5" x14ac:dyDescent="0.25">
      <c r="A51">
        <v>1995</v>
      </c>
      <c r="B51" s="11">
        <f t="shared" si="2"/>
        <v>1.6963727019981577E-2</v>
      </c>
      <c r="C51" s="11">
        <f t="shared" si="2"/>
        <v>1.8967134457337578E-2</v>
      </c>
      <c r="D51" s="11">
        <f t="shared" si="2"/>
        <v>7.1609335567022772E-2</v>
      </c>
      <c r="E51" s="11">
        <f t="shared" si="2"/>
        <v>6.2122538432646882E-2</v>
      </c>
    </row>
    <row r="52" spans="1:5" x14ac:dyDescent="0.25">
      <c r="A52">
        <v>1996</v>
      </c>
      <c r="B52" s="11">
        <f t="shared" si="2"/>
        <v>-5.3178728491418331E-2</v>
      </c>
      <c r="C52" s="11">
        <f t="shared" si="2"/>
        <v>-3.3130722932757949E-2</v>
      </c>
      <c r="D52" s="11">
        <f t="shared" si="2"/>
        <v>-7.2242691427435848E-2</v>
      </c>
      <c r="E52" s="11">
        <f t="shared" si="2"/>
        <v>-4.7871989427667017E-2</v>
      </c>
    </row>
    <row r="53" spans="1:5" x14ac:dyDescent="0.25">
      <c r="A53">
        <v>1997</v>
      </c>
      <c r="B53" s="11">
        <f t="shared" si="2"/>
        <v>-4.433630769550756E-2</v>
      </c>
      <c r="C53" s="11">
        <f t="shared" si="2"/>
        <v>-4.8270669340598683E-2</v>
      </c>
      <c r="D53" s="11">
        <f t="shared" si="2"/>
        <v>-5.3512453502686838E-2</v>
      </c>
      <c r="E53" s="11">
        <f t="shared" si="2"/>
        <v>-6.5269487347916183E-2</v>
      </c>
    </row>
    <row r="54" spans="1:5" x14ac:dyDescent="0.25">
      <c r="A54">
        <v>1998</v>
      </c>
      <c r="B54" s="11">
        <f t="shared" si="2"/>
        <v>-1.2406032054123913E-2</v>
      </c>
      <c r="C54" s="11">
        <f t="shared" si="2"/>
        <v>-7.264769152563539E-3</v>
      </c>
      <c r="D54" s="11">
        <f t="shared" si="2"/>
        <v>-8.0844157493260363E-3</v>
      </c>
      <c r="E54" s="11">
        <f t="shared" si="2"/>
        <v>-5.3199418109311884E-3</v>
      </c>
    </row>
    <row r="55" spans="1:5" x14ac:dyDescent="0.25">
      <c r="A55">
        <v>1999</v>
      </c>
      <c r="B55" s="11">
        <f t="shared" ref="B55:E70" si="3">(C19-$B19)/C19</f>
        <v>-6.2478796173688046E-2</v>
      </c>
      <c r="C55" s="11">
        <f t="shared" si="3"/>
        <v>-4.8157421217225105E-2</v>
      </c>
      <c r="D55" s="11">
        <f t="shared" si="3"/>
        <v>-5.6239748653074961E-2</v>
      </c>
      <c r="E55" s="11">
        <f t="shared" si="3"/>
        <v>-9.15885610466112E-2</v>
      </c>
    </row>
    <row r="56" spans="1:5" x14ac:dyDescent="0.25">
      <c r="A56">
        <v>2000</v>
      </c>
      <c r="B56" s="11">
        <f t="shared" si="3"/>
        <v>-1.002511546132724E-2</v>
      </c>
      <c r="C56" s="11">
        <f t="shared" si="3"/>
        <v>-1.5026669783787704E-2</v>
      </c>
      <c r="D56" s="11">
        <f t="shared" si="3"/>
        <v>3.8318138315679665E-2</v>
      </c>
      <c r="E56" s="11">
        <f t="shared" si="3"/>
        <v>5.343430249394493E-2</v>
      </c>
    </row>
    <row r="57" spans="1:5" x14ac:dyDescent="0.25">
      <c r="A57">
        <v>2001</v>
      </c>
      <c r="B57" s="11">
        <f t="shared" si="3"/>
        <v>-1.1847665350840676E-3</v>
      </c>
      <c r="C57" s="11">
        <f t="shared" si="3"/>
        <v>3.6724753967280065E-3</v>
      </c>
      <c r="D57" s="11">
        <f t="shared" si="3"/>
        <v>2.7439350687984528E-2</v>
      </c>
      <c r="E57" s="11">
        <f t="shared" si="3"/>
        <v>1.612191832786921E-2</v>
      </c>
    </row>
    <row r="58" spans="1:5" x14ac:dyDescent="0.25">
      <c r="A58">
        <v>2002</v>
      </c>
      <c r="B58" s="11">
        <f t="shared" si="3"/>
        <v>-3.066068212967632E-2</v>
      </c>
      <c r="C58" s="11">
        <f t="shared" si="3"/>
        <v>-2.7916503813394153E-2</v>
      </c>
      <c r="D58" s="11">
        <f t="shared" si="3"/>
        <v>3.1208216075482027E-2</v>
      </c>
      <c r="E58" s="11">
        <f t="shared" si="3"/>
        <v>-3.4930221605169016E-2</v>
      </c>
    </row>
    <row r="59" spans="1:5" x14ac:dyDescent="0.25">
      <c r="A59">
        <v>2003</v>
      </c>
      <c r="B59" s="11">
        <f t="shared" si="3"/>
        <v>-4.110689658997314E-3</v>
      </c>
      <c r="C59" s="11">
        <f t="shared" si="3"/>
        <v>-6.7445183478245297E-4</v>
      </c>
      <c r="D59" s="11">
        <f t="shared" si="3"/>
        <v>5.8366647578189018E-2</v>
      </c>
      <c r="E59" s="11">
        <f t="shared" si="3"/>
        <v>3.0792529990774174E-2</v>
      </c>
    </row>
    <row r="60" spans="1:5" x14ac:dyDescent="0.25">
      <c r="A60">
        <v>2004</v>
      </c>
      <c r="B60" s="11">
        <f t="shared" si="3"/>
        <v>-0.1554075730924277</v>
      </c>
      <c r="C60" s="11">
        <f t="shared" si="3"/>
        <v>-0.15024376893083413</v>
      </c>
      <c r="D60" s="11">
        <f t="shared" si="3"/>
        <v>-0.10496388580421849</v>
      </c>
      <c r="E60" s="11">
        <f t="shared" si="3"/>
        <v>-0.11948812180545076</v>
      </c>
    </row>
    <row r="61" spans="1:5" x14ac:dyDescent="0.25">
      <c r="A61">
        <v>2005</v>
      </c>
      <c r="B61" s="11">
        <f t="shared" si="3"/>
        <v>-2.5207854341483316E-2</v>
      </c>
      <c r="C61" s="11">
        <f t="shared" si="3"/>
        <v>-1.5281823893487112E-2</v>
      </c>
      <c r="D61" s="11">
        <f t="shared" si="3"/>
        <v>-2.337262593657667E-3</v>
      </c>
      <c r="E61" s="11">
        <f t="shared" si="3"/>
        <v>-5.695676969441104E-2</v>
      </c>
    </row>
    <row r="62" spans="1:5" x14ac:dyDescent="0.25">
      <c r="A62">
        <v>2006</v>
      </c>
      <c r="B62" s="11">
        <f t="shared" si="3"/>
        <v>-0.11489909364182195</v>
      </c>
      <c r="C62" s="11">
        <f t="shared" si="3"/>
        <v>-0.10439919132661996</v>
      </c>
      <c r="D62" s="11">
        <f t="shared" si="3"/>
        <v>-5.8580239250085139E-2</v>
      </c>
      <c r="E62" s="11">
        <f t="shared" si="3"/>
        <v>-0.11646305988550358</v>
      </c>
    </row>
    <row r="63" spans="1:5" x14ac:dyDescent="0.25">
      <c r="A63">
        <v>2007</v>
      </c>
      <c r="B63" s="11">
        <f t="shared" si="3"/>
        <v>-5.4651208718709862E-2</v>
      </c>
      <c r="C63" s="11">
        <f t="shared" si="3"/>
        <v>-3.7893144319368653E-2</v>
      </c>
      <c r="D63" s="11">
        <f t="shared" si="3"/>
        <v>-5.6578326531279803E-2</v>
      </c>
      <c r="E63" s="11">
        <f t="shared" si="3"/>
        <v>-9.4617807602654213E-3</v>
      </c>
    </row>
    <row r="64" spans="1:5" x14ac:dyDescent="0.25">
      <c r="A64">
        <v>2008</v>
      </c>
      <c r="B64" s="11">
        <f t="shared" si="3"/>
        <v>-7.7595774396461689E-2</v>
      </c>
      <c r="C64" s="11">
        <f t="shared" si="3"/>
        <v>-4.9950338617878058E-2</v>
      </c>
      <c r="D64" s="11">
        <f t="shared" si="3"/>
        <v>-7.3568912242893858E-2</v>
      </c>
      <c r="E64" s="11">
        <f t="shared" si="3"/>
        <v>-8.3977223481502258E-2</v>
      </c>
    </row>
    <row r="65" spans="1:5" x14ac:dyDescent="0.25">
      <c r="A65">
        <v>2009</v>
      </c>
      <c r="B65" s="11">
        <f t="shared" si="3"/>
        <v>-2.7850421318651807E-2</v>
      </c>
      <c r="C65" s="11">
        <f t="shared" si="3"/>
        <v>-8.0816386130234032E-3</v>
      </c>
      <c r="D65" s="11">
        <f t="shared" si="3"/>
        <v>-1.2213618964397027E-2</v>
      </c>
      <c r="E65" s="11">
        <f t="shared" si="3"/>
        <v>-0.13854765904448738</v>
      </c>
    </row>
    <row r="66" spans="1:5" x14ac:dyDescent="0.25">
      <c r="A66">
        <v>2010</v>
      </c>
      <c r="B66" s="11">
        <f t="shared" si="3"/>
        <v>-2.6245409375171679E-2</v>
      </c>
      <c r="C66" s="11">
        <f t="shared" si="3"/>
        <v>-7.5196102033444501E-3</v>
      </c>
      <c r="D66" s="11">
        <f t="shared" si="3"/>
        <v>-2.190039614918033E-2</v>
      </c>
      <c r="E66" s="11">
        <f t="shared" si="3"/>
        <v>2.4484240105525811E-2</v>
      </c>
    </row>
    <row r="67" spans="1:5" x14ac:dyDescent="0.25">
      <c r="A67">
        <v>2011</v>
      </c>
      <c r="B67" s="11">
        <f t="shared" si="3"/>
        <v>4.5103469099296252E-2</v>
      </c>
      <c r="C67" s="11">
        <f t="shared" si="3"/>
        <v>7.1427035297307373E-2</v>
      </c>
      <c r="D67" s="11">
        <f t="shared" si="3"/>
        <v>2.6604631041515441E-2</v>
      </c>
      <c r="E67" s="11">
        <f t="shared" si="3"/>
        <v>2.4069111228466385E-2</v>
      </c>
    </row>
    <row r="68" spans="1:5" x14ac:dyDescent="0.25">
      <c r="A68">
        <v>2012</v>
      </c>
      <c r="B68" s="11">
        <f t="shared" si="3"/>
        <v>-6.0242330571674753E-2</v>
      </c>
      <c r="C68" s="11">
        <f t="shared" si="3"/>
        <v>-4.5451639641751584E-2</v>
      </c>
      <c r="D68" s="11">
        <f t="shared" si="3"/>
        <v>-6.1386844421925109E-2</v>
      </c>
      <c r="E68" s="11">
        <f t="shared" si="3"/>
        <v>-8.0287397110052464E-2</v>
      </c>
    </row>
    <row r="69" spans="1:5" x14ac:dyDescent="0.25">
      <c r="A69">
        <v>2013</v>
      </c>
      <c r="B69" s="11">
        <f t="shared" si="3"/>
        <v>-0.16572885935043444</v>
      </c>
      <c r="C69" s="11">
        <f t="shared" si="3"/>
        <v>-0.13438582977663485</v>
      </c>
      <c r="D69" s="11">
        <f t="shared" si="3"/>
        <v>-0.19217015949816799</v>
      </c>
      <c r="E69" s="11">
        <f t="shared" si="3"/>
        <v>-0.22297204731622208</v>
      </c>
    </row>
    <row r="70" spans="1:5" x14ac:dyDescent="0.25">
      <c r="A70">
        <v>2014</v>
      </c>
      <c r="B70" s="11">
        <f t="shared" si="3"/>
        <v>-8.7326175268773301E-2</v>
      </c>
      <c r="C70" s="11">
        <f t="shared" si="3"/>
        <v>-7.178017499863415E-2</v>
      </c>
      <c r="D70" s="11">
        <f t="shared" si="3"/>
        <v>1.4224398338604212E-3</v>
      </c>
      <c r="E70" s="11">
        <f t="shared" si="3"/>
        <v>-5.9614814854136396E-2</v>
      </c>
    </row>
    <row r="71" spans="1:5" x14ac:dyDescent="0.25">
      <c r="A71">
        <v>2015</v>
      </c>
      <c r="B71" s="11">
        <f t="shared" ref="B71:E71" si="4">(C35-$B35)/C35</f>
        <v>-0.12083669962061741</v>
      </c>
      <c r="C71" s="11">
        <f t="shared" si="4"/>
        <v>-0.12571263249843467</v>
      </c>
      <c r="D71" s="11">
        <f t="shared" si="4"/>
        <v>-4.7412897819776346E-2</v>
      </c>
      <c r="E71" s="11">
        <f t="shared" si="4"/>
        <v>-0.11373801524629835</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R70"/>
  <sheetViews>
    <sheetView workbookViewId="0">
      <selection activeCell="I35" sqref="I35"/>
    </sheetView>
  </sheetViews>
  <sheetFormatPr defaultColWidth="8.85546875" defaultRowHeight="15" x14ac:dyDescent="0.25"/>
  <cols>
    <col min="12" max="13" width="9.140625" customWidth="1"/>
    <col min="18" max="18" width="12.42578125" bestFit="1" customWidth="1"/>
    <col min="20" max="20" width="14.7109375" customWidth="1"/>
  </cols>
  <sheetData>
    <row r="1" spans="16:70" x14ac:dyDescent="0.25">
      <c r="P1" t="str">
        <f>'Leave-One-Out - Data'!A1</f>
        <v>_time</v>
      </c>
      <c r="Q1" t="s">
        <v>133</v>
      </c>
      <c r="R1" t="s">
        <v>143</v>
      </c>
      <c r="S1" t="s">
        <v>199</v>
      </c>
      <c r="T1" s="2" t="s">
        <v>240</v>
      </c>
      <c r="U1" s="2" t="s">
        <v>200</v>
      </c>
      <c r="V1" s="2" t="s">
        <v>201</v>
      </c>
      <c r="W1" s="2" t="s">
        <v>202</v>
      </c>
      <c r="X1" s="2" t="s">
        <v>203</v>
      </c>
      <c r="Y1" s="2" t="s">
        <v>144</v>
      </c>
      <c r="Z1" s="2" t="s">
        <v>204</v>
      </c>
      <c r="AA1" s="2" t="s">
        <v>205</v>
      </c>
      <c r="AB1" s="2" t="s">
        <v>206</v>
      </c>
      <c r="AC1" s="2" t="s">
        <v>207</v>
      </c>
      <c r="AD1" s="2" t="s">
        <v>208</v>
      </c>
      <c r="AE1" s="2" t="s">
        <v>209</v>
      </c>
      <c r="AF1" s="2" t="s">
        <v>210</v>
      </c>
      <c r="AG1" s="2" t="s">
        <v>211</v>
      </c>
      <c r="AH1" s="2" t="s">
        <v>145</v>
      </c>
      <c r="AI1" s="2" t="s">
        <v>212</v>
      </c>
      <c r="AJ1" s="2" t="s">
        <v>146</v>
      </c>
      <c r="AK1" s="2" t="s">
        <v>213</v>
      </c>
      <c r="AL1" s="2" t="s">
        <v>147</v>
      </c>
      <c r="AM1" s="2" t="s">
        <v>214</v>
      </c>
      <c r="AN1" s="2" t="s">
        <v>215</v>
      </c>
      <c r="AO1" s="2" t="s">
        <v>216</v>
      </c>
      <c r="AP1" s="2" t="s">
        <v>217</v>
      </c>
      <c r="AQ1" s="2" t="s">
        <v>148</v>
      </c>
      <c r="AR1" s="2" t="s">
        <v>218</v>
      </c>
      <c r="AS1" s="2" t="s">
        <v>149</v>
      </c>
      <c r="AT1" s="2" t="s">
        <v>150</v>
      </c>
      <c r="AU1" s="2" t="s">
        <v>219</v>
      </c>
      <c r="AV1" s="2" t="s">
        <v>151</v>
      </c>
      <c r="AW1" s="2" t="s">
        <v>220</v>
      </c>
      <c r="AX1" s="2" t="s">
        <v>221</v>
      </c>
      <c r="AY1" s="2" t="s">
        <v>222</v>
      </c>
      <c r="AZ1" s="2" t="s">
        <v>223</v>
      </c>
      <c r="BA1" s="2" t="s">
        <v>224</v>
      </c>
      <c r="BB1" s="2" t="s">
        <v>225</v>
      </c>
      <c r="BC1" s="2" t="s">
        <v>226</v>
      </c>
      <c r="BD1" s="2" t="s">
        <v>227</v>
      </c>
      <c r="BE1" s="2" t="s">
        <v>228</v>
      </c>
      <c r="BF1" s="2" t="s">
        <v>229</v>
      </c>
      <c r="BG1" s="2" t="s">
        <v>230</v>
      </c>
      <c r="BH1" s="2" t="s">
        <v>231</v>
      </c>
      <c r="BI1" s="2" t="s">
        <v>232</v>
      </c>
      <c r="BJ1" s="2" t="s">
        <v>233</v>
      </c>
      <c r="BK1" s="2" t="s">
        <v>234</v>
      </c>
      <c r="BL1" s="2" t="s">
        <v>235</v>
      </c>
      <c r="BM1" s="2" t="s">
        <v>236</v>
      </c>
      <c r="BN1" s="2" t="s">
        <v>237</v>
      </c>
      <c r="BO1" s="2" t="s">
        <v>238</v>
      </c>
      <c r="BP1" s="2" t="s">
        <v>239</v>
      </c>
      <c r="BQ1" s="2"/>
      <c r="BR1" s="2"/>
    </row>
    <row r="2" spans="16:70" x14ac:dyDescent="0.25">
      <c r="P2" s="4" t="s">
        <v>27</v>
      </c>
      <c r="Q2" s="1" t="str">
        <f>IF(Q1="_Y_treated","Actual",IF(Q1="_allin_synth","Synthetic",INDEX(States!$B$2:$B$52,MATCH(VALUE(MID(Q1,6,FIND("_",Q1)-6)),States!$C$2:$C$52,0))))</f>
        <v>Actual</v>
      </c>
      <c r="R2" s="1" t="str">
        <f>IF(R1="_Y_treated","Actual",IF(R1="_allin_synth","Synthetic",INDEX(States!$B$2:$B$52,MATCH(VALUE(MID(R1,6,FIND("_",R1)-6)),States!$C$2:$C$52,0))))</f>
        <v>Synthetic</v>
      </c>
      <c r="S2" s="1" t="str">
        <f>IF(S1="_Y_treated","Actual",IF(S1="_allin_synth","Synthetic",INDEX(States!$B$2:$B$52,MATCH(VALUE(MID(S1,5,FIND("sy",S1)-6)),States!$C$2:$C$52,0))))</f>
        <v>AL</v>
      </c>
      <c r="T2" s="1" t="str">
        <f>IF(T1="_Y_treated","Actual",IF(T1="_allin_synth","Synthetic",INDEX(States!$B$2:$B$52,MATCH(VALUE(MID(T1,5,FIND("sy",T1)-6)),States!$C$2:$C$52,0))))</f>
        <v>AK</v>
      </c>
      <c r="U2" s="1" t="str">
        <f>IF(U1="_Y_treated","Actual",IF(U1="_allin_synth","Synthetic",INDEX(States!$B$2:$B$52,MATCH(VALUE(MID(U1,5,FIND("sy",U1)-6)),States!$C$2:$C$52,0))))</f>
        <v>AZ</v>
      </c>
      <c r="V2" s="1" t="str">
        <f>IF(V1="_Y_treated","Actual",IF(V1="_allin_synth","Synthetic",INDEX(States!$B$2:$B$52,MATCH(VALUE(MID(V1,5,FIND("sy",V1)-6)),States!$C$2:$C$52,0))))</f>
        <v>AR</v>
      </c>
      <c r="W2" s="1" t="str">
        <f>IF(W1="_Y_treated","Actual",IF(W1="_allin_synth","Synthetic",INDEX(States!$B$2:$B$52,MATCH(VALUE(MID(W1,5,FIND("sy",W1)-6)),States!$C$2:$C$52,0))))</f>
        <v>CA</v>
      </c>
      <c r="X2" s="1" t="str">
        <f>IF(X1="_Y_treated","Actual",IF(X1="_allin_synth","Synthetic",INDEX(States!$B$2:$B$52,MATCH(VALUE(MID(X1,5,FIND("sy",X1)-6)),States!$C$2:$C$52,0))))</f>
        <v>CO</v>
      </c>
      <c r="Y2" s="1" t="str">
        <f>IF(Y1="_Y_treated","Actual",IF(Y1="_allin_synth","Synthetic",INDEX(States!$B$2:$B$52,MATCH(VALUE(MID(Y1,5,FIND("sy",Y1)-6)),States!$C$2:$C$52,0))))</f>
        <v>CT</v>
      </c>
      <c r="Z2" s="1" t="str">
        <f>IF(Z1="_Y_treated","Actual",IF(Z1="_allin_synth","Synthetic",INDEX(States!$B$2:$B$52,MATCH(VALUE(MID(Z1,5,FIND("sy",Z1)-6)),States!$C$2:$C$52,0))))</f>
        <v>DE</v>
      </c>
      <c r="AA2" s="1" t="str">
        <f>IF(AA1="_Y_treated","Actual",IF(AA1="_allin_synth","Synthetic",INDEX(States!$B$2:$B$52,MATCH(VALUE(MID(AA1,5,FIND("sy",AA1)-6)),States!$C$2:$C$52,0))))</f>
        <v>DC</v>
      </c>
      <c r="AB2" s="1" t="str">
        <f>IF(AB1="_Y_treated","Actual",IF(AB1="_allin_synth","Synthetic",INDEX(States!$B$2:$B$52,MATCH(VALUE(MID(AB1,5,FIND("sy",AB1)-6)),States!$C$2:$C$52,0))))</f>
        <v>FL</v>
      </c>
      <c r="AC2" s="1" t="str">
        <f>IF(AC1="_Y_treated","Actual",IF(AC1="_allin_synth","Synthetic",INDEX(States!$B$2:$B$52,MATCH(VALUE(MID(AC1,5,FIND("sy",AC1)-6)),States!$C$2:$C$52,0))))</f>
        <v>GA</v>
      </c>
      <c r="AD2" s="1" t="str">
        <f>IF(AD1="_Y_treated","Actual",IF(AD1="_allin_synth","Synthetic",INDEX(States!$B$2:$B$52,MATCH(VALUE(MID(AD1,5,FIND("sy",AD1)-6)),States!$C$2:$C$52,0))))</f>
        <v>HI</v>
      </c>
      <c r="AE2" s="1" t="str">
        <f>IF(AE1="_Y_treated","Actual",IF(AE1="_allin_synth","Synthetic",INDEX(States!$B$2:$B$52,MATCH(VALUE(MID(AE1,5,FIND("sy",AE1)-6)),States!$C$2:$C$52,0))))</f>
        <v>ID</v>
      </c>
      <c r="AF2" s="1" t="str">
        <f>IF(AF1="_Y_treated","Actual",IF(AF1="_allin_synth","Synthetic",INDEX(States!$B$2:$B$52,MATCH(VALUE(MID(AF1,5,FIND("sy",AF1)-6)),States!$C$2:$C$52,0))))</f>
        <v>IN</v>
      </c>
      <c r="AG2" s="1" t="str">
        <f>IF(AG1="_Y_treated","Actual",IF(AG1="_allin_synth","Synthetic",INDEX(States!$B$2:$B$52,MATCH(VALUE(MID(AG1,5,FIND("sy",AG1)-6)),States!$C$2:$C$52,0))))</f>
        <v>IA</v>
      </c>
      <c r="AH2" s="1" t="str">
        <f>IF(AH1="_Y_treated","Actual",IF(AH1="_allin_synth","Synthetic",INDEX(States!$B$2:$B$52,MATCH(VALUE(MID(AH1,5,FIND("sy",AH1)-6)),States!$C$2:$C$52,0))))</f>
        <v>KS</v>
      </c>
      <c r="AI2" s="1" t="str">
        <f>IF(AI1="_Y_treated","Actual",IF(AI1="_allin_synth","Synthetic",INDEX(States!$B$2:$B$52,MATCH(VALUE(MID(AI1,5,FIND("sy",AI1)-6)),States!$C$2:$C$52,0))))</f>
        <v>KY</v>
      </c>
      <c r="AJ2" s="1" t="str">
        <f>IF(AJ1="_Y_treated","Actual",IF(AJ1="_allin_synth","Synthetic",INDEX(States!$B$2:$B$52,MATCH(VALUE(MID(AJ1,5,FIND("sy",AJ1)-6)),States!$C$2:$C$52,0))))</f>
        <v>LA</v>
      </c>
      <c r="AK2" s="1" t="str">
        <f>IF(AK1="_Y_treated","Actual",IF(AK1="_allin_synth","Synthetic",INDEX(States!$B$2:$B$52,MATCH(VALUE(MID(AK1,5,FIND("sy",AK1)-6)),States!$C$2:$C$52,0))))</f>
        <v>ME</v>
      </c>
      <c r="AL2" s="1" t="str">
        <f>IF(AL1="_Y_treated","Actual",IF(AL1="_allin_synth","Synthetic",INDEX(States!$B$2:$B$52,MATCH(VALUE(MID(AL1,5,FIND("sy",AL1)-6)),States!$C$2:$C$52,0))))</f>
        <v>MD</v>
      </c>
      <c r="AM2" s="1" t="str">
        <f>IF(AM1="_Y_treated","Actual",IF(AM1="_allin_synth","Synthetic",INDEX(States!$B$2:$B$52,MATCH(VALUE(MID(AM1,5,FIND("sy",AM1)-6)),States!$C$2:$C$52,0))))</f>
        <v>MA</v>
      </c>
      <c r="AN2" s="1" t="str">
        <f>IF(AN1="_Y_treated","Actual",IF(AN1="_allin_synth","Synthetic",INDEX(States!$B$2:$B$52,MATCH(VALUE(MID(AN1,5,FIND("sy",AN1)-6)),States!$C$2:$C$52,0))))</f>
        <v>MI</v>
      </c>
      <c r="AO2" s="1" t="str">
        <f>IF(AO1="_Y_treated","Actual",IF(AO1="_allin_synth","Synthetic",INDEX(States!$B$2:$B$52,MATCH(VALUE(MID(AO1,5,FIND("sy",AO1)-6)),States!$C$2:$C$52,0))))</f>
        <v>MN</v>
      </c>
      <c r="AP2" s="1" t="str">
        <f>IF(AP1="_Y_treated","Actual",IF(AP1="_allin_synth","Synthetic",INDEX(States!$B$2:$B$52,MATCH(VALUE(MID(AP1,5,FIND("sy",AP1)-6)),States!$C$2:$C$52,0))))</f>
        <v>MS</v>
      </c>
      <c r="AQ2" s="1" t="str">
        <f>IF(AQ1="_Y_treated","Actual",IF(AQ1="_allin_synth","Synthetic",INDEX(States!$B$2:$B$52,MATCH(VALUE(MID(AQ1,5,FIND("sy",AQ1)-6)),States!$C$2:$C$52,0))))</f>
        <v>MO</v>
      </c>
      <c r="AR2" s="1" t="str">
        <f>IF(AR1="_Y_treated","Actual",IF(AR1="_allin_synth","Synthetic",INDEX(States!$B$2:$B$52,MATCH(VALUE(MID(AR1,5,FIND("sy",AR1)-6)),States!$C$2:$C$52,0))))</f>
        <v>MT</v>
      </c>
      <c r="AS2" s="1" t="str">
        <f>IF(AS1="_Y_treated","Actual",IF(AS1="_allin_synth","Synthetic",INDEX(States!$B$2:$B$52,MATCH(VALUE(MID(AS1,5,FIND("sy",AS1)-6)),States!$C$2:$C$52,0))))</f>
        <v>NE</v>
      </c>
      <c r="AT2" s="1" t="str">
        <f>IF(AT1="_Y_treated","Actual",IF(AT1="_allin_synth","Synthetic",INDEX(States!$B$2:$B$52,MATCH(VALUE(MID(AT1,5,FIND("sy",AT1)-6)),States!$C$2:$C$52,0))))</f>
        <v>NV</v>
      </c>
      <c r="AU2" s="1" t="str">
        <f>IF(AU1="_Y_treated","Actual",IF(AU1="_allin_synth","Synthetic",INDEX(States!$B$2:$B$52,MATCH(VALUE(MID(AU1,5,FIND("sy",AU1)-6)),States!$C$2:$C$52,0))))</f>
        <v>NH</v>
      </c>
      <c r="AV2" s="1" t="str">
        <f>IF(AV1="_Y_treated","Actual",IF(AV1="_allin_synth","Synthetic",INDEX(States!$B$2:$B$52,MATCH(VALUE(MID(AV1,5,FIND("sy",AV1)-6)),States!$C$2:$C$52,0))))</f>
        <v>NJ</v>
      </c>
      <c r="AW2" s="1" t="str">
        <f>IF(AW1="_Y_treated","Actual",IF(AW1="_allin_synth","Synthetic",INDEX(States!$B$2:$B$52,MATCH(VALUE(MID(AW1,5,FIND("sy",AW1)-6)),States!$C$2:$C$52,0))))</f>
        <v>NM</v>
      </c>
      <c r="AX2" s="1" t="str">
        <f>IF(AX1="_Y_treated","Actual",IF(AX1="_allin_synth","Synthetic",INDEX(States!$B$2:$B$52,MATCH(VALUE(MID(AX1,5,FIND("sy",AX1)-6)),States!$C$2:$C$52,0))))</f>
        <v>NY</v>
      </c>
      <c r="AY2" s="1" t="str">
        <f>IF(AY1="_Y_treated","Actual",IF(AY1="_allin_synth","Synthetic",INDEX(States!$B$2:$B$52,MATCH(VALUE(MID(AY1,5,FIND("sy",AY1)-6)),States!$C$2:$C$52,0))))</f>
        <v>NC</v>
      </c>
      <c r="AZ2" s="1" t="str">
        <f>IF(AZ1="_Y_treated","Actual",IF(AZ1="_allin_synth","Synthetic",INDEX(States!$B$2:$B$52,MATCH(VALUE(MID(AZ1,5,FIND("sy",AZ1)-6)),States!$C$2:$C$52,0))))</f>
        <v>ND</v>
      </c>
      <c r="BA2" s="1" t="str">
        <f>IF(BA1="_Y_treated","Actual",IF(BA1="_allin_synth","Synthetic",INDEX(States!$B$2:$B$52,MATCH(VALUE(MID(BA1,5,FIND("sy",BA1)-6)),States!$C$2:$C$52,0))))</f>
        <v>OH</v>
      </c>
      <c r="BB2" s="1" t="str">
        <f>IF(BB1="_Y_treated","Actual",IF(BB1="_allin_synth","Synthetic",INDEX(States!$B$2:$B$52,MATCH(VALUE(MID(BB1,5,FIND("sy",BB1)-6)),States!$C$2:$C$52,0))))</f>
        <v>OK</v>
      </c>
      <c r="BC2" s="1" t="str">
        <f>IF(BC1="_Y_treated","Actual",IF(BC1="_allin_synth","Synthetic",INDEX(States!$B$2:$B$52,MATCH(VALUE(MID(BC1,5,FIND("sy",BC1)-6)),States!$C$2:$C$52,0))))</f>
        <v>OR</v>
      </c>
      <c r="BD2" s="1" t="str">
        <f>IF(BD1="_Y_treated","Actual",IF(BD1="_allin_synth","Synthetic",INDEX(States!$B$2:$B$52,MATCH(VALUE(MID(BD1,5,FIND("sy",BD1)-6)),States!$C$2:$C$52,0))))</f>
        <v>PA</v>
      </c>
      <c r="BE2" s="1" t="str">
        <f>IF(BE1="_Y_treated","Actual",IF(BE1="_allin_synth","Synthetic",INDEX(States!$B$2:$B$52,MATCH(VALUE(MID(BE1,5,FIND("sy",BE1)-6)),States!$C$2:$C$52,0))))</f>
        <v>RI</v>
      </c>
      <c r="BF2" s="1" t="str">
        <f>IF(BF1="_Y_treated","Actual",IF(BF1="_allin_synth","Synthetic",INDEX(States!$B$2:$B$52,MATCH(VALUE(MID(BF1,5,FIND("sy",BF1)-6)),States!$C$2:$C$52,0))))</f>
        <v>SC</v>
      </c>
      <c r="BG2" s="1" t="str">
        <f>IF(BG1="_Y_treated","Actual",IF(BG1="_allin_synth","Synthetic",INDEX(States!$B$2:$B$52,MATCH(VALUE(MID(BG1,5,FIND("sy",BG1)-6)),States!$C$2:$C$52,0))))</f>
        <v>SD</v>
      </c>
      <c r="BH2" s="1" t="str">
        <f>IF(BH1="_Y_treated","Actual",IF(BH1="_allin_synth","Synthetic",INDEX(States!$B$2:$B$52,MATCH(VALUE(MID(BH1,5,FIND("sy",BH1)-6)),States!$C$2:$C$52,0))))</f>
        <v>TN</v>
      </c>
      <c r="BI2" s="1" t="str">
        <f>IF(BI1="_Y_treated","Actual",IF(BI1="_allin_synth","Synthetic",INDEX(States!$B$2:$B$52,MATCH(VALUE(MID(BI1,5,FIND("sy",BI1)-6)),States!$C$2:$C$52,0))))</f>
        <v>TX</v>
      </c>
      <c r="BJ2" s="1" t="str">
        <f>IF(BJ1="_Y_treated","Actual",IF(BJ1="_allin_synth","Synthetic",INDEX(States!$B$2:$B$52,MATCH(VALUE(MID(BJ1,5,FIND("sy",BJ1)-6)),States!$C$2:$C$52,0))))</f>
        <v>UT</v>
      </c>
      <c r="BK2" s="1" t="str">
        <f>IF(BK1="_Y_treated","Actual",IF(BK1="_allin_synth","Synthetic",INDEX(States!$B$2:$B$52,MATCH(VALUE(MID(BK1,5,FIND("sy",BK1)-6)),States!$C$2:$C$52,0))))</f>
        <v>VT</v>
      </c>
      <c r="BL2" s="1" t="str">
        <f>IF(BL1="_Y_treated","Actual",IF(BL1="_allin_synth","Synthetic",INDEX(States!$B$2:$B$52,MATCH(VALUE(MID(BL1,5,FIND("sy",BL1)-6)),States!$C$2:$C$52,0))))</f>
        <v>VA</v>
      </c>
      <c r="BM2" s="1" t="str">
        <f>IF(BM1="_Y_treated","Actual",IF(BM1="_allin_synth","Synthetic",INDEX(States!$B$2:$B$52,MATCH(VALUE(MID(BM1,5,FIND("sy",BM1)-6)),States!$C$2:$C$52,0))))</f>
        <v>WA</v>
      </c>
      <c r="BN2" s="1" t="str">
        <f>IF(BN1="_Y_treated","Actual",IF(BN1="_allin_synth","Synthetic",INDEX(States!$B$2:$B$52,MATCH(VALUE(MID(BN1,5,FIND("sy",BN1)-6)),States!$C$2:$C$52,0))))</f>
        <v>WV</v>
      </c>
      <c r="BO2" s="1" t="str">
        <f>IF(BO1="_Y_treated","Actual",IF(BO1="_allin_synth","Synthetic",INDEX(States!$B$2:$B$52,MATCH(VALUE(MID(BO1,5,FIND("sy",BO1)-6)),States!$C$2:$C$52,0))))</f>
        <v>WI</v>
      </c>
      <c r="BP2" s="1" t="str">
        <f>IF(BP1="_Y_treated","Actual",IF(BP1="_allin_synth","Synthetic",INDEX(States!$B$2:$B$52,MATCH(VALUE(MID(BP1,5,FIND("sy",BP1)-6)),States!$C$2:$C$52,0))))</f>
        <v>WY</v>
      </c>
      <c r="BQ2" s="1"/>
    </row>
    <row r="3" spans="16:70" x14ac:dyDescent="0.25">
      <c r="P3">
        <f>'Leave-One-Out - Data'!A2</f>
        <v>1982</v>
      </c>
      <c r="Q3" s="2">
        <f>IFERROR(INDEX('Leave-One-Out - Data'!$B:$BA,MATCH($P3,'Leave-One-Out - Data'!$A:$A,0),MATCH(Q$1,'Leave-One-Out - Data'!$B$1:$BA$1,0)),0)</f>
        <v>0.45485404133796692</v>
      </c>
      <c r="R3" s="2">
        <f>IFERROR(INDEX('Leave-One-Out - Data'!$B:$BA,MATCH($P3,'Leave-One-Out - Data'!$A:$A,0),MATCH(R$1,'Leave-One-Out - Data'!$B$1:$BA$1,0)),0)</f>
        <v>0.46775920414924627</v>
      </c>
      <c r="S3" s="2">
        <f>IFERROR(INDEX('Leave-One-Out - Data'!$B:$BA,MATCH($P3,'Leave-One-Out - Data'!$A:$A,0),MATCH(S$1,'Leave-One-Out - Data'!$B$1:$BA$1,0)),0)</f>
        <v>0</v>
      </c>
      <c r="T3" s="2">
        <f>IFERROR(INDEX('Leave-One-Out - Data'!$B:$BA,MATCH($P3,'Leave-One-Out - Data'!$A:$A,0),MATCH(T$1,'Leave-One-Out - Data'!$B$1:$BA$1,0)),0)</f>
        <v>0</v>
      </c>
      <c r="U3" s="2">
        <f>IFERROR(INDEX('Leave-One-Out - Data'!$B:$BA,MATCH($P3,'Leave-One-Out - Data'!$A:$A,0),MATCH(U$1,'Leave-One-Out - Data'!$B$1:$BA$1,0)),0)</f>
        <v>0.47010190039873123</v>
      </c>
      <c r="V3" s="2">
        <f>IFERROR(INDEX('Leave-One-Out - Data'!$B:$BA,MATCH($P3,'Leave-One-Out - Data'!$A:$A,0),MATCH(V$1,'Leave-One-Out - Data'!$B$1:$BA$1,0)),0)</f>
        <v>0</v>
      </c>
      <c r="W3" s="2">
        <f>IFERROR(INDEX('Leave-One-Out - Data'!$B:$BA,MATCH($P3,'Leave-One-Out - Data'!$A:$A,0),MATCH(W$1,'Leave-One-Out - Data'!$B$1:$BA$1,0)),0)</f>
        <v>0</v>
      </c>
      <c r="X3" s="2">
        <f>IFERROR(INDEX('Leave-One-Out - Data'!$B:$BA,MATCH($P3,'Leave-One-Out - Data'!$A:$A,0),MATCH(X$1,'Leave-One-Out - Data'!$B$1:$BA$1,0)),0)</f>
        <v>0.4655249300599098</v>
      </c>
      <c r="Y3" s="2">
        <f>IFERROR(INDEX('Leave-One-Out - Data'!$B:$BA,MATCH($P3,'Leave-One-Out - Data'!$A:$A,0),MATCH(Y$1,'Leave-One-Out - Data'!$B$1:$BA$1,0)),0)</f>
        <v>0</v>
      </c>
      <c r="Z3" s="2">
        <f>IFERROR(INDEX('Leave-One-Out - Data'!$B:$BA,MATCH($P3,'Leave-One-Out - Data'!$A:$A,0),MATCH(Z$1,'Leave-One-Out - Data'!$B$1:$BA$1,0)),0)</f>
        <v>0</v>
      </c>
      <c r="AA3" s="2">
        <f>IFERROR(INDEX('Leave-One-Out - Data'!$B:$BA,MATCH($P3,'Leave-One-Out - Data'!$A:$A,0),MATCH(AA$1,'Leave-One-Out - Data'!$B$1:$BA$1,0)),0)</f>
        <v>0</v>
      </c>
      <c r="AB3" s="2">
        <f>IFERROR(INDEX('Leave-One-Out - Data'!$B:$BA,MATCH($P3,'Leave-One-Out - Data'!$A:$A,0),MATCH(AB$1,'Leave-One-Out - Data'!$B$1:$BA$1,0)),0)</f>
        <v>0</v>
      </c>
      <c r="AC3" s="2">
        <f>IFERROR(INDEX('Leave-One-Out - Data'!$B:$BA,MATCH($P3,'Leave-One-Out - Data'!$A:$A,0),MATCH(AC$1,'Leave-One-Out - Data'!$B$1:$BA$1,0)),0)</f>
        <v>0</v>
      </c>
      <c r="AD3" s="2">
        <f>IFERROR(INDEX('Leave-One-Out - Data'!$B:$BA,MATCH($P3,'Leave-One-Out - Data'!$A:$A,0),MATCH(AD$1,'Leave-One-Out - Data'!$B$1:$BA$1,0)),0)</f>
        <v>0</v>
      </c>
      <c r="AE3" s="2">
        <f>IFERROR(INDEX('Leave-One-Out - Data'!$B:$BA,MATCH($P3,'Leave-One-Out - Data'!$A:$A,0),MATCH(AE$1,'Leave-One-Out - Data'!$B$1:$BA$1,0)),0)</f>
        <v>0</v>
      </c>
      <c r="AF3" s="2">
        <f>IFERROR(INDEX('Leave-One-Out - Data'!$B:$BA,MATCH($P3,'Leave-One-Out - Data'!$A:$A,0),MATCH(AF$1,'Leave-One-Out - Data'!$B$1:$BA$1,0)),0)</f>
        <v>0.47025175750255593</v>
      </c>
      <c r="AG3" s="2">
        <f>IFERROR(INDEX('Leave-One-Out - Data'!$B:$BA,MATCH($P3,'Leave-One-Out - Data'!$A:$A,0),MATCH(AG$1,'Leave-One-Out - Data'!$B$1:$BA$1,0)),0)</f>
        <v>0</v>
      </c>
      <c r="AH3" s="2">
        <f>IFERROR(INDEX('Leave-One-Out - Data'!$B:$BA,MATCH($P3,'Leave-One-Out - Data'!$A:$A,0),MATCH(AH$1,'Leave-One-Out - Data'!$B$1:$BA$1,0)),0)</f>
        <v>0</v>
      </c>
      <c r="AI3" s="2">
        <f>IFERROR(INDEX('Leave-One-Out - Data'!$B:$BA,MATCH($P3,'Leave-One-Out - Data'!$A:$A,0),MATCH(AI$1,'Leave-One-Out - Data'!$B$1:$BA$1,0)),0)</f>
        <v>0</v>
      </c>
      <c r="AJ3" s="2">
        <f>IFERROR(INDEX('Leave-One-Out - Data'!$B:$BA,MATCH($P3,'Leave-One-Out - Data'!$A:$A,0),MATCH(AJ$1,'Leave-One-Out - Data'!$B$1:$BA$1,0)),0)</f>
        <v>0</v>
      </c>
      <c r="AK3" s="2">
        <f>IFERROR(INDEX('Leave-One-Out - Data'!$B:$BA,MATCH($P3,'Leave-One-Out - Data'!$A:$A,0),MATCH(AK$1,'Leave-One-Out - Data'!$B$1:$BA$1,0)),0)</f>
        <v>0</v>
      </c>
      <c r="AL3" s="2">
        <f>IFERROR(INDEX('Leave-One-Out - Data'!$B:$BA,MATCH($P3,'Leave-One-Out - Data'!$A:$A,0),MATCH(AL$1,'Leave-One-Out - Data'!$B$1:$BA$1,0)),0)</f>
        <v>0</v>
      </c>
      <c r="AM3" s="2">
        <f>IFERROR(INDEX('Leave-One-Out - Data'!$B:$BA,MATCH($P3,'Leave-One-Out - Data'!$A:$A,0),MATCH(AM$1,'Leave-One-Out - Data'!$B$1:$BA$1,0)),0)</f>
        <v>0</v>
      </c>
      <c r="AN3" s="2">
        <f>IFERROR(INDEX('Leave-One-Out - Data'!$B:$BA,MATCH($P3,'Leave-One-Out - Data'!$A:$A,0),MATCH(AN$1,'Leave-One-Out - Data'!$B$1:$BA$1,0)),0)</f>
        <v>0</v>
      </c>
      <c r="AO3" s="2">
        <f>IFERROR(INDEX('Leave-One-Out - Data'!$B:$BA,MATCH($P3,'Leave-One-Out - Data'!$A:$A,0),MATCH(AO$1,'Leave-One-Out - Data'!$B$1:$BA$1,0)),0)</f>
        <v>0.45704735451936729</v>
      </c>
      <c r="AP3" s="2">
        <f>IFERROR(INDEX('Leave-One-Out - Data'!$B:$BA,MATCH($P3,'Leave-One-Out - Data'!$A:$A,0),MATCH(AP$1,'Leave-One-Out - Data'!$B$1:$BA$1,0)),0)</f>
        <v>0</v>
      </c>
      <c r="AQ3" s="2">
        <f>IFERROR(INDEX('Leave-One-Out - Data'!$B:$BA,MATCH($P3,'Leave-One-Out - Data'!$A:$A,0),MATCH(AQ$1,'Leave-One-Out - Data'!$B$1:$BA$1,0)),0)</f>
        <v>0.46823013669252395</v>
      </c>
      <c r="AR3" s="2">
        <f>IFERROR(INDEX('Leave-One-Out - Data'!$B:$BA,MATCH($P3,'Leave-One-Out - Data'!$A:$A,0),MATCH(AR$1,'Leave-One-Out - Data'!$B$1:$BA$1,0)),0)</f>
        <v>0</v>
      </c>
      <c r="AS3" s="2">
        <f>IFERROR(INDEX('Leave-One-Out - Data'!$B:$BA,MATCH($P3,'Leave-One-Out - Data'!$A:$A,0),MATCH(AS$1,'Leave-One-Out - Data'!$B$1:$BA$1,0)),0)</f>
        <v>0</v>
      </c>
      <c r="AT3" s="2">
        <f>IFERROR(INDEX('Leave-One-Out - Data'!$B:$BA,MATCH($P3,'Leave-One-Out - Data'!$A:$A,0),MATCH(AT$1,'Leave-One-Out - Data'!$B$1:$BA$1,0)),0)</f>
        <v>0</v>
      </c>
      <c r="AU3" s="2">
        <f>IFERROR(INDEX('Leave-One-Out - Data'!$B:$BA,MATCH($P3,'Leave-One-Out - Data'!$A:$A,0),MATCH(AU$1,'Leave-One-Out - Data'!$B$1:$BA$1,0)),0)</f>
        <v>0</v>
      </c>
      <c r="AV3" s="2">
        <f>IFERROR(INDEX('Leave-One-Out - Data'!$B:$BA,MATCH($P3,'Leave-One-Out - Data'!$A:$A,0),MATCH(AV$1,'Leave-One-Out - Data'!$B$1:$BA$1,0)),0)</f>
        <v>0</v>
      </c>
      <c r="AW3" s="2">
        <f>IFERROR(INDEX('Leave-One-Out - Data'!$B:$BA,MATCH($P3,'Leave-One-Out - Data'!$A:$A,0),MATCH(AW$1,'Leave-One-Out - Data'!$B$1:$BA$1,0)),0)</f>
        <v>0</v>
      </c>
      <c r="AX3" s="2">
        <f>IFERROR(INDEX('Leave-One-Out - Data'!$B:$BA,MATCH($P3,'Leave-One-Out - Data'!$A:$A,0),MATCH(AX$1,'Leave-One-Out - Data'!$B$1:$BA$1,0)),0)</f>
        <v>0</v>
      </c>
      <c r="AY3" s="2">
        <f>IFERROR(INDEX('Leave-One-Out - Data'!$B:$BA,MATCH($P3,'Leave-One-Out - Data'!$A:$A,0),MATCH(AY$1,'Leave-One-Out - Data'!$B$1:$BA$1,0)),0)</f>
        <v>0</v>
      </c>
      <c r="AZ3" s="2">
        <f>IFERROR(INDEX('Leave-One-Out - Data'!$B:$BA,MATCH($P3,'Leave-One-Out - Data'!$A:$A,0),MATCH(AZ$1,'Leave-One-Out - Data'!$B$1:$BA$1,0)),0)</f>
        <v>0.46468453234434126</v>
      </c>
      <c r="BA3" s="2">
        <f>IFERROR(INDEX('Leave-One-Out - Data'!$B:$BA,MATCH($P3,'Leave-One-Out - Data'!$A:$A,0),MATCH(BA$1,'Leave-One-Out - Data'!$B$1:$BA$1,0)),0)</f>
        <v>0</v>
      </c>
      <c r="BB3" s="2">
        <f>IFERROR(INDEX('Leave-One-Out - Data'!$B:$BA,MATCH($P3,'Leave-One-Out - Data'!$A:$A,0),MATCH(BB$1,'Leave-One-Out - Data'!$B$1:$BA$1,0)),0)</f>
        <v>0</v>
      </c>
      <c r="BC3" s="2">
        <f>IFERROR(INDEX('Leave-One-Out - Data'!$B:$BA,MATCH($P3,'Leave-One-Out - Data'!$A:$A,0),MATCH(BC$1,'Leave-One-Out - Data'!$B$1:$BA$1,0)),0)</f>
        <v>0</v>
      </c>
      <c r="BD3" s="2">
        <f>IFERROR(INDEX('Leave-One-Out - Data'!$B:$BA,MATCH($P3,'Leave-One-Out - Data'!$A:$A,0),MATCH(BD$1,'Leave-One-Out - Data'!$B$1:$BA$1,0)),0)</f>
        <v>0</v>
      </c>
      <c r="BE3" s="2">
        <f>IFERROR(INDEX('Leave-One-Out - Data'!$B:$BA,MATCH($P3,'Leave-One-Out - Data'!$A:$A,0),MATCH(BE$1,'Leave-One-Out - Data'!$B$1:$BA$1,0)),0)</f>
        <v>0</v>
      </c>
      <c r="BF3" s="2">
        <f>IFERROR(INDEX('Leave-One-Out - Data'!$B:$BA,MATCH($P3,'Leave-One-Out - Data'!$A:$A,0),MATCH(BF$1,'Leave-One-Out - Data'!$B$1:$BA$1,0)),0)</f>
        <v>0</v>
      </c>
      <c r="BG3" s="2">
        <f>IFERROR(INDEX('Leave-One-Out - Data'!$B:$BA,MATCH($P3,'Leave-One-Out - Data'!$A:$A,0),MATCH(BG$1,'Leave-One-Out - Data'!$B$1:$BA$1,0)),0)</f>
        <v>0.46235759010910993</v>
      </c>
      <c r="BH3" s="2">
        <f>IFERROR(INDEX('Leave-One-Out - Data'!$B:$BA,MATCH($P3,'Leave-One-Out - Data'!$A:$A,0),MATCH(BH$1,'Leave-One-Out - Data'!$B$1:$BA$1,0)),0)</f>
        <v>0</v>
      </c>
      <c r="BI3" s="2">
        <f>IFERROR(INDEX('Leave-One-Out - Data'!$B:$BA,MATCH($P3,'Leave-One-Out - Data'!$A:$A,0),MATCH(BI$1,'Leave-One-Out - Data'!$B$1:$BA$1,0)),0)</f>
        <v>0.468014060497284</v>
      </c>
      <c r="BJ3" s="2">
        <f>IFERROR(INDEX('Leave-One-Out - Data'!$B:$BA,MATCH($P3,'Leave-One-Out - Data'!$A:$A,0),MATCH(BJ$1,'Leave-One-Out - Data'!$B$1:$BA$1,0)),0)</f>
        <v>0</v>
      </c>
      <c r="BK3" s="2">
        <f>IFERROR(INDEX('Leave-One-Out - Data'!$B:$BA,MATCH($P3,'Leave-One-Out - Data'!$A:$A,0),MATCH(BK$1,'Leave-One-Out - Data'!$B$1:$BA$1,0)),0)</f>
        <v>0</v>
      </c>
      <c r="BL3" s="2">
        <f>IFERROR(INDEX('Leave-One-Out - Data'!$B:$BA,MATCH($P3,'Leave-One-Out - Data'!$A:$A,0),MATCH(BL$1,'Leave-One-Out - Data'!$B$1:$BA$1,0)),0)</f>
        <v>0</v>
      </c>
      <c r="BM3" s="2">
        <f>IFERROR(INDEX('Leave-One-Out - Data'!$B:$BA,MATCH($P3,'Leave-One-Out - Data'!$A:$A,0),MATCH(BM$1,'Leave-One-Out - Data'!$B$1:$BA$1,0)),0)</f>
        <v>0</v>
      </c>
      <c r="BN3" s="2">
        <f>IFERROR(INDEX('Leave-One-Out - Data'!$B:$BA,MATCH($P3,'Leave-One-Out - Data'!$A:$A,0),MATCH(BN$1,'Leave-One-Out - Data'!$B$1:$BA$1,0)),0)</f>
        <v>0</v>
      </c>
      <c r="BO3" s="2">
        <f>IFERROR(INDEX('Leave-One-Out - Data'!$B:$BA,MATCH($P3,'Leave-One-Out - Data'!$A:$A,0),MATCH(BO$1,'Leave-One-Out - Data'!$B$1:$BA$1,0)),0)</f>
        <v>0</v>
      </c>
      <c r="BP3" s="2">
        <f>IFERROR(INDEX('Leave-One-Out - Data'!$B:$BA,MATCH($P3,'Leave-One-Out - Data'!$A:$A,0),MATCH(BP$1,'Leave-One-Out - Data'!$B$1:$BA$1,0)),0)</f>
        <v>0</v>
      </c>
      <c r="BQ3" s="2"/>
    </row>
    <row r="4" spans="16:70" x14ac:dyDescent="0.25">
      <c r="P4">
        <f>'Leave-One-Out - Data'!A3</f>
        <v>1983</v>
      </c>
      <c r="Q4" s="2">
        <f>IFERROR(INDEX('Leave-One-Out - Data'!$B:$BA,MATCH($P4,'Leave-One-Out - Data'!$A:$A,0),MATCH(Q$1,'Leave-One-Out - Data'!$B$1:$BA$1,0)),0)</f>
        <v>0.45566859841346741</v>
      </c>
      <c r="R4" s="2">
        <f>IFERROR(INDEX('Leave-One-Out - Data'!$B:$BA,MATCH($P4,'Leave-One-Out - Data'!$A:$A,0),MATCH(R$1,'Leave-One-Out - Data'!$B$1:$BA$1,0)),0)</f>
        <v>0.45710288432240492</v>
      </c>
      <c r="S4" s="2">
        <f>IFERROR(INDEX('Leave-One-Out - Data'!$B:$BA,MATCH($P4,'Leave-One-Out - Data'!$A:$A,0),MATCH(S$1,'Leave-One-Out - Data'!$B$1:$BA$1,0)),0)</f>
        <v>0</v>
      </c>
      <c r="T4" s="2">
        <f>IFERROR(INDEX('Leave-One-Out - Data'!$B:$BA,MATCH($P4,'Leave-One-Out - Data'!$A:$A,0),MATCH(T$1,'Leave-One-Out - Data'!$B$1:$BA$1,0)),0)</f>
        <v>0</v>
      </c>
      <c r="U4" s="2">
        <f>IFERROR(INDEX('Leave-One-Out - Data'!$B:$BA,MATCH($P4,'Leave-One-Out - Data'!$A:$A,0),MATCH(U$1,'Leave-One-Out - Data'!$B$1:$BA$1,0)),0)</f>
        <v>0.45872903624176981</v>
      </c>
      <c r="V4" s="2">
        <f>IFERROR(INDEX('Leave-One-Out - Data'!$B:$BA,MATCH($P4,'Leave-One-Out - Data'!$A:$A,0),MATCH(V$1,'Leave-One-Out - Data'!$B$1:$BA$1,0)),0)</f>
        <v>0</v>
      </c>
      <c r="W4" s="2">
        <f>IFERROR(INDEX('Leave-One-Out - Data'!$B:$BA,MATCH($P4,'Leave-One-Out - Data'!$A:$A,0),MATCH(W$1,'Leave-One-Out - Data'!$B$1:$BA$1,0)),0)</f>
        <v>0</v>
      </c>
      <c r="X4" s="2">
        <f>IFERROR(INDEX('Leave-One-Out - Data'!$B:$BA,MATCH($P4,'Leave-One-Out - Data'!$A:$A,0),MATCH(X$1,'Leave-One-Out - Data'!$B$1:$BA$1,0)),0)</f>
        <v>0.45509187874197965</v>
      </c>
      <c r="Y4" s="2">
        <f>IFERROR(INDEX('Leave-One-Out - Data'!$B:$BA,MATCH($P4,'Leave-One-Out - Data'!$A:$A,0),MATCH(Y$1,'Leave-One-Out - Data'!$B$1:$BA$1,0)),0)</f>
        <v>0</v>
      </c>
      <c r="Z4" s="2">
        <f>IFERROR(INDEX('Leave-One-Out - Data'!$B:$BA,MATCH($P4,'Leave-One-Out - Data'!$A:$A,0),MATCH(Z$1,'Leave-One-Out - Data'!$B$1:$BA$1,0)),0)</f>
        <v>0</v>
      </c>
      <c r="AA4" s="2">
        <f>IFERROR(INDEX('Leave-One-Out - Data'!$B:$BA,MATCH($P4,'Leave-One-Out - Data'!$A:$A,0),MATCH(AA$1,'Leave-One-Out - Data'!$B$1:$BA$1,0)),0)</f>
        <v>0</v>
      </c>
      <c r="AB4" s="2">
        <f>IFERROR(INDEX('Leave-One-Out - Data'!$B:$BA,MATCH($P4,'Leave-One-Out - Data'!$A:$A,0),MATCH(AB$1,'Leave-One-Out - Data'!$B$1:$BA$1,0)),0)</f>
        <v>0</v>
      </c>
      <c r="AC4" s="2">
        <f>IFERROR(INDEX('Leave-One-Out - Data'!$B:$BA,MATCH($P4,'Leave-One-Out - Data'!$A:$A,0),MATCH(AC$1,'Leave-One-Out - Data'!$B$1:$BA$1,0)),0)</f>
        <v>0</v>
      </c>
      <c r="AD4" s="2">
        <f>IFERROR(INDEX('Leave-One-Out - Data'!$B:$BA,MATCH($P4,'Leave-One-Out - Data'!$A:$A,0),MATCH(AD$1,'Leave-One-Out - Data'!$B$1:$BA$1,0)),0)</f>
        <v>0</v>
      </c>
      <c r="AE4" s="2">
        <f>IFERROR(INDEX('Leave-One-Out - Data'!$B:$BA,MATCH($P4,'Leave-One-Out - Data'!$A:$A,0),MATCH(AE$1,'Leave-One-Out - Data'!$B$1:$BA$1,0)),0)</f>
        <v>0</v>
      </c>
      <c r="AF4" s="2">
        <f>IFERROR(INDEX('Leave-One-Out - Data'!$B:$BA,MATCH($P4,'Leave-One-Out - Data'!$A:$A,0),MATCH(AF$1,'Leave-One-Out - Data'!$B$1:$BA$1,0)),0)</f>
        <v>0.45680486777424811</v>
      </c>
      <c r="AG4" s="2">
        <f>IFERROR(INDEX('Leave-One-Out - Data'!$B:$BA,MATCH($P4,'Leave-One-Out - Data'!$A:$A,0),MATCH(AG$1,'Leave-One-Out - Data'!$B$1:$BA$1,0)),0)</f>
        <v>0</v>
      </c>
      <c r="AH4" s="2">
        <f>IFERROR(INDEX('Leave-One-Out - Data'!$B:$BA,MATCH($P4,'Leave-One-Out - Data'!$A:$A,0),MATCH(AH$1,'Leave-One-Out - Data'!$B$1:$BA$1,0)),0)</f>
        <v>0</v>
      </c>
      <c r="AI4" s="2">
        <f>IFERROR(INDEX('Leave-One-Out - Data'!$B:$BA,MATCH($P4,'Leave-One-Out - Data'!$A:$A,0),MATCH(AI$1,'Leave-One-Out - Data'!$B$1:$BA$1,0)),0)</f>
        <v>0</v>
      </c>
      <c r="AJ4" s="2">
        <f>IFERROR(INDEX('Leave-One-Out - Data'!$B:$BA,MATCH($P4,'Leave-One-Out - Data'!$A:$A,0),MATCH(AJ$1,'Leave-One-Out - Data'!$B$1:$BA$1,0)),0)</f>
        <v>0</v>
      </c>
      <c r="AK4" s="2">
        <f>IFERROR(INDEX('Leave-One-Out - Data'!$B:$BA,MATCH($P4,'Leave-One-Out - Data'!$A:$A,0),MATCH(AK$1,'Leave-One-Out - Data'!$B$1:$BA$1,0)),0)</f>
        <v>0</v>
      </c>
      <c r="AL4" s="2">
        <f>IFERROR(INDEX('Leave-One-Out - Data'!$B:$BA,MATCH($P4,'Leave-One-Out - Data'!$A:$A,0),MATCH(AL$1,'Leave-One-Out - Data'!$B$1:$BA$1,0)),0)</f>
        <v>0</v>
      </c>
      <c r="AM4" s="2">
        <f>IFERROR(INDEX('Leave-One-Out - Data'!$B:$BA,MATCH($P4,'Leave-One-Out - Data'!$A:$A,0),MATCH(AM$1,'Leave-One-Out - Data'!$B$1:$BA$1,0)),0)</f>
        <v>0</v>
      </c>
      <c r="AN4" s="2">
        <f>IFERROR(INDEX('Leave-One-Out - Data'!$B:$BA,MATCH($P4,'Leave-One-Out - Data'!$A:$A,0),MATCH(AN$1,'Leave-One-Out - Data'!$B$1:$BA$1,0)),0)</f>
        <v>0</v>
      </c>
      <c r="AO4" s="2">
        <f>IFERROR(INDEX('Leave-One-Out - Data'!$B:$BA,MATCH($P4,'Leave-One-Out - Data'!$A:$A,0),MATCH(AO$1,'Leave-One-Out - Data'!$B$1:$BA$1,0)),0)</f>
        <v>0.45689846205711365</v>
      </c>
      <c r="AP4" s="2">
        <f>IFERROR(INDEX('Leave-One-Out - Data'!$B:$BA,MATCH($P4,'Leave-One-Out - Data'!$A:$A,0),MATCH(AP$1,'Leave-One-Out - Data'!$B$1:$BA$1,0)),0)</f>
        <v>0</v>
      </c>
      <c r="AQ4" s="2">
        <f>IFERROR(INDEX('Leave-One-Out - Data'!$B:$BA,MATCH($P4,'Leave-One-Out - Data'!$A:$A,0),MATCH(AQ$1,'Leave-One-Out - Data'!$B$1:$BA$1,0)),0)</f>
        <v>0.45738418161869043</v>
      </c>
      <c r="AR4" s="2">
        <f>IFERROR(INDEX('Leave-One-Out - Data'!$B:$BA,MATCH($P4,'Leave-One-Out - Data'!$A:$A,0),MATCH(AR$1,'Leave-One-Out - Data'!$B$1:$BA$1,0)),0)</f>
        <v>0</v>
      </c>
      <c r="AS4" s="2">
        <f>IFERROR(INDEX('Leave-One-Out - Data'!$B:$BA,MATCH($P4,'Leave-One-Out - Data'!$A:$A,0),MATCH(AS$1,'Leave-One-Out - Data'!$B$1:$BA$1,0)),0)</f>
        <v>0</v>
      </c>
      <c r="AT4" s="2">
        <f>IFERROR(INDEX('Leave-One-Out - Data'!$B:$BA,MATCH($P4,'Leave-One-Out - Data'!$A:$A,0),MATCH(AT$1,'Leave-One-Out - Data'!$B$1:$BA$1,0)),0)</f>
        <v>0</v>
      </c>
      <c r="AU4" s="2">
        <f>IFERROR(INDEX('Leave-One-Out - Data'!$B:$BA,MATCH($P4,'Leave-One-Out - Data'!$A:$A,0),MATCH(AU$1,'Leave-One-Out - Data'!$B$1:$BA$1,0)),0)</f>
        <v>0</v>
      </c>
      <c r="AV4" s="2">
        <f>IFERROR(INDEX('Leave-One-Out - Data'!$B:$BA,MATCH($P4,'Leave-One-Out - Data'!$A:$A,0),MATCH(AV$1,'Leave-One-Out - Data'!$B$1:$BA$1,0)),0)</f>
        <v>0</v>
      </c>
      <c r="AW4" s="2">
        <f>IFERROR(INDEX('Leave-One-Out - Data'!$B:$BA,MATCH($P4,'Leave-One-Out - Data'!$A:$A,0),MATCH(AW$1,'Leave-One-Out - Data'!$B$1:$BA$1,0)),0)</f>
        <v>0</v>
      </c>
      <c r="AX4" s="2">
        <f>IFERROR(INDEX('Leave-One-Out - Data'!$B:$BA,MATCH($P4,'Leave-One-Out - Data'!$A:$A,0),MATCH(AX$1,'Leave-One-Out - Data'!$B$1:$BA$1,0)),0)</f>
        <v>0</v>
      </c>
      <c r="AY4" s="2">
        <f>IFERROR(INDEX('Leave-One-Out - Data'!$B:$BA,MATCH($P4,'Leave-One-Out - Data'!$A:$A,0),MATCH(AY$1,'Leave-One-Out - Data'!$B$1:$BA$1,0)),0)</f>
        <v>0</v>
      </c>
      <c r="AZ4" s="2">
        <f>IFERROR(INDEX('Leave-One-Out - Data'!$B:$BA,MATCH($P4,'Leave-One-Out - Data'!$A:$A,0),MATCH(AZ$1,'Leave-One-Out - Data'!$B$1:$BA$1,0)),0)</f>
        <v>0.45511216354370115</v>
      </c>
      <c r="BA4" s="2">
        <f>IFERROR(INDEX('Leave-One-Out - Data'!$B:$BA,MATCH($P4,'Leave-One-Out - Data'!$A:$A,0),MATCH(BA$1,'Leave-One-Out - Data'!$B$1:$BA$1,0)),0)</f>
        <v>0</v>
      </c>
      <c r="BB4" s="2">
        <f>IFERROR(INDEX('Leave-One-Out - Data'!$B:$BA,MATCH($P4,'Leave-One-Out - Data'!$A:$A,0),MATCH(BB$1,'Leave-One-Out - Data'!$B$1:$BA$1,0)),0)</f>
        <v>0</v>
      </c>
      <c r="BC4" s="2">
        <f>IFERROR(INDEX('Leave-One-Out - Data'!$B:$BA,MATCH($P4,'Leave-One-Out - Data'!$A:$A,0),MATCH(BC$1,'Leave-One-Out - Data'!$B$1:$BA$1,0)),0)</f>
        <v>0</v>
      </c>
      <c r="BD4" s="2">
        <f>IFERROR(INDEX('Leave-One-Out - Data'!$B:$BA,MATCH($P4,'Leave-One-Out - Data'!$A:$A,0),MATCH(BD$1,'Leave-One-Out - Data'!$B$1:$BA$1,0)),0)</f>
        <v>0</v>
      </c>
      <c r="BE4" s="2">
        <f>IFERROR(INDEX('Leave-One-Out - Data'!$B:$BA,MATCH($P4,'Leave-One-Out - Data'!$A:$A,0),MATCH(BE$1,'Leave-One-Out - Data'!$B$1:$BA$1,0)),0)</f>
        <v>0</v>
      </c>
      <c r="BF4" s="2">
        <f>IFERROR(INDEX('Leave-One-Out - Data'!$B:$BA,MATCH($P4,'Leave-One-Out - Data'!$A:$A,0),MATCH(BF$1,'Leave-One-Out - Data'!$B$1:$BA$1,0)),0)</f>
        <v>0</v>
      </c>
      <c r="BG4" s="2">
        <f>IFERROR(INDEX('Leave-One-Out - Data'!$B:$BA,MATCH($P4,'Leave-One-Out - Data'!$A:$A,0),MATCH(BG$1,'Leave-One-Out - Data'!$B$1:$BA$1,0)),0)</f>
        <v>0.45669463327527049</v>
      </c>
      <c r="BH4" s="2">
        <f>IFERROR(INDEX('Leave-One-Out - Data'!$B:$BA,MATCH($P4,'Leave-One-Out - Data'!$A:$A,0),MATCH(BH$1,'Leave-One-Out - Data'!$B$1:$BA$1,0)),0)</f>
        <v>0</v>
      </c>
      <c r="BI4" s="2">
        <f>IFERROR(INDEX('Leave-One-Out - Data'!$B:$BA,MATCH($P4,'Leave-One-Out - Data'!$A:$A,0),MATCH(BI$1,'Leave-One-Out - Data'!$B$1:$BA$1,0)),0)</f>
        <v>0.45726157337427137</v>
      </c>
      <c r="BJ4" s="2">
        <f>IFERROR(INDEX('Leave-One-Out - Data'!$B:$BA,MATCH($P4,'Leave-One-Out - Data'!$A:$A,0),MATCH(BJ$1,'Leave-One-Out - Data'!$B$1:$BA$1,0)),0)</f>
        <v>0</v>
      </c>
      <c r="BK4" s="2">
        <f>IFERROR(INDEX('Leave-One-Out - Data'!$B:$BA,MATCH($P4,'Leave-One-Out - Data'!$A:$A,0),MATCH(BK$1,'Leave-One-Out - Data'!$B$1:$BA$1,0)),0)</f>
        <v>0</v>
      </c>
      <c r="BL4" s="2">
        <f>IFERROR(INDEX('Leave-One-Out - Data'!$B:$BA,MATCH($P4,'Leave-One-Out - Data'!$A:$A,0),MATCH(BL$1,'Leave-One-Out - Data'!$B$1:$BA$1,0)),0)</f>
        <v>0</v>
      </c>
      <c r="BM4" s="2">
        <f>IFERROR(INDEX('Leave-One-Out - Data'!$B:$BA,MATCH($P4,'Leave-One-Out - Data'!$A:$A,0),MATCH(BM$1,'Leave-One-Out - Data'!$B$1:$BA$1,0)),0)</f>
        <v>0</v>
      </c>
      <c r="BN4" s="2">
        <f>IFERROR(INDEX('Leave-One-Out - Data'!$B:$BA,MATCH($P4,'Leave-One-Out - Data'!$A:$A,0),MATCH(BN$1,'Leave-One-Out - Data'!$B$1:$BA$1,0)),0)</f>
        <v>0</v>
      </c>
      <c r="BO4" s="2">
        <f>IFERROR(INDEX('Leave-One-Out - Data'!$B:$BA,MATCH($P4,'Leave-One-Out - Data'!$A:$A,0),MATCH(BO$1,'Leave-One-Out - Data'!$B$1:$BA$1,0)),0)</f>
        <v>0</v>
      </c>
      <c r="BP4" s="2">
        <f>IFERROR(INDEX('Leave-One-Out - Data'!$B:$BA,MATCH($P4,'Leave-One-Out - Data'!$A:$A,0),MATCH(BP$1,'Leave-One-Out - Data'!$B$1:$BA$1,0)),0)</f>
        <v>0</v>
      </c>
      <c r="BQ4" s="2"/>
    </row>
    <row r="5" spans="16:70" x14ac:dyDescent="0.25">
      <c r="P5">
        <f>'Leave-One-Out - Data'!A4</f>
        <v>1984</v>
      </c>
      <c r="Q5" s="2">
        <f>IFERROR(INDEX('Leave-One-Out - Data'!$B:$BA,MATCH($P5,'Leave-One-Out - Data'!$A:$A,0),MATCH(Q$1,'Leave-One-Out - Data'!$B$1:$BA$1,0)),0)</f>
        <v>0.4263959527015686</v>
      </c>
      <c r="R5" s="2">
        <f>IFERROR(INDEX('Leave-One-Out - Data'!$B:$BA,MATCH($P5,'Leave-One-Out - Data'!$A:$A,0),MATCH(R$1,'Leave-One-Out - Data'!$B$1:$BA$1,0)),0)</f>
        <v>0.42933347466588023</v>
      </c>
      <c r="S5" s="2">
        <f>IFERROR(INDEX('Leave-One-Out - Data'!$B:$BA,MATCH($P5,'Leave-One-Out - Data'!$A:$A,0),MATCH(S$1,'Leave-One-Out - Data'!$B$1:$BA$1,0)),0)</f>
        <v>0</v>
      </c>
      <c r="T5" s="2">
        <f>IFERROR(INDEX('Leave-One-Out - Data'!$B:$BA,MATCH($P5,'Leave-One-Out - Data'!$A:$A,0),MATCH(T$1,'Leave-One-Out - Data'!$B$1:$BA$1,0)),0)</f>
        <v>0</v>
      </c>
      <c r="U5" s="2">
        <f>IFERROR(INDEX('Leave-One-Out - Data'!$B:$BA,MATCH($P5,'Leave-One-Out - Data'!$A:$A,0),MATCH(U$1,'Leave-One-Out - Data'!$B$1:$BA$1,0)),0)</f>
        <v>0.43022070503234855</v>
      </c>
      <c r="V5" s="2">
        <f>IFERROR(INDEX('Leave-One-Out - Data'!$B:$BA,MATCH($P5,'Leave-One-Out - Data'!$A:$A,0),MATCH(V$1,'Leave-One-Out - Data'!$B$1:$BA$1,0)),0)</f>
        <v>0</v>
      </c>
      <c r="W5" s="2">
        <f>IFERROR(INDEX('Leave-One-Out - Data'!$B:$BA,MATCH($P5,'Leave-One-Out - Data'!$A:$A,0),MATCH(W$1,'Leave-One-Out - Data'!$B$1:$BA$1,0)),0)</f>
        <v>0</v>
      </c>
      <c r="X5" s="2">
        <f>IFERROR(INDEX('Leave-One-Out - Data'!$B:$BA,MATCH($P5,'Leave-One-Out - Data'!$A:$A,0),MATCH(X$1,'Leave-One-Out - Data'!$B$1:$BA$1,0)),0)</f>
        <v>0.43088726896047597</v>
      </c>
      <c r="Y5" s="2">
        <f>IFERROR(INDEX('Leave-One-Out - Data'!$B:$BA,MATCH($P5,'Leave-One-Out - Data'!$A:$A,0),MATCH(Y$1,'Leave-One-Out - Data'!$B$1:$BA$1,0)),0)</f>
        <v>0</v>
      </c>
      <c r="Z5" s="2">
        <f>IFERROR(INDEX('Leave-One-Out - Data'!$B:$BA,MATCH($P5,'Leave-One-Out - Data'!$A:$A,0),MATCH(Z$1,'Leave-One-Out - Data'!$B$1:$BA$1,0)),0)</f>
        <v>0</v>
      </c>
      <c r="AA5" s="2">
        <f>IFERROR(INDEX('Leave-One-Out - Data'!$B:$BA,MATCH($P5,'Leave-One-Out - Data'!$A:$A,0),MATCH(AA$1,'Leave-One-Out - Data'!$B$1:$BA$1,0)),0)</f>
        <v>0</v>
      </c>
      <c r="AB5" s="2">
        <f>IFERROR(INDEX('Leave-One-Out - Data'!$B:$BA,MATCH($P5,'Leave-One-Out - Data'!$A:$A,0),MATCH(AB$1,'Leave-One-Out - Data'!$B$1:$BA$1,0)),0)</f>
        <v>0</v>
      </c>
      <c r="AC5" s="2">
        <f>IFERROR(INDEX('Leave-One-Out - Data'!$B:$BA,MATCH($P5,'Leave-One-Out - Data'!$A:$A,0),MATCH(AC$1,'Leave-One-Out - Data'!$B$1:$BA$1,0)),0)</f>
        <v>0</v>
      </c>
      <c r="AD5" s="2">
        <f>IFERROR(INDEX('Leave-One-Out - Data'!$B:$BA,MATCH($P5,'Leave-One-Out - Data'!$A:$A,0),MATCH(AD$1,'Leave-One-Out - Data'!$B$1:$BA$1,0)),0)</f>
        <v>0</v>
      </c>
      <c r="AE5" s="2">
        <f>IFERROR(INDEX('Leave-One-Out - Data'!$B:$BA,MATCH($P5,'Leave-One-Out - Data'!$A:$A,0),MATCH(AE$1,'Leave-One-Out - Data'!$B$1:$BA$1,0)),0)</f>
        <v>0</v>
      </c>
      <c r="AF5" s="2">
        <f>IFERROR(INDEX('Leave-One-Out - Data'!$B:$BA,MATCH($P5,'Leave-One-Out - Data'!$A:$A,0),MATCH(AF$1,'Leave-One-Out - Data'!$B$1:$BA$1,0)),0)</f>
        <v>0.44145574432611467</v>
      </c>
      <c r="AG5" s="2">
        <f>IFERROR(INDEX('Leave-One-Out - Data'!$B:$BA,MATCH($P5,'Leave-One-Out - Data'!$A:$A,0),MATCH(AG$1,'Leave-One-Out - Data'!$B$1:$BA$1,0)),0)</f>
        <v>0</v>
      </c>
      <c r="AH5" s="2">
        <f>IFERROR(INDEX('Leave-One-Out - Data'!$B:$BA,MATCH($P5,'Leave-One-Out - Data'!$A:$A,0),MATCH(AH$1,'Leave-One-Out - Data'!$B$1:$BA$1,0)),0)</f>
        <v>0</v>
      </c>
      <c r="AI5" s="2">
        <f>IFERROR(INDEX('Leave-One-Out - Data'!$B:$BA,MATCH($P5,'Leave-One-Out - Data'!$A:$A,0),MATCH(AI$1,'Leave-One-Out - Data'!$B$1:$BA$1,0)),0)</f>
        <v>0</v>
      </c>
      <c r="AJ5" s="2">
        <f>IFERROR(INDEX('Leave-One-Out - Data'!$B:$BA,MATCH($P5,'Leave-One-Out - Data'!$A:$A,0),MATCH(AJ$1,'Leave-One-Out - Data'!$B$1:$BA$1,0)),0)</f>
        <v>0</v>
      </c>
      <c r="AK5" s="2">
        <f>IFERROR(INDEX('Leave-One-Out - Data'!$B:$BA,MATCH($P5,'Leave-One-Out - Data'!$A:$A,0),MATCH(AK$1,'Leave-One-Out - Data'!$B$1:$BA$1,0)),0)</f>
        <v>0</v>
      </c>
      <c r="AL5" s="2">
        <f>IFERROR(INDEX('Leave-One-Out - Data'!$B:$BA,MATCH($P5,'Leave-One-Out - Data'!$A:$A,0),MATCH(AL$1,'Leave-One-Out - Data'!$B$1:$BA$1,0)),0)</f>
        <v>0</v>
      </c>
      <c r="AM5" s="2">
        <f>IFERROR(INDEX('Leave-One-Out - Data'!$B:$BA,MATCH($P5,'Leave-One-Out - Data'!$A:$A,0),MATCH(AM$1,'Leave-One-Out - Data'!$B$1:$BA$1,0)),0)</f>
        <v>0</v>
      </c>
      <c r="AN5" s="2">
        <f>IFERROR(INDEX('Leave-One-Out - Data'!$B:$BA,MATCH($P5,'Leave-One-Out - Data'!$A:$A,0),MATCH(AN$1,'Leave-One-Out - Data'!$B$1:$BA$1,0)),0)</f>
        <v>0</v>
      </c>
      <c r="AO5" s="2">
        <f>IFERROR(INDEX('Leave-One-Out - Data'!$B:$BA,MATCH($P5,'Leave-One-Out - Data'!$A:$A,0),MATCH(AO$1,'Leave-One-Out - Data'!$B$1:$BA$1,0)),0)</f>
        <v>0.3982519372701645</v>
      </c>
      <c r="AP5" s="2">
        <f>IFERROR(INDEX('Leave-One-Out - Data'!$B:$BA,MATCH($P5,'Leave-One-Out - Data'!$A:$A,0),MATCH(AP$1,'Leave-One-Out - Data'!$B$1:$BA$1,0)),0)</f>
        <v>0</v>
      </c>
      <c r="AQ5" s="2">
        <f>IFERROR(INDEX('Leave-One-Out - Data'!$B:$BA,MATCH($P5,'Leave-One-Out - Data'!$A:$A,0),MATCH(AQ$1,'Leave-One-Out - Data'!$B$1:$BA$1,0)),0)</f>
        <v>0.43032161891460424</v>
      </c>
      <c r="AR5" s="2">
        <f>IFERROR(INDEX('Leave-One-Out - Data'!$B:$BA,MATCH($P5,'Leave-One-Out - Data'!$A:$A,0),MATCH(AR$1,'Leave-One-Out - Data'!$B$1:$BA$1,0)),0)</f>
        <v>0</v>
      </c>
      <c r="AS5" s="2">
        <f>IFERROR(INDEX('Leave-One-Out - Data'!$B:$BA,MATCH($P5,'Leave-One-Out - Data'!$A:$A,0),MATCH(AS$1,'Leave-One-Out - Data'!$B$1:$BA$1,0)),0)</f>
        <v>0</v>
      </c>
      <c r="AT5" s="2">
        <f>IFERROR(INDEX('Leave-One-Out - Data'!$B:$BA,MATCH($P5,'Leave-One-Out - Data'!$A:$A,0),MATCH(AT$1,'Leave-One-Out - Data'!$B$1:$BA$1,0)),0)</f>
        <v>0</v>
      </c>
      <c r="AU5" s="2">
        <f>IFERROR(INDEX('Leave-One-Out - Data'!$B:$BA,MATCH($P5,'Leave-One-Out - Data'!$A:$A,0),MATCH(AU$1,'Leave-One-Out - Data'!$B$1:$BA$1,0)),0)</f>
        <v>0</v>
      </c>
      <c r="AV5" s="2">
        <f>IFERROR(INDEX('Leave-One-Out - Data'!$B:$BA,MATCH($P5,'Leave-One-Out - Data'!$A:$A,0),MATCH(AV$1,'Leave-One-Out - Data'!$B$1:$BA$1,0)),0)</f>
        <v>0</v>
      </c>
      <c r="AW5" s="2">
        <f>IFERROR(INDEX('Leave-One-Out - Data'!$B:$BA,MATCH($P5,'Leave-One-Out - Data'!$A:$A,0),MATCH(AW$1,'Leave-One-Out - Data'!$B$1:$BA$1,0)),0)</f>
        <v>0</v>
      </c>
      <c r="AX5" s="2">
        <f>IFERROR(INDEX('Leave-One-Out - Data'!$B:$BA,MATCH($P5,'Leave-One-Out - Data'!$A:$A,0),MATCH(AX$1,'Leave-One-Out - Data'!$B$1:$BA$1,0)),0)</f>
        <v>0</v>
      </c>
      <c r="AY5" s="2">
        <f>IFERROR(INDEX('Leave-One-Out - Data'!$B:$BA,MATCH($P5,'Leave-One-Out - Data'!$A:$A,0),MATCH(AY$1,'Leave-One-Out - Data'!$B$1:$BA$1,0)),0)</f>
        <v>0</v>
      </c>
      <c r="AZ5" s="2">
        <f>IFERROR(INDEX('Leave-One-Out - Data'!$B:$BA,MATCH($P5,'Leave-One-Out - Data'!$A:$A,0),MATCH(AZ$1,'Leave-One-Out - Data'!$B$1:$BA$1,0)),0)</f>
        <v>0.43533883345127106</v>
      </c>
      <c r="BA5" s="2">
        <f>IFERROR(INDEX('Leave-One-Out - Data'!$B:$BA,MATCH($P5,'Leave-One-Out - Data'!$A:$A,0),MATCH(BA$1,'Leave-One-Out - Data'!$B$1:$BA$1,0)),0)</f>
        <v>0</v>
      </c>
      <c r="BB5" s="2">
        <f>IFERROR(INDEX('Leave-One-Out - Data'!$B:$BA,MATCH($P5,'Leave-One-Out - Data'!$A:$A,0),MATCH(BB$1,'Leave-One-Out - Data'!$B$1:$BA$1,0)),0)</f>
        <v>0</v>
      </c>
      <c r="BC5" s="2">
        <f>IFERROR(INDEX('Leave-One-Out - Data'!$B:$BA,MATCH($P5,'Leave-One-Out - Data'!$A:$A,0),MATCH(BC$1,'Leave-One-Out - Data'!$B$1:$BA$1,0)),0)</f>
        <v>0</v>
      </c>
      <c r="BD5" s="2">
        <f>IFERROR(INDEX('Leave-One-Out - Data'!$B:$BA,MATCH($P5,'Leave-One-Out - Data'!$A:$A,0),MATCH(BD$1,'Leave-One-Out - Data'!$B$1:$BA$1,0)),0)</f>
        <v>0</v>
      </c>
      <c r="BE5" s="2">
        <f>IFERROR(INDEX('Leave-One-Out - Data'!$B:$BA,MATCH($P5,'Leave-One-Out - Data'!$A:$A,0),MATCH(BE$1,'Leave-One-Out - Data'!$B$1:$BA$1,0)),0)</f>
        <v>0</v>
      </c>
      <c r="BF5" s="2">
        <f>IFERROR(INDEX('Leave-One-Out - Data'!$B:$BA,MATCH($P5,'Leave-One-Out - Data'!$A:$A,0),MATCH(BF$1,'Leave-One-Out - Data'!$B$1:$BA$1,0)),0)</f>
        <v>0</v>
      </c>
      <c r="BG5" s="2">
        <f>IFERROR(INDEX('Leave-One-Out - Data'!$B:$BA,MATCH($P5,'Leave-One-Out - Data'!$A:$A,0),MATCH(BG$1,'Leave-One-Out - Data'!$B$1:$BA$1,0)),0)</f>
        <v>0.42198501622676848</v>
      </c>
      <c r="BH5" s="2">
        <f>IFERROR(INDEX('Leave-One-Out - Data'!$B:$BA,MATCH($P5,'Leave-One-Out - Data'!$A:$A,0),MATCH(BH$1,'Leave-One-Out - Data'!$B$1:$BA$1,0)),0)</f>
        <v>0</v>
      </c>
      <c r="BI5" s="2">
        <f>IFERROR(INDEX('Leave-One-Out - Data'!$B:$BA,MATCH($P5,'Leave-One-Out - Data'!$A:$A,0),MATCH(BI$1,'Leave-One-Out - Data'!$B$1:$BA$1,0)),0)</f>
        <v>0.42951526099443438</v>
      </c>
      <c r="BJ5" s="2">
        <f>IFERROR(INDEX('Leave-One-Out - Data'!$B:$BA,MATCH($P5,'Leave-One-Out - Data'!$A:$A,0),MATCH(BJ$1,'Leave-One-Out - Data'!$B$1:$BA$1,0)),0)</f>
        <v>0</v>
      </c>
      <c r="BK5" s="2">
        <f>IFERROR(INDEX('Leave-One-Out - Data'!$B:$BA,MATCH($P5,'Leave-One-Out - Data'!$A:$A,0),MATCH(BK$1,'Leave-One-Out - Data'!$B$1:$BA$1,0)),0)</f>
        <v>0</v>
      </c>
      <c r="BL5" s="2">
        <f>IFERROR(INDEX('Leave-One-Out - Data'!$B:$BA,MATCH($P5,'Leave-One-Out - Data'!$A:$A,0),MATCH(BL$1,'Leave-One-Out - Data'!$B$1:$BA$1,0)),0)</f>
        <v>0</v>
      </c>
      <c r="BM5" s="2">
        <f>IFERROR(INDEX('Leave-One-Out - Data'!$B:$BA,MATCH($P5,'Leave-One-Out - Data'!$A:$A,0),MATCH(BM$1,'Leave-One-Out - Data'!$B$1:$BA$1,0)),0)</f>
        <v>0</v>
      </c>
      <c r="BN5" s="2">
        <f>IFERROR(INDEX('Leave-One-Out - Data'!$B:$BA,MATCH($P5,'Leave-One-Out - Data'!$A:$A,0),MATCH(BN$1,'Leave-One-Out - Data'!$B$1:$BA$1,0)),0)</f>
        <v>0</v>
      </c>
      <c r="BO5" s="2">
        <f>IFERROR(INDEX('Leave-One-Out - Data'!$B:$BA,MATCH($P5,'Leave-One-Out - Data'!$A:$A,0),MATCH(BO$1,'Leave-One-Out - Data'!$B$1:$BA$1,0)),0)</f>
        <v>0</v>
      </c>
      <c r="BP5" s="2">
        <f>IFERROR(INDEX('Leave-One-Out - Data'!$B:$BA,MATCH($P5,'Leave-One-Out - Data'!$A:$A,0),MATCH(BP$1,'Leave-One-Out - Data'!$B$1:$BA$1,0)),0)</f>
        <v>0</v>
      </c>
      <c r="BQ5" s="2"/>
    </row>
    <row r="6" spans="16:70" x14ac:dyDescent="0.25">
      <c r="P6">
        <f>'Leave-One-Out - Data'!A5</f>
        <v>1985</v>
      </c>
      <c r="Q6" s="2">
        <f>IFERROR(INDEX('Leave-One-Out - Data'!$B:$BA,MATCH($P6,'Leave-One-Out - Data'!$A:$A,0),MATCH(Q$1,'Leave-One-Out - Data'!$B$1:$BA$1,0)),0)</f>
        <v>0.38088235259056091</v>
      </c>
      <c r="R6" s="2">
        <f>IFERROR(INDEX('Leave-One-Out - Data'!$B:$BA,MATCH($P6,'Leave-One-Out - Data'!$A:$A,0),MATCH(R$1,'Leave-One-Out - Data'!$B$1:$BA$1,0)),0)</f>
        <v>0.38188576024770732</v>
      </c>
      <c r="S6" s="2">
        <f>IFERROR(INDEX('Leave-One-Out - Data'!$B:$BA,MATCH($P6,'Leave-One-Out - Data'!$A:$A,0),MATCH(S$1,'Leave-One-Out - Data'!$B$1:$BA$1,0)),0)</f>
        <v>0</v>
      </c>
      <c r="T6" s="2">
        <f>IFERROR(INDEX('Leave-One-Out - Data'!$B:$BA,MATCH($P6,'Leave-One-Out - Data'!$A:$A,0),MATCH(T$1,'Leave-One-Out - Data'!$B$1:$BA$1,0)),0)</f>
        <v>0</v>
      </c>
      <c r="U6" s="2">
        <f>IFERROR(INDEX('Leave-One-Out - Data'!$B:$BA,MATCH($P6,'Leave-One-Out - Data'!$A:$A,0),MATCH(U$1,'Leave-One-Out - Data'!$B$1:$BA$1,0)),0)</f>
        <v>0.38229603293538089</v>
      </c>
      <c r="V6" s="2">
        <f>IFERROR(INDEX('Leave-One-Out - Data'!$B:$BA,MATCH($P6,'Leave-One-Out - Data'!$A:$A,0),MATCH(V$1,'Leave-One-Out - Data'!$B$1:$BA$1,0)),0)</f>
        <v>0</v>
      </c>
      <c r="W6" s="2">
        <f>IFERROR(INDEX('Leave-One-Out - Data'!$B:$BA,MATCH($P6,'Leave-One-Out - Data'!$A:$A,0),MATCH(W$1,'Leave-One-Out - Data'!$B$1:$BA$1,0)),0)</f>
        <v>0</v>
      </c>
      <c r="X6" s="2">
        <f>IFERROR(INDEX('Leave-One-Out - Data'!$B:$BA,MATCH($P6,'Leave-One-Out - Data'!$A:$A,0),MATCH(X$1,'Leave-One-Out - Data'!$B$1:$BA$1,0)),0)</f>
        <v>0.3829981115758419</v>
      </c>
      <c r="Y6" s="2">
        <f>IFERROR(INDEX('Leave-One-Out - Data'!$B:$BA,MATCH($P6,'Leave-One-Out - Data'!$A:$A,0),MATCH(Y$1,'Leave-One-Out - Data'!$B$1:$BA$1,0)),0)</f>
        <v>0</v>
      </c>
      <c r="Z6" s="2">
        <f>IFERROR(INDEX('Leave-One-Out - Data'!$B:$BA,MATCH($P6,'Leave-One-Out - Data'!$A:$A,0),MATCH(Z$1,'Leave-One-Out - Data'!$B$1:$BA$1,0)),0)</f>
        <v>0</v>
      </c>
      <c r="AA6" s="2">
        <f>IFERROR(INDEX('Leave-One-Out - Data'!$B:$BA,MATCH($P6,'Leave-One-Out - Data'!$A:$A,0),MATCH(AA$1,'Leave-One-Out - Data'!$B$1:$BA$1,0)),0)</f>
        <v>0</v>
      </c>
      <c r="AB6" s="2">
        <f>IFERROR(INDEX('Leave-One-Out - Data'!$B:$BA,MATCH($P6,'Leave-One-Out - Data'!$A:$A,0),MATCH(AB$1,'Leave-One-Out - Data'!$B$1:$BA$1,0)),0)</f>
        <v>0</v>
      </c>
      <c r="AC6" s="2">
        <f>IFERROR(INDEX('Leave-One-Out - Data'!$B:$BA,MATCH($P6,'Leave-One-Out - Data'!$A:$A,0),MATCH(AC$1,'Leave-One-Out - Data'!$B$1:$BA$1,0)),0)</f>
        <v>0</v>
      </c>
      <c r="AD6" s="2">
        <f>IFERROR(INDEX('Leave-One-Out - Data'!$B:$BA,MATCH($P6,'Leave-One-Out - Data'!$A:$A,0),MATCH(AD$1,'Leave-One-Out - Data'!$B$1:$BA$1,0)),0)</f>
        <v>0</v>
      </c>
      <c r="AE6" s="2">
        <f>IFERROR(INDEX('Leave-One-Out - Data'!$B:$BA,MATCH($P6,'Leave-One-Out - Data'!$A:$A,0),MATCH(AE$1,'Leave-One-Out - Data'!$B$1:$BA$1,0)),0)</f>
        <v>0</v>
      </c>
      <c r="AF6" s="2">
        <f>IFERROR(INDEX('Leave-One-Out - Data'!$B:$BA,MATCH($P6,'Leave-One-Out - Data'!$A:$A,0),MATCH(AF$1,'Leave-One-Out - Data'!$B$1:$BA$1,0)),0)</f>
        <v>0.38670714420080188</v>
      </c>
      <c r="AG6" s="2">
        <f>IFERROR(INDEX('Leave-One-Out - Data'!$B:$BA,MATCH($P6,'Leave-One-Out - Data'!$A:$A,0),MATCH(AG$1,'Leave-One-Out - Data'!$B$1:$BA$1,0)),0)</f>
        <v>0</v>
      </c>
      <c r="AH6" s="2">
        <f>IFERROR(INDEX('Leave-One-Out - Data'!$B:$BA,MATCH($P6,'Leave-One-Out - Data'!$A:$A,0),MATCH(AH$1,'Leave-One-Out - Data'!$B$1:$BA$1,0)),0)</f>
        <v>0</v>
      </c>
      <c r="AI6" s="2">
        <f>IFERROR(INDEX('Leave-One-Out - Data'!$B:$BA,MATCH($P6,'Leave-One-Out - Data'!$A:$A,0),MATCH(AI$1,'Leave-One-Out - Data'!$B$1:$BA$1,0)),0)</f>
        <v>0</v>
      </c>
      <c r="AJ6" s="2">
        <f>IFERROR(INDEX('Leave-One-Out - Data'!$B:$BA,MATCH($P6,'Leave-One-Out - Data'!$A:$A,0),MATCH(AJ$1,'Leave-One-Out - Data'!$B$1:$BA$1,0)),0)</f>
        <v>0</v>
      </c>
      <c r="AK6" s="2">
        <f>IFERROR(INDEX('Leave-One-Out - Data'!$B:$BA,MATCH($P6,'Leave-One-Out - Data'!$A:$A,0),MATCH(AK$1,'Leave-One-Out - Data'!$B$1:$BA$1,0)),0)</f>
        <v>0</v>
      </c>
      <c r="AL6" s="2">
        <f>IFERROR(INDEX('Leave-One-Out - Data'!$B:$BA,MATCH($P6,'Leave-One-Out - Data'!$A:$A,0),MATCH(AL$1,'Leave-One-Out - Data'!$B$1:$BA$1,0)),0)</f>
        <v>0</v>
      </c>
      <c r="AM6" s="2">
        <f>IFERROR(INDEX('Leave-One-Out - Data'!$B:$BA,MATCH($P6,'Leave-One-Out - Data'!$A:$A,0),MATCH(AM$1,'Leave-One-Out - Data'!$B$1:$BA$1,0)),0)</f>
        <v>0</v>
      </c>
      <c r="AN6" s="2">
        <f>IFERROR(INDEX('Leave-One-Out - Data'!$B:$BA,MATCH($P6,'Leave-One-Out - Data'!$A:$A,0),MATCH(AN$1,'Leave-One-Out - Data'!$B$1:$BA$1,0)),0)</f>
        <v>0</v>
      </c>
      <c r="AO6" s="2">
        <f>IFERROR(INDEX('Leave-One-Out - Data'!$B:$BA,MATCH($P6,'Leave-One-Out - Data'!$A:$A,0),MATCH(AO$1,'Leave-One-Out - Data'!$B$1:$BA$1,0)),0)</f>
        <v>0.38285786768794061</v>
      </c>
      <c r="AP6" s="2">
        <f>IFERROR(INDEX('Leave-One-Out - Data'!$B:$BA,MATCH($P6,'Leave-One-Out - Data'!$A:$A,0),MATCH(AP$1,'Leave-One-Out - Data'!$B$1:$BA$1,0)),0)</f>
        <v>0</v>
      </c>
      <c r="AQ6" s="2">
        <f>IFERROR(INDEX('Leave-One-Out - Data'!$B:$BA,MATCH($P6,'Leave-One-Out - Data'!$A:$A,0),MATCH(AQ$1,'Leave-One-Out - Data'!$B$1:$BA$1,0)),0)</f>
        <v>0.38257696905732147</v>
      </c>
      <c r="AR6" s="2">
        <f>IFERROR(INDEX('Leave-One-Out - Data'!$B:$BA,MATCH($P6,'Leave-One-Out - Data'!$A:$A,0),MATCH(AR$1,'Leave-One-Out - Data'!$B$1:$BA$1,0)),0)</f>
        <v>0</v>
      </c>
      <c r="AS6" s="2">
        <f>IFERROR(INDEX('Leave-One-Out - Data'!$B:$BA,MATCH($P6,'Leave-One-Out - Data'!$A:$A,0),MATCH(AS$1,'Leave-One-Out - Data'!$B$1:$BA$1,0)),0)</f>
        <v>0</v>
      </c>
      <c r="AT6" s="2">
        <f>IFERROR(INDEX('Leave-One-Out - Data'!$B:$BA,MATCH($P6,'Leave-One-Out - Data'!$A:$A,0),MATCH(AT$1,'Leave-One-Out - Data'!$B$1:$BA$1,0)),0)</f>
        <v>0</v>
      </c>
      <c r="AU6" s="2">
        <f>IFERROR(INDEX('Leave-One-Out - Data'!$B:$BA,MATCH($P6,'Leave-One-Out - Data'!$A:$A,0),MATCH(AU$1,'Leave-One-Out - Data'!$B$1:$BA$1,0)),0)</f>
        <v>0</v>
      </c>
      <c r="AV6" s="2">
        <f>IFERROR(INDEX('Leave-One-Out - Data'!$B:$BA,MATCH($P6,'Leave-One-Out - Data'!$A:$A,0),MATCH(AV$1,'Leave-One-Out - Data'!$B$1:$BA$1,0)),0)</f>
        <v>0</v>
      </c>
      <c r="AW6" s="2">
        <f>IFERROR(INDEX('Leave-One-Out - Data'!$B:$BA,MATCH($P6,'Leave-One-Out - Data'!$A:$A,0),MATCH(AW$1,'Leave-One-Out - Data'!$B$1:$BA$1,0)),0)</f>
        <v>0</v>
      </c>
      <c r="AX6" s="2">
        <f>IFERROR(INDEX('Leave-One-Out - Data'!$B:$BA,MATCH($P6,'Leave-One-Out - Data'!$A:$A,0),MATCH(AX$1,'Leave-One-Out - Data'!$B$1:$BA$1,0)),0)</f>
        <v>0</v>
      </c>
      <c r="AY6" s="2">
        <f>IFERROR(INDEX('Leave-One-Out - Data'!$B:$BA,MATCH($P6,'Leave-One-Out - Data'!$A:$A,0),MATCH(AY$1,'Leave-One-Out - Data'!$B$1:$BA$1,0)),0)</f>
        <v>0</v>
      </c>
      <c r="AZ6" s="2">
        <f>IFERROR(INDEX('Leave-One-Out - Data'!$B:$BA,MATCH($P6,'Leave-One-Out - Data'!$A:$A,0),MATCH(AZ$1,'Leave-One-Out - Data'!$B$1:$BA$1,0)),0)</f>
        <v>0.38359603139758114</v>
      </c>
      <c r="BA6" s="2">
        <f>IFERROR(INDEX('Leave-One-Out - Data'!$B:$BA,MATCH($P6,'Leave-One-Out - Data'!$A:$A,0),MATCH(BA$1,'Leave-One-Out - Data'!$B$1:$BA$1,0)),0)</f>
        <v>0</v>
      </c>
      <c r="BB6" s="2">
        <f>IFERROR(INDEX('Leave-One-Out - Data'!$B:$BA,MATCH($P6,'Leave-One-Out - Data'!$A:$A,0),MATCH(BB$1,'Leave-One-Out - Data'!$B$1:$BA$1,0)),0)</f>
        <v>0</v>
      </c>
      <c r="BC6" s="2">
        <f>IFERROR(INDEX('Leave-One-Out - Data'!$B:$BA,MATCH($P6,'Leave-One-Out - Data'!$A:$A,0),MATCH(BC$1,'Leave-One-Out - Data'!$B$1:$BA$1,0)),0)</f>
        <v>0</v>
      </c>
      <c r="BD6" s="2">
        <f>IFERROR(INDEX('Leave-One-Out - Data'!$B:$BA,MATCH($P6,'Leave-One-Out - Data'!$A:$A,0),MATCH(BD$1,'Leave-One-Out - Data'!$B$1:$BA$1,0)),0)</f>
        <v>0</v>
      </c>
      <c r="BE6" s="2">
        <f>IFERROR(INDEX('Leave-One-Out - Data'!$B:$BA,MATCH($P6,'Leave-One-Out - Data'!$A:$A,0),MATCH(BE$1,'Leave-One-Out - Data'!$B$1:$BA$1,0)),0)</f>
        <v>0</v>
      </c>
      <c r="BF6" s="2">
        <f>IFERROR(INDEX('Leave-One-Out - Data'!$B:$BA,MATCH($P6,'Leave-One-Out - Data'!$A:$A,0),MATCH(BF$1,'Leave-One-Out - Data'!$B$1:$BA$1,0)),0)</f>
        <v>0</v>
      </c>
      <c r="BG6" s="2">
        <f>IFERROR(INDEX('Leave-One-Out - Data'!$B:$BA,MATCH($P6,'Leave-One-Out - Data'!$A:$A,0),MATCH(BG$1,'Leave-One-Out - Data'!$B$1:$BA$1,0)),0)</f>
        <v>0.37835931593179706</v>
      </c>
      <c r="BH6" s="2">
        <f>IFERROR(INDEX('Leave-One-Out - Data'!$B:$BA,MATCH($P6,'Leave-One-Out - Data'!$A:$A,0),MATCH(BH$1,'Leave-One-Out - Data'!$B$1:$BA$1,0)),0)</f>
        <v>0</v>
      </c>
      <c r="BI6" s="2">
        <f>IFERROR(INDEX('Leave-One-Out - Data'!$B:$BA,MATCH($P6,'Leave-One-Out - Data'!$A:$A,0),MATCH(BI$1,'Leave-One-Out - Data'!$B$1:$BA$1,0)),0)</f>
        <v>0.3816141412556171</v>
      </c>
      <c r="BJ6" s="2">
        <f>IFERROR(INDEX('Leave-One-Out - Data'!$B:$BA,MATCH($P6,'Leave-One-Out - Data'!$A:$A,0),MATCH(BJ$1,'Leave-One-Out - Data'!$B$1:$BA$1,0)),0)</f>
        <v>0</v>
      </c>
      <c r="BK6" s="2">
        <f>IFERROR(INDEX('Leave-One-Out - Data'!$B:$BA,MATCH($P6,'Leave-One-Out - Data'!$A:$A,0),MATCH(BK$1,'Leave-One-Out - Data'!$B$1:$BA$1,0)),0)</f>
        <v>0</v>
      </c>
      <c r="BL6" s="2">
        <f>IFERROR(INDEX('Leave-One-Out - Data'!$B:$BA,MATCH($P6,'Leave-One-Out - Data'!$A:$A,0),MATCH(BL$1,'Leave-One-Out - Data'!$B$1:$BA$1,0)),0)</f>
        <v>0</v>
      </c>
      <c r="BM6" s="2">
        <f>IFERROR(INDEX('Leave-One-Out - Data'!$B:$BA,MATCH($P6,'Leave-One-Out - Data'!$A:$A,0),MATCH(BM$1,'Leave-One-Out - Data'!$B$1:$BA$1,0)),0)</f>
        <v>0</v>
      </c>
      <c r="BN6" s="2">
        <f>IFERROR(INDEX('Leave-One-Out - Data'!$B:$BA,MATCH($P6,'Leave-One-Out - Data'!$A:$A,0),MATCH(BN$1,'Leave-One-Out - Data'!$B$1:$BA$1,0)),0)</f>
        <v>0</v>
      </c>
      <c r="BO6" s="2">
        <f>IFERROR(INDEX('Leave-One-Out - Data'!$B:$BA,MATCH($P6,'Leave-One-Out - Data'!$A:$A,0),MATCH(BO$1,'Leave-One-Out - Data'!$B$1:$BA$1,0)),0)</f>
        <v>0</v>
      </c>
      <c r="BP6" s="2">
        <f>IFERROR(INDEX('Leave-One-Out - Data'!$B:$BA,MATCH($P6,'Leave-One-Out - Data'!$A:$A,0),MATCH(BP$1,'Leave-One-Out - Data'!$B$1:$BA$1,0)),0)</f>
        <v>0</v>
      </c>
      <c r="BQ6" s="2"/>
    </row>
    <row r="7" spans="16:70" x14ac:dyDescent="0.25">
      <c r="P7">
        <f>'Leave-One-Out - Data'!A6</f>
        <v>1986</v>
      </c>
      <c r="Q7" s="2">
        <f>IFERROR(INDEX('Leave-One-Out - Data'!$B:$BA,MATCH($P7,'Leave-One-Out - Data'!$A:$A,0),MATCH(Q$1,'Leave-One-Out - Data'!$B$1:$BA$1,0)),0)</f>
        <v>0.38520056009292603</v>
      </c>
      <c r="R7" s="2">
        <f>IFERROR(INDEX('Leave-One-Out - Data'!$B:$BA,MATCH($P7,'Leave-One-Out - Data'!$A:$A,0),MATCH(R$1,'Leave-One-Out - Data'!$B$1:$BA$1,0)),0)</f>
        <v>0.40575282025337223</v>
      </c>
      <c r="S7" s="2">
        <f>IFERROR(INDEX('Leave-One-Out - Data'!$B:$BA,MATCH($P7,'Leave-One-Out - Data'!$A:$A,0),MATCH(S$1,'Leave-One-Out - Data'!$B$1:$BA$1,0)),0)</f>
        <v>0</v>
      </c>
      <c r="T7" s="2">
        <f>IFERROR(INDEX('Leave-One-Out - Data'!$B:$BA,MATCH($P7,'Leave-One-Out - Data'!$A:$A,0),MATCH(T$1,'Leave-One-Out - Data'!$B$1:$BA$1,0)),0)</f>
        <v>0</v>
      </c>
      <c r="U7" s="2">
        <f>IFERROR(INDEX('Leave-One-Out - Data'!$B:$BA,MATCH($P7,'Leave-One-Out - Data'!$A:$A,0),MATCH(U$1,'Leave-One-Out - Data'!$B$1:$BA$1,0)),0)</f>
        <v>0.40668714606761924</v>
      </c>
      <c r="V7" s="2">
        <f>IFERROR(INDEX('Leave-One-Out - Data'!$B:$BA,MATCH($P7,'Leave-One-Out - Data'!$A:$A,0),MATCH(V$1,'Leave-One-Out - Data'!$B$1:$BA$1,0)),0)</f>
        <v>0</v>
      </c>
      <c r="W7" s="2">
        <f>IFERROR(INDEX('Leave-One-Out - Data'!$B:$BA,MATCH($P7,'Leave-One-Out - Data'!$A:$A,0),MATCH(W$1,'Leave-One-Out - Data'!$B$1:$BA$1,0)),0)</f>
        <v>0</v>
      </c>
      <c r="X7" s="2">
        <f>IFERROR(INDEX('Leave-One-Out - Data'!$B:$BA,MATCH($P7,'Leave-One-Out - Data'!$A:$A,0),MATCH(X$1,'Leave-One-Out - Data'!$B$1:$BA$1,0)),0)</f>
        <v>0.40181322443485262</v>
      </c>
      <c r="Y7" s="2">
        <f>IFERROR(INDEX('Leave-One-Out - Data'!$B:$BA,MATCH($P7,'Leave-One-Out - Data'!$A:$A,0),MATCH(Y$1,'Leave-One-Out - Data'!$B$1:$BA$1,0)),0)</f>
        <v>0</v>
      </c>
      <c r="Z7" s="2">
        <f>IFERROR(INDEX('Leave-One-Out - Data'!$B:$BA,MATCH($P7,'Leave-One-Out - Data'!$A:$A,0),MATCH(Z$1,'Leave-One-Out - Data'!$B$1:$BA$1,0)),0)</f>
        <v>0</v>
      </c>
      <c r="AA7" s="2">
        <f>IFERROR(INDEX('Leave-One-Out - Data'!$B:$BA,MATCH($P7,'Leave-One-Out - Data'!$A:$A,0),MATCH(AA$1,'Leave-One-Out - Data'!$B$1:$BA$1,0)),0)</f>
        <v>0</v>
      </c>
      <c r="AB7" s="2">
        <f>IFERROR(INDEX('Leave-One-Out - Data'!$B:$BA,MATCH($P7,'Leave-One-Out - Data'!$A:$A,0),MATCH(AB$1,'Leave-One-Out - Data'!$B$1:$BA$1,0)),0)</f>
        <v>0</v>
      </c>
      <c r="AC7" s="2">
        <f>IFERROR(INDEX('Leave-One-Out - Data'!$B:$BA,MATCH($P7,'Leave-One-Out - Data'!$A:$A,0),MATCH(AC$1,'Leave-One-Out - Data'!$B$1:$BA$1,0)),0)</f>
        <v>0</v>
      </c>
      <c r="AD7" s="2">
        <f>IFERROR(INDEX('Leave-One-Out - Data'!$B:$BA,MATCH($P7,'Leave-One-Out - Data'!$A:$A,0),MATCH(AD$1,'Leave-One-Out - Data'!$B$1:$BA$1,0)),0)</f>
        <v>0</v>
      </c>
      <c r="AE7" s="2">
        <f>IFERROR(INDEX('Leave-One-Out - Data'!$B:$BA,MATCH($P7,'Leave-One-Out - Data'!$A:$A,0),MATCH(AE$1,'Leave-One-Out - Data'!$B$1:$BA$1,0)),0)</f>
        <v>0</v>
      </c>
      <c r="AF7" s="2">
        <f>IFERROR(INDEX('Leave-One-Out - Data'!$B:$BA,MATCH($P7,'Leave-One-Out - Data'!$A:$A,0),MATCH(AF$1,'Leave-One-Out - Data'!$B$1:$BA$1,0)),0)</f>
        <v>0.39465989157557491</v>
      </c>
      <c r="AG7" s="2">
        <f>IFERROR(INDEX('Leave-One-Out - Data'!$B:$BA,MATCH($P7,'Leave-One-Out - Data'!$A:$A,0),MATCH(AG$1,'Leave-One-Out - Data'!$B$1:$BA$1,0)),0)</f>
        <v>0</v>
      </c>
      <c r="AH7" s="2">
        <f>IFERROR(INDEX('Leave-One-Out - Data'!$B:$BA,MATCH($P7,'Leave-One-Out - Data'!$A:$A,0),MATCH(AH$1,'Leave-One-Out - Data'!$B$1:$BA$1,0)),0)</f>
        <v>0</v>
      </c>
      <c r="AI7" s="2">
        <f>IFERROR(INDEX('Leave-One-Out - Data'!$B:$BA,MATCH($P7,'Leave-One-Out - Data'!$A:$A,0),MATCH(AI$1,'Leave-One-Out - Data'!$B$1:$BA$1,0)),0)</f>
        <v>0</v>
      </c>
      <c r="AJ7" s="2">
        <f>IFERROR(INDEX('Leave-One-Out - Data'!$B:$BA,MATCH($P7,'Leave-One-Out - Data'!$A:$A,0),MATCH(AJ$1,'Leave-One-Out - Data'!$B$1:$BA$1,0)),0)</f>
        <v>0</v>
      </c>
      <c r="AK7" s="2">
        <f>IFERROR(INDEX('Leave-One-Out - Data'!$B:$BA,MATCH($P7,'Leave-One-Out - Data'!$A:$A,0),MATCH(AK$1,'Leave-One-Out - Data'!$B$1:$BA$1,0)),0)</f>
        <v>0</v>
      </c>
      <c r="AL7" s="2">
        <f>IFERROR(INDEX('Leave-One-Out - Data'!$B:$BA,MATCH($P7,'Leave-One-Out - Data'!$A:$A,0),MATCH(AL$1,'Leave-One-Out - Data'!$B$1:$BA$1,0)),0)</f>
        <v>0</v>
      </c>
      <c r="AM7" s="2">
        <f>IFERROR(INDEX('Leave-One-Out - Data'!$B:$BA,MATCH($P7,'Leave-One-Out - Data'!$A:$A,0),MATCH(AM$1,'Leave-One-Out - Data'!$B$1:$BA$1,0)),0)</f>
        <v>0</v>
      </c>
      <c r="AN7" s="2">
        <f>IFERROR(INDEX('Leave-One-Out - Data'!$B:$BA,MATCH($P7,'Leave-One-Out - Data'!$A:$A,0),MATCH(AN$1,'Leave-One-Out - Data'!$B$1:$BA$1,0)),0)</f>
        <v>0</v>
      </c>
      <c r="AO7" s="2">
        <f>IFERROR(INDEX('Leave-One-Out - Data'!$B:$BA,MATCH($P7,'Leave-One-Out - Data'!$A:$A,0),MATCH(AO$1,'Leave-One-Out - Data'!$B$1:$BA$1,0)),0)</f>
        <v>0.41329894053936012</v>
      </c>
      <c r="AP7" s="2">
        <f>IFERROR(INDEX('Leave-One-Out - Data'!$B:$BA,MATCH($P7,'Leave-One-Out - Data'!$A:$A,0),MATCH(AP$1,'Leave-One-Out - Data'!$B$1:$BA$1,0)),0)</f>
        <v>0</v>
      </c>
      <c r="AQ7" s="2">
        <f>IFERROR(INDEX('Leave-One-Out - Data'!$B:$BA,MATCH($P7,'Leave-One-Out - Data'!$A:$A,0),MATCH(AQ$1,'Leave-One-Out - Data'!$B$1:$BA$1,0)),0)</f>
        <v>0.40544697400927543</v>
      </c>
      <c r="AR7" s="2">
        <f>IFERROR(INDEX('Leave-One-Out - Data'!$B:$BA,MATCH($P7,'Leave-One-Out - Data'!$A:$A,0),MATCH(AR$1,'Leave-One-Out - Data'!$B$1:$BA$1,0)),0)</f>
        <v>0</v>
      </c>
      <c r="AS7" s="2">
        <f>IFERROR(INDEX('Leave-One-Out - Data'!$B:$BA,MATCH($P7,'Leave-One-Out - Data'!$A:$A,0),MATCH(AS$1,'Leave-One-Out - Data'!$B$1:$BA$1,0)),0)</f>
        <v>0</v>
      </c>
      <c r="AT7" s="2">
        <f>IFERROR(INDEX('Leave-One-Out - Data'!$B:$BA,MATCH($P7,'Leave-One-Out - Data'!$A:$A,0),MATCH(AT$1,'Leave-One-Out - Data'!$B$1:$BA$1,0)),0)</f>
        <v>0</v>
      </c>
      <c r="AU7" s="2">
        <f>IFERROR(INDEX('Leave-One-Out - Data'!$B:$BA,MATCH($P7,'Leave-One-Out - Data'!$A:$A,0),MATCH(AU$1,'Leave-One-Out - Data'!$B$1:$BA$1,0)),0)</f>
        <v>0</v>
      </c>
      <c r="AV7" s="2">
        <f>IFERROR(INDEX('Leave-One-Out - Data'!$B:$BA,MATCH($P7,'Leave-One-Out - Data'!$A:$A,0),MATCH(AV$1,'Leave-One-Out - Data'!$B$1:$BA$1,0)),0)</f>
        <v>0</v>
      </c>
      <c r="AW7" s="2">
        <f>IFERROR(INDEX('Leave-One-Out - Data'!$B:$BA,MATCH($P7,'Leave-One-Out - Data'!$A:$A,0),MATCH(AW$1,'Leave-One-Out - Data'!$B$1:$BA$1,0)),0)</f>
        <v>0</v>
      </c>
      <c r="AX7" s="2">
        <f>IFERROR(INDEX('Leave-One-Out - Data'!$B:$BA,MATCH($P7,'Leave-One-Out - Data'!$A:$A,0),MATCH(AX$1,'Leave-One-Out - Data'!$B$1:$BA$1,0)),0)</f>
        <v>0</v>
      </c>
      <c r="AY7" s="2">
        <f>IFERROR(INDEX('Leave-One-Out - Data'!$B:$BA,MATCH($P7,'Leave-One-Out - Data'!$A:$A,0),MATCH(AY$1,'Leave-One-Out - Data'!$B$1:$BA$1,0)),0)</f>
        <v>0</v>
      </c>
      <c r="AZ7" s="2">
        <f>IFERROR(INDEX('Leave-One-Out - Data'!$B:$BA,MATCH($P7,'Leave-One-Out - Data'!$A:$A,0),MATCH(AZ$1,'Leave-One-Out - Data'!$B$1:$BA$1,0)),0)</f>
        <v>0.40229094699025159</v>
      </c>
      <c r="BA7" s="2">
        <f>IFERROR(INDEX('Leave-One-Out - Data'!$B:$BA,MATCH($P7,'Leave-One-Out - Data'!$A:$A,0),MATCH(BA$1,'Leave-One-Out - Data'!$B$1:$BA$1,0)),0)</f>
        <v>0</v>
      </c>
      <c r="BB7" s="2">
        <f>IFERROR(INDEX('Leave-One-Out - Data'!$B:$BA,MATCH($P7,'Leave-One-Out - Data'!$A:$A,0),MATCH(BB$1,'Leave-One-Out - Data'!$B$1:$BA$1,0)),0)</f>
        <v>0</v>
      </c>
      <c r="BC7" s="2">
        <f>IFERROR(INDEX('Leave-One-Out - Data'!$B:$BA,MATCH($P7,'Leave-One-Out - Data'!$A:$A,0),MATCH(BC$1,'Leave-One-Out - Data'!$B$1:$BA$1,0)),0)</f>
        <v>0</v>
      </c>
      <c r="BD7" s="2">
        <f>IFERROR(INDEX('Leave-One-Out - Data'!$B:$BA,MATCH($P7,'Leave-One-Out - Data'!$A:$A,0),MATCH(BD$1,'Leave-One-Out - Data'!$B$1:$BA$1,0)),0)</f>
        <v>0</v>
      </c>
      <c r="BE7" s="2">
        <f>IFERROR(INDEX('Leave-One-Out - Data'!$B:$BA,MATCH($P7,'Leave-One-Out - Data'!$A:$A,0),MATCH(BE$1,'Leave-One-Out - Data'!$B$1:$BA$1,0)),0)</f>
        <v>0</v>
      </c>
      <c r="BF7" s="2">
        <f>IFERROR(INDEX('Leave-One-Out - Data'!$B:$BA,MATCH($P7,'Leave-One-Out - Data'!$A:$A,0),MATCH(BF$1,'Leave-One-Out - Data'!$B$1:$BA$1,0)),0)</f>
        <v>0</v>
      </c>
      <c r="BG7" s="2">
        <f>IFERROR(INDEX('Leave-One-Out - Data'!$B:$BA,MATCH($P7,'Leave-One-Out - Data'!$A:$A,0),MATCH(BG$1,'Leave-One-Out - Data'!$B$1:$BA$1,0)),0)</f>
        <v>0.41089420652389524</v>
      </c>
      <c r="BH7" s="2">
        <f>IFERROR(INDEX('Leave-One-Out - Data'!$B:$BA,MATCH($P7,'Leave-One-Out - Data'!$A:$A,0),MATCH(BH$1,'Leave-One-Out - Data'!$B$1:$BA$1,0)),0)</f>
        <v>0</v>
      </c>
      <c r="BI7" s="2">
        <f>IFERROR(INDEX('Leave-One-Out - Data'!$B:$BA,MATCH($P7,'Leave-One-Out - Data'!$A:$A,0),MATCH(BI$1,'Leave-One-Out - Data'!$B$1:$BA$1,0)),0)</f>
        <v>0.40604877701401709</v>
      </c>
      <c r="BJ7" s="2">
        <f>IFERROR(INDEX('Leave-One-Out - Data'!$B:$BA,MATCH($P7,'Leave-One-Out - Data'!$A:$A,0),MATCH(BJ$1,'Leave-One-Out - Data'!$B$1:$BA$1,0)),0)</f>
        <v>0</v>
      </c>
      <c r="BK7" s="2">
        <f>IFERROR(INDEX('Leave-One-Out - Data'!$B:$BA,MATCH($P7,'Leave-One-Out - Data'!$A:$A,0),MATCH(BK$1,'Leave-One-Out - Data'!$B$1:$BA$1,0)),0)</f>
        <v>0</v>
      </c>
      <c r="BL7" s="2">
        <f>IFERROR(INDEX('Leave-One-Out - Data'!$B:$BA,MATCH($P7,'Leave-One-Out - Data'!$A:$A,0),MATCH(BL$1,'Leave-One-Out - Data'!$B$1:$BA$1,0)),0)</f>
        <v>0</v>
      </c>
      <c r="BM7" s="2">
        <f>IFERROR(INDEX('Leave-One-Out - Data'!$B:$BA,MATCH($P7,'Leave-One-Out - Data'!$A:$A,0),MATCH(BM$1,'Leave-One-Out - Data'!$B$1:$BA$1,0)),0)</f>
        <v>0</v>
      </c>
      <c r="BN7" s="2">
        <f>IFERROR(INDEX('Leave-One-Out - Data'!$B:$BA,MATCH($P7,'Leave-One-Out - Data'!$A:$A,0),MATCH(BN$1,'Leave-One-Out - Data'!$B$1:$BA$1,0)),0)</f>
        <v>0</v>
      </c>
      <c r="BO7" s="2">
        <f>IFERROR(INDEX('Leave-One-Out - Data'!$B:$BA,MATCH($P7,'Leave-One-Out - Data'!$A:$A,0),MATCH(BO$1,'Leave-One-Out - Data'!$B$1:$BA$1,0)),0)</f>
        <v>0</v>
      </c>
      <c r="BP7" s="2">
        <f>IFERROR(INDEX('Leave-One-Out - Data'!$B:$BA,MATCH($P7,'Leave-One-Out - Data'!$A:$A,0),MATCH(BP$1,'Leave-One-Out - Data'!$B$1:$BA$1,0)),0)</f>
        <v>0</v>
      </c>
      <c r="BQ7" s="2"/>
    </row>
    <row r="8" spans="16:70" x14ac:dyDescent="0.25">
      <c r="P8">
        <f>'Leave-One-Out - Data'!A7</f>
        <v>1987</v>
      </c>
      <c r="Q8" s="2">
        <f>IFERROR(INDEX('Leave-One-Out - Data'!$B:$BA,MATCH($P8,'Leave-One-Out - Data'!$A:$A,0),MATCH(Q$1,'Leave-One-Out - Data'!$B$1:$BA$1,0)),0)</f>
        <v>0.37112009525299072</v>
      </c>
      <c r="R8" s="2">
        <f>IFERROR(INDEX('Leave-One-Out - Data'!$B:$BA,MATCH($P8,'Leave-One-Out - Data'!$A:$A,0),MATCH(R$1,'Leave-One-Out - Data'!$B$1:$BA$1,0)),0)</f>
        <v>0.37448333287239077</v>
      </c>
      <c r="S8" s="2">
        <f>IFERROR(INDEX('Leave-One-Out - Data'!$B:$BA,MATCH($P8,'Leave-One-Out - Data'!$A:$A,0),MATCH(S$1,'Leave-One-Out - Data'!$B$1:$BA$1,0)),0)</f>
        <v>0</v>
      </c>
      <c r="T8" s="2">
        <f>IFERROR(INDEX('Leave-One-Out - Data'!$B:$BA,MATCH($P8,'Leave-One-Out - Data'!$A:$A,0),MATCH(T$1,'Leave-One-Out - Data'!$B$1:$BA$1,0)),0)</f>
        <v>0</v>
      </c>
      <c r="U8" s="2">
        <f>IFERROR(INDEX('Leave-One-Out - Data'!$B:$BA,MATCH($P8,'Leave-One-Out - Data'!$A:$A,0),MATCH(U$1,'Leave-One-Out - Data'!$B$1:$BA$1,0)),0)</f>
        <v>0.3726692279577255</v>
      </c>
      <c r="V8" s="2">
        <f>IFERROR(INDEX('Leave-One-Out - Data'!$B:$BA,MATCH($P8,'Leave-One-Out - Data'!$A:$A,0),MATCH(V$1,'Leave-One-Out - Data'!$B$1:$BA$1,0)),0)</f>
        <v>0</v>
      </c>
      <c r="W8" s="2">
        <f>IFERROR(INDEX('Leave-One-Out - Data'!$B:$BA,MATCH($P8,'Leave-One-Out - Data'!$A:$A,0),MATCH(W$1,'Leave-One-Out - Data'!$B$1:$BA$1,0)),0)</f>
        <v>0</v>
      </c>
      <c r="X8" s="2">
        <f>IFERROR(INDEX('Leave-One-Out - Data'!$B:$BA,MATCH($P8,'Leave-One-Out - Data'!$A:$A,0),MATCH(X$1,'Leave-One-Out - Data'!$B$1:$BA$1,0)),0)</f>
        <v>0.38051257747411726</v>
      </c>
      <c r="Y8" s="2">
        <f>IFERROR(INDEX('Leave-One-Out - Data'!$B:$BA,MATCH($P8,'Leave-One-Out - Data'!$A:$A,0),MATCH(Y$1,'Leave-One-Out - Data'!$B$1:$BA$1,0)),0)</f>
        <v>0</v>
      </c>
      <c r="Z8" s="2">
        <f>IFERROR(INDEX('Leave-One-Out - Data'!$B:$BA,MATCH($P8,'Leave-One-Out - Data'!$A:$A,0),MATCH(Z$1,'Leave-One-Out - Data'!$B$1:$BA$1,0)),0)</f>
        <v>0</v>
      </c>
      <c r="AA8" s="2">
        <f>IFERROR(INDEX('Leave-One-Out - Data'!$B:$BA,MATCH($P8,'Leave-One-Out - Data'!$A:$A,0),MATCH(AA$1,'Leave-One-Out - Data'!$B$1:$BA$1,0)),0)</f>
        <v>0</v>
      </c>
      <c r="AB8" s="2">
        <f>IFERROR(INDEX('Leave-One-Out - Data'!$B:$BA,MATCH($P8,'Leave-One-Out - Data'!$A:$A,0),MATCH(AB$1,'Leave-One-Out - Data'!$B$1:$BA$1,0)),0)</f>
        <v>0</v>
      </c>
      <c r="AC8" s="2">
        <f>IFERROR(INDEX('Leave-One-Out - Data'!$B:$BA,MATCH($P8,'Leave-One-Out - Data'!$A:$A,0),MATCH(AC$1,'Leave-One-Out - Data'!$B$1:$BA$1,0)),0)</f>
        <v>0</v>
      </c>
      <c r="AD8" s="2">
        <f>IFERROR(INDEX('Leave-One-Out - Data'!$B:$BA,MATCH($P8,'Leave-One-Out - Data'!$A:$A,0),MATCH(AD$1,'Leave-One-Out - Data'!$B$1:$BA$1,0)),0)</f>
        <v>0</v>
      </c>
      <c r="AE8" s="2">
        <f>IFERROR(INDEX('Leave-One-Out - Data'!$B:$BA,MATCH($P8,'Leave-One-Out - Data'!$A:$A,0),MATCH(AE$1,'Leave-One-Out - Data'!$B$1:$BA$1,0)),0)</f>
        <v>0</v>
      </c>
      <c r="AF8" s="2">
        <f>IFERROR(INDEX('Leave-One-Out - Data'!$B:$BA,MATCH($P8,'Leave-One-Out - Data'!$A:$A,0),MATCH(AF$1,'Leave-One-Out - Data'!$B$1:$BA$1,0)),0)</f>
        <v>0.38252196970582009</v>
      </c>
      <c r="AG8" s="2">
        <f>IFERROR(INDEX('Leave-One-Out - Data'!$B:$BA,MATCH($P8,'Leave-One-Out - Data'!$A:$A,0),MATCH(AG$1,'Leave-One-Out - Data'!$B$1:$BA$1,0)),0)</f>
        <v>0</v>
      </c>
      <c r="AH8" s="2">
        <f>IFERROR(INDEX('Leave-One-Out - Data'!$B:$BA,MATCH($P8,'Leave-One-Out - Data'!$A:$A,0),MATCH(AH$1,'Leave-One-Out - Data'!$B$1:$BA$1,0)),0)</f>
        <v>0</v>
      </c>
      <c r="AI8" s="2">
        <f>IFERROR(INDEX('Leave-One-Out - Data'!$B:$BA,MATCH($P8,'Leave-One-Out - Data'!$A:$A,0),MATCH(AI$1,'Leave-One-Out - Data'!$B$1:$BA$1,0)),0)</f>
        <v>0</v>
      </c>
      <c r="AJ8" s="2">
        <f>IFERROR(INDEX('Leave-One-Out - Data'!$B:$BA,MATCH($P8,'Leave-One-Out - Data'!$A:$A,0),MATCH(AJ$1,'Leave-One-Out - Data'!$B$1:$BA$1,0)),0)</f>
        <v>0</v>
      </c>
      <c r="AK8" s="2">
        <f>IFERROR(INDEX('Leave-One-Out - Data'!$B:$BA,MATCH($P8,'Leave-One-Out - Data'!$A:$A,0),MATCH(AK$1,'Leave-One-Out - Data'!$B$1:$BA$1,0)),0)</f>
        <v>0</v>
      </c>
      <c r="AL8" s="2">
        <f>IFERROR(INDEX('Leave-One-Out - Data'!$B:$BA,MATCH($P8,'Leave-One-Out - Data'!$A:$A,0),MATCH(AL$1,'Leave-One-Out - Data'!$B$1:$BA$1,0)),0)</f>
        <v>0</v>
      </c>
      <c r="AM8" s="2">
        <f>IFERROR(INDEX('Leave-One-Out - Data'!$B:$BA,MATCH($P8,'Leave-One-Out - Data'!$A:$A,0),MATCH(AM$1,'Leave-One-Out - Data'!$B$1:$BA$1,0)),0)</f>
        <v>0</v>
      </c>
      <c r="AN8" s="2">
        <f>IFERROR(INDEX('Leave-One-Out - Data'!$B:$BA,MATCH($P8,'Leave-One-Out - Data'!$A:$A,0),MATCH(AN$1,'Leave-One-Out - Data'!$B$1:$BA$1,0)),0)</f>
        <v>0</v>
      </c>
      <c r="AO8" s="2">
        <f>IFERROR(INDEX('Leave-One-Out - Data'!$B:$BA,MATCH($P8,'Leave-One-Out - Data'!$A:$A,0),MATCH(AO$1,'Leave-One-Out - Data'!$B$1:$BA$1,0)),0)</f>
        <v>0.36693103906512264</v>
      </c>
      <c r="AP8" s="2">
        <f>IFERROR(INDEX('Leave-One-Out - Data'!$B:$BA,MATCH($P8,'Leave-One-Out - Data'!$A:$A,0),MATCH(AP$1,'Leave-One-Out - Data'!$B$1:$BA$1,0)),0)</f>
        <v>0</v>
      </c>
      <c r="AQ8" s="2">
        <f>IFERROR(INDEX('Leave-One-Out - Data'!$B:$BA,MATCH($P8,'Leave-One-Out - Data'!$A:$A,0),MATCH(AQ$1,'Leave-One-Out - Data'!$B$1:$BA$1,0)),0)</f>
        <v>0.37559873059391974</v>
      </c>
      <c r="AR8" s="2">
        <f>IFERROR(INDEX('Leave-One-Out - Data'!$B:$BA,MATCH($P8,'Leave-One-Out - Data'!$A:$A,0),MATCH(AR$1,'Leave-One-Out - Data'!$B$1:$BA$1,0)),0)</f>
        <v>0</v>
      </c>
      <c r="AS8" s="2">
        <f>IFERROR(INDEX('Leave-One-Out - Data'!$B:$BA,MATCH($P8,'Leave-One-Out - Data'!$A:$A,0),MATCH(AS$1,'Leave-One-Out - Data'!$B$1:$BA$1,0)),0)</f>
        <v>0</v>
      </c>
      <c r="AT8" s="2">
        <f>IFERROR(INDEX('Leave-One-Out - Data'!$B:$BA,MATCH($P8,'Leave-One-Out - Data'!$A:$A,0),MATCH(AT$1,'Leave-One-Out - Data'!$B$1:$BA$1,0)),0)</f>
        <v>0</v>
      </c>
      <c r="AU8" s="2">
        <f>IFERROR(INDEX('Leave-One-Out - Data'!$B:$BA,MATCH($P8,'Leave-One-Out - Data'!$A:$A,0),MATCH(AU$1,'Leave-One-Out - Data'!$B$1:$BA$1,0)),0)</f>
        <v>0</v>
      </c>
      <c r="AV8" s="2">
        <f>IFERROR(INDEX('Leave-One-Out - Data'!$B:$BA,MATCH($P8,'Leave-One-Out - Data'!$A:$A,0),MATCH(AV$1,'Leave-One-Out - Data'!$B$1:$BA$1,0)),0)</f>
        <v>0</v>
      </c>
      <c r="AW8" s="2">
        <f>IFERROR(INDEX('Leave-One-Out - Data'!$B:$BA,MATCH($P8,'Leave-One-Out - Data'!$A:$A,0),MATCH(AW$1,'Leave-One-Out - Data'!$B$1:$BA$1,0)),0)</f>
        <v>0</v>
      </c>
      <c r="AX8" s="2">
        <f>IFERROR(INDEX('Leave-One-Out - Data'!$B:$BA,MATCH($P8,'Leave-One-Out - Data'!$A:$A,0),MATCH(AX$1,'Leave-One-Out - Data'!$B$1:$BA$1,0)),0)</f>
        <v>0</v>
      </c>
      <c r="AY8" s="2">
        <f>IFERROR(INDEX('Leave-One-Out - Data'!$B:$BA,MATCH($P8,'Leave-One-Out - Data'!$A:$A,0),MATCH(AY$1,'Leave-One-Out - Data'!$B$1:$BA$1,0)),0)</f>
        <v>0</v>
      </c>
      <c r="AZ8" s="2">
        <f>IFERROR(INDEX('Leave-One-Out - Data'!$B:$BA,MATCH($P8,'Leave-One-Out - Data'!$A:$A,0),MATCH(AZ$1,'Leave-One-Out - Data'!$B$1:$BA$1,0)),0)</f>
        <v>0.37706830015778547</v>
      </c>
      <c r="BA8" s="2">
        <f>IFERROR(INDEX('Leave-One-Out - Data'!$B:$BA,MATCH($P8,'Leave-One-Out - Data'!$A:$A,0),MATCH(BA$1,'Leave-One-Out - Data'!$B$1:$BA$1,0)),0)</f>
        <v>0</v>
      </c>
      <c r="BB8" s="2">
        <f>IFERROR(INDEX('Leave-One-Out - Data'!$B:$BA,MATCH($P8,'Leave-One-Out - Data'!$A:$A,0),MATCH(BB$1,'Leave-One-Out - Data'!$B$1:$BA$1,0)),0)</f>
        <v>0</v>
      </c>
      <c r="BC8" s="2">
        <f>IFERROR(INDEX('Leave-One-Out - Data'!$B:$BA,MATCH($P8,'Leave-One-Out - Data'!$A:$A,0),MATCH(BC$1,'Leave-One-Out - Data'!$B$1:$BA$1,0)),0)</f>
        <v>0</v>
      </c>
      <c r="BD8" s="2">
        <f>IFERROR(INDEX('Leave-One-Out - Data'!$B:$BA,MATCH($P8,'Leave-One-Out - Data'!$A:$A,0),MATCH(BD$1,'Leave-One-Out - Data'!$B$1:$BA$1,0)),0)</f>
        <v>0</v>
      </c>
      <c r="BE8" s="2">
        <f>IFERROR(INDEX('Leave-One-Out - Data'!$B:$BA,MATCH($P8,'Leave-One-Out - Data'!$A:$A,0),MATCH(BE$1,'Leave-One-Out - Data'!$B$1:$BA$1,0)),0)</f>
        <v>0</v>
      </c>
      <c r="BF8" s="2">
        <f>IFERROR(INDEX('Leave-One-Out - Data'!$B:$BA,MATCH($P8,'Leave-One-Out - Data'!$A:$A,0),MATCH(BF$1,'Leave-One-Out - Data'!$B$1:$BA$1,0)),0)</f>
        <v>0</v>
      </c>
      <c r="BG8" s="2">
        <f>IFERROR(INDEX('Leave-One-Out - Data'!$B:$BA,MATCH($P8,'Leave-One-Out - Data'!$A:$A,0),MATCH(BG$1,'Leave-One-Out - Data'!$B$1:$BA$1,0)),0)</f>
        <v>0.37464132478833195</v>
      </c>
      <c r="BH8" s="2">
        <f>IFERROR(INDEX('Leave-One-Out - Data'!$B:$BA,MATCH($P8,'Leave-One-Out - Data'!$A:$A,0),MATCH(BH$1,'Leave-One-Out - Data'!$B$1:$BA$1,0)),0)</f>
        <v>0</v>
      </c>
      <c r="BI8" s="2">
        <f>IFERROR(INDEX('Leave-One-Out - Data'!$B:$BA,MATCH($P8,'Leave-One-Out - Data'!$A:$A,0),MATCH(BI$1,'Leave-One-Out - Data'!$B$1:$BA$1,0)),0)</f>
        <v>0.37343134734034539</v>
      </c>
      <c r="BJ8" s="2">
        <f>IFERROR(INDEX('Leave-One-Out - Data'!$B:$BA,MATCH($P8,'Leave-One-Out - Data'!$A:$A,0),MATCH(BJ$1,'Leave-One-Out - Data'!$B$1:$BA$1,0)),0)</f>
        <v>0</v>
      </c>
      <c r="BK8" s="2">
        <f>IFERROR(INDEX('Leave-One-Out - Data'!$B:$BA,MATCH($P8,'Leave-One-Out - Data'!$A:$A,0),MATCH(BK$1,'Leave-One-Out - Data'!$B$1:$BA$1,0)),0)</f>
        <v>0</v>
      </c>
      <c r="BL8" s="2">
        <f>IFERROR(INDEX('Leave-One-Out - Data'!$B:$BA,MATCH($P8,'Leave-One-Out - Data'!$A:$A,0),MATCH(BL$1,'Leave-One-Out - Data'!$B$1:$BA$1,0)),0)</f>
        <v>0</v>
      </c>
      <c r="BM8" s="2">
        <f>IFERROR(INDEX('Leave-One-Out - Data'!$B:$BA,MATCH($P8,'Leave-One-Out - Data'!$A:$A,0),MATCH(BM$1,'Leave-One-Out - Data'!$B$1:$BA$1,0)),0)</f>
        <v>0</v>
      </c>
      <c r="BN8" s="2">
        <f>IFERROR(INDEX('Leave-One-Out - Data'!$B:$BA,MATCH($P8,'Leave-One-Out - Data'!$A:$A,0),MATCH(BN$1,'Leave-One-Out - Data'!$B$1:$BA$1,0)),0)</f>
        <v>0</v>
      </c>
      <c r="BO8" s="2">
        <f>IFERROR(INDEX('Leave-One-Out - Data'!$B:$BA,MATCH($P8,'Leave-One-Out - Data'!$A:$A,0),MATCH(BO$1,'Leave-One-Out - Data'!$B$1:$BA$1,0)),0)</f>
        <v>0</v>
      </c>
      <c r="BP8" s="2">
        <f>IFERROR(INDEX('Leave-One-Out - Data'!$B:$BA,MATCH($P8,'Leave-One-Out - Data'!$A:$A,0),MATCH(BP$1,'Leave-One-Out - Data'!$B$1:$BA$1,0)),0)</f>
        <v>0</v>
      </c>
      <c r="BQ8" s="2"/>
    </row>
    <row r="9" spans="16:70" x14ac:dyDescent="0.25">
      <c r="P9">
        <f>'Leave-One-Out - Data'!A8</f>
        <v>1988</v>
      </c>
      <c r="Q9" s="2">
        <f>IFERROR(INDEX('Leave-One-Out - Data'!$B:$BA,MATCH($P9,'Leave-One-Out - Data'!$A:$A,0),MATCH(Q$1,'Leave-One-Out - Data'!$B$1:$BA$1,0)),0)</f>
        <v>0.37837839126586914</v>
      </c>
      <c r="R9" s="2">
        <f>IFERROR(INDEX('Leave-One-Out - Data'!$B:$BA,MATCH($P9,'Leave-One-Out - Data'!$A:$A,0),MATCH(R$1,'Leave-One-Out - Data'!$B$1:$BA$1,0)),0)</f>
        <v>0.36633342042565348</v>
      </c>
      <c r="S9" s="2">
        <f>IFERROR(INDEX('Leave-One-Out - Data'!$B:$BA,MATCH($P9,'Leave-One-Out - Data'!$A:$A,0),MATCH(S$1,'Leave-One-Out - Data'!$B$1:$BA$1,0)),0)</f>
        <v>0</v>
      </c>
      <c r="T9" s="2">
        <f>IFERROR(INDEX('Leave-One-Out - Data'!$B:$BA,MATCH($P9,'Leave-One-Out - Data'!$A:$A,0),MATCH(T$1,'Leave-One-Out - Data'!$B$1:$BA$1,0)),0)</f>
        <v>0</v>
      </c>
      <c r="U9" s="2">
        <f>IFERROR(INDEX('Leave-One-Out - Data'!$B:$BA,MATCH($P9,'Leave-One-Out - Data'!$A:$A,0),MATCH(U$1,'Leave-One-Out - Data'!$B$1:$BA$1,0)),0)</f>
        <v>0.36615954586863519</v>
      </c>
      <c r="V9" s="2">
        <f>IFERROR(INDEX('Leave-One-Out - Data'!$B:$BA,MATCH($P9,'Leave-One-Out - Data'!$A:$A,0),MATCH(V$1,'Leave-One-Out - Data'!$B$1:$BA$1,0)),0)</f>
        <v>0</v>
      </c>
      <c r="W9" s="2">
        <f>IFERROR(INDEX('Leave-One-Out - Data'!$B:$BA,MATCH($P9,'Leave-One-Out - Data'!$A:$A,0),MATCH(W$1,'Leave-One-Out - Data'!$B$1:$BA$1,0)),0)</f>
        <v>0</v>
      </c>
      <c r="X9" s="2">
        <f>IFERROR(INDEX('Leave-One-Out - Data'!$B:$BA,MATCH($P9,'Leave-One-Out - Data'!$A:$A,0),MATCH(X$1,'Leave-One-Out - Data'!$B$1:$BA$1,0)),0)</f>
        <v>0.37153359496593469</v>
      </c>
      <c r="Y9" s="2">
        <f>IFERROR(INDEX('Leave-One-Out - Data'!$B:$BA,MATCH($P9,'Leave-One-Out - Data'!$A:$A,0),MATCH(Y$1,'Leave-One-Out - Data'!$B$1:$BA$1,0)),0)</f>
        <v>0</v>
      </c>
      <c r="Z9" s="2">
        <f>IFERROR(INDEX('Leave-One-Out - Data'!$B:$BA,MATCH($P9,'Leave-One-Out - Data'!$A:$A,0),MATCH(Z$1,'Leave-One-Out - Data'!$B$1:$BA$1,0)),0)</f>
        <v>0</v>
      </c>
      <c r="AA9" s="2">
        <f>IFERROR(INDEX('Leave-One-Out - Data'!$B:$BA,MATCH($P9,'Leave-One-Out - Data'!$A:$A,0),MATCH(AA$1,'Leave-One-Out - Data'!$B$1:$BA$1,0)),0)</f>
        <v>0</v>
      </c>
      <c r="AB9" s="2">
        <f>IFERROR(INDEX('Leave-One-Out - Data'!$B:$BA,MATCH($P9,'Leave-One-Out - Data'!$A:$A,0),MATCH(AB$1,'Leave-One-Out - Data'!$B$1:$BA$1,0)),0)</f>
        <v>0</v>
      </c>
      <c r="AC9" s="2">
        <f>IFERROR(INDEX('Leave-One-Out - Data'!$B:$BA,MATCH($P9,'Leave-One-Out - Data'!$A:$A,0),MATCH(AC$1,'Leave-One-Out - Data'!$B$1:$BA$1,0)),0)</f>
        <v>0</v>
      </c>
      <c r="AD9" s="2">
        <f>IFERROR(INDEX('Leave-One-Out - Data'!$B:$BA,MATCH($P9,'Leave-One-Out - Data'!$A:$A,0),MATCH(AD$1,'Leave-One-Out - Data'!$B$1:$BA$1,0)),0)</f>
        <v>0</v>
      </c>
      <c r="AE9" s="2">
        <f>IFERROR(INDEX('Leave-One-Out - Data'!$B:$BA,MATCH($P9,'Leave-One-Out - Data'!$A:$A,0),MATCH(AE$1,'Leave-One-Out - Data'!$B$1:$BA$1,0)),0)</f>
        <v>0</v>
      </c>
      <c r="AF9" s="2">
        <f>IFERROR(INDEX('Leave-One-Out - Data'!$B:$BA,MATCH($P9,'Leave-One-Out - Data'!$A:$A,0),MATCH(AF$1,'Leave-One-Out - Data'!$B$1:$BA$1,0)),0)</f>
        <v>0.36588519144058229</v>
      </c>
      <c r="AG9" s="2">
        <f>IFERROR(INDEX('Leave-One-Out - Data'!$B:$BA,MATCH($P9,'Leave-One-Out - Data'!$A:$A,0),MATCH(AG$1,'Leave-One-Out - Data'!$B$1:$BA$1,0)),0)</f>
        <v>0</v>
      </c>
      <c r="AH9" s="2">
        <f>IFERROR(INDEX('Leave-One-Out - Data'!$B:$BA,MATCH($P9,'Leave-One-Out - Data'!$A:$A,0),MATCH(AH$1,'Leave-One-Out - Data'!$B$1:$BA$1,0)),0)</f>
        <v>0</v>
      </c>
      <c r="AI9" s="2">
        <f>IFERROR(INDEX('Leave-One-Out - Data'!$B:$BA,MATCH($P9,'Leave-One-Out - Data'!$A:$A,0),MATCH(AI$1,'Leave-One-Out - Data'!$B$1:$BA$1,0)),0)</f>
        <v>0</v>
      </c>
      <c r="AJ9" s="2">
        <f>IFERROR(INDEX('Leave-One-Out - Data'!$B:$BA,MATCH($P9,'Leave-One-Out - Data'!$A:$A,0),MATCH(AJ$1,'Leave-One-Out - Data'!$B$1:$BA$1,0)),0)</f>
        <v>0</v>
      </c>
      <c r="AK9" s="2">
        <f>IFERROR(INDEX('Leave-One-Out - Data'!$B:$BA,MATCH($P9,'Leave-One-Out - Data'!$A:$A,0),MATCH(AK$1,'Leave-One-Out - Data'!$B$1:$BA$1,0)),0)</f>
        <v>0</v>
      </c>
      <c r="AL9" s="2">
        <f>IFERROR(INDEX('Leave-One-Out - Data'!$B:$BA,MATCH($P9,'Leave-One-Out - Data'!$A:$A,0),MATCH(AL$1,'Leave-One-Out - Data'!$B$1:$BA$1,0)),0)</f>
        <v>0</v>
      </c>
      <c r="AM9" s="2">
        <f>IFERROR(INDEX('Leave-One-Out - Data'!$B:$BA,MATCH($P9,'Leave-One-Out - Data'!$A:$A,0),MATCH(AM$1,'Leave-One-Out - Data'!$B$1:$BA$1,0)),0)</f>
        <v>0</v>
      </c>
      <c r="AN9" s="2">
        <f>IFERROR(INDEX('Leave-One-Out - Data'!$B:$BA,MATCH($P9,'Leave-One-Out - Data'!$A:$A,0),MATCH(AN$1,'Leave-One-Out - Data'!$B$1:$BA$1,0)),0)</f>
        <v>0</v>
      </c>
      <c r="AO9" s="2">
        <f>IFERROR(INDEX('Leave-One-Out - Data'!$B:$BA,MATCH($P9,'Leave-One-Out - Data'!$A:$A,0),MATCH(AO$1,'Leave-One-Out - Data'!$B$1:$BA$1,0)),0)</f>
        <v>0.38992246612906462</v>
      </c>
      <c r="AP9" s="2">
        <f>IFERROR(INDEX('Leave-One-Out - Data'!$B:$BA,MATCH($P9,'Leave-One-Out - Data'!$A:$A,0),MATCH(AP$1,'Leave-One-Out - Data'!$B$1:$BA$1,0)),0)</f>
        <v>0</v>
      </c>
      <c r="AQ9" s="2">
        <f>IFERROR(INDEX('Leave-One-Out - Data'!$B:$BA,MATCH($P9,'Leave-One-Out - Data'!$A:$A,0),MATCH(AQ$1,'Leave-One-Out - Data'!$B$1:$BA$1,0)),0)</f>
        <v>0.36661616003513331</v>
      </c>
      <c r="AR9" s="2">
        <f>IFERROR(INDEX('Leave-One-Out - Data'!$B:$BA,MATCH($P9,'Leave-One-Out - Data'!$A:$A,0),MATCH(AR$1,'Leave-One-Out - Data'!$B$1:$BA$1,0)),0)</f>
        <v>0</v>
      </c>
      <c r="AS9" s="2">
        <f>IFERROR(INDEX('Leave-One-Out - Data'!$B:$BA,MATCH($P9,'Leave-One-Out - Data'!$A:$A,0),MATCH(AS$1,'Leave-One-Out - Data'!$B$1:$BA$1,0)),0)</f>
        <v>0</v>
      </c>
      <c r="AT9" s="2">
        <f>IFERROR(INDEX('Leave-One-Out - Data'!$B:$BA,MATCH($P9,'Leave-One-Out - Data'!$A:$A,0),MATCH(AT$1,'Leave-One-Out - Data'!$B$1:$BA$1,0)),0)</f>
        <v>0</v>
      </c>
      <c r="AU9" s="2">
        <f>IFERROR(INDEX('Leave-One-Out - Data'!$B:$BA,MATCH($P9,'Leave-One-Out - Data'!$A:$A,0),MATCH(AU$1,'Leave-One-Out - Data'!$B$1:$BA$1,0)),0)</f>
        <v>0</v>
      </c>
      <c r="AV9" s="2">
        <f>IFERROR(INDEX('Leave-One-Out - Data'!$B:$BA,MATCH($P9,'Leave-One-Out - Data'!$A:$A,0),MATCH(AV$1,'Leave-One-Out - Data'!$B$1:$BA$1,0)),0)</f>
        <v>0</v>
      </c>
      <c r="AW9" s="2">
        <f>IFERROR(INDEX('Leave-One-Out - Data'!$B:$BA,MATCH($P9,'Leave-One-Out - Data'!$A:$A,0),MATCH(AW$1,'Leave-One-Out - Data'!$B$1:$BA$1,0)),0)</f>
        <v>0</v>
      </c>
      <c r="AX9" s="2">
        <f>IFERROR(INDEX('Leave-One-Out - Data'!$B:$BA,MATCH($P9,'Leave-One-Out - Data'!$A:$A,0),MATCH(AX$1,'Leave-One-Out - Data'!$B$1:$BA$1,0)),0)</f>
        <v>0</v>
      </c>
      <c r="AY9" s="2">
        <f>IFERROR(INDEX('Leave-One-Out - Data'!$B:$BA,MATCH($P9,'Leave-One-Out - Data'!$A:$A,0),MATCH(AY$1,'Leave-One-Out - Data'!$B$1:$BA$1,0)),0)</f>
        <v>0</v>
      </c>
      <c r="AZ9" s="2">
        <f>IFERROR(INDEX('Leave-One-Out - Data'!$B:$BA,MATCH($P9,'Leave-One-Out - Data'!$A:$A,0),MATCH(AZ$1,'Leave-One-Out - Data'!$B$1:$BA$1,0)),0)</f>
        <v>0.37199112439155579</v>
      </c>
      <c r="BA9" s="2">
        <f>IFERROR(INDEX('Leave-One-Out - Data'!$B:$BA,MATCH($P9,'Leave-One-Out - Data'!$A:$A,0),MATCH(BA$1,'Leave-One-Out - Data'!$B$1:$BA$1,0)),0)</f>
        <v>0</v>
      </c>
      <c r="BB9" s="2">
        <f>IFERROR(INDEX('Leave-One-Out - Data'!$B:$BA,MATCH($P9,'Leave-One-Out - Data'!$A:$A,0),MATCH(BB$1,'Leave-One-Out - Data'!$B$1:$BA$1,0)),0)</f>
        <v>0</v>
      </c>
      <c r="BC9" s="2">
        <f>IFERROR(INDEX('Leave-One-Out - Data'!$B:$BA,MATCH($P9,'Leave-One-Out - Data'!$A:$A,0),MATCH(BC$1,'Leave-One-Out - Data'!$B$1:$BA$1,0)),0)</f>
        <v>0</v>
      </c>
      <c r="BD9" s="2">
        <f>IFERROR(INDEX('Leave-One-Out - Data'!$B:$BA,MATCH($P9,'Leave-One-Out - Data'!$A:$A,0),MATCH(BD$1,'Leave-One-Out - Data'!$B$1:$BA$1,0)),0)</f>
        <v>0</v>
      </c>
      <c r="BE9" s="2">
        <f>IFERROR(INDEX('Leave-One-Out - Data'!$B:$BA,MATCH($P9,'Leave-One-Out - Data'!$A:$A,0),MATCH(BE$1,'Leave-One-Out - Data'!$B$1:$BA$1,0)),0)</f>
        <v>0</v>
      </c>
      <c r="BF9" s="2">
        <f>IFERROR(INDEX('Leave-One-Out - Data'!$B:$BA,MATCH($P9,'Leave-One-Out - Data'!$A:$A,0),MATCH(BF$1,'Leave-One-Out - Data'!$B$1:$BA$1,0)),0)</f>
        <v>0</v>
      </c>
      <c r="BG9" s="2">
        <f>IFERROR(INDEX('Leave-One-Out - Data'!$B:$BA,MATCH($P9,'Leave-One-Out - Data'!$A:$A,0),MATCH(BG$1,'Leave-One-Out - Data'!$B$1:$BA$1,0)),0)</f>
        <v>0.3705831232070923</v>
      </c>
      <c r="BH9" s="2">
        <f>IFERROR(INDEX('Leave-One-Out - Data'!$B:$BA,MATCH($P9,'Leave-One-Out - Data'!$A:$A,0),MATCH(BH$1,'Leave-One-Out - Data'!$B$1:$BA$1,0)),0)</f>
        <v>0</v>
      </c>
      <c r="BI9" s="2">
        <f>IFERROR(INDEX('Leave-One-Out - Data'!$B:$BA,MATCH($P9,'Leave-One-Out - Data'!$A:$A,0),MATCH(BI$1,'Leave-One-Out - Data'!$B$1:$BA$1,0)),0)</f>
        <v>0.36520767754316324</v>
      </c>
      <c r="BJ9" s="2">
        <f>IFERROR(INDEX('Leave-One-Out - Data'!$B:$BA,MATCH($P9,'Leave-One-Out - Data'!$A:$A,0),MATCH(BJ$1,'Leave-One-Out - Data'!$B$1:$BA$1,0)),0)</f>
        <v>0</v>
      </c>
      <c r="BK9" s="2">
        <f>IFERROR(INDEX('Leave-One-Out - Data'!$B:$BA,MATCH($P9,'Leave-One-Out - Data'!$A:$A,0),MATCH(BK$1,'Leave-One-Out - Data'!$B$1:$BA$1,0)),0)</f>
        <v>0</v>
      </c>
      <c r="BL9" s="2">
        <f>IFERROR(INDEX('Leave-One-Out - Data'!$B:$BA,MATCH($P9,'Leave-One-Out - Data'!$A:$A,0),MATCH(BL$1,'Leave-One-Out - Data'!$B$1:$BA$1,0)),0)</f>
        <v>0</v>
      </c>
      <c r="BM9" s="2">
        <f>IFERROR(INDEX('Leave-One-Out - Data'!$B:$BA,MATCH($P9,'Leave-One-Out - Data'!$A:$A,0),MATCH(BM$1,'Leave-One-Out - Data'!$B$1:$BA$1,0)),0)</f>
        <v>0</v>
      </c>
      <c r="BN9" s="2">
        <f>IFERROR(INDEX('Leave-One-Out - Data'!$B:$BA,MATCH($P9,'Leave-One-Out - Data'!$A:$A,0),MATCH(BN$1,'Leave-One-Out - Data'!$B$1:$BA$1,0)),0)</f>
        <v>0</v>
      </c>
      <c r="BO9" s="2">
        <f>IFERROR(INDEX('Leave-One-Out - Data'!$B:$BA,MATCH($P9,'Leave-One-Out - Data'!$A:$A,0),MATCH(BO$1,'Leave-One-Out - Data'!$B$1:$BA$1,0)),0)</f>
        <v>0</v>
      </c>
      <c r="BP9" s="2">
        <f>IFERROR(INDEX('Leave-One-Out - Data'!$B:$BA,MATCH($P9,'Leave-One-Out - Data'!$A:$A,0),MATCH(BP$1,'Leave-One-Out - Data'!$B$1:$BA$1,0)),0)</f>
        <v>0</v>
      </c>
      <c r="BQ9" s="2"/>
    </row>
    <row r="10" spans="16:70" x14ac:dyDescent="0.25">
      <c r="P10">
        <f>'Leave-One-Out - Data'!A9</f>
        <v>1989</v>
      </c>
      <c r="Q10" s="2">
        <f>IFERROR(INDEX('Leave-One-Out - Data'!$B:$BA,MATCH($P10,'Leave-One-Out - Data'!$A:$A,0),MATCH(Q$1,'Leave-One-Out - Data'!$B$1:$BA$1,0)),0)</f>
        <v>0.37176164984703064</v>
      </c>
      <c r="R10" s="2">
        <f>IFERROR(INDEX('Leave-One-Out - Data'!$B:$BA,MATCH($P10,'Leave-One-Out - Data'!$A:$A,0),MATCH(R$1,'Leave-One-Out - Data'!$B$1:$BA$1,0)),0)</f>
        <v>0.37052624201774592</v>
      </c>
      <c r="S10" s="2">
        <f>IFERROR(INDEX('Leave-One-Out - Data'!$B:$BA,MATCH($P10,'Leave-One-Out - Data'!$A:$A,0),MATCH(S$1,'Leave-One-Out - Data'!$B$1:$BA$1,0)),0)</f>
        <v>0</v>
      </c>
      <c r="T10" s="2">
        <f>IFERROR(INDEX('Leave-One-Out - Data'!$B:$BA,MATCH($P10,'Leave-One-Out - Data'!$A:$A,0),MATCH(T$1,'Leave-One-Out - Data'!$B$1:$BA$1,0)),0)</f>
        <v>0</v>
      </c>
      <c r="U10" s="2">
        <f>IFERROR(INDEX('Leave-One-Out - Data'!$B:$BA,MATCH($P10,'Leave-One-Out - Data'!$A:$A,0),MATCH(U$1,'Leave-One-Out - Data'!$B$1:$BA$1,0)),0)</f>
        <v>0.3723843291699887</v>
      </c>
      <c r="V10" s="2">
        <f>IFERROR(INDEX('Leave-One-Out - Data'!$B:$BA,MATCH($P10,'Leave-One-Out - Data'!$A:$A,0),MATCH(V$1,'Leave-One-Out - Data'!$B$1:$BA$1,0)),0)</f>
        <v>0</v>
      </c>
      <c r="W10" s="2">
        <f>IFERROR(INDEX('Leave-One-Out - Data'!$B:$BA,MATCH($P10,'Leave-One-Out - Data'!$A:$A,0),MATCH(W$1,'Leave-One-Out - Data'!$B$1:$BA$1,0)),0)</f>
        <v>0</v>
      </c>
      <c r="X10" s="2">
        <f>IFERROR(INDEX('Leave-One-Out - Data'!$B:$BA,MATCH($P10,'Leave-One-Out - Data'!$A:$A,0),MATCH(X$1,'Leave-One-Out - Data'!$B$1:$BA$1,0)),0)</f>
        <v>0.37916164156794552</v>
      </c>
      <c r="Y10" s="2">
        <f>IFERROR(INDEX('Leave-One-Out - Data'!$B:$BA,MATCH($P10,'Leave-One-Out - Data'!$A:$A,0),MATCH(Y$1,'Leave-One-Out - Data'!$B$1:$BA$1,0)),0)</f>
        <v>0</v>
      </c>
      <c r="Z10" s="2">
        <f>IFERROR(INDEX('Leave-One-Out - Data'!$B:$BA,MATCH($P10,'Leave-One-Out - Data'!$A:$A,0),MATCH(Z$1,'Leave-One-Out - Data'!$B$1:$BA$1,0)),0)</f>
        <v>0</v>
      </c>
      <c r="AA10" s="2">
        <f>IFERROR(INDEX('Leave-One-Out - Data'!$B:$BA,MATCH($P10,'Leave-One-Out - Data'!$A:$A,0),MATCH(AA$1,'Leave-One-Out - Data'!$B$1:$BA$1,0)),0)</f>
        <v>0</v>
      </c>
      <c r="AB10" s="2">
        <f>IFERROR(INDEX('Leave-One-Out - Data'!$B:$BA,MATCH($P10,'Leave-One-Out - Data'!$A:$A,0),MATCH(AB$1,'Leave-One-Out - Data'!$B$1:$BA$1,0)),0)</f>
        <v>0</v>
      </c>
      <c r="AC10" s="2">
        <f>IFERROR(INDEX('Leave-One-Out - Data'!$B:$BA,MATCH($P10,'Leave-One-Out - Data'!$A:$A,0),MATCH(AC$1,'Leave-One-Out - Data'!$B$1:$BA$1,0)),0)</f>
        <v>0</v>
      </c>
      <c r="AD10" s="2">
        <f>IFERROR(INDEX('Leave-One-Out - Data'!$B:$BA,MATCH($P10,'Leave-One-Out - Data'!$A:$A,0),MATCH(AD$1,'Leave-One-Out - Data'!$B$1:$BA$1,0)),0)</f>
        <v>0</v>
      </c>
      <c r="AE10" s="2">
        <f>IFERROR(INDEX('Leave-One-Out - Data'!$B:$BA,MATCH($P10,'Leave-One-Out - Data'!$A:$A,0),MATCH(AE$1,'Leave-One-Out - Data'!$B$1:$BA$1,0)),0)</f>
        <v>0</v>
      </c>
      <c r="AF10" s="2">
        <f>IFERROR(INDEX('Leave-One-Out - Data'!$B:$BA,MATCH($P10,'Leave-One-Out - Data'!$A:$A,0),MATCH(AF$1,'Leave-One-Out - Data'!$B$1:$BA$1,0)),0)</f>
        <v>0.38856001821160313</v>
      </c>
      <c r="AG10" s="2">
        <f>IFERROR(INDEX('Leave-One-Out - Data'!$B:$BA,MATCH($P10,'Leave-One-Out - Data'!$A:$A,0),MATCH(AG$1,'Leave-One-Out - Data'!$B$1:$BA$1,0)),0)</f>
        <v>0</v>
      </c>
      <c r="AH10" s="2">
        <f>IFERROR(INDEX('Leave-One-Out - Data'!$B:$BA,MATCH($P10,'Leave-One-Out - Data'!$A:$A,0),MATCH(AH$1,'Leave-One-Out - Data'!$B$1:$BA$1,0)),0)</f>
        <v>0</v>
      </c>
      <c r="AI10" s="2">
        <f>IFERROR(INDEX('Leave-One-Out - Data'!$B:$BA,MATCH($P10,'Leave-One-Out - Data'!$A:$A,0),MATCH(AI$1,'Leave-One-Out - Data'!$B$1:$BA$1,0)),0)</f>
        <v>0</v>
      </c>
      <c r="AJ10" s="2">
        <f>IFERROR(INDEX('Leave-One-Out - Data'!$B:$BA,MATCH($P10,'Leave-One-Out - Data'!$A:$A,0),MATCH(AJ$1,'Leave-One-Out - Data'!$B$1:$BA$1,0)),0)</f>
        <v>0</v>
      </c>
      <c r="AK10" s="2">
        <f>IFERROR(INDEX('Leave-One-Out - Data'!$B:$BA,MATCH($P10,'Leave-One-Out - Data'!$A:$A,0),MATCH(AK$1,'Leave-One-Out - Data'!$B$1:$BA$1,0)),0)</f>
        <v>0</v>
      </c>
      <c r="AL10" s="2">
        <f>IFERROR(INDEX('Leave-One-Out - Data'!$B:$BA,MATCH($P10,'Leave-One-Out - Data'!$A:$A,0),MATCH(AL$1,'Leave-One-Out - Data'!$B$1:$BA$1,0)),0)</f>
        <v>0</v>
      </c>
      <c r="AM10" s="2">
        <f>IFERROR(INDEX('Leave-One-Out - Data'!$B:$BA,MATCH($P10,'Leave-One-Out - Data'!$A:$A,0),MATCH(AM$1,'Leave-One-Out - Data'!$B$1:$BA$1,0)),0)</f>
        <v>0</v>
      </c>
      <c r="AN10" s="2">
        <f>IFERROR(INDEX('Leave-One-Out - Data'!$B:$BA,MATCH($P10,'Leave-One-Out - Data'!$A:$A,0),MATCH(AN$1,'Leave-One-Out - Data'!$B$1:$BA$1,0)),0)</f>
        <v>0</v>
      </c>
      <c r="AO10" s="2">
        <f>IFERROR(INDEX('Leave-One-Out - Data'!$B:$BA,MATCH($P10,'Leave-One-Out - Data'!$A:$A,0),MATCH(AO$1,'Leave-One-Out - Data'!$B$1:$BA$1,0)),0)</f>
        <v>0.34729990845918657</v>
      </c>
      <c r="AP10" s="2">
        <f>IFERROR(INDEX('Leave-One-Out - Data'!$B:$BA,MATCH($P10,'Leave-One-Out - Data'!$A:$A,0),MATCH(AP$1,'Leave-One-Out - Data'!$B$1:$BA$1,0)),0)</f>
        <v>0</v>
      </c>
      <c r="AQ10" s="2">
        <f>IFERROR(INDEX('Leave-One-Out - Data'!$B:$BA,MATCH($P10,'Leave-One-Out - Data'!$A:$A,0),MATCH(AQ$1,'Leave-One-Out - Data'!$B$1:$BA$1,0)),0)</f>
        <v>0.37117620021104808</v>
      </c>
      <c r="AR10" s="2">
        <f>IFERROR(INDEX('Leave-One-Out - Data'!$B:$BA,MATCH($P10,'Leave-One-Out - Data'!$A:$A,0),MATCH(AR$1,'Leave-One-Out - Data'!$B$1:$BA$1,0)),0)</f>
        <v>0</v>
      </c>
      <c r="AS10" s="2">
        <f>IFERROR(INDEX('Leave-One-Out - Data'!$B:$BA,MATCH($P10,'Leave-One-Out - Data'!$A:$A,0),MATCH(AS$1,'Leave-One-Out - Data'!$B$1:$BA$1,0)),0)</f>
        <v>0</v>
      </c>
      <c r="AT10" s="2">
        <f>IFERROR(INDEX('Leave-One-Out - Data'!$B:$BA,MATCH($P10,'Leave-One-Out - Data'!$A:$A,0),MATCH(AT$1,'Leave-One-Out - Data'!$B$1:$BA$1,0)),0)</f>
        <v>0</v>
      </c>
      <c r="AU10" s="2">
        <f>IFERROR(INDEX('Leave-One-Out - Data'!$B:$BA,MATCH($P10,'Leave-One-Out - Data'!$A:$A,0),MATCH(AU$1,'Leave-One-Out - Data'!$B$1:$BA$1,0)),0)</f>
        <v>0</v>
      </c>
      <c r="AV10" s="2">
        <f>IFERROR(INDEX('Leave-One-Out - Data'!$B:$BA,MATCH($P10,'Leave-One-Out - Data'!$A:$A,0),MATCH(AV$1,'Leave-One-Out - Data'!$B$1:$BA$1,0)),0)</f>
        <v>0</v>
      </c>
      <c r="AW10" s="2">
        <f>IFERROR(INDEX('Leave-One-Out - Data'!$B:$BA,MATCH($P10,'Leave-One-Out - Data'!$A:$A,0),MATCH(AW$1,'Leave-One-Out - Data'!$B$1:$BA$1,0)),0)</f>
        <v>0</v>
      </c>
      <c r="AX10" s="2">
        <f>IFERROR(INDEX('Leave-One-Out - Data'!$B:$BA,MATCH($P10,'Leave-One-Out - Data'!$A:$A,0),MATCH(AX$1,'Leave-One-Out - Data'!$B$1:$BA$1,0)),0)</f>
        <v>0</v>
      </c>
      <c r="AY10" s="2">
        <f>IFERROR(INDEX('Leave-One-Out - Data'!$B:$BA,MATCH($P10,'Leave-One-Out - Data'!$A:$A,0),MATCH(AY$1,'Leave-One-Out - Data'!$B$1:$BA$1,0)),0)</f>
        <v>0</v>
      </c>
      <c r="AZ10" s="2">
        <f>IFERROR(INDEX('Leave-One-Out - Data'!$B:$BA,MATCH($P10,'Leave-One-Out - Data'!$A:$A,0),MATCH(AZ$1,'Leave-One-Out - Data'!$B$1:$BA$1,0)),0)</f>
        <v>0.38753337633609775</v>
      </c>
      <c r="BA10" s="2">
        <f>IFERROR(INDEX('Leave-One-Out - Data'!$B:$BA,MATCH($P10,'Leave-One-Out - Data'!$A:$A,0),MATCH(BA$1,'Leave-One-Out - Data'!$B$1:$BA$1,0)),0)</f>
        <v>0</v>
      </c>
      <c r="BB10" s="2">
        <f>IFERROR(INDEX('Leave-One-Out - Data'!$B:$BA,MATCH($P10,'Leave-One-Out - Data'!$A:$A,0),MATCH(BB$1,'Leave-One-Out - Data'!$B$1:$BA$1,0)),0)</f>
        <v>0</v>
      </c>
      <c r="BC10" s="2">
        <f>IFERROR(INDEX('Leave-One-Out - Data'!$B:$BA,MATCH($P10,'Leave-One-Out - Data'!$A:$A,0),MATCH(BC$1,'Leave-One-Out - Data'!$B$1:$BA$1,0)),0)</f>
        <v>0</v>
      </c>
      <c r="BD10" s="2">
        <f>IFERROR(INDEX('Leave-One-Out - Data'!$B:$BA,MATCH($P10,'Leave-One-Out - Data'!$A:$A,0),MATCH(BD$1,'Leave-One-Out - Data'!$B$1:$BA$1,0)),0)</f>
        <v>0</v>
      </c>
      <c r="BE10" s="2">
        <f>IFERROR(INDEX('Leave-One-Out - Data'!$B:$BA,MATCH($P10,'Leave-One-Out - Data'!$A:$A,0),MATCH(BE$1,'Leave-One-Out - Data'!$B$1:$BA$1,0)),0)</f>
        <v>0</v>
      </c>
      <c r="BF10" s="2">
        <f>IFERROR(INDEX('Leave-One-Out - Data'!$B:$BA,MATCH($P10,'Leave-One-Out - Data'!$A:$A,0),MATCH(BF$1,'Leave-One-Out - Data'!$B$1:$BA$1,0)),0)</f>
        <v>0</v>
      </c>
      <c r="BG10" s="2">
        <f>IFERROR(INDEX('Leave-One-Out - Data'!$B:$BA,MATCH($P10,'Leave-One-Out - Data'!$A:$A,0),MATCH(BG$1,'Leave-One-Out - Data'!$B$1:$BA$1,0)),0)</f>
        <v>0.35940408733487128</v>
      </c>
      <c r="BH10" s="2">
        <f>IFERROR(INDEX('Leave-One-Out - Data'!$B:$BA,MATCH($P10,'Leave-One-Out - Data'!$A:$A,0),MATCH(BH$1,'Leave-One-Out - Data'!$B$1:$BA$1,0)),0)</f>
        <v>0</v>
      </c>
      <c r="BI10" s="2">
        <f>IFERROR(INDEX('Leave-One-Out - Data'!$B:$BA,MATCH($P10,'Leave-One-Out - Data'!$A:$A,0),MATCH(BI$1,'Leave-One-Out - Data'!$B$1:$BA$1,0)),0)</f>
        <v>0.36863638341426852</v>
      </c>
      <c r="BJ10" s="2">
        <f>IFERROR(INDEX('Leave-One-Out - Data'!$B:$BA,MATCH($P10,'Leave-One-Out - Data'!$A:$A,0),MATCH(BJ$1,'Leave-One-Out - Data'!$B$1:$BA$1,0)),0)</f>
        <v>0</v>
      </c>
      <c r="BK10" s="2">
        <f>IFERROR(INDEX('Leave-One-Out - Data'!$B:$BA,MATCH($P10,'Leave-One-Out - Data'!$A:$A,0),MATCH(BK$1,'Leave-One-Out - Data'!$B$1:$BA$1,0)),0)</f>
        <v>0</v>
      </c>
      <c r="BL10" s="2">
        <f>IFERROR(INDEX('Leave-One-Out - Data'!$B:$BA,MATCH($P10,'Leave-One-Out - Data'!$A:$A,0),MATCH(BL$1,'Leave-One-Out - Data'!$B$1:$BA$1,0)),0)</f>
        <v>0</v>
      </c>
      <c r="BM10" s="2">
        <f>IFERROR(INDEX('Leave-One-Out - Data'!$B:$BA,MATCH($P10,'Leave-One-Out - Data'!$A:$A,0),MATCH(BM$1,'Leave-One-Out - Data'!$B$1:$BA$1,0)),0)</f>
        <v>0</v>
      </c>
      <c r="BN10" s="2">
        <f>IFERROR(INDEX('Leave-One-Out - Data'!$B:$BA,MATCH($P10,'Leave-One-Out - Data'!$A:$A,0),MATCH(BN$1,'Leave-One-Out - Data'!$B$1:$BA$1,0)),0)</f>
        <v>0</v>
      </c>
      <c r="BO10" s="2">
        <f>IFERROR(INDEX('Leave-One-Out - Data'!$B:$BA,MATCH($P10,'Leave-One-Out - Data'!$A:$A,0),MATCH(BO$1,'Leave-One-Out - Data'!$B$1:$BA$1,0)),0)</f>
        <v>0</v>
      </c>
      <c r="BP10" s="2">
        <f>IFERROR(INDEX('Leave-One-Out - Data'!$B:$BA,MATCH($P10,'Leave-One-Out - Data'!$A:$A,0),MATCH(BP$1,'Leave-One-Out - Data'!$B$1:$BA$1,0)),0)</f>
        <v>0</v>
      </c>
      <c r="BQ10" s="2"/>
    </row>
    <row r="11" spans="16:70" x14ac:dyDescent="0.25">
      <c r="P11">
        <f>'Leave-One-Out - Data'!A10</f>
        <v>1990</v>
      </c>
      <c r="Q11" s="2">
        <f>IFERROR(INDEX('Leave-One-Out - Data'!$B:$BA,MATCH($P11,'Leave-One-Out - Data'!$A:$A,0),MATCH(Q$1,'Leave-One-Out - Data'!$B$1:$BA$1,0)),0)</f>
        <v>0.37998601794242859</v>
      </c>
      <c r="R11" s="2">
        <f>IFERROR(INDEX('Leave-One-Out - Data'!$B:$BA,MATCH($P11,'Leave-One-Out - Data'!$A:$A,0),MATCH(R$1,'Leave-One-Out - Data'!$B$1:$BA$1,0)),0)</f>
        <v>0.3715194233655929</v>
      </c>
      <c r="S11" s="2">
        <f>IFERROR(INDEX('Leave-One-Out - Data'!$B:$BA,MATCH($P11,'Leave-One-Out - Data'!$A:$A,0),MATCH(S$1,'Leave-One-Out - Data'!$B$1:$BA$1,0)),0)</f>
        <v>0</v>
      </c>
      <c r="T11" s="2">
        <f>IFERROR(INDEX('Leave-One-Out - Data'!$B:$BA,MATCH($P11,'Leave-One-Out - Data'!$A:$A,0),MATCH(T$1,'Leave-One-Out - Data'!$B$1:$BA$1,0)),0)</f>
        <v>0</v>
      </c>
      <c r="U11" s="2">
        <f>IFERROR(INDEX('Leave-One-Out - Data'!$B:$BA,MATCH($P11,'Leave-One-Out - Data'!$A:$A,0),MATCH(U$1,'Leave-One-Out - Data'!$B$1:$BA$1,0)),0)</f>
        <v>0.37209627333283429</v>
      </c>
      <c r="V11" s="2">
        <f>IFERROR(INDEX('Leave-One-Out - Data'!$B:$BA,MATCH($P11,'Leave-One-Out - Data'!$A:$A,0),MATCH(V$1,'Leave-One-Out - Data'!$B$1:$BA$1,0)),0)</f>
        <v>0</v>
      </c>
      <c r="W11" s="2">
        <f>IFERROR(INDEX('Leave-One-Out - Data'!$B:$BA,MATCH($P11,'Leave-One-Out - Data'!$A:$A,0),MATCH(W$1,'Leave-One-Out - Data'!$B$1:$BA$1,0)),0)</f>
        <v>0</v>
      </c>
      <c r="X11" s="2">
        <f>IFERROR(INDEX('Leave-One-Out - Data'!$B:$BA,MATCH($P11,'Leave-One-Out - Data'!$A:$A,0),MATCH(X$1,'Leave-One-Out - Data'!$B$1:$BA$1,0)),0)</f>
        <v>0.37485230144858361</v>
      </c>
      <c r="Y11" s="2">
        <f>IFERROR(INDEX('Leave-One-Out - Data'!$B:$BA,MATCH($P11,'Leave-One-Out - Data'!$A:$A,0),MATCH(Y$1,'Leave-One-Out - Data'!$B$1:$BA$1,0)),0)</f>
        <v>0</v>
      </c>
      <c r="Z11" s="2">
        <f>IFERROR(INDEX('Leave-One-Out - Data'!$B:$BA,MATCH($P11,'Leave-One-Out - Data'!$A:$A,0),MATCH(Z$1,'Leave-One-Out - Data'!$B$1:$BA$1,0)),0)</f>
        <v>0</v>
      </c>
      <c r="AA11" s="2">
        <f>IFERROR(INDEX('Leave-One-Out - Data'!$B:$BA,MATCH($P11,'Leave-One-Out - Data'!$A:$A,0),MATCH(AA$1,'Leave-One-Out - Data'!$B$1:$BA$1,0)),0)</f>
        <v>0</v>
      </c>
      <c r="AB11" s="2">
        <f>IFERROR(INDEX('Leave-One-Out - Data'!$B:$BA,MATCH($P11,'Leave-One-Out - Data'!$A:$A,0),MATCH(AB$1,'Leave-One-Out - Data'!$B$1:$BA$1,0)),0)</f>
        <v>0</v>
      </c>
      <c r="AC11" s="2">
        <f>IFERROR(INDEX('Leave-One-Out - Data'!$B:$BA,MATCH($P11,'Leave-One-Out - Data'!$A:$A,0),MATCH(AC$1,'Leave-One-Out - Data'!$B$1:$BA$1,0)),0)</f>
        <v>0</v>
      </c>
      <c r="AD11" s="2">
        <f>IFERROR(INDEX('Leave-One-Out - Data'!$B:$BA,MATCH($P11,'Leave-One-Out - Data'!$A:$A,0),MATCH(AD$1,'Leave-One-Out - Data'!$B$1:$BA$1,0)),0)</f>
        <v>0</v>
      </c>
      <c r="AE11" s="2">
        <f>IFERROR(INDEX('Leave-One-Out - Data'!$B:$BA,MATCH($P11,'Leave-One-Out - Data'!$A:$A,0),MATCH(AE$1,'Leave-One-Out - Data'!$B$1:$BA$1,0)),0)</f>
        <v>0</v>
      </c>
      <c r="AF11" s="2">
        <f>IFERROR(INDEX('Leave-One-Out - Data'!$B:$BA,MATCH($P11,'Leave-One-Out - Data'!$A:$A,0),MATCH(AF$1,'Leave-One-Out - Data'!$B$1:$BA$1,0)),0)</f>
        <v>0.37607454490661618</v>
      </c>
      <c r="AG11" s="2">
        <f>IFERROR(INDEX('Leave-One-Out - Data'!$B:$BA,MATCH($P11,'Leave-One-Out - Data'!$A:$A,0),MATCH(AG$1,'Leave-One-Out - Data'!$B$1:$BA$1,0)),0)</f>
        <v>0</v>
      </c>
      <c r="AH11" s="2">
        <f>IFERROR(INDEX('Leave-One-Out - Data'!$B:$BA,MATCH($P11,'Leave-One-Out - Data'!$A:$A,0),MATCH(AH$1,'Leave-One-Out - Data'!$B$1:$BA$1,0)),0)</f>
        <v>0</v>
      </c>
      <c r="AI11" s="2">
        <f>IFERROR(INDEX('Leave-One-Out - Data'!$B:$BA,MATCH($P11,'Leave-One-Out - Data'!$A:$A,0),MATCH(AI$1,'Leave-One-Out - Data'!$B$1:$BA$1,0)),0)</f>
        <v>0</v>
      </c>
      <c r="AJ11" s="2">
        <f>IFERROR(INDEX('Leave-One-Out - Data'!$B:$BA,MATCH($P11,'Leave-One-Out - Data'!$A:$A,0),MATCH(AJ$1,'Leave-One-Out - Data'!$B$1:$BA$1,0)),0)</f>
        <v>0</v>
      </c>
      <c r="AK11" s="2">
        <f>IFERROR(INDEX('Leave-One-Out - Data'!$B:$BA,MATCH($P11,'Leave-One-Out - Data'!$A:$A,0),MATCH(AK$1,'Leave-One-Out - Data'!$B$1:$BA$1,0)),0)</f>
        <v>0</v>
      </c>
      <c r="AL11" s="2">
        <f>IFERROR(INDEX('Leave-One-Out - Data'!$B:$BA,MATCH($P11,'Leave-One-Out - Data'!$A:$A,0),MATCH(AL$1,'Leave-One-Out - Data'!$B$1:$BA$1,0)),0)</f>
        <v>0</v>
      </c>
      <c r="AM11" s="2">
        <f>IFERROR(INDEX('Leave-One-Out - Data'!$B:$BA,MATCH($P11,'Leave-One-Out - Data'!$A:$A,0),MATCH(AM$1,'Leave-One-Out - Data'!$B$1:$BA$1,0)),0)</f>
        <v>0</v>
      </c>
      <c r="AN11" s="2">
        <f>IFERROR(INDEX('Leave-One-Out - Data'!$B:$BA,MATCH($P11,'Leave-One-Out - Data'!$A:$A,0),MATCH(AN$1,'Leave-One-Out - Data'!$B$1:$BA$1,0)),0)</f>
        <v>0</v>
      </c>
      <c r="AO11" s="2">
        <f>IFERROR(INDEX('Leave-One-Out - Data'!$B:$BA,MATCH($P11,'Leave-One-Out - Data'!$A:$A,0),MATCH(AO$1,'Leave-One-Out - Data'!$B$1:$BA$1,0)),0)</f>
        <v>0.37766896736621863</v>
      </c>
      <c r="AP11" s="2">
        <f>IFERROR(INDEX('Leave-One-Out - Data'!$B:$BA,MATCH($P11,'Leave-One-Out - Data'!$A:$A,0),MATCH(AP$1,'Leave-One-Out - Data'!$B$1:$BA$1,0)),0)</f>
        <v>0</v>
      </c>
      <c r="AQ11" s="2">
        <f>IFERROR(INDEX('Leave-One-Out - Data'!$B:$BA,MATCH($P11,'Leave-One-Out - Data'!$A:$A,0),MATCH(AQ$1,'Leave-One-Out - Data'!$B$1:$BA$1,0)),0)</f>
        <v>0.37181503459811205</v>
      </c>
      <c r="AR11" s="2">
        <f>IFERROR(INDEX('Leave-One-Out - Data'!$B:$BA,MATCH($P11,'Leave-One-Out - Data'!$A:$A,0),MATCH(AR$1,'Leave-One-Out - Data'!$B$1:$BA$1,0)),0)</f>
        <v>0</v>
      </c>
      <c r="AS11" s="2">
        <f>IFERROR(INDEX('Leave-One-Out - Data'!$B:$BA,MATCH($P11,'Leave-One-Out - Data'!$A:$A,0),MATCH(AS$1,'Leave-One-Out - Data'!$B$1:$BA$1,0)),0)</f>
        <v>0</v>
      </c>
      <c r="AT11" s="2">
        <f>IFERROR(INDEX('Leave-One-Out - Data'!$B:$BA,MATCH($P11,'Leave-One-Out - Data'!$A:$A,0),MATCH(AT$1,'Leave-One-Out - Data'!$B$1:$BA$1,0)),0)</f>
        <v>0</v>
      </c>
      <c r="AU11" s="2">
        <f>IFERROR(INDEX('Leave-One-Out - Data'!$B:$BA,MATCH($P11,'Leave-One-Out - Data'!$A:$A,0),MATCH(AU$1,'Leave-One-Out - Data'!$B$1:$BA$1,0)),0)</f>
        <v>0</v>
      </c>
      <c r="AV11" s="2">
        <f>IFERROR(INDEX('Leave-One-Out - Data'!$B:$BA,MATCH($P11,'Leave-One-Out - Data'!$A:$A,0),MATCH(AV$1,'Leave-One-Out - Data'!$B$1:$BA$1,0)),0)</f>
        <v>0</v>
      </c>
      <c r="AW11" s="2">
        <f>IFERROR(INDEX('Leave-One-Out - Data'!$B:$BA,MATCH($P11,'Leave-One-Out - Data'!$A:$A,0),MATCH(AW$1,'Leave-One-Out - Data'!$B$1:$BA$1,0)),0)</f>
        <v>0</v>
      </c>
      <c r="AX11" s="2">
        <f>IFERROR(INDEX('Leave-One-Out - Data'!$B:$BA,MATCH($P11,'Leave-One-Out - Data'!$A:$A,0),MATCH(AX$1,'Leave-One-Out - Data'!$B$1:$BA$1,0)),0)</f>
        <v>0</v>
      </c>
      <c r="AY11" s="2">
        <f>IFERROR(INDEX('Leave-One-Out - Data'!$B:$BA,MATCH($P11,'Leave-One-Out - Data'!$A:$A,0),MATCH(AY$1,'Leave-One-Out - Data'!$B$1:$BA$1,0)),0)</f>
        <v>0</v>
      </c>
      <c r="AZ11" s="2">
        <f>IFERROR(INDEX('Leave-One-Out - Data'!$B:$BA,MATCH($P11,'Leave-One-Out - Data'!$A:$A,0),MATCH(AZ$1,'Leave-One-Out - Data'!$B$1:$BA$1,0)),0)</f>
        <v>0.3724213909804821</v>
      </c>
      <c r="BA11" s="2">
        <f>IFERROR(INDEX('Leave-One-Out - Data'!$B:$BA,MATCH($P11,'Leave-One-Out - Data'!$A:$A,0),MATCH(BA$1,'Leave-One-Out - Data'!$B$1:$BA$1,0)),0)</f>
        <v>0</v>
      </c>
      <c r="BB11" s="2">
        <f>IFERROR(INDEX('Leave-One-Out - Data'!$B:$BA,MATCH($P11,'Leave-One-Out - Data'!$A:$A,0),MATCH(BB$1,'Leave-One-Out - Data'!$B$1:$BA$1,0)),0)</f>
        <v>0</v>
      </c>
      <c r="BC11" s="2">
        <f>IFERROR(INDEX('Leave-One-Out - Data'!$B:$BA,MATCH($P11,'Leave-One-Out - Data'!$A:$A,0),MATCH(BC$1,'Leave-One-Out - Data'!$B$1:$BA$1,0)),0)</f>
        <v>0</v>
      </c>
      <c r="BD11" s="2">
        <f>IFERROR(INDEX('Leave-One-Out - Data'!$B:$BA,MATCH($P11,'Leave-One-Out - Data'!$A:$A,0),MATCH(BD$1,'Leave-One-Out - Data'!$B$1:$BA$1,0)),0)</f>
        <v>0</v>
      </c>
      <c r="BE11" s="2">
        <f>IFERROR(INDEX('Leave-One-Out - Data'!$B:$BA,MATCH($P11,'Leave-One-Out - Data'!$A:$A,0),MATCH(BE$1,'Leave-One-Out - Data'!$B$1:$BA$1,0)),0)</f>
        <v>0</v>
      </c>
      <c r="BF11" s="2">
        <f>IFERROR(INDEX('Leave-One-Out - Data'!$B:$BA,MATCH($P11,'Leave-One-Out - Data'!$A:$A,0),MATCH(BF$1,'Leave-One-Out - Data'!$B$1:$BA$1,0)),0)</f>
        <v>0</v>
      </c>
      <c r="BG11" s="2">
        <f>IFERROR(INDEX('Leave-One-Out - Data'!$B:$BA,MATCH($P11,'Leave-One-Out - Data'!$A:$A,0),MATCH(BG$1,'Leave-One-Out - Data'!$B$1:$BA$1,0)),0)</f>
        <v>0.37139959901571268</v>
      </c>
      <c r="BH11" s="2">
        <f>IFERROR(INDEX('Leave-One-Out - Data'!$B:$BA,MATCH($P11,'Leave-One-Out - Data'!$A:$A,0),MATCH(BH$1,'Leave-One-Out - Data'!$B$1:$BA$1,0)),0)</f>
        <v>0</v>
      </c>
      <c r="BI11" s="2">
        <f>IFERROR(INDEX('Leave-One-Out - Data'!$B:$BA,MATCH($P11,'Leave-One-Out - Data'!$A:$A,0),MATCH(BI$1,'Leave-One-Out - Data'!$B$1:$BA$1,0)),0)</f>
        <v>0.37112505146861074</v>
      </c>
      <c r="BJ11" s="2">
        <f>IFERROR(INDEX('Leave-One-Out - Data'!$B:$BA,MATCH($P11,'Leave-One-Out - Data'!$A:$A,0),MATCH(BJ$1,'Leave-One-Out - Data'!$B$1:$BA$1,0)),0)</f>
        <v>0</v>
      </c>
      <c r="BK11" s="2">
        <f>IFERROR(INDEX('Leave-One-Out - Data'!$B:$BA,MATCH($P11,'Leave-One-Out - Data'!$A:$A,0),MATCH(BK$1,'Leave-One-Out - Data'!$B$1:$BA$1,0)),0)</f>
        <v>0</v>
      </c>
      <c r="BL11" s="2">
        <f>IFERROR(INDEX('Leave-One-Out - Data'!$B:$BA,MATCH($P11,'Leave-One-Out - Data'!$A:$A,0),MATCH(BL$1,'Leave-One-Out - Data'!$B$1:$BA$1,0)),0)</f>
        <v>0</v>
      </c>
      <c r="BM11" s="2">
        <f>IFERROR(INDEX('Leave-One-Out - Data'!$B:$BA,MATCH($P11,'Leave-One-Out - Data'!$A:$A,0),MATCH(BM$1,'Leave-One-Out - Data'!$B$1:$BA$1,0)),0)</f>
        <v>0</v>
      </c>
      <c r="BN11" s="2">
        <f>IFERROR(INDEX('Leave-One-Out - Data'!$B:$BA,MATCH($P11,'Leave-One-Out - Data'!$A:$A,0),MATCH(BN$1,'Leave-One-Out - Data'!$B$1:$BA$1,0)),0)</f>
        <v>0</v>
      </c>
      <c r="BO11" s="2">
        <f>IFERROR(INDEX('Leave-One-Out - Data'!$B:$BA,MATCH($P11,'Leave-One-Out - Data'!$A:$A,0),MATCH(BO$1,'Leave-One-Out - Data'!$B$1:$BA$1,0)),0)</f>
        <v>0</v>
      </c>
      <c r="BP11" s="2">
        <f>IFERROR(INDEX('Leave-One-Out - Data'!$B:$BA,MATCH($P11,'Leave-One-Out - Data'!$A:$A,0),MATCH(BP$1,'Leave-One-Out - Data'!$B$1:$BA$1,0)),0)</f>
        <v>0</v>
      </c>
      <c r="BQ11" s="2"/>
    </row>
    <row r="12" spans="16:70" x14ac:dyDescent="0.25">
      <c r="P12">
        <f>'Leave-One-Out - Data'!A11</f>
        <v>1991</v>
      </c>
      <c r="Q12" s="2">
        <f>IFERROR(INDEX('Leave-One-Out - Data'!$B:$BA,MATCH($P12,'Leave-One-Out - Data'!$A:$A,0),MATCH(Q$1,'Leave-One-Out - Data'!$B$1:$BA$1,0)),0)</f>
        <v>0.37684538960456848</v>
      </c>
      <c r="R12" s="2">
        <f>IFERROR(INDEX('Leave-One-Out - Data'!$B:$BA,MATCH($P12,'Leave-One-Out - Data'!$A:$A,0),MATCH(R$1,'Leave-One-Out - Data'!$B$1:$BA$1,0)),0)</f>
        <v>0.37457000425457954</v>
      </c>
      <c r="S12" s="2">
        <f>IFERROR(INDEX('Leave-One-Out - Data'!$B:$BA,MATCH($P12,'Leave-One-Out - Data'!$A:$A,0),MATCH(S$1,'Leave-One-Out - Data'!$B$1:$BA$1,0)),0)</f>
        <v>0</v>
      </c>
      <c r="T12" s="2">
        <f>IFERROR(INDEX('Leave-One-Out - Data'!$B:$BA,MATCH($P12,'Leave-One-Out - Data'!$A:$A,0),MATCH(T$1,'Leave-One-Out - Data'!$B$1:$BA$1,0)),0)</f>
        <v>0</v>
      </c>
      <c r="U12" s="2">
        <f>IFERROR(INDEX('Leave-One-Out - Data'!$B:$BA,MATCH($P12,'Leave-One-Out - Data'!$A:$A,0),MATCH(U$1,'Leave-One-Out - Data'!$B$1:$BA$1,0)),0)</f>
        <v>0.3756075621545315</v>
      </c>
      <c r="V12" s="2">
        <f>IFERROR(INDEX('Leave-One-Out - Data'!$B:$BA,MATCH($P12,'Leave-One-Out - Data'!$A:$A,0),MATCH(V$1,'Leave-One-Out - Data'!$B$1:$BA$1,0)),0)</f>
        <v>0</v>
      </c>
      <c r="W12" s="2">
        <f>IFERROR(INDEX('Leave-One-Out - Data'!$B:$BA,MATCH($P12,'Leave-One-Out - Data'!$A:$A,0),MATCH(W$1,'Leave-One-Out - Data'!$B$1:$BA$1,0)),0)</f>
        <v>0</v>
      </c>
      <c r="X12" s="2">
        <f>IFERROR(INDEX('Leave-One-Out - Data'!$B:$BA,MATCH($P12,'Leave-One-Out - Data'!$A:$A,0),MATCH(X$1,'Leave-One-Out - Data'!$B$1:$BA$1,0)),0)</f>
        <v>0.37395966312289236</v>
      </c>
      <c r="Y12" s="2">
        <f>IFERROR(INDEX('Leave-One-Out - Data'!$B:$BA,MATCH($P12,'Leave-One-Out - Data'!$A:$A,0),MATCH(Y$1,'Leave-One-Out - Data'!$B$1:$BA$1,0)),0)</f>
        <v>0</v>
      </c>
      <c r="Z12" s="2">
        <f>IFERROR(INDEX('Leave-One-Out - Data'!$B:$BA,MATCH($P12,'Leave-One-Out - Data'!$A:$A,0),MATCH(Z$1,'Leave-One-Out - Data'!$B$1:$BA$1,0)),0)</f>
        <v>0</v>
      </c>
      <c r="AA12" s="2">
        <f>IFERROR(INDEX('Leave-One-Out - Data'!$B:$BA,MATCH($P12,'Leave-One-Out - Data'!$A:$A,0),MATCH(AA$1,'Leave-One-Out - Data'!$B$1:$BA$1,0)),0)</f>
        <v>0</v>
      </c>
      <c r="AB12" s="2">
        <f>IFERROR(INDEX('Leave-One-Out - Data'!$B:$BA,MATCH($P12,'Leave-One-Out - Data'!$A:$A,0),MATCH(AB$1,'Leave-One-Out - Data'!$B$1:$BA$1,0)),0)</f>
        <v>0</v>
      </c>
      <c r="AC12" s="2">
        <f>IFERROR(INDEX('Leave-One-Out - Data'!$B:$BA,MATCH($P12,'Leave-One-Out - Data'!$A:$A,0),MATCH(AC$1,'Leave-One-Out - Data'!$B$1:$BA$1,0)),0)</f>
        <v>0</v>
      </c>
      <c r="AD12" s="2">
        <f>IFERROR(INDEX('Leave-One-Out - Data'!$B:$BA,MATCH($P12,'Leave-One-Out - Data'!$A:$A,0),MATCH(AD$1,'Leave-One-Out - Data'!$B$1:$BA$1,0)),0)</f>
        <v>0</v>
      </c>
      <c r="AE12" s="2">
        <f>IFERROR(INDEX('Leave-One-Out - Data'!$B:$BA,MATCH($P12,'Leave-One-Out - Data'!$A:$A,0),MATCH(AE$1,'Leave-One-Out - Data'!$B$1:$BA$1,0)),0)</f>
        <v>0</v>
      </c>
      <c r="AF12" s="2">
        <f>IFERROR(INDEX('Leave-One-Out - Data'!$B:$BA,MATCH($P12,'Leave-One-Out - Data'!$A:$A,0),MATCH(AF$1,'Leave-One-Out - Data'!$B$1:$BA$1,0)),0)</f>
        <v>0.37054621225595469</v>
      </c>
      <c r="AG12" s="2">
        <f>IFERROR(INDEX('Leave-One-Out - Data'!$B:$BA,MATCH($P12,'Leave-One-Out - Data'!$A:$A,0),MATCH(AG$1,'Leave-One-Out - Data'!$B$1:$BA$1,0)),0)</f>
        <v>0</v>
      </c>
      <c r="AH12" s="2">
        <f>IFERROR(INDEX('Leave-One-Out - Data'!$B:$BA,MATCH($P12,'Leave-One-Out - Data'!$A:$A,0),MATCH(AH$1,'Leave-One-Out - Data'!$B$1:$BA$1,0)),0)</f>
        <v>0</v>
      </c>
      <c r="AI12" s="2">
        <f>IFERROR(INDEX('Leave-One-Out - Data'!$B:$BA,MATCH($P12,'Leave-One-Out - Data'!$A:$A,0),MATCH(AI$1,'Leave-One-Out - Data'!$B$1:$BA$1,0)),0)</f>
        <v>0</v>
      </c>
      <c r="AJ12" s="2">
        <f>IFERROR(INDEX('Leave-One-Out - Data'!$B:$BA,MATCH($P12,'Leave-One-Out - Data'!$A:$A,0),MATCH(AJ$1,'Leave-One-Out - Data'!$B$1:$BA$1,0)),0)</f>
        <v>0</v>
      </c>
      <c r="AK12" s="2">
        <f>IFERROR(INDEX('Leave-One-Out - Data'!$B:$BA,MATCH($P12,'Leave-One-Out - Data'!$A:$A,0),MATCH(AK$1,'Leave-One-Out - Data'!$B$1:$BA$1,0)),0)</f>
        <v>0</v>
      </c>
      <c r="AL12" s="2">
        <f>IFERROR(INDEX('Leave-One-Out - Data'!$B:$BA,MATCH($P12,'Leave-One-Out - Data'!$A:$A,0),MATCH(AL$1,'Leave-One-Out - Data'!$B$1:$BA$1,0)),0)</f>
        <v>0</v>
      </c>
      <c r="AM12" s="2">
        <f>IFERROR(INDEX('Leave-One-Out - Data'!$B:$BA,MATCH($P12,'Leave-One-Out - Data'!$A:$A,0),MATCH(AM$1,'Leave-One-Out - Data'!$B$1:$BA$1,0)),0)</f>
        <v>0</v>
      </c>
      <c r="AN12" s="2">
        <f>IFERROR(INDEX('Leave-One-Out - Data'!$B:$BA,MATCH($P12,'Leave-One-Out - Data'!$A:$A,0),MATCH(AN$1,'Leave-One-Out - Data'!$B$1:$BA$1,0)),0)</f>
        <v>0</v>
      </c>
      <c r="AO12" s="2">
        <f>IFERROR(INDEX('Leave-One-Out - Data'!$B:$BA,MATCH($P12,'Leave-One-Out - Data'!$A:$A,0),MATCH(AO$1,'Leave-One-Out - Data'!$B$1:$BA$1,0)),0)</f>
        <v>0.3775291433036328</v>
      </c>
      <c r="AP12" s="2">
        <f>IFERROR(INDEX('Leave-One-Out - Data'!$B:$BA,MATCH($P12,'Leave-One-Out - Data'!$A:$A,0),MATCH(AP$1,'Leave-One-Out - Data'!$B$1:$BA$1,0)),0)</f>
        <v>0</v>
      </c>
      <c r="AQ12" s="2">
        <f>IFERROR(INDEX('Leave-One-Out - Data'!$B:$BA,MATCH($P12,'Leave-One-Out - Data'!$A:$A,0),MATCH(AQ$1,'Leave-One-Out - Data'!$B$1:$BA$1,0)),0)</f>
        <v>0.37420691257715222</v>
      </c>
      <c r="AR12" s="2">
        <f>IFERROR(INDEX('Leave-One-Out - Data'!$B:$BA,MATCH($P12,'Leave-One-Out - Data'!$A:$A,0),MATCH(AR$1,'Leave-One-Out - Data'!$B$1:$BA$1,0)),0)</f>
        <v>0</v>
      </c>
      <c r="AS12" s="2">
        <f>IFERROR(INDEX('Leave-One-Out - Data'!$B:$BA,MATCH($P12,'Leave-One-Out - Data'!$A:$A,0),MATCH(AS$1,'Leave-One-Out - Data'!$B$1:$BA$1,0)),0)</f>
        <v>0</v>
      </c>
      <c r="AT12" s="2">
        <f>IFERROR(INDEX('Leave-One-Out - Data'!$B:$BA,MATCH($P12,'Leave-One-Out - Data'!$A:$A,0),MATCH(AT$1,'Leave-One-Out - Data'!$B$1:$BA$1,0)),0)</f>
        <v>0</v>
      </c>
      <c r="AU12" s="2">
        <f>IFERROR(INDEX('Leave-One-Out - Data'!$B:$BA,MATCH($P12,'Leave-One-Out - Data'!$A:$A,0),MATCH(AU$1,'Leave-One-Out - Data'!$B$1:$BA$1,0)),0)</f>
        <v>0</v>
      </c>
      <c r="AV12" s="2">
        <f>IFERROR(INDEX('Leave-One-Out - Data'!$B:$BA,MATCH($P12,'Leave-One-Out - Data'!$A:$A,0),MATCH(AV$1,'Leave-One-Out - Data'!$B$1:$BA$1,0)),0)</f>
        <v>0</v>
      </c>
      <c r="AW12" s="2">
        <f>IFERROR(INDEX('Leave-One-Out - Data'!$B:$BA,MATCH($P12,'Leave-One-Out - Data'!$A:$A,0),MATCH(AW$1,'Leave-One-Out - Data'!$B$1:$BA$1,0)),0)</f>
        <v>0</v>
      </c>
      <c r="AX12" s="2">
        <f>IFERROR(INDEX('Leave-One-Out - Data'!$B:$BA,MATCH($P12,'Leave-One-Out - Data'!$A:$A,0),MATCH(AX$1,'Leave-One-Out - Data'!$B$1:$BA$1,0)),0)</f>
        <v>0</v>
      </c>
      <c r="AY12" s="2">
        <f>IFERROR(INDEX('Leave-One-Out - Data'!$B:$BA,MATCH($P12,'Leave-One-Out - Data'!$A:$A,0),MATCH(AY$1,'Leave-One-Out - Data'!$B$1:$BA$1,0)),0)</f>
        <v>0</v>
      </c>
      <c r="AZ12" s="2">
        <f>IFERROR(INDEX('Leave-One-Out - Data'!$B:$BA,MATCH($P12,'Leave-One-Out - Data'!$A:$A,0),MATCH(AZ$1,'Leave-One-Out - Data'!$B$1:$BA$1,0)),0)</f>
        <v>0.37340775632858281</v>
      </c>
      <c r="BA12" s="2">
        <f>IFERROR(INDEX('Leave-One-Out - Data'!$B:$BA,MATCH($P12,'Leave-One-Out - Data'!$A:$A,0),MATCH(BA$1,'Leave-One-Out - Data'!$B$1:$BA$1,0)),0)</f>
        <v>0</v>
      </c>
      <c r="BB12" s="2">
        <f>IFERROR(INDEX('Leave-One-Out - Data'!$B:$BA,MATCH($P12,'Leave-One-Out - Data'!$A:$A,0),MATCH(BB$1,'Leave-One-Out - Data'!$B$1:$BA$1,0)),0)</f>
        <v>0</v>
      </c>
      <c r="BC12" s="2">
        <f>IFERROR(INDEX('Leave-One-Out - Data'!$B:$BA,MATCH($P12,'Leave-One-Out - Data'!$A:$A,0),MATCH(BC$1,'Leave-One-Out - Data'!$B$1:$BA$1,0)),0)</f>
        <v>0</v>
      </c>
      <c r="BD12" s="2">
        <f>IFERROR(INDEX('Leave-One-Out - Data'!$B:$BA,MATCH($P12,'Leave-One-Out - Data'!$A:$A,0),MATCH(BD$1,'Leave-One-Out - Data'!$B$1:$BA$1,0)),0)</f>
        <v>0</v>
      </c>
      <c r="BE12" s="2">
        <f>IFERROR(INDEX('Leave-One-Out - Data'!$B:$BA,MATCH($P12,'Leave-One-Out - Data'!$A:$A,0),MATCH(BE$1,'Leave-One-Out - Data'!$B$1:$BA$1,0)),0)</f>
        <v>0</v>
      </c>
      <c r="BF12" s="2">
        <f>IFERROR(INDEX('Leave-One-Out - Data'!$B:$BA,MATCH($P12,'Leave-One-Out - Data'!$A:$A,0),MATCH(BF$1,'Leave-One-Out - Data'!$B$1:$BA$1,0)),0)</f>
        <v>0</v>
      </c>
      <c r="BG12" s="2">
        <f>IFERROR(INDEX('Leave-One-Out - Data'!$B:$BA,MATCH($P12,'Leave-One-Out - Data'!$A:$A,0),MATCH(BG$1,'Leave-One-Out - Data'!$B$1:$BA$1,0)),0)</f>
        <v>0.37585995122790333</v>
      </c>
      <c r="BH12" s="2">
        <f>IFERROR(INDEX('Leave-One-Out - Data'!$B:$BA,MATCH($P12,'Leave-One-Out - Data'!$A:$A,0),MATCH(BH$1,'Leave-One-Out - Data'!$B$1:$BA$1,0)),0)</f>
        <v>0</v>
      </c>
      <c r="BI12" s="2">
        <f>IFERROR(INDEX('Leave-One-Out - Data'!$B:$BA,MATCH($P12,'Leave-One-Out - Data'!$A:$A,0),MATCH(BI$1,'Leave-One-Out - Data'!$B$1:$BA$1,0)),0)</f>
        <v>0.37460773232579231</v>
      </c>
      <c r="BJ12" s="2">
        <f>IFERROR(INDEX('Leave-One-Out - Data'!$B:$BA,MATCH($P12,'Leave-One-Out - Data'!$A:$A,0),MATCH(BJ$1,'Leave-One-Out - Data'!$B$1:$BA$1,0)),0)</f>
        <v>0</v>
      </c>
      <c r="BK12" s="2">
        <f>IFERROR(INDEX('Leave-One-Out - Data'!$B:$BA,MATCH($P12,'Leave-One-Out - Data'!$A:$A,0),MATCH(BK$1,'Leave-One-Out - Data'!$B$1:$BA$1,0)),0)</f>
        <v>0</v>
      </c>
      <c r="BL12" s="2">
        <f>IFERROR(INDEX('Leave-One-Out - Data'!$B:$BA,MATCH($P12,'Leave-One-Out - Data'!$A:$A,0),MATCH(BL$1,'Leave-One-Out - Data'!$B$1:$BA$1,0)),0)</f>
        <v>0</v>
      </c>
      <c r="BM12" s="2">
        <f>IFERROR(INDEX('Leave-One-Out - Data'!$B:$BA,MATCH($P12,'Leave-One-Out - Data'!$A:$A,0),MATCH(BM$1,'Leave-One-Out - Data'!$B$1:$BA$1,0)),0)</f>
        <v>0</v>
      </c>
      <c r="BN12" s="2">
        <f>IFERROR(INDEX('Leave-One-Out - Data'!$B:$BA,MATCH($P12,'Leave-One-Out - Data'!$A:$A,0),MATCH(BN$1,'Leave-One-Out - Data'!$B$1:$BA$1,0)),0)</f>
        <v>0</v>
      </c>
      <c r="BO12" s="2">
        <f>IFERROR(INDEX('Leave-One-Out - Data'!$B:$BA,MATCH($P12,'Leave-One-Out - Data'!$A:$A,0),MATCH(BO$1,'Leave-One-Out - Data'!$B$1:$BA$1,0)),0)</f>
        <v>0</v>
      </c>
      <c r="BP12" s="2">
        <f>IFERROR(INDEX('Leave-One-Out - Data'!$B:$BA,MATCH($P12,'Leave-One-Out - Data'!$A:$A,0),MATCH(BP$1,'Leave-One-Out - Data'!$B$1:$BA$1,0)),0)</f>
        <v>0</v>
      </c>
      <c r="BQ12" s="2"/>
    </row>
    <row r="13" spans="16:70" x14ac:dyDescent="0.25">
      <c r="P13">
        <f>'Leave-One-Out - Data'!A12</f>
        <v>1992</v>
      </c>
      <c r="Q13" s="2">
        <f>IFERROR(INDEX('Leave-One-Out - Data'!$B:$BA,MATCH($P13,'Leave-One-Out - Data'!$A:$A,0),MATCH(Q$1,'Leave-One-Out - Data'!$B$1:$BA$1,0)),0)</f>
        <v>0.35256409645080566</v>
      </c>
      <c r="R13" s="2">
        <f>IFERROR(INDEX('Leave-One-Out - Data'!$B:$BA,MATCH($P13,'Leave-One-Out - Data'!$A:$A,0),MATCH(R$1,'Leave-One-Out - Data'!$B$1:$BA$1,0)),0)</f>
        <v>0.34548613035678866</v>
      </c>
      <c r="S13" s="2">
        <f>IFERROR(INDEX('Leave-One-Out - Data'!$B:$BA,MATCH($P13,'Leave-One-Out - Data'!$A:$A,0),MATCH(S$1,'Leave-One-Out - Data'!$B$1:$BA$1,0)),0)</f>
        <v>0</v>
      </c>
      <c r="T13" s="2">
        <f>IFERROR(INDEX('Leave-One-Out - Data'!$B:$BA,MATCH($P13,'Leave-One-Out - Data'!$A:$A,0),MATCH(T$1,'Leave-One-Out - Data'!$B$1:$BA$1,0)),0)</f>
        <v>0</v>
      </c>
      <c r="U13" s="2">
        <f>IFERROR(INDEX('Leave-One-Out - Data'!$B:$BA,MATCH($P13,'Leave-One-Out - Data'!$A:$A,0),MATCH(U$1,'Leave-One-Out - Data'!$B$1:$BA$1,0)),0)</f>
        <v>0.34622223681211478</v>
      </c>
      <c r="V13" s="2">
        <f>IFERROR(INDEX('Leave-One-Out - Data'!$B:$BA,MATCH($P13,'Leave-One-Out - Data'!$A:$A,0),MATCH(V$1,'Leave-One-Out - Data'!$B$1:$BA$1,0)),0)</f>
        <v>0</v>
      </c>
      <c r="W13" s="2">
        <f>IFERROR(INDEX('Leave-One-Out - Data'!$B:$BA,MATCH($P13,'Leave-One-Out - Data'!$A:$A,0),MATCH(W$1,'Leave-One-Out - Data'!$B$1:$BA$1,0)),0)</f>
        <v>0</v>
      </c>
      <c r="X13" s="2">
        <f>IFERROR(INDEX('Leave-One-Out - Data'!$B:$BA,MATCH($P13,'Leave-One-Out - Data'!$A:$A,0),MATCH(X$1,'Leave-One-Out - Data'!$B$1:$BA$1,0)),0)</f>
        <v>0.34857358700037</v>
      </c>
      <c r="Y13" s="2">
        <f>IFERROR(INDEX('Leave-One-Out - Data'!$B:$BA,MATCH($P13,'Leave-One-Out - Data'!$A:$A,0),MATCH(Y$1,'Leave-One-Out - Data'!$B$1:$BA$1,0)),0)</f>
        <v>0</v>
      </c>
      <c r="Z13" s="2">
        <f>IFERROR(INDEX('Leave-One-Out - Data'!$B:$BA,MATCH($P13,'Leave-One-Out - Data'!$A:$A,0),MATCH(Z$1,'Leave-One-Out - Data'!$B$1:$BA$1,0)),0)</f>
        <v>0</v>
      </c>
      <c r="AA13" s="2">
        <f>IFERROR(INDEX('Leave-One-Out - Data'!$B:$BA,MATCH($P13,'Leave-One-Out - Data'!$A:$A,0),MATCH(AA$1,'Leave-One-Out - Data'!$B$1:$BA$1,0)),0)</f>
        <v>0</v>
      </c>
      <c r="AB13" s="2">
        <f>IFERROR(INDEX('Leave-One-Out - Data'!$B:$BA,MATCH($P13,'Leave-One-Out - Data'!$A:$A,0),MATCH(AB$1,'Leave-One-Out - Data'!$B$1:$BA$1,0)),0)</f>
        <v>0</v>
      </c>
      <c r="AC13" s="2">
        <f>IFERROR(INDEX('Leave-One-Out - Data'!$B:$BA,MATCH($P13,'Leave-One-Out - Data'!$A:$A,0),MATCH(AC$1,'Leave-One-Out - Data'!$B$1:$BA$1,0)),0)</f>
        <v>0</v>
      </c>
      <c r="AD13" s="2">
        <f>IFERROR(INDEX('Leave-One-Out - Data'!$B:$BA,MATCH($P13,'Leave-One-Out - Data'!$A:$A,0),MATCH(AD$1,'Leave-One-Out - Data'!$B$1:$BA$1,0)),0)</f>
        <v>0</v>
      </c>
      <c r="AE13" s="2">
        <f>IFERROR(INDEX('Leave-One-Out - Data'!$B:$BA,MATCH($P13,'Leave-One-Out - Data'!$A:$A,0),MATCH(AE$1,'Leave-One-Out - Data'!$B$1:$BA$1,0)),0)</f>
        <v>0</v>
      </c>
      <c r="AF13" s="2">
        <f>IFERROR(INDEX('Leave-One-Out - Data'!$B:$BA,MATCH($P13,'Leave-One-Out - Data'!$A:$A,0),MATCH(AF$1,'Leave-One-Out - Data'!$B$1:$BA$1,0)),0)</f>
        <v>0.36364580142498015</v>
      </c>
      <c r="AG13" s="2">
        <f>IFERROR(INDEX('Leave-One-Out - Data'!$B:$BA,MATCH($P13,'Leave-One-Out - Data'!$A:$A,0),MATCH(AG$1,'Leave-One-Out - Data'!$B$1:$BA$1,0)),0)</f>
        <v>0</v>
      </c>
      <c r="AH13" s="2">
        <f>IFERROR(INDEX('Leave-One-Out - Data'!$B:$BA,MATCH($P13,'Leave-One-Out - Data'!$A:$A,0),MATCH(AH$1,'Leave-One-Out - Data'!$B$1:$BA$1,0)),0)</f>
        <v>0</v>
      </c>
      <c r="AI13" s="2">
        <f>IFERROR(INDEX('Leave-One-Out - Data'!$B:$BA,MATCH($P13,'Leave-One-Out - Data'!$A:$A,0),MATCH(AI$1,'Leave-One-Out - Data'!$B$1:$BA$1,0)),0)</f>
        <v>0</v>
      </c>
      <c r="AJ13" s="2">
        <f>IFERROR(INDEX('Leave-One-Out - Data'!$B:$BA,MATCH($P13,'Leave-One-Out - Data'!$A:$A,0),MATCH(AJ$1,'Leave-One-Out - Data'!$B$1:$BA$1,0)),0)</f>
        <v>0</v>
      </c>
      <c r="AK13" s="2">
        <f>IFERROR(INDEX('Leave-One-Out - Data'!$B:$BA,MATCH($P13,'Leave-One-Out - Data'!$A:$A,0),MATCH(AK$1,'Leave-One-Out - Data'!$B$1:$BA$1,0)),0)</f>
        <v>0</v>
      </c>
      <c r="AL13" s="2">
        <f>IFERROR(INDEX('Leave-One-Out - Data'!$B:$BA,MATCH($P13,'Leave-One-Out - Data'!$A:$A,0),MATCH(AL$1,'Leave-One-Out - Data'!$B$1:$BA$1,0)),0)</f>
        <v>0</v>
      </c>
      <c r="AM13" s="2">
        <f>IFERROR(INDEX('Leave-One-Out - Data'!$B:$BA,MATCH($P13,'Leave-One-Out - Data'!$A:$A,0),MATCH(AM$1,'Leave-One-Out - Data'!$B$1:$BA$1,0)),0)</f>
        <v>0</v>
      </c>
      <c r="AN13" s="2">
        <f>IFERROR(INDEX('Leave-One-Out - Data'!$B:$BA,MATCH($P13,'Leave-One-Out - Data'!$A:$A,0),MATCH(AN$1,'Leave-One-Out - Data'!$B$1:$BA$1,0)),0)</f>
        <v>0</v>
      </c>
      <c r="AO13" s="2">
        <f>IFERROR(INDEX('Leave-One-Out - Data'!$B:$BA,MATCH($P13,'Leave-One-Out - Data'!$A:$A,0),MATCH(AO$1,'Leave-One-Out - Data'!$B$1:$BA$1,0)),0)</f>
        <v>0.32235565358400348</v>
      </c>
      <c r="AP13" s="2">
        <f>IFERROR(INDEX('Leave-One-Out - Data'!$B:$BA,MATCH($P13,'Leave-One-Out - Data'!$A:$A,0),MATCH(AP$1,'Leave-One-Out - Data'!$B$1:$BA$1,0)),0)</f>
        <v>0</v>
      </c>
      <c r="AQ13" s="2">
        <f>IFERROR(INDEX('Leave-One-Out - Data'!$B:$BA,MATCH($P13,'Leave-One-Out - Data'!$A:$A,0),MATCH(AQ$1,'Leave-One-Out - Data'!$B$1:$BA$1,0)),0)</f>
        <v>0.34604547160863874</v>
      </c>
      <c r="AR13" s="2">
        <f>IFERROR(INDEX('Leave-One-Out - Data'!$B:$BA,MATCH($P13,'Leave-One-Out - Data'!$A:$A,0),MATCH(AR$1,'Leave-One-Out - Data'!$B$1:$BA$1,0)),0)</f>
        <v>0</v>
      </c>
      <c r="AS13" s="2">
        <f>IFERROR(INDEX('Leave-One-Out - Data'!$B:$BA,MATCH($P13,'Leave-One-Out - Data'!$A:$A,0),MATCH(AS$1,'Leave-One-Out - Data'!$B$1:$BA$1,0)),0)</f>
        <v>0</v>
      </c>
      <c r="AT13" s="2">
        <f>IFERROR(INDEX('Leave-One-Out - Data'!$B:$BA,MATCH($P13,'Leave-One-Out - Data'!$A:$A,0),MATCH(AT$1,'Leave-One-Out - Data'!$B$1:$BA$1,0)),0)</f>
        <v>0</v>
      </c>
      <c r="AU13" s="2">
        <f>IFERROR(INDEX('Leave-One-Out - Data'!$B:$BA,MATCH($P13,'Leave-One-Out - Data'!$A:$A,0),MATCH(AU$1,'Leave-One-Out - Data'!$B$1:$BA$1,0)),0)</f>
        <v>0</v>
      </c>
      <c r="AV13" s="2">
        <f>IFERROR(INDEX('Leave-One-Out - Data'!$B:$BA,MATCH($P13,'Leave-One-Out - Data'!$A:$A,0),MATCH(AV$1,'Leave-One-Out - Data'!$B$1:$BA$1,0)),0)</f>
        <v>0</v>
      </c>
      <c r="AW13" s="2">
        <f>IFERROR(INDEX('Leave-One-Out - Data'!$B:$BA,MATCH($P13,'Leave-One-Out - Data'!$A:$A,0),MATCH(AW$1,'Leave-One-Out - Data'!$B$1:$BA$1,0)),0)</f>
        <v>0</v>
      </c>
      <c r="AX13" s="2">
        <f>IFERROR(INDEX('Leave-One-Out - Data'!$B:$BA,MATCH($P13,'Leave-One-Out - Data'!$A:$A,0),MATCH(AX$1,'Leave-One-Out - Data'!$B$1:$BA$1,0)),0)</f>
        <v>0</v>
      </c>
      <c r="AY13" s="2">
        <f>IFERROR(INDEX('Leave-One-Out - Data'!$B:$BA,MATCH($P13,'Leave-One-Out - Data'!$A:$A,0),MATCH(AY$1,'Leave-One-Out - Data'!$B$1:$BA$1,0)),0)</f>
        <v>0</v>
      </c>
      <c r="AZ13" s="2">
        <f>IFERROR(INDEX('Leave-One-Out - Data'!$B:$BA,MATCH($P13,'Leave-One-Out - Data'!$A:$A,0),MATCH(AZ$1,'Leave-One-Out - Data'!$B$1:$BA$1,0)),0)</f>
        <v>0.35123967707157144</v>
      </c>
      <c r="BA13" s="2">
        <f>IFERROR(INDEX('Leave-One-Out - Data'!$B:$BA,MATCH($P13,'Leave-One-Out - Data'!$A:$A,0),MATCH(BA$1,'Leave-One-Out - Data'!$B$1:$BA$1,0)),0)</f>
        <v>0</v>
      </c>
      <c r="BB13" s="2">
        <f>IFERROR(INDEX('Leave-One-Out - Data'!$B:$BA,MATCH($P13,'Leave-One-Out - Data'!$A:$A,0),MATCH(BB$1,'Leave-One-Out - Data'!$B$1:$BA$1,0)),0)</f>
        <v>0</v>
      </c>
      <c r="BC13" s="2">
        <f>IFERROR(INDEX('Leave-One-Out - Data'!$B:$BA,MATCH($P13,'Leave-One-Out - Data'!$A:$A,0),MATCH(BC$1,'Leave-One-Out - Data'!$B$1:$BA$1,0)),0)</f>
        <v>0</v>
      </c>
      <c r="BD13" s="2">
        <f>IFERROR(INDEX('Leave-One-Out - Data'!$B:$BA,MATCH($P13,'Leave-One-Out - Data'!$A:$A,0),MATCH(BD$1,'Leave-One-Out - Data'!$B$1:$BA$1,0)),0)</f>
        <v>0</v>
      </c>
      <c r="BE13" s="2">
        <f>IFERROR(INDEX('Leave-One-Out - Data'!$B:$BA,MATCH($P13,'Leave-One-Out - Data'!$A:$A,0),MATCH(BE$1,'Leave-One-Out - Data'!$B$1:$BA$1,0)),0)</f>
        <v>0</v>
      </c>
      <c r="BF13" s="2">
        <f>IFERROR(INDEX('Leave-One-Out - Data'!$B:$BA,MATCH($P13,'Leave-One-Out - Data'!$A:$A,0),MATCH(BF$1,'Leave-One-Out - Data'!$B$1:$BA$1,0)),0)</f>
        <v>0</v>
      </c>
      <c r="BG13" s="2">
        <f>IFERROR(INDEX('Leave-One-Out - Data'!$B:$BA,MATCH($P13,'Leave-One-Out - Data'!$A:$A,0),MATCH(BG$1,'Leave-One-Out - Data'!$B$1:$BA$1,0)),0)</f>
        <v>0.33860370127856726</v>
      </c>
      <c r="BH13" s="2">
        <f>IFERROR(INDEX('Leave-One-Out - Data'!$B:$BA,MATCH($P13,'Leave-One-Out - Data'!$A:$A,0),MATCH(BH$1,'Leave-One-Out - Data'!$B$1:$BA$1,0)),0)</f>
        <v>0</v>
      </c>
      <c r="BI13" s="2">
        <f>IFERROR(INDEX('Leave-One-Out - Data'!$B:$BA,MATCH($P13,'Leave-One-Out - Data'!$A:$A,0),MATCH(BI$1,'Leave-One-Out - Data'!$B$1:$BA$1,0)),0)</f>
        <v>0.34517867451906209</v>
      </c>
      <c r="BJ13" s="2">
        <f>IFERROR(INDEX('Leave-One-Out - Data'!$B:$BA,MATCH($P13,'Leave-One-Out - Data'!$A:$A,0),MATCH(BJ$1,'Leave-One-Out - Data'!$B$1:$BA$1,0)),0)</f>
        <v>0</v>
      </c>
      <c r="BK13" s="2">
        <f>IFERROR(INDEX('Leave-One-Out - Data'!$B:$BA,MATCH($P13,'Leave-One-Out - Data'!$A:$A,0),MATCH(BK$1,'Leave-One-Out - Data'!$B$1:$BA$1,0)),0)</f>
        <v>0</v>
      </c>
      <c r="BL13" s="2">
        <f>IFERROR(INDEX('Leave-One-Out - Data'!$B:$BA,MATCH($P13,'Leave-One-Out - Data'!$A:$A,0),MATCH(BL$1,'Leave-One-Out - Data'!$B$1:$BA$1,0)),0)</f>
        <v>0</v>
      </c>
      <c r="BM13" s="2">
        <f>IFERROR(INDEX('Leave-One-Out - Data'!$B:$BA,MATCH($P13,'Leave-One-Out - Data'!$A:$A,0),MATCH(BM$1,'Leave-One-Out - Data'!$B$1:$BA$1,0)),0)</f>
        <v>0</v>
      </c>
      <c r="BN13" s="2">
        <f>IFERROR(INDEX('Leave-One-Out - Data'!$B:$BA,MATCH($P13,'Leave-One-Out - Data'!$A:$A,0),MATCH(BN$1,'Leave-One-Out - Data'!$B$1:$BA$1,0)),0)</f>
        <v>0</v>
      </c>
      <c r="BO13" s="2">
        <f>IFERROR(INDEX('Leave-One-Out - Data'!$B:$BA,MATCH($P13,'Leave-One-Out - Data'!$A:$A,0),MATCH(BO$1,'Leave-One-Out - Data'!$B$1:$BA$1,0)),0)</f>
        <v>0</v>
      </c>
      <c r="BP13" s="2">
        <f>IFERROR(INDEX('Leave-One-Out - Data'!$B:$BA,MATCH($P13,'Leave-One-Out - Data'!$A:$A,0),MATCH(BP$1,'Leave-One-Out - Data'!$B$1:$BA$1,0)),0)</f>
        <v>0</v>
      </c>
      <c r="BQ13" s="2"/>
    </row>
    <row r="14" spans="16:70" x14ac:dyDescent="0.25">
      <c r="P14">
        <f>'Leave-One-Out - Data'!A13</f>
        <v>1993</v>
      </c>
      <c r="Q14" s="2">
        <f>IFERROR(INDEX('Leave-One-Out - Data'!$B:$BA,MATCH($P14,'Leave-One-Out - Data'!$A:$A,0),MATCH(Q$1,'Leave-One-Out - Data'!$B$1:$BA$1,0)),0)</f>
        <v>0.32559999823570251</v>
      </c>
      <c r="R14" s="2">
        <f>IFERROR(INDEX('Leave-One-Out - Data'!$B:$BA,MATCH($P14,'Leave-One-Out - Data'!$A:$A,0),MATCH(R$1,'Leave-One-Out - Data'!$B$1:$BA$1,0)),0)</f>
        <v>0.32593374466896058</v>
      </c>
      <c r="S14" s="2">
        <f>IFERROR(INDEX('Leave-One-Out - Data'!$B:$BA,MATCH($P14,'Leave-One-Out - Data'!$A:$A,0),MATCH(S$1,'Leave-One-Out - Data'!$B$1:$BA$1,0)),0)</f>
        <v>0</v>
      </c>
      <c r="T14" s="2">
        <f>IFERROR(INDEX('Leave-One-Out - Data'!$B:$BA,MATCH($P14,'Leave-One-Out - Data'!$A:$A,0),MATCH(T$1,'Leave-One-Out - Data'!$B$1:$BA$1,0)),0)</f>
        <v>0</v>
      </c>
      <c r="U14" s="2">
        <f>IFERROR(INDEX('Leave-One-Out - Data'!$B:$BA,MATCH($P14,'Leave-One-Out - Data'!$A:$A,0),MATCH(U$1,'Leave-One-Out - Data'!$B$1:$BA$1,0)),0)</f>
        <v>0.32509732177853584</v>
      </c>
      <c r="V14" s="2">
        <f>IFERROR(INDEX('Leave-One-Out - Data'!$B:$BA,MATCH($P14,'Leave-One-Out - Data'!$A:$A,0),MATCH(V$1,'Leave-One-Out - Data'!$B$1:$BA$1,0)),0)</f>
        <v>0</v>
      </c>
      <c r="W14" s="2">
        <f>IFERROR(INDEX('Leave-One-Out - Data'!$B:$BA,MATCH($P14,'Leave-One-Out - Data'!$A:$A,0),MATCH(W$1,'Leave-One-Out - Data'!$B$1:$BA$1,0)),0)</f>
        <v>0</v>
      </c>
      <c r="X14" s="2">
        <f>IFERROR(INDEX('Leave-One-Out - Data'!$B:$BA,MATCH($P14,'Leave-One-Out - Data'!$A:$A,0),MATCH(X$1,'Leave-One-Out - Data'!$B$1:$BA$1,0)),0)</f>
        <v>0.32907780292630195</v>
      </c>
      <c r="Y14" s="2">
        <f>IFERROR(INDEX('Leave-One-Out - Data'!$B:$BA,MATCH($P14,'Leave-One-Out - Data'!$A:$A,0),MATCH(Y$1,'Leave-One-Out - Data'!$B$1:$BA$1,0)),0)</f>
        <v>0</v>
      </c>
      <c r="Z14" s="2">
        <f>IFERROR(INDEX('Leave-One-Out - Data'!$B:$BA,MATCH($P14,'Leave-One-Out - Data'!$A:$A,0),MATCH(Z$1,'Leave-One-Out - Data'!$B$1:$BA$1,0)),0)</f>
        <v>0</v>
      </c>
      <c r="AA14" s="2">
        <f>IFERROR(INDEX('Leave-One-Out - Data'!$B:$BA,MATCH($P14,'Leave-One-Out - Data'!$A:$A,0),MATCH(AA$1,'Leave-One-Out - Data'!$B$1:$BA$1,0)),0)</f>
        <v>0</v>
      </c>
      <c r="AB14" s="2">
        <f>IFERROR(INDEX('Leave-One-Out - Data'!$B:$BA,MATCH($P14,'Leave-One-Out - Data'!$A:$A,0),MATCH(AB$1,'Leave-One-Out - Data'!$B$1:$BA$1,0)),0)</f>
        <v>0</v>
      </c>
      <c r="AC14" s="2">
        <f>IFERROR(INDEX('Leave-One-Out - Data'!$B:$BA,MATCH($P14,'Leave-One-Out - Data'!$A:$A,0),MATCH(AC$1,'Leave-One-Out - Data'!$B$1:$BA$1,0)),0)</f>
        <v>0</v>
      </c>
      <c r="AD14" s="2">
        <f>IFERROR(INDEX('Leave-One-Out - Data'!$B:$BA,MATCH($P14,'Leave-One-Out - Data'!$A:$A,0),MATCH(AD$1,'Leave-One-Out - Data'!$B$1:$BA$1,0)),0)</f>
        <v>0</v>
      </c>
      <c r="AE14" s="2">
        <f>IFERROR(INDEX('Leave-One-Out - Data'!$B:$BA,MATCH($P14,'Leave-One-Out - Data'!$A:$A,0),MATCH(AE$1,'Leave-One-Out - Data'!$B$1:$BA$1,0)),0)</f>
        <v>0</v>
      </c>
      <c r="AF14" s="2">
        <f>IFERROR(INDEX('Leave-One-Out - Data'!$B:$BA,MATCH($P14,'Leave-One-Out - Data'!$A:$A,0),MATCH(AF$1,'Leave-One-Out - Data'!$B$1:$BA$1,0)),0)</f>
        <v>0.33160253587365157</v>
      </c>
      <c r="AG14" s="2">
        <f>IFERROR(INDEX('Leave-One-Out - Data'!$B:$BA,MATCH($P14,'Leave-One-Out - Data'!$A:$A,0),MATCH(AG$1,'Leave-One-Out - Data'!$B$1:$BA$1,0)),0)</f>
        <v>0</v>
      </c>
      <c r="AH14" s="2">
        <f>IFERROR(INDEX('Leave-One-Out - Data'!$B:$BA,MATCH($P14,'Leave-One-Out - Data'!$A:$A,0),MATCH(AH$1,'Leave-One-Out - Data'!$B$1:$BA$1,0)),0)</f>
        <v>0</v>
      </c>
      <c r="AI14" s="2">
        <f>IFERROR(INDEX('Leave-One-Out - Data'!$B:$BA,MATCH($P14,'Leave-One-Out - Data'!$A:$A,0),MATCH(AI$1,'Leave-One-Out - Data'!$B$1:$BA$1,0)),0)</f>
        <v>0</v>
      </c>
      <c r="AJ14" s="2">
        <f>IFERROR(INDEX('Leave-One-Out - Data'!$B:$BA,MATCH($P14,'Leave-One-Out - Data'!$A:$A,0),MATCH(AJ$1,'Leave-One-Out - Data'!$B$1:$BA$1,0)),0)</f>
        <v>0</v>
      </c>
      <c r="AK14" s="2">
        <f>IFERROR(INDEX('Leave-One-Out - Data'!$B:$BA,MATCH($P14,'Leave-One-Out - Data'!$A:$A,0),MATCH(AK$1,'Leave-One-Out - Data'!$B$1:$BA$1,0)),0)</f>
        <v>0</v>
      </c>
      <c r="AL14" s="2">
        <f>IFERROR(INDEX('Leave-One-Out - Data'!$B:$BA,MATCH($P14,'Leave-One-Out - Data'!$A:$A,0),MATCH(AL$1,'Leave-One-Out - Data'!$B$1:$BA$1,0)),0)</f>
        <v>0</v>
      </c>
      <c r="AM14" s="2">
        <f>IFERROR(INDEX('Leave-One-Out - Data'!$B:$BA,MATCH($P14,'Leave-One-Out - Data'!$A:$A,0),MATCH(AM$1,'Leave-One-Out - Data'!$B$1:$BA$1,0)),0)</f>
        <v>0</v>
      </c>
      <c r="AN14" s="2">
        <f>IFERROR(INDEX('Leave-One-Out - Data'!$B:$BA,MATCH($P14,'Leave-One-Out - Data'!$A:$A,0),MATCH(AN$1,'Leave-One-Out - Data'!$B$1:$BA$1,0)),0)</f>
        <v>0</v>
      </c>
      <c r="AO14" s="2">
        <f>IFERROR(INDEX('Leave-One-Out - Data'!$B:$BA,MATCH($P14,'Leave-One-Out - Data'!$A:$A,0),MATCH(AO$1,'Leave-One-Out - Data'!$B$1:$BA$1,0)),0)</f>
        <v>0.3255086870193481</v>
      </c>
      <c r="AP14" s="2">
        <f>IFERROR(INDEX('Leave-One-Out - Data'!$B:$BA,MATCH($P14,'Leave-One-Out - Data'!$A:$A,0),MATCH(AP$1,'Leave-One-Out - Data'!$B$1:$BA$1,0)),0)</f>
        <v>0</v>
      </c>
      <c r="AQ14" s="2">
        <f>IFERROR(INDEX('Leave-One-Out - Data'!$B:$BA,MATCH($P14,'Leave-One-Out - Data'!$A:$A,0),MATCH(AQ$1,'Leave-One-Out - Data'!$B$1:$BA$1,0)),0)</f>
        <v>0.3264168099164963</v>
      </c>
      <c r="AR14" s="2">
        <f>IFERROR(INDEX('Leave-One-Out - Data'!$B:$BA,MATCH($P14,'Leave-One-Out - Data'!$A:$A,0),MATCH(AR$1,'Leave-One-Out - Data'!$B$1:$BA$1,0)),0)</f>
        <v>0</v>
      </c>
      <c r="AS14" s="2">
        <f>IFERROR(INDEX('Leave-One-Out - Data'!$B:$BA,MATCH($P14,'Leave-One-Out - Data'!$A:$A,0),MATCH(AS$1,'Leave-One-Out - Data'!$B$1:$BA$1,0)),0)</f>
        <v>0</v>
      </c>
      <c r="AT14" s="2">
        <f>IFERROR(INDEX('Leave-One-Out - Data'!$B:$BA,MATCH($P14,'Leave-One-Out - Data'!$A:$A,0),MATCH(AT$1,'Leave-One-Out - Data'!$B$1:$BA$1,0)),0)</f>
        <v>0</v>
      </c>
      <c r="AU14" s="2">
        <f>IFERROR(INDEX('Leave-One-Out - Data'!$B:$BA,MATCH($P14,'Leave-One-Out - Data'!$A:$A,0),MATCH(AU$1,'Leave-One-Out - Data'!$B$1:$BA$1,0)),0)</f>
        <v>0</v>
      </c>
      <c r="AV14" s="2">
        <f>IFERROR(INDEX('Leave-One-Out - Data'!$B:$BA,MATCH($P14,'Leave-One-Out - Data'!$A:$A,0),MATCH(AV$1,'Leave-One-Out - Data'!$B$1:$BA$1,0)),0)</f>
        <v>0</v>
      </c>
      <c r="AW14" s="2">
        <f>IFERROR(INDEX('Leave-One-Out - Data'!$B:$BA,MATCH($P14,'Leave-One-Out - Data'!$A:$A,0),MATCH(AW$1,'Leave-One-Out - Data'!$B$1:$BA$1,0)),0)</f>
        <v>0</v>
      </c>
      <c r="AX14" s="2">
        <f>IFERROR(INDEX('Leave-One-Out - Data'!$B:$BA,MATCH($P14,'Leave-One-Out - Data'!$A:$A,0),MATCH(AX$1,'Leave-One-Out - Data'!$B$1:$BA$1,0)),0)</f>
        <v>0</v>
      </c>
      <c r="AY14" s="2">
        <f>IFERROR(INDEX('Leave-One-Out - Data'!$B:$BA,MATCH($P14,'Leave-One-Out - Data'!$A:$A,0),MATCH(AY$1,'Leave-One-Out - Data'!$B$1:$BA$1,0)),0)</f>
        <v>0</v>
      </c>
      <c r="AZ14" s="2">
        <f>IFERROR(INDEX('Leave-One-Out - Data'!$B:$BA,MATCH($P14,'Leave-One-Out - Data'!$A:$A,0),MATCH(AZ$1,'Leave-One-Out - Data'!$B$1:$BA$1,0)),0)</f>
        <v>0.32729437094926833</v>
      </c>
      <c r="BA14" s="2">
        <f>IFERROR(INDEX('Leave-One-Out - Data'!$B:$BA,MATCH($P14,'Leave-One-Out - Data'!$A:$A,0),MATCH(BA$1,'Leave-One-Out - Data'!$B$1:$BA$1,0)),0)</f>
        <v>0</v>
      </c>
      <c r="BB14" s="2">
        <f>IFERROR(INDEX('Leave-One-Out - Data'!$B:$BA,MATCH($P14,'Leave-One-Out - Data'!$A:$A,0),MATCH(BB$1,'Leave-One-Out - Data'!$B$1:$BA$1,0)),0)</f>
        <v>0</v>
      </c>
      <c r="BC14" s="2">
        <f>IFERROR(INDEX('Leave-One-Out - Data'!$B:$BA,MATCH($P14,'Leave-One-Out - Data'!$A:$A,0),MATCH(BC$1,'Leave-One-Out - Data'!$B$1:$BA$1,0)),0)</f>
        <v>0</v>
      </c>
      <c r="BD14" s="2">
        <f>IFERROR(INDEX('Leave-One-Out - Data'!$B:$BA,MATCH($P14,'Leave-One-Out - Data'!$A:$A,0),MATCH(BD$1,'Leave-One-Out - Data'!$B$1:$BA$1,0)),0)</f>
        <v>0</v>
      </c>
      <c r="BE14" s="2">
        <f>IFERROR(INDEX('Leave-One-Out - Data'!$B:$BA,MATCH($P14,'Leave-One-Out - Data'!$A:$A,0),MATCH(BE$1,'Leave-One-Out - Data'!$B$1:$BA$1,0)),0)</f>
        <v>0</v>
      </c>
      <c r="BF14" s="2">
        <f>IFERROR(INDEX('Leave-One-Out - Data'!$B:$BA,MATCH($P14,'Leave-One-Out - Data'!$A:$A,0),MATCH(BF$1,'Leave-One-Out - Data'!$B$1:$BA$1,0)),0)</f>
        <v>0</v>
      </c>
      <c r="BG14" s="2">
        <f>IFERROR(INDEX('Leave-One-Out - Data'!$B:$BA,MATCH($P14,'Leave-One-Out - Data'!$A:$A,0),MATCH(BG$1,'Leave-One-Out - Data'!$B$1:$BA$1,0)),0)</f>
        <v>0.32716461694240567</v>
      </c>
      <c r="BH14" s="2">
        <f>IFERROR(INDEX('Leave-One-Out - Data'!$B:$BA,MATCH($P14,'Leave-One-Out - Data'!$A:$A,0),MATCH(BH$1,'Leave-One-Out - Data'!$B$1:$BA$1,0)),0)</f>
        <v>0</v>
      </c>
      <c r="BI14" s="2">
        <f>IFERROR(INDEX('Leave-One-Out - Data'!$B:$BA,MATCH($P14,'Leave-One-Out - Data'!$A:$A,0),MATCH(BI$1,'Leave-One-Out - Data'!$B$1:$BA$1,0)),0)</f>
        <v>0.32554134690761571</v>
      </c>
      <c r="BJ14" s="2">
        <f>IFERROR(INDEX('Leave-One-Out - Data'!$B:$BA,MATCH($P14,'Leave-One-Out - Data'!$A:$A,0),MATCH(BJ$1,'Leave-One-Out - Data'!$B$1:$BA$1,0)),0)</f>
        <v>0</v>
      </c>
      <c r="BK14" s="2">
        <f>IFERROR(INDEX('Leave-One-Out - Data'!$B:$BA,MATCH($P14,'Leave-One-Out - Data'!$A:$A,0),MATCH(BK$1,'Leave-One-Out - Data'!$B$1:$BA$1,0)),0)</f>
        <v>0</v>
      </c>
      <c r="BL14" s="2">
        <f>IFERROR(INDEX('Leave-One-Out - Data'!$B:$BA,MATCH($P14,'Leave-One-Out - Data'!$A:$A,0),MATCH(BL$1,'Leave-One-Out - Data'!$B$1:$BA$1,0)),0)</f>
        <v>0</v>
      </c>
      <c r="BM14" s="2">
        <f>IFERROR(INDEX('Leave-One-Out - Data'!$B:$BA,MATCH($P14,'Leave-One-Out - Data'!$A:$A,0),MATCH(BM$1,'Leave-One-Out - Data'!$B$1:$BA$1,0)),0)</f>
        <v>0</v>
      </c>
      <c r="BN14" s="2">
        <f>IFERROR(INDEX('Leave-One-Out - Data'!$B:$BA,MATCH($P14,'Leave-One-Out - Data'!$A:$A,0),MATCH(BN$1,'Leave-One-Out - Data'!$B$1:$BA$1,0)),0)</f>
        <v>0</v>
      </c>
      <c r="BO14" s="2">
        <f>IFERROR(INDEX('Leave-One-Out - Data'!$B:$BA,MATCH($P14,'Leave-One-Out - Data'!$A:$A,0),MATCH(BO$1,'Leave-One-Out - Data'!$B$1:$BA$1,0)),0)</f>
        <v>0</v>
      </c>
      <c r="BP14" s="2">
        <f>IFERROR(INDEX('Leave-One-Out - Data'!$B:$BA,MATCH($P14,'Leave-One-Out - Data'!$A:$A,0),MATCH(BP$1,'Leave-One-Out - Data'!$B$1:$BA$1,0)),0)</f>
        <v>0</v>
      </c>
      <c r="BQ14" s="2"/>
    </row>
    <row r="15" spans="16:70" x14ac:dyDescent="0.25">
      <c r="P15">
        <f>'Leave-One-Out - Data'!A14</f>
        <v>1994</v>
      </c>
      <c r="Q15" s="2">
        <f>IFERROR(INDEX('Leave-One-Out - Data'!$B:$BA,MATCH($P15,'Leave-One-Out - Data'!$A:$A,0),MATCH(Q$1,'Leave-One-Out - Data'!$B$1:$BA$1,0)),0)</f>
        <v>0.32926830649375916</v>
      </c>
      <c r="R15" s="2">
        <f>IFERROR(INDEX('Leave-One-Out - Data'!$B:$BA,MATCH($P15,'Leave-One-Out - Data'!$A:$A,0),MATCH(R$1,'Leave-One-Out - Data'!$B$1:$BA$1,0)),0)</f>
        <v>0.32804951822757722</v>
      </c>
      <c r="S15" s="2">
        <f>IFERROR(INDEX('Leave-One-Out - Data'!$B:$BA,MATCH($P15,'Leave-One-Out - Data'!$A:$A,0),MATCH(S$1,'Leave-One-Out - Data'!$B$1:$BA$1,0)),0)</f>
        <v>0</v>
      </c>
      <c r="T15" s="2">
        <f>IFERROR(INDEX('Leave-One-Out - Data'!$B:$BA,MATCH($P15,'Leave-One-Out - Data'!$A:$A,0),MATCH(T$1,'Leave-One-Out - Data'!$B$1:$BA$1,0)),0)</f>
        <v>0</v>
      </c>
      <c r="U15" s="2">
        <f>IFERROR(INDEX('Leave-One-Out - Data'!$B:$BA,MATCH($P15,'Leave-One-Out - Data'!$A:$A,0),MATCH(U$1,'Leave-One-Out - Data'!$B$1:$BA$1,0)),0)</f>
        <v>0.33127459818124771</v>
      </c>
      <c r="V15" s="2">
        <f>IFERROR(INDEX('Leave-One-Out - Data'!$B:$BA,MATCH($P15,'Leave-One-Out - Data'!$A:$A,0),MATCH(V$1,'Leave-One-Out - Data'!$B$1:$BA$1,0)),0)</f>
        <v>0</v>
      </c>
      <c r="W15" s="2">
        <f>IFERROR(INDEX('Leave-One-Out - Data'!$B:$BA,MATCH($P15,'Leave-One-Out - Data'!$A:$A,0),MATCH(W$1,'Leave-One-Out - Data'!$B$1:$BA$1,0)),0)</f>
        <v>0</v>
      </c>
      <c r="X15" s="2">
        <f>IFERROR(INDEX('Leave-One-Out - Data'!$B:$BA,MATCH($P15,'Leave-One-Out - Data'!$A:$A,0),MATCH(X$1,'Leave-One-Out - Data'!$B$1:$BA$1,0)),0)</f>
        <v>0.32762126347422599</v>
      </c>
      <c r="Y15" s="2">
        <f>IFERROR(INDEX('Leave-One-Out - Data'!$B:$BA,MATCH($P15,'Leave-One-Out - Data'!$A:$A,0),MATCH(Y$1,'Leave-One-Out - Data'!$B$1:$BA$1,0)),0)</f>
        <v>0</v>
      </c>
      <c r="Z15" s="2">
        <f>IFERROR(INDEX('Leave-One-Out - Data'!$B:$BA,MATCH($P15,'Leave-One-Out - Data'!$A:$A,0),MATCH(Z$1,'Leave-One-Out - Data'!$B$1:$BA$1,0)),0)</f>
        <v>0</v>
      </c>
      <c r="AA15" s="2">
        <f>IFERROR(INDEX('Leave-One-Out - Data'!$B:$BA,MATCH($P15,'Leave-One-Out - Data'!$A:$A,0),MATCH(AA$1,'Leave-One-Out - Data'!$B$1:$BA$1,0)),0)</f>
        <v>0</v>
      </c>
      <c r="AB15" s="2">
        <f>IFERROR(INDEX('Leave-One-Out - Data'!$B:$BA,MATCH($P15,'Leave-One-Out - Data'!$A:$A,0),MATCH(AB$1,'Leave-One-Out - Data'!$B$1:$BA$1,0)),0)</f>
        <v>0</v>
      </c>
      <c r="AC15" s="2">
        <f>IFERROR(INDEX('Leave-One-Out - Data'!$B:$BA,MATCH($P15,'Leave-One-Out - Data'!$A:$A,0),MATCH(AC$1,'Leave-One-Out - Data'!$B$1:$BA$1,0)),0)</f>
        <v>0</v>
      </c>
      <c r="AD15" s="2">
        <f>IFERROR(INDEX('Leave-One-Out - Data'!$B:$BA,MATCH($P15,'Leave-One-Out - Data'!$A:$A,0),MATCH(AD$1,'Leave-One-Out - Data'!$B$1:$BA$1,0)),0)</f>
        <v>0</v>
      </c>
      <c r="AE15" s="2">
        <f>IFERROR(INDEX('Leave-One-Out - Data'!$B:$BA,MATCH($P15,'Leave-One-Out - Data'!$A:$A,0),MATCH(AE$1,'Leave-One-Out - Data'!$B$1:$BA$1,0)),0)</f>
        <v>0</v>
      </c>
      <c r="AF15" s="2">
        <f>IFERROR(INDEX('Leave-One-Out - Data'!$B:$BA,MATCH($P15,'Leave-One-Out - Data'!$A:$A,0),MATCH(AF$1,'Leave-One-Out - Data'!$B$1:$BA$1,0)),0)</f>
        <v>0.33892313882708552</v>
      </c>
      <c r="AG15" s="2">
        <f>IFERROR(INDEX('Leave-One-Out - Data'!$B:$BA,MATCH($P15,'Leave-One-Out - Data'!$A:$A,0),MATCH(AG$1,'Leave-One-Out - Data'!$B$1:$BA$1,0)),0)</f>
        <v>0</v>
      </c>
      <c r="AH15" s="2">
        <f>IFERROR(INDEX('Leave-One-Out - Data'!$B:$BA,MATCH($P15,'Leave-One-Out - Data'!$A:$A,0),MATCH(AH$1,'Leave-One-Out - Data'!$B$1:$BA$1,0)),0)</f>
        <v>0</v>
      </c>
      <c r="AI15" s="2">
        <f>IFERROR(INDEX('Leave-One-Out - Data'!$B:$BA,MATCH($P15,'Leave-One-Out - Data'!$A:$A,0),MATCH(AI$1,'Leave-One-Out - Data'!$B$1:$BA$1,0)),0)</f>
        <v>0</v>
      </c>
      <c r="AJ15" s="2">
        <f>IFERROR(INDEX('Leave-One-Out - Data'!$B:$BA,MATCH($P15,'Leave-One-Out - Data'!$A:$A,0),MATCH(AJ$1,'Leave-One-Out - Data'!$B$1:$BA$1,0)),0)</f>
        <v>0</v>
      </c>
      <c r="AK15" s="2">
        <f>IFERROR(INDEX('Leave-One-Out - Data'!$B:$BA,MATCH($P15,'Leave-One-Out - Data'!$A:$A,0),MATCH(AK$1,'Leave-One-Out - Data'!$B$1:$BA$1,0)),0)</f>
        <v>0</v>
      </c>
      <c r="AL15" s="2">
        <f>IFERROR(INDEX('Leave-One-Out - Data'!$B:$BA,MATCH($P15,'Leave-One-Out - Data'!$A:$A,0),MATCH(AL$1,'Leave-One-Out - Data'!$B$1:$BA$1,0)),0)</f>
        <v>0</v>
      </c>
      <c r="AM15" s="2">
        <f>IFERROR(INDEX('Leave-One-Out - Data'!$B:$BA,MATCH($P15,'Leave-One-Out - Data'!$A:$A,0),MATCH(AM$1,'Leave-One-Out - Data'!$B$1:$BA$1,0)),0)</f>
        <v>0</v>
      </c>
      <c r="AN15" s="2">
        <f>IFERROR(INDEX('Leave-One-Out - Data'!$B:$BA,MATCH($P15,'Leave-One-Out - Data'!$A:$A,0),MATCH(AN$1,'Leave-One-Out - Data'!$B$1:$BA$1,0)),0)</f>
        <v>0</v>
      </c>
      <c r="AO15" s="2">
        <f>IFERROR(INDEX('Leave-One-Out - Data'!$B:$BA,MATCH($P15,'Leave-One-Out - Data'!$A:$A,0),MATCH(AO$1,'Leave-One-Out - Data'!$B$1:$BA$1,0)),0)</f>
        <v>0.33634929475188258</v>
      </c>
      <c r="AP15" s="2">
        <f>IFERROR(INDEX('Leave-One-Out - Data'!$B:$BA,MATCH($P15,'Leave-One-Out - Data'!$A:$A,0),MATCH(AP$1,'Leave-One-Out - Data'!$B$1:$BA$1,0)),0)</f>
        <v>0</v>
      </c>
      <c r="AQ15" s="2">
        <f>IFERROR(INDEX('Leave-One-Out - Data'!$B:$BA,MATCH($P15,'Leave-One-Out - Data'!$A:$A,0),MATCH(AQ$1,'Leave-One-Out - Data'!$B$1:$BA$1,0)),0)</f>
        <v>0.32773288315534593</v>
      </c>
      <c r="AR15" s="2">
        <f>IFERROR(INDEX('Leave-One-Out - Data'!$B:$BA,MATCH($P15,'Leave-One-Out - Data'!$A:$A,0),MATCH(AR$1,'Leave-One-Out - Data'!$B$1:$BA$1,0)),0)</f>
        <v>0</v>
      </c>
      <c r="AS15" s="2">
        <f>IFERROR(INDEX('Leave-One-Out - Data'!$B:$BA,MATCH($P15,'Leave-One-Out - Data'!$A:$A,0),MATCH(AS$1,'Leave-One-Out - Data'!$B$1:$BA$1,0)),0)</f>
        <v>0</v>
      </c>
      <c r="AT15" s="2">
        <f>IFERROR(INDEX('Leave-One-Out - Data'!$B:$BA,MATCH($P15,'Leave-One-Out - Data'!$A:$A,0),MATCH(AT$1,'Leave-One-Out - Data'!$B$1:$BA$1,0)),0)</f>
        <v>0</v>
      </c>
      <c r="AU15" s="2">
        <f>IFERROR(INDEX('Leave-One-Out - Data'!$B:$BA,MATCH($P15,'Leave-One-Out - Data'!$A:$A,0),MATCH(AU$1,'Leave-One-Out - Data'!$B$1:$BA$1,0)),0)</f>
        <v>0</v>
      </c>
      <c r="AV15" s="2">
        <f>IFERROR(INDEX('Leave-One-Out - Data'!$B:$BA,MATCH($P15,'Leave-One-Out - Data'!$A:$A,0),MATCH(AV$1,'Leave-One-Out - Data'!$B$1:$BA$1,0)),0)</f>
        <v>0</v>
      </c>
      <c r="AW15" s="2">
        <f>IFERROR(INDEX('Leave-One-Out - Data'!$B:$BA,MATCH($P15,'Leave-One-Out - Data'!$A:$A,0),MATCH(AW$1,'Leave-One-Out - Data'!$B$1:$BA$1,0)),0)</f>
        <v>0</v>
      </c>
      <c r="AX15" s="2">
        <f>IFERROR(INDEX('Leave-One-Out - Data'!$B:$BA,MATCH($P15,'Leave-One-Out - Data'!$A:$A,0),MATCH(AX$1,'Leave-One-Out - Data'!$B$1:$BA$1,0)),0)</f>
        <v>0</v>
      </c>
      <c r="AY15" s="2">
        <f>IFERROR(INDEX('Leave-One-Out - Data'!$B:$BA,MATCH($P15,'Leave-One-Out - Data'!$A:$A,0),MATCH(AY$1,'Leave-One-Out - Data'!$B$1:$BA$1,0)),0)</f>
        <v>0</v>
      </c>
      <c r="AZ15" s="2">
        <f>IFERROR(INDEX('Leave-One-Out - Data'!$B:$BA,MATCH($P15,'Leave-One-Out - Data'!$A:$A,0),MATCH(AZ$1,'Leave-One-Out - Data'!$B$1:$BA$1,0)),0)</f>
        <v>0.3264231073856354</v>
      </c>
      <c r="BA15" s="2">
        <f>IFERROR(INDEX('Leave-One-Out - Data'!$B:$BA,MATCH($P15,'Leave-One-Out - Data'!$A:$A,0),MATCH(BA$1,'Leave-One-Out - Data'!$B$1:$BA$1,0)),0)</f>
        <v>0</v>
      </c>
      <c r="BB15" s="2">
        <f>IFERROR(INDEX('Leave-One-Out - Data'!$B:$BA,MATCH($P15,'Leave-One-Out - Data'!$A:$A,0),MATCH(BB$1,'Leave-One-Out - Data'!$B$1:$BA$1,0)),0)</f>
        <v>0</v>
      </c>
      <c r="BC15" s="2">
        <f>IFERROR(INDEX('Leave-One-Out - Data'!$B:$BA,MATCH($P15,'Leave-One-Out - Data'!$A:$A,0),MATCH(BC$1,'Leave-One-Out - Data'!$B$1:$BA$1,0)),0)</f>
        <v>0</v>
      </c>
      <c r="BD15" s="2">
        <f>IFERROR(INDEX('Leave-One-Out - Data'!$B:$BA,MATCH($P15,'Leave-One-Out - Data'!$A:$A,0),MATCH(BD$1,'Leave-One-Out - Data'!$B$1:$BA$1,0)),0)</f>
        <v>0</v>
      </c>
      <c r="BE15" s="2">
        <f>IFERROR(INDEX('Leave-One-Out - Data'!$B:$BA,MATCH($P15,'Leave-One-Out - Data'!$A:$A,0),MATCH(BE$1,'Leave-One-Out - Data'!$B$1:$BA$1,0)),0)</f>
        <v>0</v>
      </c>
      <c r="BF15" s="2">
        <f>IFERROR(INDEX('Leave-One-Out - Data'!$B:$BA,MATCH($P15,'Leave-One-Out - Data'!$A:$A,0),MATCH(BF$1,'Leave-One-Out - Data'!$B$1:$BA$1,0)),0)</f>
        <v>0</v>
      </c>
      <c r="BG15" s="2">
        <f>IFERROR(INDEX('Leave-One-Out - Data'!$B:$BA,MATCH($P15,'Leave-One-Out - Data'!$A:$A,0),MATCH(BG$1,'Leave-One-Out - Data'!$B$1:$BA$1,0)),0)</f>
        <v>0.322031108379364</v>
      </c>
      <c r="BH15" s="2">
        <f>IFERROR(INDEX('Leave-One-Out - Data'!$B:$BA,MATCH($P15,'Leave-One-Out - Data'!$A:$A,0),MATCH(BH$1,'Leave-One-Out - Data'!$B$1:$BA$1,0)),0)</f>
        <v>0</v>
      </c>
      <c r="BI15" s="2">
        <f>IFERROR(INDEX('Leave-One-Out - Data'!$B:$BA,MATCH($P15,'Leave-One-Out - Data'!$A:$A,0),MATCH(BI$1,'Leave-One-Out - Data'!$B$1:$BA$1,0)),0)</f>
        <v>0.32823708873987195</v>
      </c>
      <c r="BJ15" s="2">
        <f>IFERROR(INDEX('Leave-One-Out - Data'!$B:$BA,MATCH($P15,'Leave-One-Out - Data'!$A:$A,0),MATCH(BJ$1,'Leave-One-Out - Data'!$B$1:$BA$1,0)),0)</f>
        <v>0</v>
      </c>
      <c r="BK15" s="2">
        <f>IFERROR(INDEX('Leave-One-Out - Data'!$B:$BA,MATCH($P15,'Leave-One-Out - Data'!$A:$A,0),MATCH(BK$1,'Leave-One-Out - Data'!$B$1:$BA$1,0)),0)</f>
        <v>0</v>
      </c>
      <c r="BL15" s="2">
        <f>IFERROR(INDEX('Leave-One-Out - Data'!$B:$BA,MATCH($P15,'Leave-One-Out - Data'!$A:$A,0),MATCH(BL$1,'Leave-One-Out - Data'!$B$1:$BA$1,0)),0)</f>
        <v>0</v>
      </c>
      <c r="BM15" s="2">
        <f>IFERROR(INDEX('Leave-One-Out - Data'!$B:$BA,MATCH($P15,'Leave-One-Out - Data'!$A:$A,0),MATCH(BM$1,'Leave-One-Out - Data'!$B$1:$BA$1,0)),0)</f>
        <v>0</v>
      </c>
      <c r="BN15" s="2">
        <f>IFERROR(INDEX('Leave-One-Out - Data'!$B:$BA,MATCH($P15,'Leave-One-Out - Data'!$A:$A,0),MATCH(BN$1,'Leave-One-Out - Data'!$B$1:$BA$1,0)),0)</f>
        <v>0</v>
      </c>
      <c r="BO15" s="2">
        <f>IFERROR(INDEX('Leave-One-Out - Data'!$B:$BA,MATCH($P15,'Leave-One-Out - Data'!$A:$A,0),MATCH(BO$1,'Leave-One-Out - Data'!$B$1:$BA$1,0)),0)</f>
        <v>0</v>
      </c>
      <c r="BP15" s="2">
        <f>IFERROR(INDEX('Leave-One-Out - Data'!$B:$BA,MATCH($P15,'Leave-One-Out - Data'!$A:$A,0),MATCH(BP$1,'Leave-One-Out - Data'!$B$1:$BA$1,0)),0)</f>
        <v>0</v>
      </c>
      <c r="BQ15" s="2"/>
    </row>
    <row r="16" spans="16:70" x14ac:dyDescent="0.25">
      <c r="P16">
        <f>'Leave-One-Out - Data'!A15</f>
        <v>1995</v>
      </c>
      <c r="Q16" s="2">
        <f>IFERROR(INDEX('Leave-One-Out - Data'!$B:$BA,MATCH($P16,'Leave-One-Out - Data'!$A:$A,0),MATCH(Q$1,'Leave-One-Out - Data'!$B$1:$BA$1,0)),0)</f>
        <v>0.32881596684455872</v>
      </c>
      <c r="R16" s="2">
        <f>IFERROR(INDEX('Leave-One-Out - Data'!$B:$BA,MATCH($P16,'Leave-One-Out - Data'!$A:$A,0),MATCH(R$1,'Leave-One-Out - Data'!$B$1:$BA$1,0)),0)</f>
        <v>0.33449016672372817</v>
      </c>
      <c r="S16" s="2">
        <f>IFERROR(INDEX('Leave-One-Out - Data'!$B:$BA,MATCH($P16,'Leave-One-Out - Data'!$A:$A,0),MATCH(S$1,'Leave-One-Out - Data'!$B$1:$BA$1,0)),0)</f>
        <v>0</v>
      </c>
      <c r="T16" s="2">
        <f>IFERROR(INDEX('Leave-One-Out - Data'!$B:$BA,MATCH($P16,'Leave-One-Out - Data'!$A:$A,0),MATCH(T$1,'Leave-One-Out - Data'!$B$1:$BA$1,0)),0)</f>
        <v>0</v>
      </c>
      <c r="U16" s="2">
        <f>IFERROR(INDEX('Leave-One-Out - Data'!$B:$BA,MATCH($P16,'Leave-One-Out - Data'!$A:$A,0),MATCH(U$1,'Leave-One-Out - Data'!$B$1:$BA$1,0)),0)</f>
        <v>0.33666169786453248</v>
      </c>
      <c r="V16" s="2">
        <f>IFERROR(INDEX('Leave-One-Out - Data'!$B:$BA,MATCH($P16,'Leave-One-Out - Data'!$A:$A,0),MATCH(V$1,'Leave-One-Out - Data'!$B$1:$BA$1,0)),0)</f>
        <v>0</v>
      </c>
      <c r="W16" s="2">
        <f>IFERROR(INDEX('Leave-One-Out - Data'!$B:$BA,MATCH($P16,'Leave-One-Out - Data'!$A:$A,0),MATCH(W$1,'Leave-One-Out - Data'!$B$1:$BA$1,0)),0)</f>
        <v>0</v>
      </c>
      <c r="X16" s="2">
        <f>IFERROR(INDEX('Leave-One-Out - Data'!$B:$BA,MATCH($P16,'Leave-One-Out - Data'!$A:$A,0),MATCH(X$1,'Leave-One-Out - Data'!$B$1:$BA$1,0)),0)</f>
        <v>0.337100736707449</v>
      </c>
      <c r="Y16" s="2">
        <f>IFERROR(INDEX('Leave-One-Out - Data'!$B:$BA,MATCH($P16,'Leave-One-Out - Data'!$A:$A,0),MATCH(Y$1,'Leave-One-Out - Data'!$B$1:$BA$1,0)),0)</f>
        <v>0</v>
      </c>
      <c r="Z16" s="2">
        <f>IFERROR(INDEX('Leave-One-Out - Data'!$B:$BA,MATCH($P16,'Leave-One-Out - Data'!$A:$A,0),MATCH(Z$1,'Leave-One-Out - Data'!$B$1:$BA$1,0)),0)</f>
        <v>0</v>
      </c>
      <c r="AA16" s="2">
        <f>IFERROR(INDEX('Leave-One-Out - Data'!$B:$BA,MATCH($P16,'Leave-One-Out - Data'!$A:$A,0),MATCH(AA$1,'Leave-One-Out - Data'!$B$1:$BA$1,0)),0)</f>
        <v>0</v>
      </c>
      <c r="AB16" s="2">
        <f>IFERROR(INDEX('Leave-One-Out - Data'!$B:$BA,MATCH($P16,'Leave-One-Out - Data'!$A:$A,0),MATCH(AB$1,'Leave-One-Out - Data'!$B$1:$BA$1,0)),0)</f>
        <v>0</v>
      </c>
      <c r="AC16" s="2">
        <f>IFERROR(INDEX('Leave-One-Out - Data'!$B:$BA,MATCH($P16,'Leave-One-Out - Data'!$A:$A,0),MATCH(AC$1,'Leave-One-Out - Data'!$B$1:$BA$1,0)),0)</f>
        <v>0</v>
      </c>
      <c r="AD16" s="2">
        <f>IFERROR(INDEX('Leave-One-Out - Data'!$B:$BA,MATCH($P16,'Leave-One-Out - Data'!$A:$A,0),MATCH(AD$1,'Leave-One-Out - Data'!$B$1:$BA$1,0)),0)</f>
        <v>0</v>
      </c>
      <c r="AE16" s="2">
        <f>IFERROR(INDEX('Leave-One-Out - Data'!$B:$BA,MATCH($P16,'Leave-One-Out - Data'!$A:$A,0),MATCH(AE$1,'Leave-One-Out - Data'!$B$1:$BA$1,0)),0)</f>
        <v>0</v>
      </c>
      <c r="AF16" s="2">
        <f>IFERROR(INDEX('Leave-One-Out - Data'!$B:$BA,MATCH($P16,'Leave-One-Out - Data'!$A:$A,0),MATCH(AF$1,'Leave-One-Out - Data'!$B$1:$BA$1,0)),0)</f>
        <v>0.35565579667687419</v>
      </c>
      <c r="AG16" s="2">
        <f>IFERROR(INDEX('Leave-One-Out - Data'!$B:$BA,MATCH($P16,'Leave-One-Out - Data'!$A:$A,0),MATCH(AG$1,'Leave-One-Out - Data'!$B$1:$BA$1,0)),0)</f>
        <v>0</v>
      </c>
      <c r="AH16" s="2">
        <f>IFERROR(INDEX('Leave-One-Out - Data'!$B:$BA,MATCH($P16,'Leave-One-Out - Data'!$A:$A,0),MATCH(AH$1,'Leave-One-Out - Data'!$B$1:$BA$1,0)),0)</f>
        <v>0</v>
      </c>
      <c r="AI16" s="2">
        <f>IFERROR(INDEX('Leave-One-Out - Data'!$B:$BA,MATCH($P16,'Leave-One-Out - Data'!$A:$A,0),MATCH(AI$1,'Leave-One-Out - Data'!$B$1:$BA$1,0)),0)</f>
        <v>0</v>
      </c>
      <c r="AJ16" s="2">
        <f>IFERROR(INDEX('Leave-One-Out - Data'!$B:$BA,MATCH($P16,'Leave-One-Out - Data'!$A:$A,0),MATCH(AJ$1,'Leave-One-Out - Data'!$B$1:$BA$1,0)),0)</f>
        <v>0</v>
      </c>
      <c r="AK16" s="2">
        <f>IFERROR(INDEX('Leave-One-Out - Data'!$B:$BA,MATCH($P16,'Leave-One-Out - Data'!$A:$A,0),MATCH(AK$1,'Leave-One-Out - Data'!$B$1:$BA$1,0)),0)</f>
        <v>0</v>
      </c>
      <c r="AL16" s="2">
        <f>IFERROR(INDEX('Leave-One-Out - Data'!$B:$BA,MATCH($P16,'Leave-One-Out - Data'!$A:$A,0),MATCH(AL$1,'Leave-One-Out - Data'!$B$1:$BA$1,0)),0)</f>
        <v>0</v>
      </c>
      <c r="AM16" s="2">
        <f>IFERROR(INDEX('Leave-One-Out - Data'!$B:$BA,MATCH($P16,'Leave-One-Out - Data'!$A:$A,0),MATCH(AM$1,'Leave-One-Out - Data'!$B$1:$BA$1,0)),0)</f>
        <v>0</v>
      </c>
      <c r="AN16" s="2">
        <f>IFERROR(INDEX('Leave-One-Out - Data'!$B:$BA,MATCH($P16,'Leave-One-Out - Data'!$A:$A,0),MATCH(AN$1,'Leave-One-Out - Data'!$B$1:$BA$1,0)),0)</f>
        <v>0</v>
      </c>
      <c r="AO16" s="2">
        <f>IFERROR(INDEX('Leave-One-Out - Data'!$B:$BA,MATCH($P16,'Leave-One-Out - Data'!$A:$A,0),MATCH(AO$1,'Leave-One-Out - Data'!$B$1:$BA$1,0)),0)</f>
        <v>0.3229677250981331</v>
      </c>
      <c r="AP16" s="2">
        <f>IFERROR(INDEX('Leave-One-Out - Data'!$B:$BA,MATCH($P16,'Leave-One-Out - Data'!$A:$A,0),MATCH(AP$1,'Leave-One-Out - Data'!$B$1:$BA$1,0)),0)</f>
        <v>0</v>
      </c>
      <c r="AQ16" s="2">
        <f>IFERROR(INDEX('Leave-One-Out - Data'!$B:$BA,MATCH($P16,'Leave-One-Out - Data'!$A:$A,0),MATCH(AQ$1,'Leave-One-Out - Data'!$B$1:$BA$1,0)),0)</f>
        <v>0.33483798500895506</v>
      </c>
      <c r="AR16" s="2">
        <f>IFERROR(INDEX('Leave-One-Out - Data'!$B:$BA,MATCH($P16,'Leave-One-Out - Data'!$A:$A,0),MATCH(AR$1,'Leave-One-Out - Data'!$B$1:$BA$1,0)),0)</f>
        <v>0</v>
      </c>
      <c r="AS16" s="2">
        <f>IFERROR(INDEX('Leave-One-Out - Data'!$B:$BA,MATCH($P16,'Leave-One-Out - Data'!$A:$A,0),MATCH(AS$1,'Leave-One-Out - Data'!$B$1:$BA$1,0)),0)</f>
        <v>0</v>
      </c>
      <c r="AT16" s="2">
        <f>IFERROR(INDEX('Leave-One-Out - Data'!$B:$BA,MATCH($P16,'Leave-One-Out - Data'!$A:$A,0),MATCH(AT$1,'Leave-One-Out - Data'!$B$1:$BA$1,0)),0)</f>
        <v>0</v>
      </c>
      <c r="AU16" s="2">
        <f>IFERROR(INDEX('Leave-One-Out - Data'!$B:$BA,MATCH($P16,'Leave-One-Out - Data'!$A:$A,0),MATCH(AU$1,'Leave-One-Out - Data'!$B$1:$BA$1,0)),0)</f>
        <v>0</v>
      </c>
      <c r="AV16" s="2">
        <f>IFERROR(INDEX('Leave-One-Out - Data'!$B:$BA,MATCH($P16,'Leave-One-Out - Data'!$A:$A,0),MATCH(AV$1,'Leave-One-Out - Data'!$B$1:$BA$1,0)),0)</f>
        <v>0</v>
      </c>
      <c r="AW16" s="2">
        <f>IFERROR(INDEX('Leave-One-Out - Data'!$B:$BA,MATCH($P16,'Leave-One-Out - Data'!$A:$A,0),MATCH(AW$1,'Leave-One-Out - Data'!$B$1:$BA$1,0)),0)</f>
        <v>0</v>
      </c>
      <c r="AX16" s="2">
        <f>IFERROR(INDEX('Leave-One-Out - Data'!$B:$BA,MATCH($P16,'Leave-One-Out - Data'!$A:$A,0),MATCH(AX$1,'Leave-One-Out - Data'!$B$1:$BA$1,0)),0)</f>
        <v>0</v>
      </c>
      <c r="AY16" s="2">
        <f>IFERROR(INDEX('Leave-One-Out - Data'!$B:$BA,MATCH($P16,'Leave-One-Out - Data'!$A:$A,0),MATCH(AY$1,'Leave-One-Out - Data'!$B$1:$BA$1,0)),0)</f>
        <v>0</v>
      </c>
      <c r="AZ16" s="2">
        <f>IFERROR(INDEX('Leave-One-Out - Data'!$B:$BA,MATCH($P16,'Leave-One-Out - Data'!$A:$A,0),MATCH(AZ$1,'Leave-One-Out - Data'!$B$1:$BA$1,0)),0)</f>
        <v>0.3368731527030468</v>
      </c>
      <c r="BA16" s="2">
        <f>IFERROR(INDEX('Leave-One-Out - Data'!$B:$BA,MATCH($P16,'Leave-One-Out - Data'!$A:$A,0),MATCH(BA$1,'Leave-One-Out - Data'!$B$1:$BA$1,0)),0)</f>
        <v>0</v>
      </c>
      <c r="BB16" s="2">
        <f>IFERROR(INDEX('Leave-One-Out - Data'!$B:$BA,MATCH($P16,'Leave-One-Out - Data'!$A:$A,0),MATCH(BB$1,'Leave-One-Out - Data'!$B$1:$BA$1,0)),0)</f>
        <v>0</v>
      </c>
      <c r="BC16" s="2">
        <f>IFERROR(INDEX('Leave-One-Out - Data'!$B:$BA,MATCH($P16,'Leave-One-Out - Data'!$A:$A,0),MATCH(BC$1,'Leave-One-Out - Data'!$B$1:$BA$1,0)),0)</f>
        <v>0</v>
      </c>
      <c r="BD16" s="2">
        <f>IFERROR(INDEX('Leave-One-Out - Data'!$B:$BA,MATCH($P16,'Leave-One-Out - Data'!$A:$A,0),MATCH(BD$1,'Leave-One-Out - Data'!$B$1:$BA$1,0)),0)</f>
        <v>0</v>
      </c>
      <c r="BE16" s="2">
        <f>IFERROR(INDEX('Leave-One-Out - Data'!$B:$BA,MATCH($P16,'Leave-One-Out - Data'!$A:$A,0),MATCH(BE$1,'Leave-One-Out - Data'!$B$1:$BA$1,0)),0)</f>
        <v>0</v>
      </c>
      <c r="BF16" s="2">
        <f>IFERROR(INDEX('Leave-One-Out - Data'!$B:$BA,MATCH($P16,'Leave-One-Out - Data'!$A:$A,0),MATCH(BF$1,'Leave-One-Out - Data'!$B$1:$BA$1,0)),0)</f>
        <v>0</v>
      </c>
      <c r="BG16" s="2">
        <f>IFERROR(INDEX('Leave-One-Out - Data'!$B:$BA,MATCH($P16,'Leave-One-Out - Data'!$A:$A,0),MATCH(BG$1,'Leave-One-Out - Data'!$B$1:$BA$1,0)),0)</f>
        <v>0.32486523713171483</v>
      </c>
      <c r="BH16" s="2">
        <f>IFERROR(INDEX('Leave-One-Out - Data'!$B:$BA,MATCH($P16,'Leave-One-Out - Data'!$A:$A,0),MATCH(BH$1,'Leave-One-Out - Data'!$B$1:$BA$1,0)),0)</f>
        <v>0</v>
      </c>
      <c r="BI16" s="2">
        <f>IFERROR(INDEX('Leave-One-Out - Data'!$B:$BA,MATCH($P16,'Leave-One-Out - Data'!$A:$A,0),MATCH(BI$1,'Leave-One-Out - Data'!$B$1:$BA$1,0)),0)</f>
        <v>0.33431811547279355</v>
      </c>
      <c r="BJ16" s="2">
        <f>IFERROR(INDEX('Leave-One-Out - Data'!$B:$BA,MATCH($P16,'Leave-One-Out - Data'!$A:$A,0),MATCH(BJ$1,'Leave-One-Out - Data'!$B$1:$BA$1,0)),0)</f>
        <v>0</v>
      </c>
      <c r="BK16" s="2">
        <f>IFERROR(INDEX('Leave-One-Out - Data'!$B:$BA,MATCH($P16,'Leave-One-Out - Data'!$A:$A,0),MATCH(BK$1,'Leave-One-Out - Data'!$B$1:$BA$1,0)),0)</f>
        <v>0</v>
      </c>
      <c r="BL16" s="2">
        <f>IFERROR(INDEX('Leave-One-Out - Data'!$B:$BA,MATCH($P16,'Leave-One-Out - Data'!$A:$A,0),MATCH(BL$1,'Leave-One-Out - Data'!$B$1:$BA$1,0)),0)</f>
        <v>0</v>
      </c>
      <c r="BM16" s="2">
        <f>IFERROR(INDEX('Leave-One-Out - Data'!$B:$BA,MATCH($P16,'Leave-One-Out - Data'!$A:$A,0),MATCH(BM$1,'Leave-One-Out - Data'!$B$1:$BA$1,0)),0)</f>
        <v>0</v>
      </c>
      <c r="BN16" s="2">
        <f>IFERROR(INDEX('Leave-One-Out - Data'!$B:$BA,MATCH($P16,'Leave-One-Out - Data'!$A:$A,0),MATCH(BN$1,'Leave-One-Out - Data'!$B$1:$BA$1,0)),0)</f>
        <v>0</v>
      </c>
      <c r="BO16" s="2">
        <f>IFERROR(INDEX('Leave-One-Out - Data'!$B:$BA,MATCH($P16,'Leave-One-Out - Data'!$A:$A,0),MATCH(BO$1,'Leave-One-Out - Data'!$B$1:$BA$1,0)),0)</f>
        <v>0</v>
      </c>
      <c r="BP16" s="2">
        <f>IFERROR(INDEX('Leave-One-Out - Data'!$B:$BA,MATCH($P16,'Leave-One-Out - Data'!$A:$A,0),MATCH(BP$1,'Leave-One-Out - Data'!$B$1:$BA$1,0)),0)</f>
        <v>0</v>
      </c>
      <c r="BQ16" s="2"/>
    </row>
    <row r="17" spans="16:69" x14ac:dyDescent="0.25">
      <c r="P17">
        <f>'Leave-One-Out - Data'!A16</f>
        <v>1996</v>
      </c>
      <c r="Q17" s="2">
        <f>IFERROR(INDEX('Leave-One-Out - Data'!$B:$BA,MATCH($P17,'Leave-One-Out - Data'!$A:$A,0),MATCH(Q$1,'Leave-One-Out - Data'!$B$1:$BA$1,0)),0)</f>
        <v>0.3287566602230072</v>
      </c>
      <c r="R17" s="2">
        <f>IFERROR(INDEX('Leave-One-Out - Data'!$B:$BA,MATCH($P17,'Leave-One-Out - Data'!$A:$A,0),MATCH(R$1,'Leave-One-Out - Data'!$B$1:$BA$1,0)),0)</f>
        <v>0.31215657070279124</v>
      </c>
      <c r="S17" s="2">
        <f>IFERROR(INDEX('Leave-One-Out - Data'!$B:$BA,MATCH($P17,'Leave-One-Out - Data'!$A:$A,0),MATCH(S$1,'Leave-One-Out - Data'!$B$1:$BA$1,0)),0)</f>
        <v>0</v>
      </c>
      <c r="T17" s="2">
        <f>IFERROR(INDEX('Leave-One-Out - Data'!$B:$BA,MATCH($P17,'Leave-One-Out - Data'!$A:$A,0),MATCH(T$1,'Leave-One-Out - Data'!$B$1:$BA$1,0)),0)</f>
        <v>0</v>
      </c>
      <c r="U17" s="2">
        <f>IFERROR(INDEX('Leave-One-Out - Data'!$B:$BA,MATCH($P17,'Leave-One-Out - Data'!$A:$A,0),MATCH(U$1,'Leave-One-Out - Data'!$B$1:$BA$1,0)),0)</f>
        <v>0.31438312762975695</v>
      </c>
      <c r="V17" s="2">
        <f>IFERROR(INDEX('Leave-One-Out - Data'!$B:$BA,MATCH($P17,'Leave-One-Out - Data'!$A:$A,0),MATCH(V$1,'Leave-One-Out - Data'!$B$1:$BA$1,0)),0)</f>
        <v>0</v>
      </c>
      <c r="W17" s="2">
        <f>IFERROR(INDEX('Leave-One-Out - Data'!$B:$BA,MATCH($P17,'Leave-One-Out - Data'!$A:$A,0),MATCH(W$1,'Leave-One-Out - Data'!$B$1:$BA$1,0)),0)</f>
        <v>0</v>
      </c>
      <c r="X17" s="2">
        <f>IFERROR(INDEX('Leave-One-Out - Data'!$B:$BA,MATCH($P17,'Leave-One-Out - Data'!$A:$A,0),MATCH(X$1,'Leave-One-Out - Data'!$B$1:$BA$1,0)),0)</f>
        <v>0.30792123764753343</v>
      </c>
      <c r="Y17" s="2">
        <f>IFERROR(INDEX('Leave-One-Out - Data'!$B:$BA,MATCH($P17,'Leave-One-Out - Data'!$A:$A,0),MATCH(Y$1,'Leave-One-Out - Data'!$B$1:$BA$1,0)),0)</f>
        <v>0</v>
      </c>
      <c r="Z17" s="2">
        <f>IFERROR(INDEX('Leave-One-Out - Data'!$B:$BA,MATCH($P17,'Leave-One-Out - Data'!$A:$A,0),MATCH(Z$1,'Leave-One-Out - Data'!$B$1:$BA$1,0)),0)</f>
        <v>0</v>
      </c>
      <c r="AA17" s="2">
        <f>IFERROR(INDEX('Leave-One-Out - Data'!$B:$BA,MATCH($P17,'Leave-One-Out - Data'!$A:$A,0),MATCH(AA$1,'Leave-One-Out - Data'!$B$1:$BA$1,0)),0)</f>
        <v>0</v>
      </c>
      <c r="AB17" s="2">
        <f>IFERROR(INDEX('Leave-One-Out - Data'!$B:$BA,MATCH($P17,'Leave-One-Out - Data'!$A:$A,0),MATCH(AB$1,'Leave-One-Out - Data'!$B$1:$BA$1,0)),0)</f>
        <v>0</v>
      </c>
      <c r="AC17" s="2">
        <f>IFERROR(INDEX('Leave-One-Out - Data'!$B:$BA,MATCH($P17,'Leave-One-Out - Data'!$A:$A,0),MATCH(AC$1,'Leave-One-Out - Data'!$B$1:$BA$1,0)),0)</f>
        <v>0</v>
      </c>
      <c r="AD17" s="2">
        <f>IFERROR(INDEX('Leave-One-Out - Data'!$B:$BA,MATCH($P17,'Leave-One-Out - Data'!$A:$A,0),MATCH(AD$1,'Leave-One-Out - Data'!$B$1:$BA$1,0)),0)</f>
        <v>0</v>
      </c>
      <c r="AE17" s="2">
        <f>IFERROR(INDEX('Leave-One-Out - Data'!$B:$BA,MATCH($P17,'Leave-One-Out - Data'!$A:$A,0),MATCH(AE$1,'Leave-One-Out - Data'!$B$1:$BA$1,0)),0)</f>
        <v>0</v>
      </c>
      <c r="AF17" s="2">
        <f>IFERROR(INDEX('Leave-One-Out - Data'!$B:$BA,MATCH($P17,'Leave-One-Out - Data'!$A:$A,0),MATCH(AF$1,'Leave-One-Out - Data'!$B$1:$BA$1,0)),0)</f>
        <v>0.3107640734612942</v>
      </c>
      <c r="AG17" s="2">
        <f>IFERROR(INDEX('Leave-One-Out - Data'!$B:$BA,MATCH($P17,'Leave-One-Out - Data'!$A:$A,0),MATCH(AG$1,'Leave-One-Out - Data'!$B$1:$BA$1,0)),0)</f>
        <v>0</v>
      </c>
      <c r="AH17" s="2">
        <f>IFERROR(INDEX('Leave-One-Out - Data'!$B:$BA,MATCH($P17,'Leave-One-Out - Data'!$A:$A,0),MATCH(AH$1,'Leave-One-Out - Data'!$B$1:$BA$1,0)),0)</f>
        <v>0</v>
      </c>
      <c r="AI17" s="2">
        <f>IFERROR(INDEX('Leave-One-Out - Data'!$B:$BA,MATCH($P17,'Leave-One-Out - Data'!$A:$A,0),MATCH(AI$1,'Leave-One-Out - Data'!$B$1:$BA$1,0)),0)</f>
        <v>0</v>
      </c>
      <c r="AJ17" s="2">
        <f>IFERROR(INDEX('Leave-One-Out - Data'!$B:$BA,MATCH($P17,'Leave-One-Out - Data'!$A:$A,0),MATCH(AJ$1,'Leave-One-Out - Data'!$B$1:$BA$1,0)),0)</f>
        <v>0</v>
      </c>
      <c r="AK17" s="2">
        <f>IFERROR(INDEX('Leave-One-Out - Data'!$B:$BA,MATCH($P17,'Leave-One-Out - Data'!$A:$A,0),MATCH(AK$1,'Leave-One-Out - Data'!$B$1:$BA$1,0)),0)</f>
        <v>0</v>
      </c>
      <c r="AL17" s="2">
        <f>IFERROR(INDEX('Leave-One-Out - Data'!$B:$BA,MATCH($P17,'Leave-One-Out - Data'!$A:$A,0),MATCH(AL$1,'Leave-One-Out - Data'!$B$1:$BA$1,0)),0)</f>
        <v>0</v>
      </c>
      <c r="AM17" s="2">
        <f>IFERROR(INDEX('Leave-One-Out - Data'!$B:$BA,MATCH($P17,'Leave-One-Out - Data'!$A:$A,0),MATCH(AM$1,'Leave-One-Out - Data'!$B$1:$BA$1,0)),0)</f>
        <v>0</v>
      </c>
      <c r="AN17" s="2">
        <f>IFERROR(INDEX('Leave-One-Out - Data'!$B:$BA,MATCH($P17,'Leave-One-Out - Data'!$A:$A,0),MATCH(AN$1,'Leave-One-Out - Data'!$B$1:$BA$1,0)),0)</f>
        <v>0</v>
      </c>
      <c r="AO17" s="2">
        <f>IFERROR(INDEX('Leave-One-Out - Data'!$B:$BA,MATCH($P17,'Leave-One-Out - Data'!$A:$A,0),MATCH(AO$1,'Leave-One-Out - Data'!$B$1:$BA$1,0)),0)</f>
        <v>0.32310699951648719</v>
      </c>
      <c r="AP17" s="2">
        <f>IFERROR(INDEX('Leave-One-Out - Data'!$B:$BA,MATCH($P17,'Leave-One-Out - Data'!$A:$A,0),MATCH(AP$1,'Leave-One-Out - Data'!$B$1:$BA$1,0)),0)</f>
        <v>0</v>
      </c>
      <c r="AQ17" s="2">
        <f>IFERROR(INDEX('Leave-One-Out - Data'!$B:$BA,MATCH($P17,'Leave-One-Out - Data'!$A:$A,0),MATCH(AQ$1,'Leave-One-Out - Data'!$B$1:$BA$1,0)),0)</f>
        <v>0.31170152941346169</v>
      </c>
      <c r="AR17" s="2">
        <f>IFERROR(INDEX('Leave-One-Out - Data'!$B:$BA,MATCH($P17,'Leave-One-Out - Data'!$A:$A,0),MATCH(AR$1,'Leave-One-Out - Data'!$B$1:$BA$1,0)),0)</f>
        <v>0</v>
      </c>
      <c r="AS17" s="2">
        <f>IFERROR(INDEX('Leave-One-Out - Data'!$B:$BA,MATCH($P17,'Leave-One-Out - Data'!$A:$A,0),MATCH(AS$1,'Leave-One-Out - Data'!$B$1:$BA$1,0)),0)</f>
        <v>0</v>
      </c>
      <c r="AT17" s="2">
        <f>IFERROR(INDEX('Leave-One-Out - Data'!$B:$BA,MATCH($P17,'Leave-One-Out - Data'!$A:$A,0),MATCH(AT$1,'Leave-One-Out - Data'!$B$1:$BA$1,0)),0)</f>
        <v>0</v>
      </c>
      <c r="AU17" s="2">
        <f>IFERROR(INDEX('Leave-One-Out - Data'!$B:$BA,MATCH($P17,'Leave-One-Out - Data'!$A:$A,0),MATCH(AU$1,'Leave-One-Out - Data'!$B$1:$BA$1,0)),0)</f>
        <v>0</v>
      </c>
      <c r="AV17" s="2">
        <f>IFERROR(INDEX('Leave-One-Out - Data'!$B:$BA,MATCH($P17,'Leave-One-Out - Data'!$A:$A,0),MATCH(AV$1,'Leave-One-Out - Data'!$B$1:$BA$1,0)),0)</f>
        <v>0</v>
      </c>
      <c r="AW17" s="2">
        <f>IFERROR(INDEX('Leave-One-Out - Data'!$B:$BA,MATCH($P17,'Leave-One-Out - Data'!$A:$A,0),MATCH(AW$1,'Leave-One-Out - Data'!$B$1:$BA$1,0)),0)</f>
        <v>0</v>
      </c>
      <c r="AX17" s="2">
        <f>IFERROR(INDEX('Leave-One-Out - Data'!$B:$BA,MATCH($P17,'Leave-One-Out - Data'!$A:$A,0),MATCH(AX$1,'Leave-One-Out - Data'!$B$1:$BA$1,0)),0)</f>
        <v>0</v>
      </c>
      <c r="AY17" s="2">
        <f>IFERROR(INDEX('Leave-One-Out - Data'!$B:$BA,MATCH($P17,'Leave-One-Out - Data'!$A:$A,0),MATCH(AY$1,'Leave-One-Out - Data'!$B$1:$BA$1,0)),0)</f>
        <v>0</v>
      </c>
      <c r="AZ17" s="2">
        <f>IFERROR(INDEX('Leave-One-Out - Data'!$B:$BA,MATCH($P17,'Leave-One-Out - Data'!$A:$A,0),MATCH(AZ$1,'Leave-One-Out - Data'!$B$1:$BA$1,0)),0)</f>
        <v>0.29912492308020588</v>
      </c>
      <c r="BA17" s="2">
        <f>IFERROR(INDEX('Leave-One-Out - Data'!$B:$BA,MATCH($P17,'Leave-One-Out - Data'!$A:$A,0),MATCH(BA$1,'Leave-One-Out - Data'!$B$1:$BA$1,0)),0)</f>
        <v>0</v>
      </c>
      <c r="BB17" s="2">
        <f>IFERROR(INDEX('Leave-One-Out - Data'!$B:$BA,MATCH($P17,'Leave-One-Out - Data'!$A:$A,0),MATCH(BB$1,'Leave-One-Out - Data'!$B$1:$BA$1,0)),0)</f>
        <v>0</v>
      </c>
      <c r="BC17" s="2">
        <f>IFERROR(INDEX('Leave-One-Out - Data'!$B:$BA,MATCH($P17,'Leave-One-Out - Data'!$A:$A,0),MATCH(BC$1,'Leave-One-Out - Data'!$B$1:$BA$1,0)),0)</f>
        <v>0</v>
      </c>
      <c r="BD17" s="2">
        <f>IFERROR(INDEX('Leave-One-Out - Data'!$B:$BA,MATCH($P17,'Leave-One-Out - Data'!$A:$A,0),MATCH(BD$1,'Leave-One-Out - Data'!$B$1:$BA$1,0)),0)</f>
        <v>0</v>
      </c>
      <c r="BE17" s="2">
        <f>IFERROR(INDEX('Leave-One-Out - Data'!$B:$BA,MATCH($P17,'Leave-One-Out - Data'!$A:$A,0),MATCH(BE$1,'Leave-One-Out - Data'!$B$1:$BA$1,0)),0)</f>
        <v>0</v>
      </c>
      <c r="BF17" s="2">
        <f>IFERROR(INDEX('Leave-One-Out - Data'!$B:$BA,MATCH($P17,'Leave-One-Out - Data'!$A:$A,0),MATCH(BF$1,'Leave-One-Out - Data'!$B$1:$BA$1,0)),0)</f>
        <v>0</v>
      </c>
      <c r="BG17" s="2">
        <f>IFERROR(INDEX('Leave-One-Out - Data'!$B:$BA,MATCH($P17,'Leave-One-Out - Data'!$A:$A,0),MATCH(BG$1,'Leave-One-Out - Data'!$B$1:$BA$1,0)),0)</f>
        <v>0.3133083942681551</v>
      </c>
      <c r="BH17" s="2">
        <f>IFERROR(INDEX('Leave-One-Out - Data'!$B:$BA,MATCH($P17,'Leave-One-Out - Data'!$A:$A,0),MATCH(BH$1,'Leave-One-Out - Data'!$B$1:$BA$1,0)),0)</f>
        <v>0</v>
      </c>
      <c r="BI17" s="2">
        <f>IFERROR(INDEX('Leave-One-Out - Data'!$B:$BA,MATCH($P17,'Leave-One-Out - Data'!$A:$A,0),MATCH(BI$1,'Leave-One-Out - Data'!$B$1:$BA$1,0)),0)</f>
        <v>0.31288908246159558</v>
      </c>
      <c r="BJ17" s="2">
        <f>IFERROR(INDEX('Leave-One-Out - Data'!$B:$BA,MATCH($P17,'Leave-One-Out - Data'!$A:$A,0),MATCH(BJ$1,'Leave-One-Out - Data'!$B$1:$BA$1,0)),0)</f>
        <v>0</v>
      </c>
      <c r="BK17" s="2">
        <f>IFERROR(INDEX('Leave-One-Out - Data'!$B:$BA,MATCH($P17,'Leave-One-Out - Data'!$A:$A,0),MATCH(BK$1,'Leave-One-Out - Data'!$B$1:$BA$1,0)),0)</f>
        <v>0</v>
      </c>
      <c r="BL17" s="2">
        <f>IFERROR(INDEX('Leave-One-Out - Data'!$B:$BA,MATCH($P17,'Leave-One-Out - Data'!$A:$A,0),MATCH(BL$1,'Leave-One-Out - Data'!$B$1:$BA$1,0)),0)</f>
        <v>0</v>
      </c>
      <c r="BM17" s="2">
        <f>IFERROR(INDEX('Leave-One-Out - Data'!$B:$BA,MATCH($P17,'Leave-One-Out - Data'!$A:$A,0),MATCH(BM$1,'Leave-One-Out - Data'!$B$1:$BA$1,0)),0)</f>
        <v>0</v>
      </c>
      <c r="BN17" s="2">
        <f>IFERROR(INDEX('Leave-One-Out - Data'!$B:$BA,MATCH($P17,'Leave-One-Out - Data'!$A:$A,0),MATCH(BN$1,'Leave-One-Out - Data'!$B$1:$BA$1,0)),0)</f>
        <v>0</v>
      </c>
      <c r="BO17" s="2">
        <f>IFERROR(INDEX('Leave-One-Out - Data'!$B:$BA,MATCH($P17,'Leave-One-Out - Data'!$A:$A,0),MATCH(BO$1,'Leave-One-Out - Data'!$B$1:$BA$1,0)),0)</f>
        <v>0</v>
      </c>
      <c r="BP17" s="2">
        <f>IFERROR(INDEX('Leave-One-Out - Data'!$B:$BA,MATCH($P17,'Leave-One-Out - Data'!$A:$A,0),MATCH(BP$1,'Leave-One-Out - Data'!$B$1:$BA$1,0)),0)</f>
        <v>0</v>
      </c>
      <c r="BQ17" s="2"/>
    </row>
    <row r="18" spans="16:69" x14ac:dyDescent="0.25">
      <c r="P18">
        <f>'Leave-One-Out - Data'!A17</f>
        <v>1997</v>
      </c>
      <c r="Q18" s="2">
        <f>IFERROR(INDEX('Leave-One-Out - Data'!$B:$BA,MATCH($P18,'Leave-One-Out - Data'!$A:$A,0),MATCH(Q$1,'Leave-One-Out - Data'!$B$1:$BA$1,0)),0)</f>
        <v>0.29864972829818726</v>
      </c>
      <c r="R18" s="2">
        <f>IFERROR(INDEX('Leave-One-Out - Data'!$B:$BA,MATCH($P18,'Leave-One-Out - Data'!$A:$A,0),MATCH(R$1,'Leave-One-Out - Data'!$B$1:$BA$1,0)),0)</f>
        <v>0.28597083726525308</v>
      </c>
      <c r="S18" s="2">
        <f>IFERROR(INDEX('Leave-One-Out - Data'!$B:$BA,MATCH($P18,'Leave-One-Out - Data'!$A:$A,0),MATCH(S$1,'Leave-One-Out - Data'!$B$1:$BA$1,0)),0)</f>
        <v>0</v>
      </c>
      <c r="T18" s="2">
        <f>IFERROR(INDEX('Leave-One-Out - Data'!$B:$BA,MATCH($P18,'Leave-One-Out - Data'!$A:$A,0),MATCH(T$1,'Leave-One-Out - Data'!$B$1:$BA$1,0)),0)</f>
        <v>0</v>
      </c>
      <c r="U18" s="2">
        <f>IFERROR(INDEX('Leave-One-Out - Data'!$B:$BA,MATCH($P18,'Leave-One-Out - Data'!$A:$A,0),MATCH(U$1,'Leave-One-Out - Data'!$B$1:$BA$1,0)),0)</f>
        <v>0.28320244604349137</v>
      </c>
      <c r="V18" s="2">
        <f>IFERROR(INDEX('Leave-One-Out - Data'!$B:$BA,MATCH($P18,'Leave-One-Out - Data'!$A:$A,0),MATCH(V$1,'Leave-One-Out - Data'!$B$1:$BA$1,0)),0)</f>
        <v>0</v>
      </c>
      <c r="W18" s="2">
        <f>IFERROR(INDEX('Leave-One-Out - Data'!$B:$BA,MATCH($P18,'Leave-One-Out - Data'!$A:$A,0),MATCH(W$1,'Leave-One-Out - Data'!$B$1:$BA$1,0)),0)</f>
        <v>0</v>
      </c>
      <c r="X18" s="2">
        <f>IFERROR(INDEX('Leave-One-Out - Data'!$B:$BA,MATCH($P18,'Leave-One-Out - Data'!$A:$A,0),MATCH(X$1,'Leave-One-Out - Data'!$B$1:$BA$1,0)),0)</f>
        <v>0.29045214089751242</v>
      </c>
      <c r="Y18" s="2">
        <f>IFERROR(INDEX('Leave-One-Out - Data'!$B:$BA,MATCH($P18,'Leave-One-Out - Data'!$A:$A,0),MATCH(Y$1,'Leave-One-Out - Data'!$B$1:$BA$1,0)),0)</f>
        <v>0</v>
      </c>
      <c r="Z18" s="2">
        <f>IFERROR(INDEX('Leave-One-Out - Data'!$B:$BA,MATCH($P18,'Leave-One-Out - Data'!$A:$A,0),MATCH(Z$1,'Leave-One-Out - Data'!$B$1:$BA$1,0)),0)</f>
        <v>0</v>
      </c>
      <c r="AA18" s="2">
        <f>IFERROR(INDEX('Leave-One-Out - Data'!$B:$BA,MATCH($P18,'Leave-One-Out - Data'!$A:$A,0),MATCH(AA$1,'Leave-One-Out - Data'!$B$1:$BA$1,0)),0)</f>
        <v>0</v>
      </c>
      <c r="AB18" s="2">
        <f>IFERROR(INDEX('Leave-One-Out - Data'!$B:$BA,MATCH($P18,'Leave-One-Out - Data'!$A:$A,0),MATCH(AB$1,'Leave-One-Out - Data'!$B$1:$BA$1,0)),0)</f>
        <v>0</v>
      </c>
      <c r="AC18" s="2">
        <f>IFERROR(INDEX('Leave-One-Out - Data'!$B:$BA,MATCH($P18,'Leave-One-Out - Data'!$A:$A,0),MATCH(AC$1,'Leave-One-Out - Data'!$B$1:$BA$1,0)),0)</f>
        <v>0</v>
      </c>
      <c r="AD18" s="2">
        <f>IFERROR(INDEX('Leave-One-Out - Data'!$B:$BA,MATCH($P18,'Leave-One-Out - Data'!$A:$A,0),MATCH(AD$1,'Leave-One-Out - Data'!$B$1:$BA$1,0)),0)</f>
        <v>0</v>
      </c>
      <c r="AE18" s="2">
        <f>IFERROR(INDEX('Leave-One-Out - Data'!$B:$BA,MATCH($P18,'Leave-One-Out - Data'!$A:$A,0),MATCH(AE$1,'Leave-One-Out - Data'!$B$1:$BA$1,0)),0)</f>
        <v>0</v>
      </c>
      <c r="AF18" s="2">
        <f>IFERROR(INDEX('Leave-One-Out - Data'!$B:$BA,MATCH($P18,'Leave-One-Out - Data'!$A:$A,0),MATCH(AF$1,'Leave-One-Out - Data'!$B$1:$BA$1,0)),0)</f>
        <v>0.28608305147290231</v>
      </c>
      <c r="AG18" s="2">
        <f>IFERROR(INDEX('Leave-One-Out - Data'!$B:$BA,MATCH($P18,'Leave-One-Out - Data'!$A:$A,0),MATCH(AG$1,'Leave-One-Out - Data'!$B$1:$BA$1,0)),0)</f>
        <v>0</v>
      </c>
      <c r="AH18" s="2">
        <f>IFERROR(INDEX('Leave-One-Out - Data'!$B:$BA,MATCH($P18,'Leave-One-Out - Data'!$A:$A,0),MATCH(AH$1,'Leave-One-Out - Data'!$B$1:$BA$1,0)),0)</f>
        <v>0</v>
      </c>
      <c r="AI18" s="2">
        <f>IFERROR(INDEX('Leave-One-Out - Data'!$B:$BA,MATCH($P18,'Leave-One-Out - Data'!$A:$A,0),MATCH(AI$1,'Leave-One-Out - Data'!$B$1:$BA$1,0)),0)</f>
        <v>0</v>
      </c>
      <c r="AJ18" s="2">
        <f>IFERROR(INDEX('Leave-One-Out - Data'!$B:$BA,MATCH($P18,'Leave-One-Out - Data'!$A:$A,0),MATCH(AJ$1,'Leave-One-Out - Data'!$B$1:$BA$1,0)),0)</f>
        <v>0</v>
      </c>
      <c r="AK18" s="2">
        <f>IFERROR(INDEX('Leave-One-Out - Data'!$B:$BA,MATCH($P18,'Leave-One-Out - Data'!$A:$A,0),MATCH(AK$1,'Leave-One-Out - Data'!$B$1:$BA$1,0)),0)</f>
        <v>0</v>
      </c>
      <c r="AL18" s="2">
        <f>IFERROR(INDEX('Leave-One-Out - Data'!$B:$BA,MATCH($P18,'Leave-One-Out - Data'!$A:$A,0),MATCH(AL$1,'Leave-One-Out - Data'!$B$1:$BA$1,0)),0)</f>
        <v>0</v>
      </c>
      <c r="AM18" s="2">
        <f>IFERROR(INDEX('Leave-One-Out - Data'!$B:$BA,MATCH($P18,'Leave-One-Out - Data'!$A:$A,0),MATCH(AM$1,'Leave-One-Out - Data'!$B$1:$BA$1,0)),0)</f>
        <v>0</v>
      </c>
      <c r="AN18" s="2">
        <f>IFERROR(INDEX('Leave-One-Out - Data'!$B:$BA,MATCH($P18,'Leave-One-Out - Data'!$A:$A,0),MATCH(AN$1,'Leave-One-Out - Data'!$B$1:$BA$1,0)),0)</f>
        <v>0</v>
      </c>
      <c r="AO18" s="2">
        <f>IFERROR(INDEX('Leave-One-Out - Data'!$B:$BA,MATCH($P18,'Leave-One-Out - Data'!$A:$A,0),MATCH(AO$1,'Leave-One-Out - Data'!$B$1:$BA$1,0)),0)</f>
        <v>0.29616571411490439</v>
      </c>
      <c r="AP18" s="2">
        <f>IFERROR(INDEX('Leave-One-Out - Data'!$B:$BA,MATCH($P18,'Leave-One-Out - Data'!$A:$A,0),MATCH(AP$1,'Leave-One-Out - Data'!$B$1:$BA$1,0)),0)</f>
        <v>0</v>
      </c>
      <c r="AQ18" s="2">
        <f>IFERROR(INDEX('Leave-One-Out - Data'!$B:$BA,MATCH($P18,'Leave-One-Out - Data'!$A:$A,0),MATCH(AQ$1,'Leave-One-Out - Data'!$B$1:$BA$1,0)),0)</f>
        <v>0.28697196328639984</v>
      </c>
      <c r="AR18" s="2">
        <f>IFERROR(INDEX('Leave-One-Out - Data'!$B:$BA,MATCH($P18,'Leave-One-Out - Data'!$A:$A,0),MATCH(AR$1,'Leave-One-Out - Data'!$B$1:$BA$1,0)),0)</f>
        <v>0</v>
      </c>
      <c r="AS18" s="2">
        <f>IFERROR(INDEX('Leave-One-Out - Data'!$B:$BA,MATCH($P18,'Leave-One-Out - Data'!$A:$A,0),MATCH(AS$1,'Leave-One-Out - Data'!$B$1:$BA$1,0)),0)</f>
        <v>0</v>
      </c>
      <c r="AT18" s="2">
        <f>IFERROR(INDEX('Leave-One-Out - Data'!$B:$BA,MATCH($P18,'Leave-One-Out - Data'!$A:$A,0),MATCH(AT$1,'Leave-One-Out - Data'!$B$1:$BA$1,0)),0)</f>
        <v>0</v>
      </c>
      <c r="AU18" s="2">
        <f>IFERROR(INDEX('Leave-One-Out - Data'!$B:$BA,MATCH($P18,'Leave-One-Out - Data'!$A:$A,0),MATCH(AU$1,'Leave-One-Out - Data'!$B$1:$BA$1,0)),0)</f>
        <v>0</v>
      </c>
      <c r="AV18" s="2">
        <f>IFERROR(INDEX('Leave-One-Out - Data'!$B:$BA,MATCH($P18,'Leave-One-Out - Data'!$A:$A,0),MATCH(AV$1,'Leave-One-Out - Data'!$B$1:$BA$1,0)),0)</f>
        <v>0</v>
      </c>
      <c r="AW18" s="2">
        <f>IFERROR(INDEX('Leave-One-Out - Data'!$B:$BA,MATCH($P18,'Leave-One-Out - Data'!$A:$A,0),MATCH(AW$1,'Leave-One-Out - Data'!$B$1:$BA$1,0)),0)</f>
        <v>0</v>
      </c>
      <c r="AX18" s="2">
        <f>IFERROR(INDEX('Leave-One-Out - Data'!$B:$BA,MATCH($P18,'Leave-One-Out - Data'!$A:$A,0),MATCH(AX$1,'Leave-One-Out - Data'!$B$1:$BA$1,0)),0)</f>
        <v>0</v>
      </c>
      <c r="AY18" s="2">
        <f>IFERROR(INDEX('Leave-One-Out - Data'!$B:$BA,MATCH($P18,'Leave-One-Out - Data'!$A:$A,0),MATCH(AY$1,'Leave-One-Out - Data'!$B$1:$BA$1,0)),0)</f>
        <v>0</v>
      </c>
      <c r="AZ18" s="2">
        <f>IFERROR(INDEX('Leave-One-Out - Data'!$B:$BA,MATCH($P18,'Leave-One-Out - Data'!$A:$A,0),MATCH(AZ$1,'Leave-One-Out - Data'!$B$1:$BA$1,0)),0)</f>
        <v>0.28413245505094531</v>
      </c>
      <c r="BA18" s="2">
        <f>IFERROR(INDEX('Leave-One-Out - Data'!$B:$BA,MATCH($P18,'Leave-One-Out - Data'!$A:$A,0),MATCH(BA$1,'Leave-One-Out - Data'!$B$1:$BA$1,0)),0)</f>
        <v>0</v>
      </c>
      <c r="BB18" s="2">
        <f>IFERROR(INDEX('Leave-One-Out - Data'!$B:$BA,MATCH($P18,'Leave-One-Out - Data'!$A:$A,0),MATCH(BB$1,'Leave-One-Out - Data'!$B$1:$BA$1,0)),0)</f>
        <v>0</v>
      </c>
      <c r="BC18" s="2">
        <f>IFERROR(INDEX('Leave-One-Out - Data'!$B:$BA,MATCH($P18,'Leave-One-Out - Data'!$A:$A,0),MATCH(BC$1,'Leave-One-Out - Data'!$B$1:$BA$1,0)),0)</f>
        <v>0</v>
      </c>
      <c r="BD18" s="2">
        <f>IFERROR(INDEX('Leave-One-Out - Data'!$B:$BA,MATCH($P18,'Leave-One-Out - Data'!$A:$A,0),MATCH(BD$1,'Leave-One-Out - Data'!$B$1:$BA$1,0)),0)</f>
        <v>0</v>
      </c>
      <c r="BE18" s="2">
        <f>IFERROR(INDEX('Leave-One-Out - Data'!$B:$BA,MATCH($P18,'Leave-One-Out - Data'!$A:$A,0),MATCH(BE$1,'Leave-One-Out - Data'!$B$1:$BA$1,0)),0)</f>
        <v>0</v>
      </c>
      <c r="BF18" s="2">
        <f>IFERROR(INDEX('Leave-One-Out - Data'!$B:$BA,MATCH($P18,'Leave-One-Out - Data'!$A:$A,0),MATCH(BF$1,'Leave-One-Out - Data'!$B$1:$BA$1,0)),0)</f>
        <v>0</v>
      </c>
      <c r="BG18" s="2">
        <f>IFERROR(INDEX('Leave-One-Out - Data'!$B:$BA,MATCH($P18,'Leave-One-Out - Data'!$A:$A,0),MATCH(BG$1,'Leave-One-Out - Data'!$B$1:$BA$1,0)),0)</f>
        <v>0.28832377076148985</v>
      </c>
      <c r="BH18" s="2">
        <f>IFERROR(INDEX('Leave-One-Out - Data'!$B:$BA,MATCH($P18,'Leave-One-Out - Data'!$A:$A,0),MATCH(BH$1,'Leave-One-Out - Data'!$B$1:$BA$1,0)),0)</f>
        <v>0</v>
      </c>
      <c r="BI18" s="2">
        <f>IFERROR(INDEX('Leave-One-Out - Data'!$B:$BA,MATCH($P18,'Leave-One-Out - Data'!$A:$A,0),MATCH(BI$1,'Leave-One-Out - Data'!$B$1:$BA$1,0)),0)</f>
        <v>0.28545558708906177</v>
      </c>
      <c r="BJ18" s="2">
        <f>IFERROR(INDEX('Leave-One-Out - Data'!$B:$BA,MATCH($P18,'Leave-One-Out - Data'!$A:$A,0),MATCH(BJ$1,'Leave-One-Out - Data'!$B$1:$BA$1,0)),0)</f>
        <v>0</v>
      </c>
      <c r="BK18" s="2">
        <f>IFERROR(INDEX('Leave-One-Out - Data'!$B:$BA,MATCH($P18,'Leave-One-Out - Data'!$A:$A,0),MATCH(BK$1,'Leave-One-Out - Data'!$B$1:$BA$1,0)),0)</f>
        <v>0</v>
      </c>
      <c r="BL18" s="2">
        <f>IFERROR(INDEX('Leave-One-Out - Data'!$B:$BA,MATCH($P18,'Leave-One-Out - Data'!$A:$A,0),MATCH(BL$1,'Leave-One-Out - Data'!$B$1:$BA$1,0)),0)</f>
        <v>0</v>
      </c>
      <c r="BM18" s="2">
        <f>IFERROR(INDEX('Leave-One-Out - Data'!$B:$BA,MATCH($P18,'Leave-One-Out - Data'!$A:$A,0),MATCH(BM$1,'Leave-One-Out - Data'!$B$1:$BA$1,0)),0)</f>
        <v>0</v>
      </c>
      <c r="BN18" s="2">
        <f>IFERROR(INDEX('Leave-One-Out - Data'!$B:$BA,MATCH($P18,'Leave-One-Out - Data'!$A:$A,0),MATCH(BN$1,'Leave-One-Out - Data'!$B$1:$BA$1,0)),0)</f>
        <v>0</v>
      </c>
      <c r="BO18" s="2">
        <f>IFERROR(INDEX('Leave-One-Out - Data'!$B:$BA,MATCH($P18,'Leave-One-Out - Data'!$A:$A,0),MATCH(BO$1,'Leave-One-Out - Data'!$B$1:$BA$1,0)),0)</f>
        <v>0</v>
      </c>
      <c r="BP18" s="2">
        <f>IFERROR(INDEX('Leave-One-Out - Data'!$B:$BA,MATCH($P18,'Leave-One-Out - Data'!$A:$A,0),MATCH(BP$1,'Leave-One-Out - Data'!$B$1:$BA$1,0)),0)</f>
        <v>0</v>
      </c>
      <c r="BQ18" s="2"/>
    </row>
    <row r="19" spans="16:69" x14ac:dyDescent="0.25">
      <c r="P19">
        <f>'Leave-One-Out - Data'!A18</f>
        <v>1998</v>
      </c>
      <c r="Q19" s="2">
        <f>IFERROR(INDEX('Leave-One-Out - Data'!$B:$BA,MATCH($P19,'Leave-One-Out - Data'!$A:$A,0),MATCH(Q$1,'Leave-One-Out - Data'!$B$1:$BA$1,0)),0)</f>
        <v>0.32145747542381287</v>
      </c>
      <c r="R19" s="2">
        <f>IFERROR(INDEX('Leave-One-Out - Data'!$B:$BA,MATCH($P19,'Leave-One-Out - Data'!$A:$A,0),MATCH(R$1,'Leave-One-Out - Data'!$B$1:$BA$1,0)),0)</f>
        <v>0.31751833280920982</v>
      </c>
      <c r="S19" s="2">
        <f>IFERROR(INDEX('Leave-One-Out - Data'!$B:$BA,MATCH($P19,'Leave-One-Out - Data'!$A:$A,0),MATCH(S$1,'Leave-One-Out - Data'!$B$1:$BA$1,0)),0)</f>
        <v>0</v>
      </c>
      <c r="T19" s="2">
        <f>IFERROR(INDEX('Leave-One-Out - Data'!$B:$BA,MATCH($P19,'Leave-One-Out - Data'!$A:$A,0),MATCH(T$1,'Leave-One-Out - Data'!$B$1:$BA$1,0)),0)</f>
        <v>0</v>
      </c>
      <c r="U19" s="2">
        <f>IFERROR(INDEX('Leave-One-Out - Data'!$B:$BA,MATCH($P19,'Leave-One-Out - Data'!$A:$A,0),MATCH(U$1,'Leave-One-Out - Data'!$B$1:$BA$1,0)),0)</f>
        <v>0.31746757128834724</v>
      </c>
      <c r="V19" s="2">
        <f>IFERROR(INDEX('Leave-One-Out - Data'!$B:$BA,MATCH($P19,'Leave-One-Out - Data'!$A:$A,0),MATCH(V$1,'Leave-One-Out - Data'!$B$1:$BA$1,0)),0)</f>
        <v>0</v>
      </c>
      <c r="W19" s="2">
        <f>IFERROR(INDEX('Leave-One-Out - Data'!$B:$BA,MATCH($P19,'Leave-One-Out - Data'!$A:$A,0),MATCH(W$1,'Leave-One-Out - Data'!$B$1:$BA$1,0)),0)</f>
        <v>0</v>
      </c>
      <c r="X19" s="2">
        <f>IFERROR(INDEX('Leave-One-Out - Data'!$B:$BA,MATCH($P19,'Leave-One-Out - Data'!$A:$A,0),MATCH(X$1,'Leave-One-Out - Data'!$B$1:$BA$1,0)),0)</f>
        <v>0.318795681387186</v>
      </c>
      <c r="Y19" s="2">
        <f>IFERROR(INDEX('Leave-One-Out - Data'!$B:$BA,MATCH($P19,'Leave-One-Out - Data'!$A:$A,0),MATCH(Y$1,'Leave-One-Out - Data'!$B$1:$BA$1,0)),0)</f>
        <v>0</v>
      </c>
      <c r="Z19" s="2">
        <f>IFERROR(INDEX('Leave-One-Out - Data'!$B:$BA,MATCH($P19,'Leave-One-Out - Data'!$A:$A,0),MATCH(Z$1,'Leave-One-Out - Data'!$B$1:$BA$1,0)),0)</f>
        <v>0</v>
      </c>
      <c r="AA19" s="2">
        <f>IFERROR(INDEX('Leave-One-Out - Data'!$B:$BA,MATCH($P19,'Leave-One-Out - Data'!$A:$A,0),MATCH(AA$1,'Leave-One-Out - Data'!$B$1:$BA$1,0)),0)</f>
        <v>0</v>
      </c>
      <c r="AB19" s="2">
        <f>IFERROR(INDEX('Leave-One-Out - Data'!$B:$BA,MATCH($P19,'Leave-One-Out - Data'!$A:$A,0),MATCH(AB$1,'Leave-One-Out - Data'!$B$1:$BA$1,0)),0)</f>
        <v>0</v>
      </c>
      <c r="AC19" s="2">
        <f>IFERROR(INDEX('Leave-One-Out - Data'!$B:$BA,MATCH($P19,'Leave-One-Out - Data'!$A:$A,0),MATCH(AC$1,'Leave-One-Out - Data'!$B$1:$BA$1,0)),0)</f>
        <v>0</v>
      </c>
      <c r="AD19" s="2">
        <f>IFERROR(INDEX('Leave-One-Out - Data'!$B:$BA,MATCH($P19,'Leave-One-Out - Data'!$A:$A,0),MATCH(AD$1,'Leave-One-Out - Data'!$B$1:$BA$1,0)),0)</f>
        <v>0</v>
      </c>
      <c r="AE19" s="2">
        <f>IFERROR(INDEX('Leave-One-Out - Data'!$B:$BA,MATCH($P19,'Leave-One-Out - Data'!$A:$A,0),MATCH(AE$1,'Leave-One-Out - Data'!$B$1:$BA$1,0)),0)</f>
        <v>0</v>
      </c>
      <c r="AF19" s="2">
        <f>IFERROR(INDEX('Leave-One-Out - Data'!$B:$BA,MATCH($P19,'Leave-One-Out - Data'!$A:$A,0),MATCH(AF$1,'Leave-One-Out - Data'!$B$1:$BA$1,0)),0)</f>
        <v>0.31674031108617784</v>
      </c>
      <c r="AG19" s="2">
        <f>IFERROR(INDEX('Leave-One-Out - Data'!$B:$BA,MATCH($P19,'Leave-One-Out - Data'!$A:$A,0),MATCH(AG$1,'Leave-One-Out - Data'!$B$1:$BA$1,0)),0)</f>
        <v>0</v>
      </c>
      <c r="AH19" s="2">
        <f>IFERROR(INDEX('Leave-One-Out - Data'!$B:$BA,MATCH($P19,'Leave-One-Out - Data'!$A:$A,0),MATCH(AH$1,'Leave-One-Out - Data'!$B$1:$BA$1,0)),0)</f>
        <v>0</v>
      </c>
      <c r="AI19" s="2">
        <f>IFERROR(INDEX('Leave-One-Out - Data'!$B:$BA,MATCH($P19,'Leave-One-Out - Data'!$A:$A,0),MATCH(AI$1,'Leave-One-Out - Data'!$B$1:$BA$1,0)),0)</f>
        <v>0</v>
      </c>
      <c r="AJ19" s="2">
        <f>IFERROR(INDEX('Leave-One-Out - Data'!$B:$BA,MATCH($P19,'Leave-One-Out - Data'!$A:$A,0),MATCH(AJ$1,'Leave-One-Out - Data'!$B$1:$BA$1,0)),0)</f>
        <v>0</v>
      </c>
      <c r="AK19" s="2">
        <f>IFERROR(INDEX('Leave-One-Out - Data'!$B:$BA,MATCH($P19,'Leave-One-Out - Data'!$A:$A,0),MATCH(AK$1,'Leave-One-Out - Data'!$B$1:$BA$1,0)),0)</f>
        <v>0</v>
      </c>
      <c r="AL19" s="2">
        <f>IFERROR(INDEX('Leave-One-Out - Data'!$B:$BA,MATCH($P19,'Leave-One-Out - Data'!$A:$A,0),MATCH(AL$1,'Leave-One-Out - Data'!$B$1:$BA$1,0)),0)</f>
        <v>0</v>
      </c>
      <c r="AM19" s="2">
        <f>IFERROR(INDEX('Leave-One-Out - Data'!$B:$BA,MATCH($P19,'Leave-One-Out - Data'!$A:$A,0),MATCH(AM$1,'Leave-One-Out - Data'!$B$1:$BA$1,0)),0)</f>
        <v>0</v>
      </c>
      <c r="AN19" s="2">
        <f>IFERROR(INDEX('Leave-One-Out - Data'!$B:$BA,MATCH($P19,'Leave-One-Out - Data'!$A:$A,0),MATCH(AN$1,'Leave-One-Out - Data'!$B$1:$BA$1,0)),0)</f>
        <v>0</v>
      </c>
      <c r="AO19" s="2">
        <f>IFERROR(INDEX('Leave-One-Out - Data'!$B:$BA,MATCH($P19,'Leave-One-Out - Data'!$A:$A,0),MATCH(AO$1,'Leave-One-Out - Data'!$B$1:$BA$1,0)),0)</f>
        <v>0.31615096417069438</v>
      </c>
      <c r="AP19" s="2">
        <f>IFERROR(INDEX('Leave-One-Out - Data'!$B:$BA,MATCH($P19,'Leave-One-Out - Data'!$A:$A,0),MATCH(AP$1,'Leave-One-Out - Data'!$B$1:$BA$1,0)),0)</f>
        <v>0</v>
      </c>
      <c r="AQ19" s="2">
        <f>IFERROR(INDEX('Leave-One-Out - Data'!$B:$BA,MATCH($P19,'Leave-One-Out - Data'!$A:$A,0),MATCH(AQ$1,'Leave-One-Out - Data'!$B$1:$BA$1,0)),0)</f>
        <v>0.31828962486982343</v>
      </c>
      <c r="AR19" s="2">
        <f>IFERROR(INDEX('Leave-One-Out - Data'!$B:$BA,MATCH($P19,'Leave-One-Out - Data'!$A:$A,0),MATCH(AR$1,'Leave-One-Out - Data'!$B$1:$BA$1,0)),0)</f>
        <v>0</v>
      </c>
      <c r="AS19" s="2">
        <f>IFERROR(INDEX('Leave-One-Out - Data'!$B:$BA,MATCH($P19,'Leave-One-Out - Data'!$A:$A,0),MATCH(AS$1,'Leave-One-Out - Data'!$B$1:$BA$1,0)),0)</f>
        <v>0</v>
      </c>
      <c r="AT19" s="2">
        <f>IFERROR(INDEX('Leave-One-Out - Data'!$B:$BA,MATCH($P19,'Leave-One-Out - Data'!$A:$A,0),MATCH(AT$1,'Leave-One-Out - Data'!$B$1:$BA$1,0)),0)</f>
        <v>0</v>
      </c>
      <c r="AU19" s="2">
        <f>IFERROR(INDEX('Leave-One-Out - Data'!$B:$BA,MATCH($P19,'Leave-One-Out - Data'!$A:$A,0),MATCH(AU$1,'Leave-One-Out - Data'!$B$1:$BA$1,0)),0)</f>
        <v>0</v>
      </c>
      <c r="AV19" s="2">
        <f>IFERROR(INDEX('Leave-One-Out - Data'!$B:$BA,MATCH($P19,'Leave-One-Out - Data'!$A:$A,0),MATCH(AV$1,'Leave-One-Out - Data'!$B$1:$BA$1,0)),0)</f>
        <v>0</v>
      </c>
      <c r="AW19" s="2">
        <f>IFERROR(INDEX('Leave-One-Out - Data'!$B:$BA,MATCH($P19,'Leave-One-Out - Data'!$A:$A,0),MATCH(AW$1,'Leave-One-Out - Data'!$B$1:$BA$1,0)),0)</f>
        <v>0</v>
      </c>
      <c r="AX19" s="2">
        <f>IFERROR(INDEX('Leave-One-Out - Data'!$B:$BA,MATCH($P19,'Leave-One-Out - Data'!$A:$A,0),MATCH(AX$1,'Leave-One-Out - Data'!$B$1:$BA$1,0)),0)</f>
        <v>0</v>
      </c>
      <c r="AY19" s="2">
        <f>IFERROR(INDEX('Leave-One-Out - Data'!$B:$BA,MATCH($P19,'Leave-One-Out - Data'!$A:$A,0),MATCH(AY$1,'Leave-One-Out - Data'!$B$1:$BA$1,0)),0)</f>
        <v>0</v>
      </c>
      <c r="AZ19" s="2">
        <f>IFERROR(INDEX('Leave-One-Out - Data'!$B:$BA,MATCH($P19,'Leave-One-Out - Data'!$A:$A,0),MATCH(AZ$1,'Leave-One-Out - Data'!$B$1:$BA$1,0)),0)</f>
        <v>0.31582598364353182</v>
      </c>
      <c r="BA19" s="2">
        <f>IFERROR(INDEX('Leave-One-Out - Data'!$B:$BA,MATCH($P19,'Leave-One-Out - Data'!$A:$A,0),MATCH(BA$1,'Leave-One-Out - Data'!$B$1:$BA$1,0)),0)</f>
        <v>0</v>
      </c>
      <c r="BB19" s="2">
        <f>IFERROR(INDEX('Leave-One-Out - Data'!$B:$BA,MATCH($P19,'Leave-One-Out - Data'!$A:$A,0),MATCH(BB$1,'Leave-One-Out - Data'!$B$1:$BA$1,0)),0)</f>
        <v>0</v>
      </c>
      <c r="BC19" s="2">
        <f>IFERROR(INDEX('Leave-One-Out - Data'!$B:$BA,MATCH($P19,'Leave-One-Out - Data'!$A:$A,0),MATCH(BC$1,'Leave-One-Out - Data'!$B$1:$BA$1,0)),0)</f>
        <v>0</v>
      </c>
      <c r="BD19" s="2">
        <f>IFERROR(INDEX('Leave-One-Out - Data'!$B:$BA,MATCH($P19,'Leave-One-Out - Data'!$A:$A,0),MATCH(BD$1,'Leave-One-Out - Data'!$B$1:$BA$1,0)),0)</f>
        <v>0</v>
      </c>
      <c r="BE19" s="2">
        <f>IFERROR(INDEX('Leave-One-Out - Data'!$B:$BA,MATCH($P19,'Leave-One-Out - Data'!$A:$A,0),MATCH(BE$1,'Leave-One-Out - Data'!$B$1:$BA$1,0)),0)</f>
        <v>0</v>
      </c>
      <c r="BF19" s="2">
        <f>IFERROR(INDEX('Leave-One-Out - Data'!$B:$BA,MATCH($P19,'Leave-One-Out - Data'!$A:$A,0),MATCH(BF$1,'Leave-One-Out - Data'!$B$1:$BA$1,0)),0)</f>
        <v>0</v>
      </c>
      <c r="BG19" s="2">
        <f>IFERROR(INDEX('Leave-One-Out - Data'!$B:$BA,MATCH($P19,'Leave-One-Out - Data'!$A:$A,0),MATCH(BG$1,'Leave-One-Out - Data'!$B$1:$BA$1,0)),0)</f>
        <v>0.31417967109382156</v>
      </c>
      <c r="BH19" s="2">
        <f>IFERROR(INDEX('Leave-One-Out - Data'!$B:$BA,MATCH($P19,'Leave-One-Out - Data'!$A:$A,0),MATCH(BH$1,'Leave-One-Out - Data'!$B$1:$BA$1,0)),0)</f>
        <v>0</v>
      </c>
      <c r="BI19" s="2">
        <f>IFERROR(INDEX('Leave-One-Out - Data'!$B:$BA,MATCH($P19,'Leave-One-Out - Data'!$A:$A,0),MATCH(BI$1,'Leave-One-Out - Data'!$B$1:$BA$1,0)),0)</f>
        <v>0.31745403090119362</v>
      </c>
      <c r="BJ19" s="2">
        <f>IFERROR(INDEX('Leave-One-Out - Data'!$B:$BA,MATCH($P19,'Leave-One-Out - Data'!$A:$A,0),MATCH(BJ$1,'Leave-One-Out - Data'!$B$1:$BA$1,0)),0)</f>
        <v>0</v>
      </c>
      <c r="BK19" s="2">
        <f>IFERROR(INDEX('Leave-One-Out - Data'!$B:$BA,MATCH($P19,'Leave-One-Out - Data'!$A:$A,0),MATCH(BK$1,'Leave-One-Out - Data'!$B$1:$BA$1,0)),0)</f>
        <v>0</v>
      </c>
      <c r="BL19" s="2">
        <f>IFERROR(INDEX('Leave-One-Out - Data'!$B:$BA,MATCH($P19,'Leave-One-Out - Data'!$A:$A,0),MATCH(BL$1,'Leave-One-Out - Data'!$B$1:$BA$1,0)),0)</f>
        <v>0</v>
      </c>
      <c r="BM19" s="2">
        <f>IFERROR(INDEX('Leave-One-Out - Data'!$B:$BA,MATCH($P19,'Leave-One-Out - Data'!$A:$A,0),MATCH(BM$1,'Leave-One-Out - Data'!$B$1:$BA$1,0)),0)</f>
        <v>0</v>
      </c>
      <c r="BN19" s="2">
        <f>IFERROR(INDEX('Leave-One-Out - Data'!$B:$BA,MATCH($P19,'Leave-One-Out - Data'!$A:$A,0),MATCH(BN$1,'Leave-One-Out - Data'!$B$1:$BA$1,0)),0)</f>
        <v>0</v>
      </c>
      <c r="BO19" s="2">
        <f>IFERROR(INDEX('Leave-One-Out - Data'!$B:$BA,MATCH($P19,'Leave-One-Out - Data'!$A:$A,0),MATCH(BO$1,'Leave-One-Out - Data'!$B$1:$BA$1,0)),0)</f>
        <v>0</v>
      </c>
      <c r="BP19" s="2">
        <f>IFERROR(INDEX('Leave-One-Out - Data'!$B:$BA,MATCH($P19,'Leave-One-Out - Data'!$A:$A,0),MATCH(BP$1,'Leave-One-Out - Data'!$B$1:$BA$1,0)),0)</f>
        <v>0</v>
      </c>
      <c r="BQ19" s="2"/>
    </row>
    <row r="20" spans="16:69" x14ac:dyDescent="0.25">
      <c r="P20">
        <f>'Leave-One-Out - Data'!A19</f>
        <v>1999</v>
      </c>
      <c r="Q20" s="2">
        <f>IFERROR(INDEX('Leave-One-Out - Data'!$B:$BA,MATCH($P20,'Leave-One-Out - Data'!$A:$A,0),MATCH(Q$1,'Leave-One-Out - Data'!$B$1:$BA$1,0)),0)</f>
        <v>0.30680060386657715</v>
      </c>
      <c r="R20" s="2">
        <f>IFERROR(INDEX('Leave-One-Out - Data'!$B:$BA,MATCH($P20,'Leave-One-Out - Data'!$A:$A,0),MATCH(R$1,'Leave-One-Out - Data'!$B$1:$BA$1,0)),0)</f>
        <v>0.28875927215814584</v>
      </c>
      <c r="S20" s="2">
        <f>IFERROR(INDEX('Leave-One-Out - Data'!$B:$BA,MATCH($P20,'Leave-One-Out - Data'!$A:$A,0),MATCH(S$1,'Leave-One-Out - Data'!$B$1:$BA$1,0)),0)</f>
        <v>0</v>
      </c>
      <c r="T20" s="2">
        <f>IFERROR(INDEX('Leave-One-Out - Data'!$B:$BA,MATCH($P20,'Leave-One-Out - Data'!$A:$A,0),MATCH(T$1,'Leave-One-Out - Data'!$B$1:$BA$1,0)),0)</f>
        <v>0</v>
      </c>
      <c r="U20" s="2">
        <f>IFERROR(INDEX('Leave-One-Out - Data'!$B:$BA,MATCH($P20,'Leave-One-Out - Data'!$A:$A,0),MATCH(U$1,'Leave-One-Out - Data'!$B$1:$BA$1,0)),0)</f>
        <v>0.29049899885058406</v>
      </c>
      <c r="V20" s="2">
        <f>IFERROR(INDEX('Leave-One-Out - Data'!$B:$BA,MATCH($P20,'Leave-One-Out - Data'!$A:$A,0),MATCH(V$1,'Leave-One-Out - Data'!$B$1:$BA$1,0)),0)</f>
        <v>0</v>
      </c>
      <c r="W20" s="2">
        <f>IFERROR(INDEX('Leave-One-Out - Data'!$B:$BA,MATCH($P20,'Leave-One-Out - Data'!$A:$A,0),MATCH(W$1,'Leave-One-Out - Data'!$B$1:$BA$1,0)),0)</f>
        <v>0</v>
      </c>
      <c r="X20" s="2">
        <f>IFERROR(INDEX('Leave-One-Out - Data'!$B:$BA,MATCH($P20,'Leave-One-Out - Data'!$A:$A,0),MATCH(X$1,'Leave-One-Out - Data'!$B$1:$BA$1,0)),0)</f>
        <v>0.28656122711300847</v>
      </c>
      <c r="Y20" s="2">
        <f>IFERROR(INDEX('Leave-One-Out - Data'!$B:$BA,MATCH($P20,'Leave-One-Out - Data'!$A:$A,0),MATCH(Y$1,'Leave-One-Out - Data'!$B$1:$BA$1,0)),0)</f>
        <v>0</v>
      </c>
      <c r="Z20" s="2">
        <f>IFERROR(INDEX('Leave-One-Out - Data'!$B:$BA,MATCH($P20,'Leave-One-Out - Data'!$A:$A,0),MATCH(Z$1,'Leave-One-Out - Data'!$B$1:$BA$1,0)),0)</f>
        <v>0</v>
      </c>
      <c r="AA20" s="2">
        <f>IFERROR(INDEX('Leave-One-Out - Data'!$B:$BA,MATCH($P20,'Leave-One-Out - Data'!$A:$A,0),MATCH(AA$1,'Leave-One-Out - Data'!$B$1:$BA$1,0)),0)</f>
        <v>0</v>
      </c>
      <c r="AB20" s="2">
        <f>IFERROR(INDEX('Leave-One-Out - Data'!$B:$BA,MATCH($P20,'Leave-One-Out - Data'!$A:$A,0),MATCH(AB$1,'Leave-One-Out - Data'!$B$1:$BA$1,0)),0)</f>
        <v>0</v>
      </c>
      <c r="AC20" s="2">
        <f>IFERROR(INDEX('Leave-One-Out - Data'!$B:$BA,MATCH($P20,'Leave-One-Out - Data'!$A:$A,0),MATCH(AC$1,'Leave-One-Out - Data'!$B$1:$BA$1,0)),0)</f>
        <v>0</v>
      </c>
      <c r="AD20" s="2">
        <f>IFERROR(INDEX('Leave-One-Out - Data'!$B:$BA,MATCH($P20,'Leave-One-Out - Data'!$A:$A,0),MATCH(AD$1,'Leave-One-Out - Data'!$B$1:$BA$1,0)),0)</f>
        <v>0</v>
      </c>
      <c r="AE20" s="2">
        <f>IFERROR(INDEX('Leave-One-Out - Data'!$B:$BA,MATCH($P20,'Leave-One-Out - Data'!$A:$A,0),MATCH(AE$1,'Leave-One-Out - Data'!$B$1:$BA$1,0)),0)</f>
        <v>0</v>
      </c>
      <c r="AF20" s="2">
        <f>IFERROR(INDEX('Leave-One-Out - Data'!$B:$BA,MATCH($P20,'Leave-One-Out - Data'!$A:$A,0),MATCH(AF$1,'Leave-One-Out - Data'!$B$1:$BA$1,0)),0)</f>
        <v>0.29239338535070425</v>
      </c>
      <c r="AG20" s="2">
        <f>IFERROR(INDEX('Leave-One-Out - Data'!$B:$BA,MATCH($P20,'Leave-One-Out - Data'!$A:$A,0),MATCH(AG$1,'Leave-One-Out - Data'!$B$1:$BA$1,0)),0)</f>
        <v>0</v>
      </c>
      <c r="AH20" s="2">
        <f>IFERROR(INDEX('Leave-One-Out - Data'!$B:$BA,MATCH($P20,'Leave-One-Out - Data'!$A:$A,0),MATCH(AH$1,'Leave-One-Out - Data'!$B$1:$BA$1,0)),0)</f>
        <v>0</v>
      </c>
      <c r="AI20" s="2">
        <f>IFERROR(INDEX('Leave-One-Out - Data'!$B:$BA,MATCH($P20,'Leave-One-Out - Data'!$A:$A,0),MATCH(AI$1,'Leave-One-Out - Data'!$B$1:$BA$1,0)),0)</f>
        <v>0</v>
      </c>
      <c r="AJ20" s="2">
        <f>IFERROR(INDEX('Leave-One-Out - Data'!$B:$BA,MATCH($P20,'Leave-One-Out - Data'!$A:$A,0),MATCH(AJ$1,'Leave-One-Out - Data'!$B$1:$BA$1,0)),0)</f>
        <v>0</v>
      </c>
      <c r="AK20" s="2">
        <f>IFERROR(INDEX('Leave-One-Out - Data'!$B:$BA,MATCH($P20,'Leave-One-Out - Data'!$A:$A,0),MATCH(AK$1,'Leave-One-Out - Data'!$B$1:$BA$1,0)),0)</f>
        <v>0</v>
      </c>
      <c r="AL20" s="2">
        <f>IFERROR(INDEX('Leave-One-Out - Data'!$B:$BA,MATCH($P20,'Leave-One-Out - Data'!$A:$A,0),MATCH(AL$1,'Leave-One-Out - Data'!$B$1:$BA$1,0)),0)</f>
        <v>0</v>
      </c>
      <c r="AM20" s="2">
        <f>IFERROR(INDEX('Leave-One-Out - Data'!$B:$BA,MATCH($P20,'Leave-One-Out - Data'!$A:$A,0),MATCH(AM$1,'Leave-One-Out - Data'!$B$1:$BA$1,0)),0)</f>
        <v>0</v>
      </c>
      <c r="AN20" s="2">
        <f>IFERROR(INDEX('Leave-One-Out - Data'!$B:$BA,MATCH($P20,'Leave-One-Out - Data'!$A:$A,0),MATCH(AN$1,'Leave-One-Out - Data'!$B$1:$BA$1,0)),0)</f>
        <v>0</v>
      </c>
      <c r="AO20" s="2">
        <f>IFERROR(INDEX('Leave-One-Out - Data'!$B:$BA,MATCH($P20,'Leave-One-Out - Data'!$A:$A,0),MATCH(AO$1,'Leave-One-Out - Data'!$B$1:$BA$1,0)),0)</f>
        <v>0.31381930038332939</v>
      </c>
      <c r="AP20" s="2">
        <f>IFERROR(INDEX('Leave-One-Out - Data'!$B:$BA,MATCH($P20,'Leave-One-Out - Data'!$A:$A,0),MATCH(AP$1,'Leave-One-Out - Data'!$B$1:$BA$1,0)),0)</f>
        <v>0</v>
      </c>
      <c r="AQ20" s="2">
        <f>IFERROR(INDEX('Leave-One-Out - Data'!$B:$BA,MATCH($P20,'Leave-One-Out - Data'!$A:$A,0),MATCH(AQ$1,'Leave-One-Out - Data'!$B$1:$BA$1,0)),0)</f>
        <v>0.28885628509521483</v>
      </c>
      <c r="AR20" s="2">
        <f>IFERROR(INDEX('Leave-One-Out - Data'!$B:$BA,MATCH($P20,'Leave-One-Out - Data'!$A:$A,0),MATCH(AR$1,'Leave-One-Out - Data'!$B$1:$BA$1,0)),0)</f>
        <v>0</v>
      </c>
      <c r="AS20" s="2">
        <f>IFERROR(INDEX('Leave-One-Out - Data'!$B:$BA,MATCH($P20,'Leave-One-Out - Data'!$A:$A,0),MATCH(AS$1,'Leave-One-Out - Data'!$B$1:$BA$1,0)),0)</f>
        <v>0</v>
      </c>
      <c r="AT20" s="2">
        <f>IFERROR(INDEX('Leave-One-Out - Data'!$B:$BA,MATCH($P20,'Leave-One-Out - Data'!$A:$A,0),MATCH(AT$1,'Leave-One-Out - Data'!$B$1:$BA$1,0)),0)</f>
        <v>0</v>
      </c>
      <c r="AU20" s="2">
        <f>IFERROR(INDEX('Leave-One-Out - Data'!$B:$BA,MATCH($P20,'Leave-One-Out - Data'!$A:$A,0),MATCH(AU$1,'Leave-One-Out - Data'!$B$1:$BA$1,0)),0)</f>
        <v>0</v>
      </c>
      <c r="AV20" s="2">
        <f>IFERROR(INDEX('Leave-One-Out - Data'!$B:$BA,MATCH($P20,'Leave-One-Out - Data'!$A:$A,0),MATCH(AV$1,'Leave-One-Out - Data'!$B$1:$BA$1,0)),0)</f>
        <v>0</v>
      </c>
      <c r="AW20" s="2">
        <f>IFERROR(INDEX('Leave-One-Out - Data'!$B:$BA,MATCH($P20,'Leave-One-Out - Data'!$A:$A,0),MATCH(AW$1,'Leave-One-Out - Data'!$B$1:$BA$1,0)),0)</f>
        <v>0</v>
      </c>
      <c r="AX20" s="2">
        <f>IFERROR(INDEX('Leave-One-Out - Data'!$B:$BA,MATCH($P20,'Leave-One-Out - Data'!$A:$A,0),MATCH(AX$1,'Leave-One-Out - Data'!$B$1:$BA$1,0)),0)</f>
        <v>0</v>
      </c>
      <c r="AY20" s="2">
        <f>IFERROR(INDEX('Leave-One-Out - Data'!$B:$BA,MATCH($P20,'Leave-One-Out - Data'!$A:$A,0),MATCH(AY$1,'Leave-One-Out - Data'!$B$1:$BA$1,0)),0)</f>
        <v>0</v>
      </c>
      <c r="AZ20" s="2">
        <f>IFERROR(INDEX('Leave-One-Out - Data'!$B:$BA,MATCH($P20,'Leave-One-Out - Data'!$A:$A,0),MATCH(AZ$1,'Leave-One-Out - Data'!$B$1:$BA$1,0)),0)</f>
        <v>0.28091718804836274</v>
      </c>
      <c r="BA20" s="2">
        <f>IFERROR(INDEX('Leave-One-Out - Data'!$B:$BA,MATCH($P20,'Leave-One-Out - Data'!$A:$A,0),MATCH(BA$1,'Leave-One-Out - Data'!$B$1:$BA$1,0)),0)</f>
        <v>0</v>
      </c>
      <c r="BB20" s="2">
        <f>IFERROR(INDEX('Leave-One-Out - Data'!$B:$BA,MATCH($P20,'Leave-One-Out - Data'!$A:$A,0),MATCH(BB$1,'Leave-One-Out - Data'!$B$1:$BA$1,0)),0)</f>
        <v>0</v>
      </c>
      <c r="BC20" s="2">
        <f>IFERROR(INDEX('Leave-One-Out - Data'!$B:$BA,MATCH($P20,'Leave-One-Out - Data'!$A:$A,0),MATCH(BC$1,'Leave-One-Out - Data'!$B$1:$BA$1,0)),0)</f>
        <v>0</v>
      </c>
      <c r="BD20" s="2">
        <f>IFERROR(INDEX('Leave-One-Out - Data'!$B:$BA,MATCH($P20,'Leave-One-Out - Data'!$A:$A,0),MATCH(BD$1,'Leave-One-Out - Data'!$B$1:$BA$1,0)),0)</f>
        <v>0</v>
      </c>
      <c r="BE20" s="2">
        <f>IFERROR(INDEX('Leave-One-Out - Data'!$B:$BA,MATCH($P20,'Leave-One-Out - Data'!$A:$A,0),MATCH(BE$1,'Leave-One-Out - Data'!$B$1:$BA$1,0)),0)</f>
        <v>0</v>
      </c>
      <c r="BF20" s="2">
        <f>IFERROR(INDEX('Leave-One-Out - Data'!$B:$BA,MATCH($P20,'Leave-One-Out - Data'!$A:$A,0),MATCH(BF$1,'Leave-One-Out - Data'!$B$1:$BA$1,0)),0)</f>
        <v>0</v>
      </c>
      <c r="BG20" s="2">
        <f>IFERROR(INDEX('Leave-One-Out - Data'!$B:$BA,MATCH($P20,'Leave-One-Out - Data'!$A:$A,0),MATCH(BG$1,'Leave-One-Out - Data'!$B$1:$BA$1,0)),0)</f>
        <v>0.28793154966831208</v>
      </c>
      <c r="BH20" s="2">
        <f>IFERROR(INDEX('Leave-One-Out - Data'!$B:$BA,MATCH($P20,'Leave-One-Out - Data'!$A:$A,0),MATCH(BH$1,'Leave-One-Out - Data'!$B$1:$BA$1,0)),0)</f>
        <v>0</v>
      </c>
      <c r="BI20" s="2">
        <f>IFERROR(INDEX('Leave-One-Out - Data'!$B:$BA,MATCH($P20,'Leave-One-Out - Data'!$A:$A,0),MATCH(BI$1,'Leave-One-Out - Data'!$B$1:$BA$1,0)),0)</f>
        <v>0.28976361683011054</v>
      </c>
      <c r="BJ20" s="2">
        <f>IFERROR(INDEX('Leave-One-Out - Data'!$B:$BA,MATCH($P20,'Leave-One-Out - Data'!$A:$A,0),MATCH(BJ$1,'Leave-One-Out - Data'!$B$1:$BA$1,0)),0)</f>
        <v>0</v>
      </c>
      <c r="BK20" s="2">
        <f>IFERROR(INDEX('Leave-One-Out - Data'!$B:$BA,MATCH($P20,'Leave-One-Out - Data'!$A:$A,0),MATCH(BK$1,'Leave-One-Out - Data'!$B$1:$BA$1,0)),0)</f>
        <v>0</v>
      </c>
      <c r="BL20" s="2">
        <f>IFERROR(INDEX('Leave-One-Out - Data'!$B:$BA,MATCH($P20,'Leave-One-Out - Data'!$A:$A,0),MATCH(BL$1,'Leave-One-Out - Data'!$B$1:$BA$1,0)),0)</f>
        <v>0</v>
      </c>
      <c r="BM20" s="2">
        <f>IFERROR(INDEX('Leave-One-Out - Data'!$B:$BA,MATCH($P20,'Leave-One-Out - Data'!$A:$A,0),MATCH(BM$1,'Leave-One-Out - Data'!$B$1:$BA$1,0)),0)</f>
        <v>0</v>
      </c>
      <c r="BN20" s="2">
        <f>IFERROR(INDEX('Leave-One-Out - Data'!$B:$BA,MATCH($P20,'Leave-One-Out - Data'!$A:$A,0),MATCH(BN$1,'Leave-One-Out - Data'!$B$1:$BA$1,0)),0)</f>
        <v>0</v>
      </c>
      <c r="BO20" s="2">
        <f>IFERROR(INDEX('Leave-One-Out - Data'!$B:$BA,MATCH($P20,'Leave-One-Out - Data'!$A:$A,0),MATCH(BO$1,'Leave-One-Out - Data'!$B$1:$BA$1,0)),0)</f>
        <v>0</v>
      </c>
      <c r="BP20" s="2">
        <f>IFERROR(INDEX('Leave-One-Out - Data'!$B:$BA,MATCH($P20,'Leave-One-Out - Data'!$A:$A,0),MATCH(BP$1,'Leave-One-Out - Data'!$B$1:$BA$1,0)),0)</f>
        <v>0</v>
      </c>
      <c r="BQ20" s="2"/>
    </row>
    <row r="21" spans="16:69" x14ac:dyDescent="0.25">
      <c r="P21">
        <f>'Leave-One-Out - Data'!A20</f>
        <v>2000</v>
      </c>
      <c r="Q21" s="2">
        <f>IFERROR(INDEX('Leave-One-Out - Data'!$B:$BA,MATCH($P21,'Leave-One-Out - Data'!$A:$A,0),MATCH(Q$1,'Leave-One-Out - Data'!$B$1:$BA$1,0)),0)</f>
        <v>0.31500393152236938</v>
      </c>
      <c r="R21" s="2">
        <f>IFERROR(INDEX('Leave-One-Out - Data'!$B:$BA,MATCH($P21,'Leave-One-Out - Data'!$A:$A,0),MATCH(R$1,'Leave-One-Out - Data'!$B$1:$BA$1,0)),0)</f>
        <v>0.31187732532620427</v>
      </c>
      <c r="S21" s="2">
        <f>IFERROR(INDEX('Leave-One-Out - Data'!$B:$BA,MATCH($P21,'Leave-One-Out - Data'!$A:$A,0),MATCH(S$1,'Leave-One-Out - Data'!$B$1:$BA$1,0)),0)</f>
        <v>0</v>
      </c>
      <c r="T21" s="2">
        <f>IFERROR(INDEX('Leave-One-Out - Data'!$B:$BA,MATCH($P21,'Leave-One-Out - Data'!$A:$A,0),MATCH(T$1,'Leave-One-Out - Data'!$B$1:$BA$1,0)),0)</f>
        <v>0</v>
      </c>
      <c r="U21" s="2">
        <f>IFERROR(INDEX('Leave-One-Out - Data'!$B:$BA,MATCH($P21,'Leave-One-Out - Data'!$A:$A,0),MATCH(U$1,'Leave-One-Out - Data'!$B$1:$BA$1,0)),0)</f>
        <v>0.31061649441719053</v>
      </c>
      <c r="V21" s="2">
        <f>IFERROR(INDEX('Leave-One-Out - Data'!$B:$BA,MATCH($P21,'Leave-One-Out - Data'!$A:$A,0),MATCH(V$1,'Leave-One-Out - Data'!$B$1:$BA$1,0)),0)</f>
        <v>0</v>
      </c>
      <c r="W21" s="2">
        <f>IFERROR(INDEX('Leave-One-Out - Data'!$B:$BA,MATCH($P21,'Leave-One-Out - Data'!$A:$A,0),MATCH(W$1,'Leave-One-Out - Data'!$B$1:$BA$1,0)),0)</f>
        <v>0</v>
      </c>
      <c r="X21" s="2">
        <f>IFERROR(INDEX('Leave-One-Out - Data'!$B:$BA,MATCH($P21,'Leave-One-Out - Data'!$A:$A,0),MATCH(X$1,'Leave-One-Out - Data'!$B$1:$BA$1,0)),0)</f>
        <v>0.31960185733437529</v>
      </c>
      <c r="Y21" s="2">
        <f>IFERROR(INDEX('Leave-One-Out - Data'!$B:$BA,MATCH($P21,'Leave-One-Out - Data'!$A:$A,0),MATCH(Y$1,'Leave-One-Out - Data'!$B$1:$BA$1,0)),0)</f>
        <v>0</v>
      </c>
      <c r="Z21" s="2">
        <f>IFERROR(INDEX('Leave-One-Out - Data'!$B:$BA,MATCH($P21,'Leave-One-Out - Data'!$A:$A,0),MATCH(Z$1,'Leave-One-Out - Data'!$B$1:$BA$1,0)),0)</f>
        <v>0</v>
      </c>
      <c r="AA21" s="2">
        <f>IFERROR(INDEX('Leave-One-Out - Data'!$B:$BA,MATCH($P21,'Leave-One-Out - Data'!$A:$A,0),MATCH(AA$1,'Leave-One-Out - Data'!$B$1:$BA$1,0)),0)</f>
        <v>0</v>
      </c>
      <c r="AB21" s="2">
        <f>IFERROR(INDEX('Leave-One-Out - Data'!$B:$BA,MATCH($P21,'Leave-One-Out - Data'!$A:$A,0),MATCH(AB$1,'Leave-One-Out - Data'!$B$1:$BA$1,0)),0)</f>
        <v>0</v>
      </c>
      <c r="AC21" s="2">
        <f>IFERROR(INDEX('Leave-One-Out - Data'!$B:$BA,MATCH($P21,'Leave-One-Out - Data'!$A:$A,0),MATCH(AC$1,'Leave-One-Out - Data'!$B$1:$BA$1,0)),0)</f>
        <v>0</v>
      </c>
      <c r="AD21" s="2">
        <f>IFERROR(INDEX('Leave-One-Out - Data'!$B:$BA,MATCH($P21,'Leave-One-Out - Data'!$A:$A,0),MATCH(AD$1,'Leave-One-Out - Data'!$B$1:$BA$1,0)),0)</f>
        <v>0</v>
      </c>
      <c r="AE21" s="2">
        <f>IFERROR(INDEX('Leave-One-Out - Data'!$B:$BA,MATCH($P21,'Leave-One-Out - Data'!$A:$A,0),MATCH(AE$1,'Leave-One-Out - Data'!$B$1:$BA$1,0)),0)</f>
        <v>0</v>
      </c>
      <c r="AF21" s="2">
        <f>IFERROR(INDEX('Leave-One-Out - Data'!$B:$BA,MATCH($P21,'Leave-One-Out - Data'!$A:$A,0),MATCH(AF$1,'Leave-One-Out - Data'!$B$1:$BA$1,0)),0)</f>
        <v>0.33458189409971234</v>
      </c>
      <c r="AG21" s="2">
        <f>IFERROR(INDEX('Leave-One-Out - Data'!$B:$BA,MATCH($P21,'Leave-One-Out - Data'!$A:$A,0),MATCH(AG$1,'Leave-One-Out - Data'!$B$1:$BA$1,0)),0)</f>
        <v>0</v>
      </c>
      <c r="AH21" s="2">
        <f>IFERROR(INDEX('Leave-One-Out - Data'!$B:$BA,MATCH($P21,'Leave-One-Out - Data'!$A:$A,0),MATCH(AH$1,'Leave-One-Out - Data'!$B$1:$BA$1,0)),0)</f>
        <v>0</v>
      </c>
      <c r="AI21" s="2">
        <f>IFERROR(INDEX('Leave-One-Out - Data'!$B:$BA,MATCH($P21,'Leave-One-Out - Data'!$A:$A,0),MATCH(AI$1,'Leave-One-Out - Data'!$B$1:$BA$1,0)),0)</f>
        <v>0</v>
      </c>
      <c r="AJ21" s="2">
        <f>IFERROR(INDEX('Leave-One-Out - Data'!$B:$BA,MATCH($P21,'Leave-One-Out - Data'!$A:$A,0),MATCH(AJ$1,'Leave-One-Out - Data'!$B$1:$BA$1,0)),0)</f>
        <v>0</v>
      </c>
      <c r="AK21" s="2">
        <f>IFERROR(INDEX('Leave-One-Out - Data'!$B:$BA,MATCH($P21,'Leave-One-Out - Data'!$A:$A,0),MATCH(AK$1,'Leave-One-Out - Data'!$B$1:$BA$1,0)),0)</f>
        <v>0</v>
      </c>
      <c r="AL21" s="2">
        <f>IFERROR(INDEX('Leave-One-Out - Data'!$B:$BA,MATCH($P21,'Leave-One-Out - Data'!$A:$A,0),MATCH(AL$1,'Leave-One-Out - Data'!$B$1:$BA$1,0)),0)</f>
        <v>0</v>
      </c>
      <c r="AM21" s="2">
        <f>IFERROR(INDEX('Leave-One-Out - Data'!$B:$BA,MATCH($P21,'Leave-One-Out - Data'!$A:$A,0),MATCH(AM$1,'Leave-One-Out - Data'!$B$1:$BA$1,0)),0)</f>
        <v>0</v>
      </c>
      <c r="AN21" s="2">
        <f>IFERROR(INDEX('Leave-One-Out - Data'!$B:$BA,MATCH($P21,'Leave-One-Out - Data'!$A:$A,0),MATCH(AN$1,'Leave-One-Out - Data'!$B$1:$BA$1,0)),0)</f>
        <v>0</v>
      </c>
      <c r="AO21" s="2">
        <f>IFERROR(INDEX('Leave-One-Out - Data'!$B:$BA,MATCH($P21,'Leave-One-Out - Data'!$A:$A,0),MATCH(AO$1,'Leave-One-Out - Data'!$B$1:$BA$1,0)),0)</f>
        <v>0.29734601494669916</v>
      </c>
      <c r="AP21" s="2">
        <f>IFERROR(INDEX('Leave-One-Out - Data'!$B:$BA,MATCH($P21,'Leave-One-Out - Data'!$A:$A,0),MATCH(AP$1,'Leave-One-Out - Data'!$B$1:$BA$1,0)),0)</f>
        <v>0</v>
      </c>
      <c r="AQ21" s="2">
        <f>IFERROR(INDEX('Leave-One-Out - Data'!$B:$BA,MATCH($P21,'Leave-One-Out - Data'!$A:$A,0),MATCH(AQ$1,'Leave-One-Out - Data'!$B$1:$BA$1,0)),0)</f>
        <v>0.31358257731795308</v>
      </c>
      <c r="AR21" s="2">
        <f>IFERROR(INDEX('Leave-One-Out - Data'!$B:$BA,MATCH($P21,'Leave-One-Out - Data'!$A:$A,0),MATCH(AR$1,'Leave-One-Out - Data'!$B$1:$BA$1,0)),0)</f>
        <v>0</v>
      </c>
      <c r="AS21" s="2">
        <f>IFERROR(INDEX('Leave-One-Out - Data'!$B:$BA,MATCH($P21,'Leave-One-Out - Data'!$A:$A,0),MATCH(AS$1,'Leave-One-Out - Data'!$B$1:$BA$1,0)),0)</f>
        <v>0</v>
      </c>
      <c r="AT21" s="2">
        <f>IFERROR(INDEX('Leave-One-Out - Data'!$B:$BA,MATCH($P21,'Leave-One-Out - Data'!$A:$A,0),MATCH(AT$1,'Leave-One-Out - Data'!$B$1:$BA$1,0)),0)</f>
        <v>0</v>
      </c>
      <c r="AU21" s="2">
        <f>IFERROR(INDEX('Leave-One-Out - Data'!$B:$BA,MATCH($P21,'Leave-One-Out - Data'!$A:$A,0),MATCH(AU$1,'Leave-One-Out - Data'!$B$1:$BA$1,0)),0)</f>
        <v>0</v>
      </c>
      <c r="AV21" s="2">
        <f>IFERROR(INDEX('Leave-One-Out - Data'!$B:$BA,MATCH($P21,'Leave-One-Out - Data'!$A:$A,0),MATCH(AV$1,'Leave-One-Out - Data'!$B$1:$BA$1,0)),0)</f>
        <v>0</v>
      </c>
      <c r="AW21" s="2">
        <f>IFERROR(INDEX('Leave-One-Out - Data'!$B:$BA,MATCH($P21,'Leave-One-Out - Data'!$A:$A,0),MATCH(AW$1,'Leave-One-Out - Data'!$B$1:$BA$1,0)),0)</f>
        <v>0</v>
      </c>
      <c r="AX21" s="2">
        <f>IFERROR(INDEX('Leave-One-Out - Data'!$B:$BA,MATCH($P21,'Leave-One-Out - Data'!$A:$A,0),MATCH(AX$1,'Leave-One-Out - Data'!$B$1:$BA$1,0)),0)</f>
        <v>0</v>
      </c>
      <c r="AY21" s="2">
        <f>IFERROR(INDEX('Leave-One-Out - Data'!$B:$BA,MATCH($P21,'Leave-One-Out - Data'!$A:$A,0),MATCH(AY$1,'Leave-One-Out - Data'!$B$1:$BA$1,0)),0)</f>
        <v>0</v>
      </c>
      <c r="AZ21" s="2">
        <f>IFERROR(INDEX('Leave-One-Out - Data'!$B:$BA,MATCH($P21,'Leave-One-Out - Data'!$A:$A,0),MATCH(AZ$1,'Leave-One-Out - Data'!$B$1:$BA$1,0)),0)</f>
        <v>0.3155372386872769</v>
      </c>
      <c r="BA21" s="2">
        <f>IFERROR(INDEX('Leave-One-Out - Data'!$B:$BA,MATCH($P21,'Leave-One-Out - Data'!$A:$A,0),MATCH(BA$1,'Leave-One-Out - Data'!$B$1:$BA$1,0)),0)</f>
        <v>0</v>
      </c>
      <c r="BB21" s="2">
        <f>IFERROR(INDEX('Leave-One-Out - Data'!$B:$BA,MATCH($P21,'Leave-One-Out - Data'!$A:$A,0),MATCH(BB$1,'Leave-One-Out - Data'!$B$1:$BA$1,0)),0)</f>
        <v>0</v>
      </c>
      <c r="BC21" s="2">
        <f>IFERROR(INDEX('Leave-One-Out - Data'!$B:$BA,MATCH($P21,'Leave-One-Out - Data'!$A:$A,0),MATCH(BC$1,'Leave-One-Out - Data'!$B$1:$BA$1,0)),0)</f>
        <v>0</v>
      </c>
      <c r="BD21" s="2">
        <f>IFERROR(INDEX('Leave-One-Out - Data'!$B:$BA,MATCH($P21,'Leave-One-Out - Data'!$A:$A,0),MATCH(BD$1,'Leave-One-Out - Data'!$B$1:$BA$1,0)),0)</f>
        <v>0</v>
      </c>
      <c r="BE21" s="2">
        <f>IFERROR(INDEX('Leave-One-Out - Data'!$B:$BA,MATCH($P21,'Leave-One-Out - Data'!$A:$A,0),MATCH(BE$1,'Leave-One-Out - Data'!$B$1:$BA$1,0)),0)</f>
        <v>0</v>
      </c>
      <c r="BF21" s="2">
        <f>IFERROR(INDEX('Leave-One-Out - Data'!$B:$BA,MATCH($P21,'Leave-One-Out - Data'!$A:$A,0),MATCH(BF$1,'Leave-One-Out - Data'!$B$1:$BA$1,0)),0)</f>
        <v>0</v>
      </c>
      <c r="BG21" s="2">
        <f>IFERROR(INDEX('Leave-One-Out - Data'!$B:$BA,MATCH($P21,'Leave-One-Out - Data'!$A:$A,0),MATCH(BG$1,'Leave-One-Out - Data'!$B$1:$BA$1,0)),0)</f>
        <v>0.30398677808046343</v>
      </c>
      <c r="BH21" s="2">
        <f>IFERROR(INDEX('Leave-One-Out - Data'!$B:$BA,MATCH($P21,'Leave-One-Out - Data'!$A:$A,0),MATCH(BH$1,'Leave-One-Out - Data'!$B$1:$BA$1,0)),0)</f>
        <v>0</v>
      </c>
      <c r="BI21" s="2">
        <f>IFERROR(INDEX('Leave-One-Out - Data'!$B:$BA,MATCH($P21,'Leave-One-Out - Data'!$A:$A,0),MATCH(BI$1,'Leave-One-Out - Data'!$B$1:$BA$1,0)),0)</f>
        <v>0.31107261356711391</v>
      </c>
      <c r="BJ21" s="2">
        <f>IFERROR(INDEX('Leave-One-Out - Data'!$B:$BA,MATCH($P21,'Leave-One-Out - Data'!$A:$A,0),MATCH(BJ$1,'Leave-One-Out - Data'!$B$1:$BA$1,0)),0)</f>
        <v>0</v>
      </c>
      <c r="BK21" s="2">
        <f>IFERROR(INDEX('Leave-One-Out - Data'!$B:$BA,MATCH($P21,'Leave-One-Out - Data'!$A:$A,0),MATCH(BK$1,'Leave-One-Out - Data'!$B$1:$BA$1,0)),0)</f>
        <v>0</v>
      </c>
      <c r="BL21" s="2">
        <f>IFERROR(INDEX('Leave-One-Out - Data'!$B:$BA,MATCH($P21,'Leave-One-Out - Data'!$A:$A,0),MATCH(BL$1,'Leave-One-Out - Data'!$B$1:$BA$1,0)),0)</f>
        <v>0</v>
      </c>
      <c r="BM21" s="2">
        <f>IFERROR(INDEX('Leave-One-Out - Data'!$B:$BA,MATCH($P21,'Leave-One-Out - Data'!$A:$A,0),MATCH(BM$1,'Leave-One-Out - Data'!$B$1:$BA$1,0)),0)</f>
        <v>0</v>
      </c>
      <c r="BN21" s="2">
        <f>IFERROR(INDEX('Leave-One-Out - Data'!$B:$BA,MATCH($P21,'Leave-One-Out - Data'!$A:$A,0),MATCH(BN$1,'Leave-One-Out - Data'!$B$1:$BA$1,0)),0)</f>
        <v>0</v>
      </c>
      <c r="BO21" s="2">
        <f>IFERROR(INDEX('Leave-One-Out - Data'!$B:$BA,MATCH($P21,'Leave-One-Out - Data'!$A:$A,0),MATCH(BO$1,'Leave-One-Out - Data'!$B$1:$BA$1,0)),0)</f>
        <v>0</v>
      </c>
      <c r="BP21" s="2">
        <f>IFERROR(INDEX('Leave-One-Out - Data'!$B:$BA,MATCH($P21,'Leave-One-Out - Data'!$A:$A,0),MATCH(BP$1,'Leave-One-Out - Data'!$B$1:$BA$1,0)),0)</f>
        <v>0</v>
      </c>
      <c r="BQ21" s="2"/>
    </row>
    <row r="22" spans="16:69" x14ac:dyDescent="0.25">
      <c r="P22">
        <f>'Leave-One-Out - Data'!A21</f>
        <v>2001</v>
      </c>
      <c r="Q22" s="2">
        <f>IFERROR(INDEX('Leave-One-Out - Data'!$B:$BA,MATCH($P22,'Leave-One-Out - Data'!$A:$A,0),MATCH(Q$1,'Leave-One-Out - Data'!$B$1:$BA$1,0)),0)</f>
        <v>0.30393701791763306</v>
      </c>
      <c r="R22" s="2">
        <f>IFERROR(INDEX('Leave-One-Out - Data'!$B:$BA,MATCH($P22,'Leave-One-Out - Data'!$A:$A,0),MATCH(R$1,'Leave-One-Out - Data'!$B$1:$BA$1,0)),0)</f>
        <v>0.30357734963297839</v>
      </c>
      <c r="S22" s="2">
        <f>IFERROR(INDEX('Leave-One-Out - Data'!$B:$BA,MATCH($P22,'Leave-One-Out - Data'!$A:$A,0),MATCH(S$1,'Leave-One-Out - Data'!$B$1:$BA$1,0)),0)</f>
        <v>0</v>
      </c>
      <c r="T22" s="2">
        <f>IFERROR(INDEX('Leave-One-Out - Data'!$B:$BA,MATCH($P22,'Leave-One-Out - Data'!$A:$A,0),MATCH(T$1,'Leave-One-Out - Data'!$B$1:$BA$1,0)),0)</f>
        <v>0</v>
      </c>
      <c r="U22" s="2">
        <f>IFERROR(INDEX('Leave-One-Out - Data'!$B:$BA,MATCH($P22,'Leave-One-Out - Data'!$A:$A,0),MATCH(U$1,'Leave-One-Out - Data'!$B$1:$BA$1,0)),0)</f>
        <v>0.30475665515661238</v>
      </c>
      <c r="V22" s="2">
        <f>IFERROR(INDEX('Leave-One-Out - Data'!$B:$BA,MATCH($P22,'Leave-One-Out - Data'!$A:$A,0),MATCH(V$1,'Leave-One-Out - Data'!$B$1:$BA$1,0)),0)</f>
        <v>0</v>
      </c>
      <c r="W22" s="2">
        <f>IFERROR(INDEX('Leave-One-Out - Data'!$B:$BA,MATCH($P22,'Leave-One-Out - Data'!$A:$A,0),MATCH(W$1,'Leave-One-Out - Data'!$B$1:$BA$1,0)),0)</f>
        <v>0</v>
      </c>
      <c r="X22" s="2">
        <f>IFERROR(INDEX('Leave-One-Out - Data'!$B:$BA,MATCH($P22,'Leave-One-Out - Data'!$A:$A,0),MATCH(X$1,'Leave-One-Out - Data'!$B$1:$BA$1,0)),0)</f>
        <v>0.30314240106940266</v>
      </c>
      <c r="Y22" s="2">
        <f>IFERROR(INDEX('Leave-One-Out - Data'!$B:$BA,MATCH($P22,'Leave-One-Out - Data'!$A:$A,0),MATCH(Y$1,'Leave-One-Out - Data'!$B$1:$BA$1,0)),0)</f>
        <v>0</v>
      </c>
      <c r="Z22" s="2">
        <f>IFERROR(INDEX('Leave-One-Out - Data'!$B:$BA,MATCH($P22,'Leave-One-Out - Data'!$A:$A,0),MATCH(Z$1,'Leave-One-Out - Data'!$B$1:$BA$1,0)),0)</f>
        <v>0</v>
      </c>
      <c r="AA22" s="2">
        <f>IFERROR(INDEX('Leave-One-Out - Data'!$B:$BA,MATCH($P22,'Leave-One-Out - Data'!$A:$A,0),MATCH(AA$1,'Leave-One-Out - Data'!$B$1:$BA$1,0)),0)</f>
        <v>0</v>
      </c>
      <c r="AB22" s="2">
        <f>IFERROR(INDEX('Leave-One-Out - Data'!$B:$BA,MATCH($P22,'Leave-One-Out - Data'!$A:$A,0),MATCH(AB$1,'Leave-One-Out - Data'!$B$1:$BA$1,0)),0)</f>
        <v>0</v>
      </c>
      <c r="AC22" s="2">
        <f>IFERROR(INDEX('Leave-One-Out - Data'!$B:$BA,MATCH($P22,'Leave-One-Out - Data'!$A:$A,0),MATCH(AC$1,'Leave-One-Out - Data'!$B$1:$BA$1,0)),0)</f>
        <v>0</v>
      </c>
      <c r="AD22" s="2">
        <f>IFERROR(INDEX('Leave-One-Out - Data'!$B:$BA,MATCH($P22,'Leave-One-Out - Data'!$A:$A,0),MATCH(AD$1,'Leave-One-Out - Data'!$B$1:$BA$1,0)),0)</f>
        <v>0</v>
      </c>
      <c r="AE22" s="2">
        <f>IFERROR(INDEX('Leave-One-Out - Data'!$B:$BA,MATCH($P22,'Leave-One-Out - Data'!$A:$A,0),MATCH(AE$1,'Leave-One-Out - Data'!$B$1:$BA$1,0)),0)</f>
        <v>0</v>
      </c>
      <c r="AF22" s="2">
        <f>IFERROR(INDEX('Leave-One-Out - Data'!$B:$BA,MATCH($P22,'Leave-One-Out - Data'!$A:$A,0),MATCH(AF$1,'Leave-One-Out - Data'!$B$1:$BA$1,0)),0)</f>
        <v>0.3121530261635781</v>
      </c>
      <c r="AG22" s="2">
        <f>IFERROR(INDEX('Leave-One-Out - Data'!$B:$BA,MATCH($P22,'Leave-One-Out - Data'!$A:$A,0),MATCH(AG$1,'Leave-One-Out - Data'!$B$1:$BA$1,0)),0)</f>
        <v>0</v>
      </c>
      <c r="AH22" s="2">
        <f>IFERROR(INDEX('Leave-One-Out - Data'!$B:$BA,MATCH($P22,'Leave-One-Out - Data'!$A:$A,0),MATCH(AH$1,'Leave-One-Out - Data'!$B$1:$BA$1,0)),0)</f>
        <v>0</v>
      </c>
      <c r="AI22" s="2">
        <f>IFERROR(INDEX('Leave-One-Out - Data'!$B:$BA,MATCH($P22,'Leave-One-Out - Data'!$A:$A,0),MATCH(AI$1,'Leave-One-Out - Data'!$B$1:$BA$1,0)),0)</f>
        <v>0</v>
      </c>
      <c r="AJ22" s="2">
        <f>IFERROR(INDEX('Leave-One-Out - Data'!$B:$BA,MATCH($P22,'Leave-One-Out - Data'!$A:$A,0),MATCH(AJ$1,'Leave-One-Out - Data'!$B$1:$BA$1,0)),0)</f>
        <v>0</v>
      </c>
      <c r="AK22" s="2">
        <f>IFERROR(INDEX('Leave-One-Out - Data'!$B:$BA,MATCH($P22,'Leave-One-Out - Data'!$A:$A,0),MATCH(AK$1,'Leave-One-Out - Data'!$B$1:$BA$1,0)),0)</f>
        <v>0</v>
      </c>
      <c r="AL22" s="2">
        <f>IFERROR(INDEX('Leave-One-Out - Data'!$B:$BA,MATCH($P22,'Leave-One-Out - Data'!$A:$A,0),MATCH(AL$1,'Leave-One-Out - Data'!$B$1:$BA$1,0)),0)</f>
        <v>0</v>
      </c>
      <c r="AM22" s="2">
        <f>IFERROR(INDEX('Leave-One-Out - Data'!$B:$BA,MATCH($P22,'Leave-One-Out - Data'!$A:$A,0),MATCH(AM$1,'Leave-One-Out - Data'!$B$1:$BA$1,0)),0)</f>
        <v>0</v>
      </c>
      <c r="AN22" s="2">
        <f>IFERROR(INDEX('Leave-One-Out - Data'!$B:$BA,MATCH($P22,'Leave-One-Out - Data'!$A:$A,0),MATCH(AN$1,'Leave-One-Out - Data'!$B$1:$BA$1,0)),0)</f>
        <v>0</v>
      </c>
      <c r="AO22" s="2">
        <f>IFERROR(INDEX('Leave-One-Out - Data'!$B:$BA,MATCH($P22,'Leave-One-Out - Data'!$A:$A,0),MATCH(AO$1,'Leave-One-Out - Data'!$B$1:$BA$1,0)),0)</f>
        <v>0.31320861992239957</v>
      </c>
      <c r="AP22" s="2">
        <f>IFERROR(INDEX('Leave-One-Out - Data'!$B:$BA,MATCH($P22,'Leave-One-Out - Data'!$A:$A,0),MATCH(AP$1,'Leave-One-Out - Data'!$B$1:$BA$1,0)),0)</f>
        <v>0</v>
      </c>
      <c r="AQ22" s="2">
        <f>IFERROR(INDEX('Leave-One-Out - Data'!$B:$BA,MATCH($P22,'Leave-One-Out - Data'!$A:$A,0),MATCH(AQ$1,'Leave-One-Out - Data'!$B$1:$BA$1,0)),0)</f>
        <v>0.30379792121052746</v>
      </c>
      <c r="AR22" s="2">
        <f>IFERROR(INDEX('Leave-One-Out - Data'!$B:$BA,MATCH($P22,'Leave-One-Out - Data'!$A:$A,0),MATCH(AR$1,'Leave-One-Out - Data'!$B$1:$BA$1,0)),0)</f>
        <v>0</v>
      </c>
      <c r="AS22" s="2">
        <f>IFERROR(INDEX('Leave-One-Out - Data'!$B:$BA,MATCH($P22,'Leave-One-Out - Data'!$A:$A,0),MATCH(AS$1,'Leave-One-Out - Data'!$B$1:$BA$1,0)),0)</f>
        <v>0</v>
      </c>
      <c r="AT22" s="2">
        <f>IFERROR(INDEX('Leave-One-Out - Data'!$B:$BA,MATCH($P22,'Leave-One-Out - Data'!$A:$A,0),MATCH(AT$1,'Leave-One-Out - Data'!$B$1:$BA$1,0)),0)</f>
        <v>0</v>
      </c>
      <c r="AU22" s="2">
        <f>IFERROR(INDEX('Leave-One-Out - Data'!$B:$BA,MATCH($P22,'Leave-One-Out - Data'!$A:$A,0),MATCH(AU$1,'Leave-One-Out - Data'!$B$1:$BA$1,0)),0)</f>
        <v>0</v>
      </c>
      <c r="AV22" s="2">
        <f>IFERROR(INDEX('Leave-One-Out - Data'!$B:$BA,MATCH($P22,'Leave-One-Out - Data'!$A:$A,0),MATCH(AV$1,'Leave-One-Out - Data'!$B$1:$BA$1,0)),0)</f>
        <v>0</v>
      </c>
      <c r="AW22" s="2">
        <f>IFERROR(INDEX('Leave-One-Out - Data'!$B:$BA,MATCH($P22,'Leave-One-Out - Data'!$A:$A,0),MATCH(AW$1,'Leave-One-Out - Data'!$B$1:$BA$1,0)),0)</f>
        <v>0</v>
      </c>
      <c r="AX22" s="2">
        <f>IFERROR(INDEX('Leave-One-Out - Data'!$B:$BA,MATCH($P22,'Leave-One-Out - Data'!$A:$A,0),MATCH(AX$1,'Leave-One-Out - Data'!$B$1:$BA$1,0)),0)</f>
        <v>0</v>
      </c>
      <c r="AY22" s="2">
        <f>IFERROR(INDEX('Leave-One-Out - Data'!$B:$BA,MATCH($P22,'Leave-One-Out - Data'!$A:$A,0),MATCH(AY$1,'Leave-One-Out - Data'!$B$1:$BA$1,0)),0)</f>
        <v>0</v>
      </c>
      <c r="AZ22" s="2">
        <f>IFERROR(INDEX('Leave-One-Out - Data'!$B:$BA,MATCH($P22,'Leave-One-Out - Data'!$A:$A,0),MATCH(AZ$1,'Leave-One-Out - Data'!$B$1:$BA$1,0)),0)</f>
        <v>0.29896294936537743</v>
      </c>
      <c r="BA22" s="2">
        <f>IFERROR(INDEX('Leave-One-Out - Data'!$B:$BA,MATCH($P22,'Leave-One-Out - Data'!$A:$A,0),MATCH(BA$1,'Leave-One-Out - Data'!$B$1:$BA$1,0)),0)</f>
        <v>0</v>
      </c>
      <c r="BB22" s="2">
        <f>IFERROR(INDEX('Leave-One-Out - Data'!$B:$BA,MATCH($P22,'Leave-One-Out - Data'!$A:$A,0),MATCH(BB$1,'Leave-One-Out - Data'!$B$1:$BA$1,0)),0)</f>
        <v>0</v>
      </c>
      <c r="BC22" s="2">
        <f>IFERROR(INDEX('Leave-One-Out - Data'!$B:$BA,MATCH($P22,'Leave-One-Out - Data'!$A:$A,0),MATCH(BC$1,'Leave-One-Out - Data'!$B$1:$BA$1,0)),0)</f>
        <v>0</v>
      </c>
      <c r="BD22" s="2">
        <f>IFERROR(INDEX('Leave-One-Out - Data'!$B:$BA,MATCH($P22,'Leave-One-Out - Data'!$A:$A,0),MATCH(BD$1,'Leave-One-Out - Data'!$B$1:$BA$1,0)),0)</f>
        <v>0</v>
      </c>
      <c r="BE22" s="2">
        <f>IFERROR(INDEX('Leave-One-Out - Data'!$B:$BA,MATCH($P22,'Leave-One-Out - Data'!$A:$A,0),MATCH(BE$1,'Leave-One-Out - Data'!$B$1:$BA$1,0)),0)</f>
        <v>0</v>
      </c>
      <c r="BF22" s="2">
        <f>IFERROR(INDEX('Leave-One-Out - Data'!$B:$BA,MATCH($P22,'Leave-One-Out - Data'!$A:$A,0),MATCH(BF$1,'Leave-One-Out - Data'!$B$1:$BA$1,0)),0)</f>
        <v>0</v>
      </c>
      <c r="BG22" s="2">
        <f>IFERROR(INDEX('Leave-One-Out - Data'!$B:$BA,MATCH($P22,'Leave-One-Out - Data'!$A:$A,0),MATCH(BG$1,'Leave-One-Out - Data'!$B$1:$BA$1,0)),0)</f>
        <v>0.29962149555981155</v>
      </c>
      <c r="BH22" s="2">
        <f>IFERROR(INDEX('Leave-One-Out - Data'!$B:$BA,MATCH($P22,'Leave-One-Out - Data'!$A:$A,0),MATCH(BH$1,'Leave-One-Out - Data'!$B$1:$BA$1,0)),0)</f>
        <v>0</v>
      </c>
      <c r="BI22" s="2">
        <f>IFERROR(INDEX('Leave-One-Out - Data'!$B:$BA,MATCH($P22,'Leave-One-Out - Data'!$A:$A,0),MATCH(BI$1,'Leave-One-Out - Data'!$B$1:$BA$1,0)),0)</f>
        <v>0.30382939711213108</v>
      </c>
      <c r="BJ22" s="2">
        <f>IFERROR(INDEX('Leave-One-Out - Data'!$B:$BA,MATCH($P22,'Leave-One-Out - Data'!$A:$A,0),MATCH(BJ$1,'Leave-One-Out - Data'!$B$1:$BA$1,0)),0)</f>
        <v>0</v>
      </c>
      <c r="BK22" s="2">
        <f>IFERROR(INDEX('Leave-One-Out - Data'!$B:$BA,MATCH($P22,'Leave-One-Out - Data'!$A:$A,0),MATCH(BK$1,'Leave-One-Out - Data'!$B$1:$BA$1,0)),0)</f>
        <v>0</v>
      </c>
      <c r="BL22" s="2">
        <f>IFERROR(INDEX('Leave-One-Out - Data'!$B:$BA,MATCH($P22,'Leave-One-Out - Data'!$A:$A,0),MATCH(BL$1,'Leave-One-Out - Data'!$B$1:$BA$1,0)),0)</f>
        <v>0</v>
      </c>
      <c r="BM22" s="2">
        <f>IFERROR(INDEX('Leave-One-Out - Data'!$B:$BA,MATCH($P22,'Leave-One-Out - Data'!$A:$A,0),MATCH(BM$1,'Leave-One-Out - Data'!$B$1:$BA$1,0)),0)</f>
        <v>0</v>
      </c>
      <c r="BN22" s="2">
        <f>IFERROR(INDEX('Leave-One-Out - Data'!$B:$BA,MATCH($P22,'Leave-One-Out - Data'!$A:$A,0),MATCH(BN$1,'Leave-One-Out - Data'!$B$1:$BA$1,0)),0)</f>
        <v>0</v>
      </c>
      <c r="BO22" s="2">
        <f>IFERROR(INDEX('Leave-One-Out - Data'!$B:$BA,MATCH($P22,'Leave-One-Out - Data'!$A:$A,0),MATCH(BO$1,'Leave-One-Out - Data'!$B$1:$BA$1,0)),0)</f>
        <v>0</v>
      </c>
      <c r="BP22" s="2">
        <f>IFERROR(INDEX('Leave-One-Out - Data'!$B:$BA,MATCH($P22,'Leave-One-Out - Data'!$A:$A,0),MATCH(BP$1,'Leave-One-Out - Data'!$B$1:$BA$1,0)),0)</f>
        <v>0</v>
      </c>
      <c r="BQ22" s="2"/>
    </row>
    <row r="23" spans="16:69" x14ac:dyDescent="0.25">
      <c r="P23">
        <f>'Leave-One-Out - Data'!A22</f>
        <v>2002</v>
      </c>
      <c r="Q23" s="2">
        <f>IFERROR(INDEX('Leave-One-Out - Data'!$B:$BA,MATCH($P23,'Leave-One-Out - Data'!$A:$A,0),MATCH(Q$1,'Leave-One-Out - Data'!$B$1:$BA$1,0)),0)</f>
        <v>0.31653544306755066</v>
      </c>
      <c r="R23" s="2">
        <f>IFERROR(INDEX('Leave-One-Out - Data'!$B:$BA,MATCH($P23,'Leave-One-Out - Data'!$A:$A,0),MATCH(R$1,'Leave-One-Out - Data'!$B$1:$BA$1,0)),0)</f>
        <v>0.30711896607279776</v>
      </c>
      <c r="S23" s="2">
        <f>IFERROR(INDEX('Leave-One-Out - Data'!$B:$BA,MATCH($P23,'Leave-One-Out - Data'!$A:$A,0),MATCH(S$1,'Leave-One-Out - Data'!$B$1:$BA$1,0)),0)</f>
        <v>0</v>
      </c>
      <c r="T23" s="2">
        <f>IFERROR(INDEX('Leave-One-Out - Data'!$B:$BA,MATCH($P23,'Leave-One-Out - Data'!$A:$A,0),MATCH(T$1,'Leave-One-Out - Data'!$B$1:$BA$1,0)),0)</f>
        <v>0</v>
      </c>
      <c r="U23" s="2">
        <f>IFERROR(INDEX('Leave-One-Out - Data'!$B:$BA,MATCH($P23,'Leave-One-Out - Data'!$A:$A,0),MATCH(U$1,'Leave-One-Out - Data'!$B$1:$BA$1,0)),0)</f>
        <v>0.30846443209052088</v>
      </c>
      <c r="V23" s="2">
        <f>IFERROR(INDEX('Leave-One-Out - Data'!$B:$BA,MATCH($P23,'Leave-One-Out - Data'!$A:$A,0),MATCH(V$1,'Leave-One-Out - Data'!$B$1:$BA$1,0)),0)</f>
        <v>0</v>
      </c>
      <c r="W23" s="2">
        <f>IFERROR(INDEX('Leave-One-Out - Data'!$B:$BA,MATCH($P23,'Leave-One-Out - Data'!$A:$A,0),MATCH(W$1,'Leave-One-Out - Data'!$B$1:$BA$1,0)),0)</f>
        <v>0</v>
      </c>
      <c r="X23" s="2">
        <f>IFERROR(INDEX('Leave-One-Out - Data'!$B:$BA,MATCH($P23,'Leave-One-Out - Data'!$A:$A,0),MATCH(X$1,'Leave-One-Out - Data'!$B$1:$BA$1,0)),0)</f>
        <v>0.30772481977939609</v>
      </c>
      <c r="Y23" s="2">
        <f>IFERROR(INDEX('Leave-One-Out - Data'!$B:$BA,MATCH($P23,'Leave-One-Out - Data'!$A:$A,0),MATCH(Y$1,'Leave-One-Out - Data'!$B$1:$BA$1,0)),0)</f>
        <v>0</v>
      </c>
      <c r="Z23" s="2">
        <f>IFERROR(INDEX('Leave-One-Out - Data'!$B:$BA,MATCH($P23,'Leave-One-Out - Data'!$A:$A,0),MATCH(Z$1,'Leave-One-Out - Data'!$B$1:$BA$1,0)),0)</f>
        <v>0</v>
      </c>
      <c r="AA23" s="2">
        <f>IFERROR(INDEX('Leave-One-Out - Data'!$B:$BA,MATCH($P23,'Leave-One-Out - Data'!$A:$A,0),MATCH(AA$1,'Leave-One-Out - Data'!$B$1:$BA$1,0)),0)</f>
        <v>0</v>
      </c>
      <c r="AB23" s="2">
        <f>IFERROR(INDEX('Leave-One-Out - Data'!$B:$BA,MATCH($P23,'Leave-One-Out - Data'!$A:$A,0),MATCH(AB$1,'Leave-One-Out - Data'!$B$1:$BA$1,0)),0)</f>
        <v>0</v>
      </c>
      <c r="AC23" s="2">
        <f>IFERROR(INDEX('Leave-One-Out - Data'!$B:$BA,MATCH($P23,'Leave-One-Out - Data'!$A:$A,0),MATCH(AC$1,'Leave-One-Out - Data'!$B$1:$BA$1,0)),0)</f>
        <v>0</v>
      </c>
      <c r="AD23" s="2">
        <f>IFERROR(INDEX('Leave-One-Out - Data'!$B:$BA,MATCH($P23,'Leave-One-Out - Data'!$A:$A,0),MATCH(AD$1,'Leave-One-Out - Data'!$B$1:$BA$1,0)),0)</f>
        <v>0</v>
      </c>
      <c r="AE23" s="2">
        <f>IFERROR(INDEX('Leave-One-Out - Data'!$B:$BA,MATCH($P23,'Leave-One-Out - Data'!$A:$A,0),MATCH(AE$1,'Leave-One-Out - Data'!$B$1:$BA$1,0)),0)</f>
        <v>0</v>
      </c>
      <c r="AF23" s="2">
        <f>IFERROR(INDEX('Leave-One-Out - Data'!$B:$BA,MATCH($P23,'Leave-One-Out - Data'!$A:$A,0),MATCH(AF$1,'Leave-One-Out - Data'!$B$1:$BA$1,0)),0)</f>
        <v>0.32568382653594019</v>
      </c>
      <c r="AG23" s="2">
        <f>IFERROR(INDEX('Leave-One-Out - Data'!$B:$BA,MATCH($P23,'Leave-One-Out - Data'!$A:$A,0),MATCH(AG$1,'Leave-One-Out - Data'!$B$1:$BA$1,0)),0)</f>
        <v>0</v>
      </c>
      <c r="AH23" s="2">
        <f>IFERROR(INDEX('Leave-One-Out - Data'!$B:$BA,MATCH($P23,'Leave-One-Out - Data'!$A:$A,0),MATCH(AH$1,'Leave-One-Out - Data'!$B$1:$BA$1,0)),0)</f>
        <v>0</v>
      </c>
      <c r="AI23" s="2">
        <f>IFERROR(INDEX('Leave-One-Out - Data'!$B:$BA,MATCH($P23,'Leave-One-Out - Data'!$A:$A,0),MATCH(AI$1,'Leave-One-Out - Data'!$B$1:$BA$1,0)),0)</f>
        <v>0</v>
      </c>
      <c r="AJ23" s="2">
        <f>IFERROR(INDEX('Leave-One-Out - Data'!$B:$BA,MATCH($P23,'Leave-One-Out - Data'!$A:$A,0),MATCH(AJ$1,'Leave-One-Out - Data'!$B$1:$BA$1,0)),0)</f>
        <v>0</v>
      </c>
      <c r="AK23" s="2">
        <f>IFERROR(INDEX('Leave-One-Out - Data'!$B:$BA,MATCH($P23,'Leave-One-Out - Data'!$A:$A,0),MATCH(AK$1,'Leave-One-Out - Data'!$B$1:$BA$1,0)),0)</f>
        <v>0</v>
      </c>
      <c r="AL23" s="2">
        <f>IFERROR(INDEX('Leave-One-Out - Data'!$B:$BA,MATCH($P23,'Leave-One-Out - Data'!$A:$A,0),MATCH(AL$1,'Leave-One-Out - Data'!$B$1:$BA$1,0)),0)</f>
        <v>0</v>
      </c>
      <c r="AM23" s="2">
        <f>IFERROR(INDEX('Leave-One-Out - Data'!$B:$BA,MATCH($P23,'Leave-One-Out - Data'!$A:$A,0),MATCH(AM$1,'Leave-One-Out - Data'!$B$1:$BA$1,0)),0)</f>
        <v>0</v>
      </c>
      <c r="AN23" s="2">
        <f>IFERROR(INDEX('Leave-One-Out - Data'!$B:$BA,MATCH($P23,'Leave-One-Out - Data'!$A:$A,0),MATCH(AN$1,'Leave-One-Out - Data'!$B$1:$BA$1,0)),0)</f>
        <v>0</v>
      </c>
      <c r="AO23" s="2">
        <f>IFERROR(INDEX('Leave-One-Out - Data'!$B:$BA,MATCH($P23,'Leave-One-Out - Data'!$A:$A,0),MATCH(AO$1,'Leave-One-Out - Data'!$B$1:$BA$1,0)),0)</f>
        <v>0.30561776232719418</v>
      </c>
      <c r="AP23" s="2">
        <f>IFERROR(INDEX('Leave-One-Out - Data'!$B:$BA,MATCH($P23,'Leave-One-Out - Data'!$A:$A,0),MATCH(AP$1,'Leave-One-Out - Data'!$B$1:$BA$1,0)),0)</f>
        <v>0</v>
      </c>
      <c r="AQ23" s="2">
        <f>IFERROR(INDEX('Leave-One-Out - Data'!$B:$BA,MATCH($P23,'Leave-One-Out - Data'!$A:$A,0),MATCH(AQ$1,'Leave-One-Out - Data'!$B$1:$BA$1,0)),0)</f>
        <v>0.30777237904071808</v>
      </c>
      <c r="AR23" s="2">
        <f>IFERROR(INDEX('Leave-One-Out - Data'!$B:$BA,MATCH($P23,'Leave-One-Out - Data'!$A:$A,0),MATCH(AR$1,'Leave-One-Out - Data'!$B$1:$BA$1,0)),0)</f>
        <v>0</v>
      </c>
      <c r="AS23" s="2">
        <f>IFERROR(INDEX('Leave-One-Out - Data'!$B:$BA,MATCH($P23,'Leave-One-Out - Data'!$A:$A,0),MATCH(AS$1,'Leave-One-Out - Data'!$B$1:$BA$1,0)),0)</f>
        <v>0</v>
      </c>
      <c r="AT23" s="2">
        <f>IFERROR(INDEX('Leave-One-Out - Data'!$B:$BA,MATCH($P23,'Leave-One-Out - Data'!$A:$A,0),MATCH(AT$1,'Leave-One-Out - Data'!$B$1:$BA$1,0)),0)</f>
        <v>0</v>
      </c>
      <c r="AU23" s="2">
        <f>IFERROR(INDEX('Leave-One-Out - Data'!$B:$BA,MATCH($P23,'Leave-One-Out - Data'!$A:$A,0),MATCH(AU$1,'Leave-One-Out - Data'!$B$1:$BA$1,0)),0)</f>
        <v>0</v>
      </c>
      <c r="AV23" s="2">
        <f>IFERROR(INDEX('Leave-One-Out - Data'!$B:$BA,MATCH($P23,'Leave-One-Out - Data'!$A:$A,0),MATCH(AV$1,'Leave-One-Out - Data'!$B$1:$BA$1,0)),0)</f>
        <v>0</v>
      </c>
      <c r="AW23" s="2">
        <f>IFERROR(INDEX('Leave-One-Out - Data'!$B:$BA,MATCH($P23,'Leave-One-Out - Data'!$A:$A,0),MATCH(AW$1,'Leave-One-Out - Data'!$B$1:$BA$1,0)),0)</f>
        <v>0</v>
      </c>
      <c r="AX23" s="2">
        <f>IFERROR(INDEX('Leave-One-Out - Data'!$B:$BA,MATCH($P23,'Leave-One-Out - Data'!$A:$A,0),MATCH(AX$1,'Leave-One-Out - Data'!$B$1:$BA$1,0)),0)</f>
        <v>0</v>
      </c>
      <c r="AY23" s="2">
        <f>IFERROR(INDEX('Leave-One-Out - Data'!$B:$BA,MATCH($P23,'Leave-One-Out - Data'!$A:$A,0),MATCH(AY$1,'Leave-One-Out - Data'!$B$1:$BA$1,0)),0)</f>
        <v>0</v>
      </c>
      <c r="AZ23" s="2">
        <f>IFERROR(INDEX('Leave-One-Out - Data'!$B:$BA,MATCH($P23,'Leave-One-Out - Data'!$A:$A,0),MATCH(AZ$1,'Leave-One-Out - Data'!$B$1:$BA$1,0)),0)</f>
        <v>0.30447430849075319</v>
      </c>
      <c r="BA23" s="2">
        <f>IFERROR(INDEX('Leave-One-Out - Data'!$B:$BA,MATCH($P23,'Leave-One-Out - Data'!$A:$A,0),MATCH(BA$1,'Leave-One-Out - Data'!$B$1:$BA$1,0)),0)</f>
        <v>0</v>
      </c>
      <c r="BB23" s="2">
        <f>IFERROR(INDEX('Leave-One-Out - Data'!$B:$BA,MATCH($P23,'Leave-One-Out - Data'!$A:$A,0),MATCH(BB$1,'Leave-One-Out - Data'!$B$1:$BA$1,0)),0)</f>
        <v>0</v>
      </c>
      <c r="BC23" s="2">
        <f>IFERROR(INDEX('Leave-One-Out - Data'!$B:$BA,MATCH($P23,'Leave-One-Out - Data'!$A:$A,0),MATCH(BC$1,'Leave-One-Out - Data'!$B$1:$BA$1,0)),0)</f>
        <v>0</v>
      </c>
      <c r="BD23" s="2">
        <f>IFERROR(INDEX('Leave-One-Out - Data'!$B:$BA,MATCH($P23,'Leave-One-Out - Data'!$A:$A,0),MATCH(BD$1,'Leave-One-Out - Data'!$B$1:$BA$1,0)),0)</f>
        <v>0</v>
      </c>
      <c r="BE23" s="2">
        <f>IFERROR(INDEX('Leave-One-Out - Data'!$B:$BA,MATCH($P23,'Leave-One-Out - Data'!$A:$A,0),MATCH(BE$1,'Leave-One-Out - Data'!$B$1:$BA$1,0)),0)</f>
        <v>0</v>
      </c>
      <c r="BF23" s="2">
        <f>IFERROR(INDEX('Leave-One-Out - Data'!$B:$BA,MATCH($P23,'Leave-One-Out - Data'!$A:$A,0),MATCH(BF$1,'Leave-One-Out - Data'!$B$1:$BA$1,0)),0)</f>
        <v>0</v>
      </c>
      <c r="BG23" s="2">
        <f>IFERROR(INDEX('Leave-One-Out - Data'!$B:$BA,MATCH($P23,'Leave-One-Out - Data'!$A:$A,0),MATCH(BG$1,'Leave-One-Out - Data'!$B$1:$BA$1,0)),0)</f>
        <v>0.30032299610972402</v>
      </c>
      <c r="BH23" s="2">
        <f>IFERROR(INDEX('Leave-One-Out - Data'!$B:$BA,MATCH($P23,'Leave-One-Out - Data'!$A:$A,0),MATCH(BH$1,'Leave-One-Out - Data'!$B$1:$BA$1,0)),0)</f>
        <v>0</v>
      </c>
      <c r="BI23" s="2">
        <f>IFERROR(INDEX('Leave-One-Out - Data'!$B:$BA,MATCH($P23,'Leave-One-Out - Data'!$A:$A,0),MATCH(BI$1,'Leave-One-Out - Data'!$B$1:$BA$1,0)),0)</f>
        <v>0.30746930631995201</v>
      </c>
      <c r="BJ23" s="2">
        <f>IFERROR(INDEX('Leave-One-Out - Data'!$B:$BA,MATCH($P23,'Leave-One-Out - Data'!$A:$A,0),MATCH(BJ$1,'Leave-One-Out - Data'!$B$1:$BA$1,0)),0)</f>
        <v>0</v>
      </c>
      <c r="BK23" s="2">
        <f>IFERROR(INDEX('Leave-One-Out - Data'!$B:$BA,MATCH($P23,'Leave-One-Out - Data'!$A:$A,0),MATCH(BK$1,'Leave-One-Out - Data'!$B$1:$BA$1,0)),0)</f>
        <v>0</v>
      </c>
      <c r="BL23" s="2">
        <f>IFERROR(INDEX('Leave-One-Out - Data'!$B:$BA,MATCH($P23,'Leave-One-Out - Data'!$A:$A,0),MATCH(BL$1,'Leave-One-Out - Data'!$B$1:$BA$1,0)),0)</f>
        <v>0</v>
      </c>
      <c r="BM23" s="2">
        <f>IFERROR(INDEX('Leave-One-Out - Data'!$B:$BA,MATCH($P23,'Leave-One-Out - Data'!$A:$A,0),MATCH(BM$1,'Leave-One-Out - Data'!$B$1:$BA$1,0)),0)</f>
        <v>0</v>
      </c>
      <c r="BN23" s="2">
        <f>IFERROR(INDEX('Leave-One-Out - Data'!$B:$BA,MATCH($P23,'Leave-One-Out - Data'!$A:$A,0),MATCH(BN$1,'Leave-One-Out - Data'!$B$1:$BA$1,0)),0)</f>
        <v>0</v>
      </c>
      <c r="BO23" s="2">
        <f>IFERROR(INDEX('Leave-One-Out - Data'!$B:$BA,MATCH($P23,'Leave-One-Out - Data'!$A:$A,0),MATCH(BO$1,'Leave-One-Out - Data'!$B$1:$BA$1,0)),0)</f>
        <v>0</v>
      </c>
      <c r="BP23" s="2">
        <f>IFERROR(INDEX('Leave-One-Out - Data'!$B:$BA,MATCH($P23,'Leave-One-Out - Data'!$A:$A,0),MATCH(BP$1,'Leave-One-Out - Data'!$B$1:$BA$1,0)),0)</f>
        <v>0</v>
      </c>
      <c r="BQ23" s="2"/>
    </row>
    <row r="24" spans="16:69" x14ac:dyDescent="0.25">
      <c r="P24">
        <f>'Leave-One-Out - Data'!A23</f>
        <v>2003</v>
      </c>
      <c r="Q24" s="2">
        <f>IFERROR(INDEX('Leave-One-Out - Data'!$B:$BA,MATCH($P24,'Leave-One-Out - Data'!$A:$A,0),MATCH(Q$1,'Leave-One-Out - Data'!$B$1:$BA$1,0)),0)</f>
        <v>0.30581039190292358</v>
      </c>
      <c r="R24" s="2">
        <f>IFERROR(INDEX('Leave-One-Out - Data'!$B:$BA,MATCH($P24,'Leave-One-Out - Data'!$A:$A,0),MATCH(R$1,'Leave-One-Out - Data'!$B$1:$BA$1,0)),0)</f>
        <v>0.30455844664573667</v>
      </c>
      <c r="S24" s="2">
        <f>IFERROR(INDEX('Leave-One-Out - Data'!$B:$BA,MATCH($P24,'Leave-One-Out - Data'!$A:$A,0),MATCH(S$1,'Leave-One-Out - Data'!$B$1:$BA$1,0)),0)</f>
        <v>0</v>
      </c>
      <c r="T24" s="2">
        <f>IFERROR(INDEX('Leave-One-Out - Data'!$B:$BA,MATCH($P24,'Leave-One-Out - Data'!$A:$A,0),MATCH(T$1,'Leave-One-Out - Data'!$B$1:$BA$1,0)),0)</f>
        <v>0</v>
      </c>
      <c r="U24" s="2">
        <f>IFERROR(INDEX('Leave-One-Out - Data'!$B:$BA,MATCH($P24,'Leave-One-Out - Data'!$A:$A,0),MATCH(U$1,'Leave-One-Out - Data'!$B$1:$BA$1,0)),0)</f>
        <v>0.3062077792286873</v>
      </c>
      <c r="V24" s="2">
        <f>IFERROR(INDEX('Leave-One-Out - Data'!$B:$BA,MATCH($P24,'Leave-One-Out - Data'!$A:$A,0),MATCH(V$1,'Leave-One-Out - Data'!$B$1:$BA$1,0)),0)</f>
        <v>0</v>
      </c>
      <c r="W24" s="2">
        <f>IFERROR(INDEX('Leave-One-Out - Data'!$B:$BA,MATCH($P24,'Leave-One-Out - Data'!$A:$A,0),MATCH(W$1,'Leave-One-Out - Data'!$B$1:$BA$1,0)),0)</f>
        <v>0</v>
      </c>
      <c r="X24" s="2">
        <f>IFERROR(INDEX('Leave-One-Out - Data'!$B:$BA,MATCH($P24,'Leave-One-Out - Data'!$A:$A,0),MATCH(X$1,'Leave-One-Out - Data'!$B$1:$BA$1,0)),0)</f>
        <v>0.30564498150348662</v>
      </c>
      <c r="Y24" s="2">
        <f>IFERROR(INDEX('Leave-One-Out - Data'!$B:$BA,MATCH($P24,'Leave-One-Out - Data'!$A:$A,0),MATCH(Y$1,'Leave-One-Out - Data'!$B$1:$BA$1,0)),0)</f>
        <v>0</v>
      </c>
      <c r="Z24" s="2">
        <f>IFERROR(INDEX('Leave-One-Out - Data'!$B:$BA,MATCH($P24,'Leave-One-Out - Data'!$A:$A,0),MATCH(Z$1,'Leave-One-Out - Data'!$B$1:$BA$1,0)),0)</f>
        <v>0</v>
      </c>
      <c r="AA24" s="2">
        <f>IFERROR(INDEX('Leave-One-Out - Data'!$B:$BA,MATCH($P24,'Leave-One-Out - Data'!$A:$A,0),MATCH(AA$1,'Leave-One-Out - Data'!$B$1:$BA$1,0)),0)</f>
        <v>0</v>
      </c>
      <c r="AB24" s="2">
        <f>IFERROR(INDEX('Leave-One-Out - Data'!$B:$BA,MATCH($P24,'Leave-One-Out - Data'!$A:$A,0),MATCH(AB$1,'Leave-One-Out - Data'!$B$1:$BA$1,0)),0)</f>
        <v>0</v>
      </c>
      <c r="AC24" s="2">
        <f>IFERROR(INDEX('Leave-One-Out - Data'!$B:$BA,MATCH($P24,'Leave-One-Out - Data'!$A:$A,0),MATCH(AC$1,'Leave-One-Out - Data'!$B$1:$BA$1,0)),0)</f>
        <v>0</v>
      </c>
      <c r="AD24" s="2">
        <f>IFERROR(INDEX('Leave-One-Out - Data'!$B:$BA,MATCH($P24,'Leave-One-Out - Data'!$A:$A,0),MATCH(AD$1,'Leave-One-Out - Data'!$B$1:$BA$1,0)),0)</f>
        <v>0</v>
      </c>
      <c r="AE24" s="2">
        <f>IFERROR(INDEX('Leave-One-Out - Data'!$B:$BA,MATCH($P24,'Leave-One-Out - Data'!$A:$A,0),MATCH(AE$1,'Leave-One-Out - Data'!$B$1:$BA$1,0)),0)</f>
        <v>0</v>
      </c>
      <c r="AF24" s="2">
        <f>IFERROR(INDEX('Leave-One-Out - Data'!$B:$BA,MATCH($P24,'Leave-One-Out - Data'!$A:$A,0),MATCH(AF$1,'Leave-One-Out - Data'!$B$1:$BA$1,0)),0)</f>
        <v>0.3318433212339878</v>
      </c>
      <c r="AG24" s="2">
        <f>IFERROR(INDEX('Leave-One-Out - Data'!$B:$BA,MATCH($P24,'Leave-One-Out - Data'!$A:$A,0),MATCH(AG$1,'Leave-One-Out - Data'!$B$1:$BA$1,0)),0)</f>
        <v>0</v>
      </c>
      <c r="AH24" s="2">
        <f>IFERROR(INDEX('Leave-One-Out - Data'!$B:$BA,MATCH($P24,'Leave-One-Out - Data'!$A:$A,0),MATCH(AH$1,'Leave-One-Out - Data'!$B$1:$BA$1,0)),0)</f>
        <v>0</v>
      </c>
      <c r="AI24" s="2">
        <f>IFERROR(INDEX('Leave-One-Out - Data'!$B:$BA,MATCH($P24,'Leave-One-Out - Data'!$A:$A,0),MATCH(AI$1,'Leave-One-Out - Data'!$B$1:$BA$1,0)),0)</f>
        <v>0</v>
      </c>
      <c r="AJ24" s="2">
        <f>IFERROR(INDEX('Leave-One-Out - Data'!$B:$BA,MATCH($P24,'Leave-One-Out - Data'!$A:$A,0),MATCH(AJ$1,'Leave-One-Out - Data'!$B$1:$BA$1,0)),0)</f>
        <v>0</v>
      </c>
      <c r="AK24" s="2">
        <f>IFERROR(INDEX('Leave-One-Out - Data'!$B:$BA,MATCH($P24,'Leave-One-Out - Data'!$A:$A,0),MATCH(AK$1,'Leave-One-Out - Data'!$B$1:$BA$1,0)),0)</f>
        <v>0</v>
      </c>
      <c r="AL24" s="2">
        <f>IFERROR(INDEX('Leave-One-Out - Data'!$B:$BA,MATCH($P24,'Leave-One-Out - Data'!$A:$A,0),MATCH(AL$1,'Leave-One-Out - Data'!$B$1:$BA$1,0)),0)</f>
        <v>0</v>
      </c>
      <c r="AM24" s="2">
        <f>IFERROR(INDEX('Leave-One-Out - Data'!$B:$BA,MATCH($P24,'Leave-One-Out - Data'!$A:$A,0),MATCH(AM$1,'Leave-One-Out - Data'!$B$1:$BA$1,0)),0)</f>
        <v>0</v>
      </c>
      <c r="AN24" s="2">
        <f>IFERROR(INDEX('Leave-One-Out - Data'!$B:$BA,MATCH($P24,'Leave-One-Out - Data'!$A:$A,0),MATCH(AN$1,'Leave-One-Out - Data'!$B$1:$BA$1,0)),0)</f>
        <v>0</v>
      </c>
      <c r="AO24" s="2">
        <f>IFERROR(INDEX('Leave-One-Out - Data'!$B:$BA,MATCH($P24,'Leave-One-Out - Data'!$A:$A,0),MATCH(AO$1,'Leave-One-Out - Data'!$B$1:$BA$1,0)),0)</f>
        <v>0.30371125763654716</v>
      </c>
      <c r="AP24" s="2">
        <f>IFERROR(INDEX('Leave-One-Out - Data'!$B:$BA,MATCH($P24,'Leave-One-Out - Data'!$A:$A,0),MATCH(AP$1,'Leave-One-Out - Data'!$B$1:$BA$1,0)),0)</f>
        <v>0</v>
      </c>
      <c r="AQ24" s="2">
        <f>IFERROR(INDEX('Leave-One-Out - Data'!$B:$BA,MATCH($P24,'Leave-One-Out - Data'!$A:$A,0),MATCH(AQ$1,'Leave-One-Out - Data'!$B$1:$BA$1,0)),0)</f>
        <v>0.30540888780355452</v>
      </c>
      <c r="AR24" s="2">
        <f>IFERROR(INDEX('Leave-One-Out - Data'!$B:$BA,MATCH($P24,'Leave-One-Out - Data'!$A:$A,0),MATCH(AR$1,'Leave-One-Out - Data'!$B$1:$BA$1,0)),0)</f>
        <v>0</v>
      </c>
      <c r="AS24" s="2">
        <f>IFERROR(INDEX('Leave-One-Out - Data'!$B:$BA,MATCH($P24,'Leave-One-Out - Data'!$A:$A,0),MATCH(AS$1,'Leave-One-Out - Data'!$B$1:$BA$1,0)),0)</f>
        <v>0</v>
      </c>
      <c r="AT24" s="2">
        <f>IFERROR(INDEX('Leave-One-Out - Data'!$B:$BA,MATCH($P24,'Leave-One-Out - Data'!$A:$A,0),MATCH(AT$1,'Leave-One-Out - Data'!$B$1:$BA$1,0)),0)</f>
        <v>0</v>
      </c>
      <c r="AU24" s="2">
        <f>IFERROR(INDEX('Leave-One-Out - Data'!$B:$BA,MATCH($P24,'Leave-One-Out - Data'!$A:$A,0),MATCH(AU$1,'Leave-One-Out - Data'!$B$1:$BA$1,0)),0)</f>
        <v>0</v>
      </c>
      <c r="AV24" s="2">
        <f>IFERROR(INDEX('Leave-One-Out - Data'!$B:$BA,MATCH($P24,'Leave-One-Out - Data'!$A:$A,0),MATCH(AV$1,'Leave-One-Out - Data'!$B$1:$BA$1,0)),0)</f>
        <v>0</v>
      </c>
      <c r="AW24" s="2">
        <f>IFERROR(INDEX('Leave-One-Out - Data'!$B:$BA,MATCH($P24,'Leave-One-Out - Data'!$A:$A,0),MATCH(AW$1,'Leave-One-Out - Data'!$B$1:$BA$1,0)),0)</f>
        <v>0</v>
      </c>
      <c r="AX24" s="2">
        <f>IFERROR(INDEX('Leave-One-Out - Data'!$B:$BA,MATCH($P24,'Leave-One-Out - Data'!$A:$A,0),MATCH(AX$1,'Leave-One-Out - Data'!$B$1:$BA$1,0)),0)</f>
        <v>0</v>
      </c>
      <c r="AY24" s="2">
        <f>IFERROR(INDEX('Leave-One-Out - Data'!$B:$BA,MATCH($P24,'Leave-One-Out - Data'!$A:$A,0),MATCH(AY$1,'Leave-One-Out - Data'!$B$1:$BA$1,0)),0)</f>
        <v>0</v>
      </c>
      <c r="AZ24" s="2">
        <f>IFERROR(INDEX('Leave-One-Out - Data'!$B:$BA,MATCH($P24,'Leave-One-Out - Data'!$A:$A,0),MATCH(AZ$1,'Leave-One-Out - Data'!$B$1:$BA$1,0)),0)</f>
        <v>0.3013994275927544</v>
      </c>
      <c r="BA24" s="2">
        <f>IFERROR(INDEX('Leave-One-Out - Data'!$B:$BA,MATCH($P24,'Leave-One-Out - Data'!$A:$A,0),MATCH(BA$1,'Leave-One-Out - Data'!$B$1:$BA$1,0)),0)</f>
        <v>0</v>
      </c>
      <c r="BB24" s="2">
        <f>IFERROR(INDEX('Leave-One-Out - Data'!$B:$BA,MATCH($P24,'Leave-One-Out - Data'!$A:$A,0),MATCH(BB$1,'Leave-One-Out - Data'!$B$1:$BA$1,0)),0)</f>
        <v>0</v>
      </c>
      <c r="BC24" s="2">
        <f>IFERROR(INDEX('Leave-One-Out - Data'!$B:$BA,MATCH($P24,'Leave-One-Out - Data'!$A:$A,0),MATCH(BC$1,'Leave-One-Out - Data'!$B$1:$BA$1,0)),0)</f>
        <v>0</v>
      </c>
      <c r="BD24" s="2">
        <f>IFERROR(INDEX('Leave-One-Out - Data'!$B:$BA,MATCH($P24,'Leave-One-Out - Data'!$A:$A,0),MATCH(BD$1,'Leave-One-Out - Data'!$B$1:$BA$1,0)),0)</f>
        <v>0</v>
      </c>
      <c r="BE24" s="2">
        <f>IFERROR(INDEX('Leave-One-Out - Data'!$B:$BA,MATCH($P24,'Leave-One-Out - Data'!$A:$A,0),MATCH(BE$1,'Leave-One-Out - Data'!$B$1:$BA$1,0)),0)</f>
        <v>0</v>
      </c>
      <c r="BF24" s="2">
        <f>IFERROR(INDEX('Leave-One-Out - Data'!$B:$BA,MATCH($P24,'Leave-One-Out - Data'!$A:$A,0),MATCH(BF$1,'Leave-One-Out - Data'!$B$1:$BA$1,0)),0)</f>
        <v>0</v>
      </c>
      <c r="BG24" s="2">
        <f>IFERROR(INDEX('Leave-One-Out - Data'!$B:$BA,MATCH($P24,'Leave-One-Out - Data'!$A:$A,0),MATCH(BG$1,'Leave-One-Out - Data'!$B$1:$BA$1,0)),0)</f>
        <v>0.2973729844093323</v>
      </c>
      <c r="BH24" s="2">
        <f>IFERROR(INDEX('Leave-One-Out - Data'!$B:$BA,MATCH($P24,'Leave-One-Out - Data'!$A:$A,0),MATCH(BH$1,'Leave-One-Out - Data'!$B$1:$BA$1,0)),0)</f>
        <v>0</v>
      </c>
      <c r="BI24" s="2">
        <f>IFERROR(INDEX('Leave-One-Out - Data'!$B:$BA,MATCH($P24,'Leave-One-Out - Data'!$A:$A,0),MATCH(BI$1,'Leave-One-Out - Data'!$B$1:$BA$1,0)),0)</f>
        <v>0.30511480781435968</v>
      </c>
      <c r="BJ24" s="2">
        <f>IFERROR(INDEX('Leave-One-Out - Data'!$B:$BA,MATCH($P24,'Leave-One-Out - Data'!$A:$A,0),MATCH(BJ$1,'Leave-One-Out - Data'!$B$1:$BA$1,0)),0)</f>
        <v>0</v>
      </c>
      <c r="BK24" s="2">
        <f>IFERROR(INDEX('Leave-One-Out - Data'!$B:$BA,MATCH($P24,'Leave-One-Out - Data'!$A:$A,0),MATCH(BK$1,'Leave-One-Out - Data'!$B$1:$BA$1,0)),0)</f>
        <v>0</v>
      </c>
      <c r="BL24" s="2">
        <f>IFERROR(INDEX('Leave-One-Out - Data'!$B:$BA,MATCH($P24,'Leave-One-Out - Data'!$A:$A,0),MATCH(BL$1,'Leave-One-Out - Data'!$B$1:$BA$1,0)),0)</f>
        <v>0</v>
      </c>
      <c r="BM24" s="2">
        <f>IFERROR(INDEX('Leave-One-Out - Data'!$B:$BA,MATCH($P24,'Leave-One-Out - Data'!$A:$A,0),MATCH(BM$1,'Leave-One-Out - Data'!$B$1:$BA$1,0)),0)</f>
        <v>0</v>
      </c>
      <c r="BN24" s="2">
        <f>IFERROR(INDEX('Leave-One-Out - Data'!$B:$BA,MATCH($P24,'Leave-One-Out - Data'!$A:$A,0),MATCH(BN$1,'Leave-One-Out - Data'!$B$1:$BA$1,0)),0)</f>
        <v>0</v>
      </c>
      <c r="BO24" s="2">
        <f>IFERROR(INDEX('Leave-One-Out - Data'!$B:$BA,MATCH($P24,'Leave-One-Out - Data'!$A:$A,0),MATCH(BO$1,'Leave-One-Out - Data'!$B$1:$BA$1,0)),0)</f>
        <v>0</v>
      </c>
      <c r="BP24" s="2">
        <f>IFERROR(INDEX('Leave-One-Out - Data'!$B:$BA,MATCH($P24,'Leave-One-Out - Data'!$A:$A,0),MATCH(BP$1,'Leave-One-Out - Data'!$B$1:$BA$1,0)),0)</f>
        <v>0</v>
      </c>
      <c r="BQ24" s="2"/>
    </row>
    <row r="25" spans="16:69" x14ac:dyDescent="0.25">
      <c r="P25">
        <f>'Leave-One-Out - Data'!A24</f>
        <v>2004</v>
      </c>
      <c r="Q25" s="2">
        <f>IFERROR(INDEX('Leave-One-Out - Data'!$B:$BA,MATCH($P25,'Leave-One-Out - Data'!$A:$A,0),MATCH(Q$1,'Leave-One-Out - Data'!$B$1:$BA$1,0)),0)</f>
        <v>0.31045752763748169</v>
      </c>
      <c r="R25" s="2">
        <f>IFERROR(INDEX('Leave-One-Out - Data'!$B:$BA,MATCH($P25,'Leave-One-Out - Data'!$A:$A,0),MATCH(R$1,'Leave-One-Out - Data'!$B$1:$BA$1,0)),0)</f>
        <v>0.26869957828521729</v>
      </c>
      <c r="S25" s="2">
        <f>IFERROR(INDEX('Leave-One-Out - Data'!$B:$BA,MATCH($P25,'Leave-One-Out - Data'!$A:$A,0),MATCH(S$1,'Leave-One-Out - Data'!$B$1:$BA$1,0)),0)</f>
        <v>0</v>
      </c>
      <c r="T25" s="2">
        <f>IFERROR(INDEX('Leave-One-Out - Data'!$B:$BA,MATCH($P25,'Leave-One-Out - Data'!$A:$A,0),MATCH(T$1,'Leave-One-Out - Data'!$B$1:$BA$1,0)),0)</f>
        <v>0</v>
      </c>
      <c r="U25" s="2">
        <f>IFERROR(INDEX('Leave-One-Out - Data'!$B:$BA,MATCH($P25,'Leave-One-Out - Data'!$A:$A,0),MATCH(U$1,'Leave-One-Out - Data'!$B$1:$BA$1,0)),0)</f>
        <v>0.27035378506779673</v>
      </c>
      <c r="V25" s="2">
        <f>IFERROR(INDEX('Leave-One-Out - Data'!$B:$BA,MATCH($P25,'Leave-One-Out - Data'!$A:$A,0),MATCH(V$1,'Leave-One-Out - Data'!$B$1:$BA$1,0)),0)</f>
        <v>0</v>
      </c>
      <c r="W25" s="2">
        <f>IFERROR(INDEX('Leave-One-Out - Data'!$B:$BA,MATCH($P25,'Leave-One-Out - Data'!$A:$A,0),MATCH(W$1,'Leave-One-Out - Data'!$B$1:$BA$1,0)),0)</f>
        <v>0</v>
      </c>
      <c r="X25" s="2">
        <f>IFERROR(INDEX('Leave-One-Out - Data'!$B:$BA,MATCH($P25,'Leave-One-Out - Data'!$A:$A,0),MATCH(X$1,'Leave-One-Out - Data'!$B$1:$BA$1,0)),0)</f>
        <v>0.26955706596374512</v>
      </c>
      <c r="Y25" s="2">
        <f>IFERROR(INDEX('Leave-One-Out - Data'!$B:$BA,MATCH($P25,'Leave-One-Out - Data'!$A:$A,0),MATCH(Y$1,'Leave-One-Out - Data'!$B$1:$BA$1,0)),0)</f>
        <v>0</v>
      </c>
      <c r="Z25" s="2">
        <f>IFERROR(INDEX('Leave-One-Out - Data'!$B:$BA,MATCH($P25,'Leave-One-Out - Data'!$A:$A,0),MATCH(Z$1,'Leave-One-Out - Data'!$B$1:$BA$1,0)),0)</f>
        <v>0</v>
      </c>
      <c r="AA25" s="2">
        <f>IFERROR(INDEX('Leave-One-Out - Data'!$B:$BA,MATCH($P25,'Leave-One-Out - Data'!$A:$A,0),MATCH(AA$1,'Leave-One-Out - Data'!$B$1:$BA$1,0)),0)</f>
        <v>0</v>
      </c>
      <c r="AB25" s="2">
        <f>IFERROR(INDEX('Leave-One-Out - Data'!$B:$BA,MATCH($P25,'Leave-One-Out - Data'!$A:$A,0),MATCH(AB$1,'Leave-One-Out - Data'!$B$1:$BA$1,0)),0)</f>
        <v>0</v>
      </c>
      <c r="AC25" s="2">
        <f>IFERROR(INDEX('Leave-One-Out - Data'!$B:$BA,MATCH($P25,'Leave-One-Out - Data'!$A:$A,0),MATCH(AC$1,'Leave-One-Out - Data'!$B$1:$BA$1,0)),0)</f>
        <v>0</v>
      </c>
      <c r="AD25" s="2">
        <f>IFERROR(INDEX('Leave-One-Out - Data'!$B:$BA,MATCH($P25,'Leave-One-Out - Data'!$A:$A,0),MATCH(AD$1,'Leave-One-Out - Data'!$B$1:$BA$1,0)),0)</f>
        <v>0</v>
      </c>
      <c r="AE25" s="2">
        <f>IFERROR(INDEX('Leave-One-Out - Data'!$B:$BA,MATCH($P25,'Leave-One-Out - Data'!$A:$A,0),MATCH(AE$1,'Leave-One-Out - Data'!$B$1:$BA$1,0)),0)</f>
        <v>0</v>
      </c>
      <c r="AF25" s="2">
        <f>IFERROR(INDEX('Leave-One-Out - Data'!$B:$BA,MATCH($P25,'Leave-One-Out - Data'!$A:$A,0),MATCH(AF$1,'Leave-One-Out - Data'!$B$1:$BA$1,0)),0)</f>
        <v>0.28194961687922476</v>
      </c>
      <c r="AG25" s="2">
        <f>IFERROR(INDEX('Leave-One-Out - Data'!$B:$BA,MATCH($P25,'Leave-One-Out - Data'!$A:$A,0),MATCH(AG$1,'Leave-One-Out - Data'!$B$1:$BA$1,0)),0)</f>
        <v>0</v>
      </c>
      <c r="AH25" s="2">
        <f>IFERROR(INDEX('Leave-One-Out - Data'!$B:$BA,MATCH($P25,'Leave-One-Out - Data'!$A:$A,0),MATCH(AH$1,'Leave-One-Out - Data'!$B$1:$BA$1,0)),0)</f>
        <v>0</v>
      </c>
      <c r="AI25" s="2">
        <f>IFERROR(INDEX('Leave-One-Out - Data'!$B:$BA,MATCH($P25,'Leave-One-Out - Data'!$A:$A,0),MATCH(AI$1,'Leave-One-Out - Data'!$B$1:$BA$1,0)),0)</f>
        <v>0</v>
      </c>
      <c r="AJ25" s="2">
        <f>IFERROR(INDEX('Leave-One-Out - Data'!$B:$BA,MATCH($P25,'Leave-One-Out - Data'!$A:$A,0),MATCH(AJ$1,'Leave-One-Out - Data'!$B$1:$BA$1,0)),0)</f>
        <v>0</v>
      </c>
      <c r="AK25" s="2">
        <f>IFERROR(INDEX('Leave-One-Out - Data'!$B:$BA,MATCH($P25,'Leave-One-Out - Data'!$A:$A,0),MATCH(AK$1,'Leave-One-Out - Data'!$B$1:$BA$1,0)),0)</f>
        <v>0</v>
      </c>
      <c r="AL25" s="2">
        <f>IFERROR(INDEX('Leave-One-Out - Data'!$B:$BA,MATCH($P25,'Leave-One-Out - Data'!$A:$A,0),MATCH(AL$1,'Leave-One-Out - Data'!$B$1:$BA$1,0)),0)</f>
        <v>0</v>
      </c>
      <c r="AM25" s="2">
        <f>IFERROR(INDEX('Leave-One-Out - Data'!$B:$BA,MATCH($P25,'Leave-One-Out - Data'!$A:$A,0),MATCH(AM$1,'Leave-One-Out - Data'!$B$1:$BA$1,0)),0)</f>
        <v>0</v>
      </c>
      <c r="AN25" s="2">
        <f>IFERROR(INDEX('Leave-One-Out - Data'!$B:$BA,MATCH($P25,'Leave-One-Out - Data'!$A:$A,0),MATCH(AN$1,'Leave-One-Out - Data'!$B$1:$BA$1,0)),0)</f>
        <v>0</v>
      </c>
      <c r="AO25" s="2">
        <f>IFERROR(INDEX('Leave-One-Out - Data'!$B:$BA,MATCH($P25,'Leave-One-Out - Data'!$A:$A,0),MATCH(AO$1,'Leave-One-Out - Data'!$B$1:$BA$1,0)),0)</f>
        <v>0.28071448224782947</v>
      </c>
      <c r="AP25" s="2">
        <f>IFERROR(INDEX('Leave-One-Out - Data'!$B:$BA,MATCH($P25,'Leave-One-Out - Data'!$A:$A,0),MATCH(AP$1,'Leave-One-Out - Data'!$B$1:$BA$1,0)),0)</f>
        <v>0</v>
      </c>
      <c r="AQ25" s="2">
        <f>IFERROR(INDEX('Leave-One-Out - Data'!$B:$BA,MATCH($P25,'Leave-One-Out - Data'!$A:$A,0),MATCH(AQ$1,'Leave-One-Out - Data'!$B$1:$BA$1,0)),0)</f>
        <v>0.26890548649430279</v>
      </c>
      <c r="AR25" s="2">
        <f>IFERROR(INDEX('Leave-One-Out - Data'!$B:$BA,MATCH($P25,'Leave-One-Out - Data'!$A:$A,0),MATCH(AR$1,'Leave-One-Out - Data'!$B$1:$BA$1,0)),0)</f>
        <v>0</v>
      </c>
      <c r="AS25" s="2">
        <f>IFERROR(INDEX('Leave-One-Out - Data'!$B:$BA,MATCH($P25,'Leave-One-Out - Data'!$A:$A,0),MATCH(AS$1,'Leave-One-Out - Data'!$B$1:$BA$1,0)),0)</f>
        <v>0</v>
      </c>
      <c r="AT25" s="2">
        <f>IFERROR(INDEX('Leave-One-Out - Data'!$B:$BA,MATCH($P25,'Leave-One-Out - Data'!$A:$A,0),MATCH(AT$1,'Leave-One-Out - Data'!$B$1:$BA$1,0)),0)</f>
        <v>0</v>
      </c>
      <c r="AU25" s="2">
        <f>IFERROR(INDEX('Leave-One-Out - Data'!$B:$BA,MATCH($P25,'Leave-One-Out - Data'!$A:$A,0),MATCH(AU$1,'Leave-One-Out - Data'!$B$1:$BA$1,0)),0)</f>
        <v>0</v>
      </c>
      <c r="AV25" s="2">
        <f>IFERROR(INDEX('Leave-One-Out - Data'!$B:$BA,MATCH($P25,'Leave-One-Out - Data'!$A:$A,0),MATCH(AV$1,'Leave-One-Out - Data'!$B$1:$BA$1,0)),0)</f>
        <v>0</v>
      </c>
      <c r="AW25" s="2">
        <f>IFERROR(INDEX('Leave-One-Out - Data'!$B:$BA,MATCH($P25,'Leave-One-Out - Data'!$A:$A,0),MATCH(AW$1,'Leave-One-Out - Data'!$B$1:$BA$1,0)),0)</f>
        <v>0</v>
      </c>
      <c r="AX25" s="2">
        <f>IFERROR(INDEX('Leave-One-Out - Data'!$B:$BA,MATCH($P25,'Leave-One-Out - Data'!$A:$A,0),MATCH(AX$1,'Leave-One-Out - Data'!$B$1:$BA$1,0)),0)</f>
        <v>0</v>
      </c>
      <c r="AY25" s="2">
        <f>IFERROR(INDEX('Leave-One-Out - Data'!$B:$BA,MATCH($P25,'Leave-One-Out - Data'!$A:$A,0),MATCH(AY$1,'Leave-One-Out - Data'!$B$1:$BA$1,0)),0)</f>
        <v>0</v>
      </c>
      <c r="AZ25" s="2">
        <f>IFERROR(INDEX('Leave-One-Out - Data'!$B:$BA,MATCH($P25,'Leave-One-Out - Data'!$A:$A,0),MATCH(AZ$1,'Leave-One-Out - Data'!$B$1:$BA$1,0)),0)</f>
        <v>0.26813582244515421</v>
      </c>
      <c r="BA25" s="2">
        <f>IFERROR(INDEX('Leave-One-Out - Data'!$B:$BA,MATCH($P25,'Leave-One-Out - Data'!$A:$A,0),MATCH(BA$1,'Leave-One-Out - Data'!$B$1:$BA$1,0)),0)</f>
        <v>0</v>
      </c>
      <c r="BB25" s="2">
        <f>IFERROR(INDEX('Leave-One-Out - Data'!$B:$BA,MATCH($P25,'Leave-One-Out - Data'!$A:$A,0),MATCH(BB$1,'Leave-One-Out - Data'!$B$1:$BA$1,0)),0)</f>
        <v>0</v>
      </c>
      <c r="BC25" s="2">
        <f>IFERROR(INDEX('Leave-One-Out - Data'!$B:$BA,MATCH($P25,'Leave-One-Out - Data'!$A:$A,0),MATCH(BC$1,'Leave-One-Out - Data'!$B$1:$BA$1,0)),0)</f>
        <v>0</v>
      </c>
      <c r="BD25" s="2">
        <f>IFERROR(INDEX('Leave-One-Out - Data'!$B:$BA,MATCH($P25,'Leave-One-Out - Data'!$A:$A,0),MATCH(BD$1,'Leave-One-Out - Data'!$B$1:$BA$1,0)),0)</f>
        <v>0</v>
      </c>
      <c r="BE25" s="2">
        <f>IFERROR(INDEX('Leave-One-Out - Data'!$B:$BA,MATCH($P25,'Leave-One-Out - Data'!$A:$A,0),MATCH(BE$1,'Leave-One-Out - Data'!$B$1:$BA$1,0)),0)</f>
        <v>0</v>
      </c>
      <c r="BF25" s="2">
        <f>IFERROR(INDEX('Leave-One-Out - Data'!$B:$BA,MATCH($P25,'Leave-One-Out - Data'!$A:$A,0),MATCH(BF$1,'Leave-One-Out - Data'!$B$1:$BA$1,0)),0)</f>
        <v>0</v>
      </c>
      <c r="BG25" s="2">
        <f>IFERROR(INDEX('Leave-One-Out - Data'!$B:$BA,MATCH($P25,'Leave-One-Out - Data'!$A:$A,0),MATCH(BG$1,'Leave-One-Out - Data'!$B$1:$BA$1,0)),0)</f>
        <v>0.26575851532816885</v>
      </c>
      <c r="BH25" s="2">
        <f>IFERROR(INDEX('Leave-One-Out - Data'!$B:$BA,MATCH($P25,'Leave-One-Out - Data'!$A:$A,0),MATCH(BH$1,'Leave-One-Out - Data'!$B$1:$BA$1,0)),0)</f>
        <v>0</v>
      </c>
      <c r="BI25" s="2">
        <f>IFERROR(INDEX('Leave-One-Out - Data'!$B:$BA,MATCH($P25,'Leave-One-Out - Data'!$A:$A,0),MATCH(BI$1,'Leave-One-Out - Data'!$B$1:$BA$1,0)),0)</f>
        <v>0.26900177672505382</v>
      </c>
      <c r="BJ25" s="2">
        <f>IFERROR(INDEX('Leave-One-Out - Data'!$B:$BA,MATCH($P25,'Leave-One-Out - Data'!$A:$A,0),MATCH(BJ$1,'Leave-One-Out - Data'!$B$1:$BA$1,0)),0)</f>
        <v>0</v>
      </c>
      <c r="BK25" s="2">
        <f>IFERROR(INDEX('Leave-One-Out - Data'!$B:$BA,MATCH($P25,'Leave-One-Out - Data'!$A:$A,0),MATCH(BK$1,'Leave-One-Out - Data'!$B$1:$BA$1,0)),0)</f>
        <v>0</v>
      </c>
      <c r="BL25" s="2">
        <f>IFERROR(INDEX('Leave-One-Out - Data'!$B:$BA,MATCH($P25,'Leave-One-Out - Data'!$A:$A,0),MATCH(BL$1,'Leave-One-Out - Data'!$B$1:$BA$1,0)),0)</f>
        <v>0</v>
      </c>
      <c r="BM25" s="2">
        <f>IFERROR(INDEX('Leave-One-Out - Data'!$B:$BA,MATCH($P25,'Leave-One-Out - Data'!$A:$A,0),MATCH(BM$1,'Leave-One-Out - Data'!$B$1:$BA$1,0)),0)</f>
        <v>0</v>
      </c>
      <c r="BN25" s="2">
        <f>IFERROR(INDEX('Leave-One-Out - Data'!$B:$BA,MATCH($P25,'Leave-One-Out - Data'!$A:$A,0),MATCH(BN$1,'Leave-One-Out - Data'!$B$1:$BA$1,0)),0)</f>
        <v>0</v>
      </c>
      <c r="BO25" s="2">
        <f>IFERROR(INDEX('Leave-One-Out - Data'!$B:$BA,MATCH($P25,'Leave-One-Out - Data'!$A:$A,0),MATCH(BO$1,'Leave-One-Out - Data'!$B$1:$BA$1,0)),0)</f>
        <v>0</v>
      </c>
      <c r="BP25" s="2">
        <f>IFERROR(INDEX('Leave-One-Out - Data'!$B:$BA,MATCH($P25,'Leave-One-Out - Data'!$A:$A,0),MATCH(BP$1,'Leave-One-Out - Data'!$B$1:$BA$1,0)),0)</f>
        <v>0</v>
      </c>
      <c r="BQ25" s="2"/>
    </row>
    <row r="26" spans="16:69" x14ac:dyDescent="0.25">
      <c r="P26">
        <f>'Leave-One-Out - Data'!A25</f>
        <v>2005</v>
      </c>
      <c r="Q26" s="2">
        <f>IFERROR(INDEX('Leave-One-Out - Data'!$B:$BA,MATCH($P26,'Leave-One-Out - Data'!$A:$A,0),MATCH(Q$1,'Leave-One-Out - Data'!$B$1:$BA$1,0)),0)</f>
        <v>0.30706742405891418</v>
      </c>
      <c r="R26" s="2">
        <f>IFERROR(INDEX('Leave-One-Out - Data'!$B:$BA,MATCH($P26,'Leave-One-Out - Data'!$A:$A,0),MATCH(R$1,'Leave-One-Out - Data'!$B$1:$BA$1,0)),0)</f>
        <v>0.29951723717153073</v>
      </c>
      <c r="S26" s="2">
        <f>IFERROR(INDEX('Leave-One-Out - Data'!$B:$BA,MATCH($P26,'Leave-One-Out - Data'!$A:$A,0),MATCH(S$1,'Leave-One-Out - Data'!$B$1:$BA$1,0)),0)</f>
        <v>0</v>
      </c>
      <c r="T26" s="2">
        <f>IFERROR(INDEX('Leave-One-Out - Data'!$B:$BA,MATCH($P26,'Leave-One-Out - Data'!$A:$A,0),MATCH(T$1,'Leave-One-Out - Data'!$B$1:$BA$1,0)),0)</f>
        <v>0</v>
      </c>
      <c r="U26" s="2">
        <f>IFERROR(INDEX('Leave-One-Out - Data'!$B:$BA,MATCH($P26,'Leave-One-Out - Data'!$A:$A,0),MATCH(U$1,'Leave-One-Out - Data'!$B$1:$BA$1,0)),0)</f>
        <v>0.30069355827569966</v>
      </c>
      <c r="V26" s="2">
        <f>IFERROR(INDEX('Leave-One-Out - Data'!$B:$BA,MATCH($P26,'Leave-One-Out - Data'!$A:$A,0),MATCH(V$1,'Leave-One-Out - Data'!$B$1:$BA$1,0)),0)</f>
        <v>0</v>
      </c>
      <c r="W26" s="2">
        <f>IFERROR(INDEX('Leave-One-Out - Data'!$B:$BA,MATCH($P26,'Leave-One-Out - Data'!$A:$A,0),MATCH(W$1,'Leave-One-Out - Data'!$B$1:$BA$1,0)),0)</f>
        <v>0</v>
      </c>
      <c r="X26" s="2">
        <f>IFERROR(INDEX('Leave-One-Out - Data'!$B:$BA,MATCH($P26,'Leave-One-Out - Data'!$A:$A,0),MATCH(X$1,'Leave-One-Out - Data'!$B$1:$BA$1,0)),0)</f>
        <v>0.29621956054866316</v>
      </c>
      <c r="Y26" s="2">
        <f>IFERROR(INDEX('Leave-One-Out - Data'!$B:$BA,MATCH($P26,'Leave-One-Out - Data'!$A:$A,0),MATCH(Y$1,'Leave-One-Out - Data'!$B$1:$BA$1,0)),0)</f>
        <v>0</v>
      </c>
      <c r="Z26" s="2">
        <f>IFERROR(INDEX('Leave-One-Out - Data'!$B:$BA,MATCH($P26,'Leave-One-Out - Data'!$A:$A,0),MATCH(Z$1,'Leave-One-Out - Data'!$B$1:$BA$1,0)),0)</f>
        <v>0</v>
      </c>
      <c r="AA26" s="2">
        <f>IFERROR(INDEX('Leave-One-Out - Data'!$B:$BA,MATCH($P26,'Leave-One-Out - Data'!$A:$A,0),MATCH(AA$1,'Leave-One-Out - Data'!$B$1:$BA$1,0)),0)</f>
        <v>0</v>
      </c>
      <c r="AB26" s="2">
        <f>IFERROR(INDEX('Leave-One-Out - Data'!$B:$BA,MATCH($P26,'Leave-One-Out - Data'!$A:$A,0),MATCH(AB$1,'Leave-One-Out - Data'!$B$1:$BA$1,0)),0)</f>
        <v>0</v>
      </c>
      <c r="AC26" s="2">
        <f>IFERROR(INDEX('Leave-One-Out - Data'!$B:$BA,MATCH($P26,'Leave-One-Out - Data'!$A:$A,0),MATCH(AC$1,'Leave-One-Out - Data'!$B$1:$BA$1,0)),0)</f>
        <v>0</v>
      </c>
      <c r="AD26" s="2">
        <f>IFERROR(INDEX('Leave-One-Out - Data'!$B:$BA,MATCH($P26,'Leave-One-Out - Data'!$A:$A,0),MATCH(AD$1,'Leave-One-Out - Data'!$B$1:$BA$1,0)),0)</f>
        <v>0</v>
      </c>
      <c r="AE26" s="2">
        <f>IFERROR(INDEX('Leave-One-Out - Data'!$B:$BA,MATCH($P26,'Leave-One-Out - Data'!$A:$A,0),MATCH(AE$1,'Leave-One-Out - Data'!$B$1:$BA$1,0)),0)</f>
        <v>0</v>
      </c>
      <c r="AF26" s="2">
        <f>IFERROR(INDEX('Leave-One-Out - Data'!$B:$BA,MATCH($P26,'Leave-One-Out - Data'!$A:$A,0),MATCH(AF$1,'Leave-One-Out - Data'!$B$1:$BA$1,0)),0)</f>
        <v>0.30662858825922013</v>
      </c>
      <c r="AG26" s="2">
        <f>IFERROR(INDEX('Leave-One-Out - Data'!$B:$BA,MATCH($P26,'Leave-One-Out - Data'!$A:$A,0),MATCH(AG$1,'Leave-One-Out - Data'!$B$1:$BA$1,0)),0)</f>
        <v>0</v>
      </c>
      <c r="AH26" s="2">
        <f>IFERROR(INDEX('Leave-One-Out - Data'!$B:$BA,MATCH($P26,'Leave-One-Out - Data'!$A:$A,0),MATCH(AH$1,'Leave-One-Out - Data'!$B$1:$BA$1,0)),0)</f>
        <v>0</v>
      </c>
      <c r="AI26" s="2">
        <f>IFERROR(INDEX('Leave-One-Out - Data'!$B:$BA,MATCH($P26,'Leave-One-Out - Data'!$A:$A,0),MATCH(AI$1,'Leave-One-Out - Data'!$B$1:$BA$1,0)),0)</f>
        <v>0</v>
      </c>
      <c r="AJ26" s="2">
        <f>IFERROR(INDEX('Leave-One-Out - Data'!$B:$BA,MATCH($P26,'Leave-One-Out - Data'!$A:$A,0),MATCH(AJ$1,'Leave-One-Out - Data'!$B$1:$BA$1,0)),0)</f>
        <v>0</v>
      </c>
      <c r="AK26" s="2">
        <f>IFERROR(INDEX('Leave-One-Out - Data'!$B:$BA,MATCH($P26,'Leave-One-Out - Data'!$A:$A,0),MATCH(AK$1,'Leave-One-Out - Data'!$B$1:$BA$1,0)),0)</f>
        <v>0</v>
      </c>
      <c r="AL26" s="2">
        <f>IFERROR(INDEX('Leave-One-Out - Data'!$B:$BA,MATCH($P26,'Leave-One-Out - Data'!$A:$A,0),MATCH(AL$1,'Leave-One-Out - Data'!$B$1:$BA$1,0)),0)</f>
        <v>0</v>
      </c>
      <c r="AM26" s="2">
        <f>IFERROR(INDEX('Leave-One-Out - Data'!$B:$BA,MATCH($P26,'Leave-One-Out - Data'!$A:$A,0),MATCH(AM$1,'Leave-One-Out - Data'!$B$1:$BA$1,0)),0)</f>
        <v>0</v>
      </c>
      <c r="AN26" s="2">
        <f>IFERROR(INDEX('Leave-One-Out - Data'!$B:$BA,MATCH($P26,'Leave-One-Out - Data'!$A:$A,0),MATCH(AN$1,'Leave-One-Out - Data'!$B$1:$BA$1,0)),0)</f>
        <v>0</v>
      </c>
      <c r="AO26" s="2">
        <f>IFERROR(INDEX('Leave-One-Out - Data'!$B:$BA,MATCH($P26,'Leave-One-Out - Data'!$A:$A,0),MATCH(AO$1,'Leave-One-Out - Data'!$B$1:$BA$1,0)),0)</f>
        <v>0.30252245129644872</v>
      </c>
      <c r="AP26" s="2">
        <f>IFERROR(INDEX('Leave-One-Out - Data'!$B:$BA,MATCH($P26,'Leave-One-Out - Data'!$A:$A,0),MATCH(AP$1,'Leave-One-Out - Data'!$B$1:$BA$1,0)),0)</f>
        <v>0</v>
      </c>
      <c r="AQ26" s="2">
        <f>IFERROR(INDEX('Leave-One-Out - Data'!$B:$BA,MATCH($P26,'Leave-One-Out - Data'!$A:$A,0),MATCH(AQ$1,'Leave-One-Out - Data'!$B$1:$BA$1,0)),0)</f>
        <v>0.29970414127409462</v>
      </c>
      <c r="AR26" s="2">
        <f>IFERROR(INDEX('Leave-One-Out - Data'!$B:$BA,MATCH($P26,'Leave-One-Out - Data'!$A:$A,0),MATCH(AR$1,'Leave-One-Out - Data'!$B$1:$BA$1,0)),0)</f>
        <v>0</v>
      </c>
      <c r="AS26" s="2">
        <f>IFERROR(INDEX('Leave-One-Out - Data'!$B:$BA,MATCH($P26,'Leave-One-Out - Data'!$A:$A,0),MATCH(AS$1,'Leave-One-Out - Data'!$B$1:$BA$1,0)),0)</f>
        <v>0</v>
      </c>
      <c r="AT26" s="2">
        <f>IFERROR(INDEX('Leave-One-Out - Data'!$B:$BA,MATCH($P26,'Leave-One-Out - Data'!$A:$A,0),MATCH(AT$1,'Leave-One-Out - Data'!$B$1:$BA$1,0)),0)</f>
        <v>0</v>
      </c>
      <c r="AU26" s="2">
        <f>IFERROR(INDEX('Leave-One-Out - Data'!$B:$BA,MATCH($P26,'Leave-One-Out - Data'!$A:$A,0),MATCH(AU$1,'Leave-One-Out - Data'!$B$1:$BA$1,0)),0)</f>
        <v>0</v>
      </c>
      <c r="AV26" s="2">
        <f>IFERROR(INDEX('Leave-One-Out - Data'!$B:$BA,MATCH($P26,'Leave-One-Out - Data'!$A:$A,0),MATCH(AV$1,'Leave-One-Out - Data'!$B$1:$BA$1,0)),0)</f>
        <v>0</v>
      </c>
      <c r="AW26" s="2">
        <f>IFERROR(INDEX('Leave-One-Out - Data'!$B:$BA,MATCH($P26,'Leave-One-Out - Data'!$A:$A,0),MATCH(AW$1,'Leave-One-Out - Data'!$B$1:$BA$1,0)),0)</f>
        <v>0</v>
      </c>
      <c r="AX26" s="2">
        <f>IFERROR(INDEX('Leave-One-Out - Data'!$B:$BA,MATCH($P26,'Leave-One-Out - Data'!$A:$A,0),MATCH(AX$1,'Leave-One-Out - Data'!$B$1:$BA$1,0)),0)</f>
        <v>0</v>
      </c>
      <c r="AY26" s="2">
        <f>IFERROR(INDEX('Leave-One-Out - Data'!$B:$BA,MATCH($P26,'Leave-One-Out - Data'!$A:$A,0),MATCH(AY$1,'Leave-One-Out - Data'!$B$1:$BA$1,0)),0)</f>
        <v>0</v>
      </c>
      <c r="AZ26" s="2">
        <f>IFERROR(INDEX('Leave-One-Out - Data'!$B:$BA,MATCH($P26,'Leave-One-Out - Data'!$A:$A,0),MATCH(AZ$1,'Leave-One-Out - Data'!$B$1:$BA$1,0)),0)</f>
        <v>0.29130405046045782</v>
      </c>
      <c r="BA26" s="2">
        <f>IFERROR(INDEX('Leave-One-Out - Data'!$B:$BA,MATCH($P26,'Leave-One-Out - Data'!$A:$A,0),MATCH(BA$1,'Leave-One-Out - Data'!$B$1:$BA$1,0)),0)</f>
        <v>0</v>
      </c>
      <c r="BB26" s="2">
        <f>IFERROR(INDEX('Leave-One-Out - Data'!$B:$BA,MATCH($P26,'Leave-One-Out - Data'!$A:$A,0),MATCH(BB$1,'Leave-One-Out - Data'!$B$1:$BA$1,0)),0)</f>
        <v>0</v>
      </c>
      <c r="BC26" s="2">
        <f>IFERROR(INDEX('Leave-One-Out - Data'!$B:$BA,MATCH($P26,'Leave-One-Out - Data'!$A:$A,0),MATCH(BC$1,'Leave-One-Out - Data'!$B$1:$BA$1,0)),0)</f>
        <v>0</v>
      </c>
      <c r="BD26" s="2">
        <f>IFERROR(INDEX('Leave-One-Out - Data'!$B:$BA,MATCH($P26,'Leave-One-Out - Data'!$A:$A,0),MATCH(BD$1,'Leave-One-Out - Data'!$B$1:$BA$1,0)),0)</f>
        <v>0</v>
      </c>
      <c r="BE26" s="2">
        <f>IFERROR(INDEX('Leave-One-Out - Data'!$B:$BA,MATCH($P26,'Leave-One-Out - Data'!$A:$A,0),MATCH(BE$1,'Leave-One-Out - Data'!$B$1:$BA$1,0)),0)</f>
        <v>0</v>
      </c>
      <c r="BF26" s="2">
        <f>IFERROR(INDEX('Leave-One-Out - Data'!$B:$BA,MATCH($P26,'Leave-One-Out - Data'!$A:$A,0),MATCH(BF$1,'Leave-One-Out - Data'!$B$1:$BA$1,0)),0)</f>
        <v>0</v>
      </c>
      <c r="BG26" s="2">
        <f>IFERROR(INDEX('Leave-One-Out - Data'!$B:$BA,MATCH($P26,'Leave-One-Out - Data'!$A:$A,0),MATCH(BG$1,'Leave-One-Out - Data'!$B$1:$BA$1,0)),0)</f>
        <v>0.29740665930509569</v>
      </c>
      <c r="BH26" s="2">
        <f>IFERROR(INDEX('Leave-One-Out - Data'!$B:$BA,MATCH($P26,'Leave-One-Out - Data'!$A:$A,0),MATCH(BH$1,'Leave-One-Out - Data'!$B$1:$BA$1,0)),0)</f>
        <v>0</v>
      </c>
      <c r="BI26" s="2">
        <f>IFERROR(INDEX('Leave-One-Out - Data'!$B:$BA,MATCH($P26,'Leave-One-Out - Data'!$A:$A,0),MATCH(BI$1,'Leave-One-Out - Data'!$B$1:$BA$1,0)),0)</f>
        <v>0.30052530355751511</v>
      </c>
      <c r="BJ26" s="2">
        <f>IFERROR(INDEX('Leave-One-Out - Data'!$B:$BA,MATCH($P26,'Leave-One-Out - Data'!$A:$A,0),MATCH(BJ$1,'Leave-One-Out - Data'!$B$1:$BA$1,0)),0)</f>
        <v>0</v>
      </c>
      <c r="BK26" s="2">
        <f>IFERROR(INDEX('Leave-One-Out - Data'!$B:$BA,MATCH($P26,'Leave-One-Out - Data'!$A:$A,0),MATCH(BK$1,'Leave-One-Out - Data'!$B$1:$BA$1,0)),0)</f>
        <v>0</v>
      </c>
      <c r="BL26" s="2">
        <f>IFERROR(INDEX('Leave-One-Out - Data'!$B:$BA,MATCH($P26,'Leave-One-Out - Data'!$A:$A,0),MATCH(BL$1,'Leave-One-Out - Data'!$B$1:$BA$1,0)),0)</f>
        <v>0</v>
      </c>
      <c r="BM26" s="2">
        <f>IFERROR(INDEX('Leave-One-Out - Data'!$B:$BA,MATCH($P26,'Leave-One-Out - Data'!$A:$A,0),MATCH(BM$1,'Leave-One-Out - Data'!$B$1:$BA$1,0)),0)</f>
        <v>0</v>
      </c>
      <c r="BN26" s="2">
        <f>IFERROR(INDEX('Leave-One-Out - Data'!$B:$BA,MATCH($P26,'Leave-One-Out - Data'!$A:$A,0),MATCH(BN$1,'Leave-One-Out - Data'!$B$1:$BA$1,0)),0)</f>
        <v>0</v>
      </c>
      <c r="BO26" s="2">
        <f>IFERROR(INDEX('Leave-One-Out - Data'!$B:$BA,MATCH($P26,'Leave-One-Out - Data'!$A:$A,0),MATCH(BO$1,'Leave-One-Out - Data'!$B$1:$BA$1,0)),0)</f>
        <v>0</v>
      </c>
      <c r="BP26" s="2">
        <f>IFERROR(INDEX('Leave-One-Out - Data'!$B:$BA,MATCH($P26,'Leave-One-Out - Data'!$A:$A,0),MATCH(BP$1,'Leave-One-Out - Data'!$B$1:$BA$1,0)),0)</f>
        <v>0</v>
      </c>
      <c r="BQ26" s="2"/>
    </row>
    <row r="27" spans="16:69" x14ac:dyDescent="0.25">
      <c r="P27">
        <f>'Leave-One-Out - Data'!A26</f>
        <v>2006</v>
      </c>
      <c r="Q27" s="2">
        <f>IFERROR(INDEX('Leave-One-Out - Data'!$B:$BA,MATCH($P27,'Leave-One-Out - Data'!$A:$A,0),MATCH(Q$1,'Leave-One-Out - Data'!$B$1:$BA$1,0)),0)</f>
        <v>0.32746478915214539</v>
      </c>
      <c r="R27" s="2">
        <f>IFERROR(INDEX('Leave-One-Out - Data'!$B:$BA,MATCH($P27,'Leave-One-Out - Data'!$A:$A,0),MATCH(R$1,'Leave-One-Out - Data'!$B$1:$BA$1,0)),0)</f>
        <v>0.29371697494387627</v>
      </c>
      <c r="S27" s="2">
        <f>IFERROR(INDEX('Leave-One-Out - Data'!$B:$BA,MATCH($P27,'Leave-One-Out - Data'!$A:$A,0),MATCH(S$1,'Leave-One-Out - Data'!$B$1:$BA$1,0)),0)</f>
        <v>0</v>
      </c>
      <c r="T27" s="2">
        <f>IFERROR(INDEX('Leave-One-Out - Data'!$B:$BA,MATCH($P27,'Leave-One-Out - Data'!$A:$A,0),MATCH(T$1,'Leave-One-Out - Data'!$B$1:$BA$1,0)),0)</f>
        <v>0</v>
      </c>
      <c r="U27" s="2">
        <f>IFERROR(INDEX('Leave-One-Out - Data'!$B:$BA,MATCH($P27,'Leave-One-Out - Data'!$A:$A,0),MATCH(U$1,'Leave-One-Out - Data'!$B$1:$BA$1,0)),0)</f>
        <v>0.29752566218376164</v>
      </c>
      <c r="V27" s="2">
        <f>IFERROR(INDEX('Leave-One-Out - Data'!$B:$BA,MATCH($P27,'Leave-One-Out - Data'!$A:$A,0),MATCH(V$1,'Leave-One-Out - Data'!$B$1:$BA$1,0)),0)</f>
        <v>0</v>
      </c>
      <c r="W27" s="2">
        <f>IFERROR(INDEX('Leave-One-Out - Data'!$B:$BA,MATCH($P27,'Leave-One-Out - Data'!$A:$A,0),MATCH(W$1,'Leave-One-Out - Data'!$B$1:$BA$1,0)),0)</f>
        <v>0</v>
      </c>
      <c r="X27" s="2">
        <f>IFERROR(INDEX('Leave-One-Out - Data'!$B:$BA,MATCH($P27,'Leave-One-Out - Data'!$A:$A,0),MATCH(X$1,'Leave-One-Out - Data'!$B$1:$BA$1,0)),0)</f>
        <v>0.29091516923904415</v>
      </c>
      <c r="Y27" s="2">
        <f>IFERROR(INDEX('Leave-One-Out - Data'!$B:$BA,MATCH($P27,'Leave-One-Out - Data'!$A:$A,0),MATCH(Y$1,'Leave-One-Out - Data'!$B$1:$BA$1,0)),0)</f>
        <v>0</v>
      </c>
      <c r="Z27" s="2">
        <f>IFERROR(INDEX('Leave-One-Out - Data'!$B:$BA,MATCH($P27,'Leave-One-Out - Data'!$A:$A,0),MATCH(Z$1,'Leave-One-Out - Data'!$B$1:$BA$1,0)),0)</f>
        <v>0</v>
      </c>
      <c r="AA27" s="2">
        <f>IFERROR(INDEX('Leave-One-Out - Data'!$B:$BA,MATCH($P27,'Leave-One-Out - Data'!$A:$A,0),MATCH(AA$1,'Leave-One-Out - Data'!$B$1:$BA$1,0)),0)</f>
        <v>0</v>
      </c>
      <c r="AB27" s="2">
        <f>IFERROR(INDEX('Leave-One-Out - Data'!$B:$BA,MATCH($P27,'Leave-One-Out - Data'!$A:$A,0),MATCH(AB$1,'Leave-One-Out - Data'!$B$1:$BA$1,0)),0)</f>
        <v>0</v>
      </c>
      <c r="AC27" s="2">
        <f>IFERROR(INDEX('Leave-One-Out - Data'!$B:$BA,MATCH($P27,'Leave-One-Out - Data'!$A:$A,0),MATCH(AC$1,'Leave-One-Out - Data'!$B$1:$BA$1,0)),0)</f>
        <v>0</v>
      </c>
      <c r="AD27" s="2">
        <f>IFERROR(INDEX('Leave-One-Out - Data'!$B:$BA,MATCH($P27,'Leave-One-Out - Data'!$A:$A,0),MATCH(AD$1,'Leave-One-Out - Data'!$B$1:$BA$1,0)),0)</f>
        <v>0</v>
      </c>
      <c r="AE27" s="2">
        <f>IFERROR(INDEX('Leave-One-Out - Data'!$B:$BA,MATCH($P27,'Leave-One-Out - Data'!$A:$A,0),MATCH(AE$1,'Leave-One-Out - Data'!$B$1:$BA$1,0)),0)</f>
        <v>0</v>
      </c>
      <c r="AF27" s="2">
        <f>IFERROR(INDEX('Leave-One-Out - Data'!$B:$BA,MATCH($P27,'Leave-One-Out - Data'!$A:$A,0),MATCH(AF$1,'Leave-One-Out - Data'!$B$1:$BA$1,0)),0)</f>
        <v>0.30629263690114017</v>
      </c>
      <c r="AG27" s="2">
        <f>IFERROR(INDEX('Leave-One-Out - Data'!$B:$BA,MATCH($P27,'Leave-One-Out - Data'!$A:$A,0),MATCH(AG$1,'Leave-One-Out - Data'!$B$1:$BA$1,0)),0)</f>
        <v>0</v>
      </c>
      <c r="AH27" s="2">
        <f>IFERROR(INDEX('Leave-One-Out - Data'!$B:$BA,MATCH($P27,'Leave-One-Out - Data'!$A:$A,0),MATCH(AH$1,'Leave-One-Out - Data'!$B$1:$BA$1,0)),0)</f>
        <v>0</v>
      </c>
      <c r="AI27" s="2">
        <f>IFERROR(INDEX('Leave-One-Out - Data'!$B:$BA,MATCH($P27,'Leave-One-Out - Data'!$A:$A,0),MATCH(AI$1,'Leave-One-Out - Data'!$B$1:$BA$1,0)),0)</f>
        <v>0</v>
      </c>
      <c r="AJ27" s="2">
        <f>IFERROR(INDEX('Leave-One-Out - Data'!$B:$BA,MATCH($P27,'Leave-One-Out - Data'!$A:$A,0),MATCH(AJ$1,'Leave-One-Out - Data'!$B$1:$BA$1,0)),0)</f>
        <v>0</v>
      </c>
      <c r="AK27" s="2">
        <f>IFERROR(INDEX('Leave-One-Out - Data'!$B:$BA,MATCH($P27,'Leave-One-Out - Data'!$A:$A,0),MATCH(AK$1,'Leave-One-Out - Data'!$B$1:$BA$1,0)),0)</f>
        <v>0</v>
      </c>
      <c r="AL27" s="2">
        <f>IFERROR(INDEX('Leave-One-Out - Data'!$B:$BA,MATCH($P27,'Leave-One-Out - Data'!$A:$A,0),MATCH(AL$1,'Leave-One-Out - Data'!$B$1:$BA$1,0)),0)</f>
        <v>0</v>
      </c>
      <c r="AM27" s="2">
        <f>IFERROR(INDEX('Leave-One-Out - Data'!$B:$BA,MATCH($P27,'Leave-One-Out - Data'!$A:$A,0),MATCH(AM$1,'Leave-One-Out - Data'!$B$1:$BA$1,0)),0)</f>
        <v>0</v>
      </c>
      <c r="AN27" s="2">
        <f>IFERROR(INDEX('Leave-One-Out - Data'!$B:$BA,MATCH($P27,'Leave-One-Out - Data'!$A:$A,0),MATCH(AN$1,'Leave-One-Out - Data'!$B$1:$BA$1,0)),0)</f>
        <v>0</v>
      </c>
      <c r="AO27" s="2">
        <f>IFERROR(INDEX('Leave-One-Out - Data'!$B:$BA,MATCH($P27,'Leave-One-Out - Data'!$A:$A,0),MATCH(AO$1,'Leave-One-Out - Data'!$B$1:$BA$1,0)),0)</f>
        <v>0.29717948287725449</v>
      </c>
      <c r="AP27" s="2">
        <f>IFERROR(INDEX('Leave-One-Out - Data'!$B:$BA,MATCH($P27,'Leave-One-Out - Data'!$A:$A,0),MATCH(AP$1,'Leave-One-Out - Data'!$B$1:$BA$1,0)),0)</f>
        <v>0</v>
      </c>
      <c r="AQ27" s="2">
        <f>IFERROR(INDEX('Leave-One-Out - Data'!$B:$BA,MATCH($P27,'Leave-One-Out - Data'!$A:$A,0),MATCH(AQ$1,'Leave-One-Out - Data'!$B$1:$BA$1,0)),0)</f>
        <v>0.2932710384130478</v>
      </c>
      <c r="AR27" s="2">
        <f>IFERROR(INDEX('Leave-One-Out - Data'!$B:$BA,MATCH($P27,'Leave-One-Out - Data'!$A:$A,0),MATCH(AR$1,'Leave-One-Out - Data'!$B$1:$BA$1,0)),0)</f>
        <v>0</v>
      </c>
      <c r="AS27" s="2">
        <f>IFERROR(INDEX('Leave-One-Out - Data'!$B:$BA,MATCH($P27,'Leave-One-Out - Data'!$A:$A,0),MATCH(AS$1,'Leave-One-Out - Data'!$B$1:$BA$1,0)),0)</f>
        <v>0</v>
      </c>
      <c r="AT27" s="2">
        <f>IFERROR(INDEX('Leave-One-Out - Data'!$B:$BA,MATCH($P27,'Leave-One-Out - Data'!$A:$A,0),MATCH(AT$1,'Leave-One-Out - Data'!$B$1:$BA$1,0)),0)</f>
        <v>0</v>
      </c>
      <c r="AU27" s="2">
        <f>IFERROR(INDEX('Leave-One-Out - Data'!$B:$BA,MATCH($P27,'Leave-One-Out - Data'!$A:$A,0),MATCH(AU$1,'Leave-One-Out - Data'!$B$1:$BA$1,0)),0)</f>
        <v>0</v>
      </c>
      <c r="AV27" s="2">
        <f>IFERROR(INDEX('Leave-One-Out - Data'!$B:$BA,MATCH($P27,'Leave-One-Out - Data'!$A:$A,0),MATCH(AV$1,'Leave-One-Out - Data'!$B$1:$BA$1,0)),0)</f>
        <v>0</v>
      </c>
      <c r="AW27" s="2">
        <f>IFERROR(INDEX('Leave-One-Out - Data'!$B:$BA,MATCH($P27,'Leave-One-Out - Data'!$A:$A,0),MATCH(AW$1,'Leave-One-Out - Data'!$B$1:$BA$1,0)),0)</f>
        <v>0</v>
      </c>
      <c r="AX27" s="2">
        <f>IFERROR(INDEX('Leave-One-Out - Data'!$B:$BA,MATCH($P27,'Leave-One-Out - Data'!$A:$A,0),MATCH(AX$1,'Leave-One-Out - Data'!$B$1:$BA$1,0)),0)</f>
        <v>0</v>
      </c>
      <c r="AY27" s="2">
        <f>IFERROR(INDEX('Leave-One-Out - Data'!$B:$BA,MATCH($P27,'Leave-One-Out - Data'!$A:$A,0),MATCH(AY$1,'Leave-One-Out - Data'!$B$1:$BA$1,0)),0)</f>
        <v>0</v>
      </c>
      <c r="AZ27" s="2">
        <f>IFERROR(INDEX('Leave-One-Out - Data'!$B:$BA,MATCH($P27,'Leave-One-Out - Data'!$A:$A,0),MATCH(AZ$1,'Leave-One-Out - Data'!$B$1:$BA$1,0)),0)</f>
        <v>0.29120009273290637</v>
      </c>
      <c r="BA27" s="2">
        <f>IFERROR(INDEX('Leave-One-Out - Data'!$B:$BA,MATCH($P27,'Leave-One-Out - Data'!$A:$A,0),MATCH(BA$1,'Leave-One-Out - Data'!$B$1:$BA$1,0)),0)</f>
        <v>0</v>
      </c>
      <c r="BB27" s="2">
        <f>IFERROR(INDEX('Leave-One-Out - Data'!$B:$BA,MATCH($P27,'Leave-One-Out - Data'!$A:$A,0),MATCH(BB$1,'Leave-One-Out - Data'!$B$1:$BA$1,0)),0)</f>
        <v>0</v>
      </c>
      <c r="BC27" s="2">
        <f>IFERROR(INDEX('Leave-One-Out - Data'!$B:$BA,MATCH($P27,'Leave-One-Out - Data'!$A:$A,0),MATCH(BC$1,'Leave-One-Out - Data'!$B$1:$BA$1,0)),0)</f>
        <v>0</v>
      </c>
      <c r="BD27" s="2">
        <f>IFERROR(INDEX('Leave-One-Out - Data'!$B:$BA,MATCH($P27,'Leave-One-Out - Data'!$A:$A,0),MATCH(BD$1,'Leave-One-Out - Data'!$B$1:$BA$1,0)),0)</f>
        <v>0</v>
      </c>
      <c r="BE27" s="2">
        <f>IFERROR(INDEX('Leave-One-Out - Data'!$B:$BA,MATCH($P27,'Leave-One-Out - Data'!$A:$A,0),MATCH(BE$1,'Leave-One-Out - Data'!$B$1:$BA$1,0)),0)</f>
        <v>0</v>
      </c>
      <c r="BF27" s="2">
        <f>IFERROR(INDEX('Leave-One-Out - Data'!$B:$BA,MATCH($P27,'Leave-One-Out - Data'!$A:$A,0),MATCH(BF$1,'Leave-One-Out - Data'!$B$1:$BA$1,0)),0)</f>
        <v>0</v>
      </c>
      <c r="BG27" s="2">
        <f>IFERROR(INDEX('Leave-One-Out - Data'!$B:$BA,MATCH($P27,'Leave-One-Out - Data'!$A:$A,0),MATCH(BG$1,'Leave-One-Out - Data'!$B$1:$BA$1,0)),0)</f>
        <v>0.28712053194642068</v>
      </c>
      <c r="BH27" s="2">
        <f>IFERROR(INDEX('Leave-One-Out - Data'!$B:$BA,MATCH($P27,'Leave-One-Out - Data'!$A:$A,0),MATCH(BH$1,'Leave-One-Out - Data'!$B$1:$BA$1,0)),0)</f>
        <v>0</v>
      </c>
      <c r="BI27" s="2">
        <f>IFERROR(INDEX('Leave-One-Out - Data'!$B:$BA,MATCH($P27,'Leave-One-Out - Data'!$A:$A,0),MATCH(BI$1,'Leave-One-Out - Data'!$B$1:$BA$1,0)),0)</f>
        <v>0.2946136372387409</v>
      </c>
      <c r="BJ27" s="2">
        <f>IFERROR(INDEX('Leave-One-Out - Data'!$B:$BA,MATCH($P27,'Leave-One-Out - Data'!$A:$A,0),MATCH(BJ$1,'Leave-One-Out - Data'!$B$1:$BA$1,0)),0)</f>
        <v>0</v>
      </c>
      <c r="BK27" s="2">
        <f>IFERROR(INDEX('Leave-One-Out - Data'!$B:$BA,MATCH($P27,'Leave-One-Out - Data'!$A:$A,0),MATCH(BK$1,'Leave-One-Out - Data'!$B$1:$BA$1,0)),0)</f>
        <v>0</v>
      </c>
      <c r="BL27" s="2">
        <f>IFERROR(INDEX('Leave-One-Out - Data'!$B:$BA,MATCH($P27,'Leave-One-Out - Data'!$A:$A,0),MATCH(BL$1,'Leave-One-Out - Data'!$B$1:$BA$1,0)),0)</f>
        <v>0</v>
      </c>
      <c r="BM27" s="2">
        <f>IFERROR(INDEX('Leave-One-Out - Data'!$B:$BA,MATCH($P27,'Leave-One-Out - Data'!$A:$A,0),MATCH(BM$1,'Leave-One-Out - Data'!$B$1:$BA$1,0)),0)</f>
        <v>0</v>
      </c>
      <c r="BN27" s="2">
        <f>IFERROR(INDEX('Leave-One-Out - Data'!$B:$BA,MATCH($P27,'Leave-One-Out - Data'!$A:$A,0),MATCH(BN$1,'Leave-One-Out - Data'!$B$1:$BA$1,0)),0)</f>
        <v>0</v>
      </c>
      <c r="BO27" s="2">
        <f>IFERROR(INDEX('Leave-One-Out - Data'!$B:$BA,MATCH($P27,'Leave-One-Out - Data'!$A:$A,0),MATCH(BO$1,'Leave-One-Out - Data'!$B$1:$BA$1,0)),0)</f>
        <v>0</v>
      </c>
      <c r="BP27" s="2">
        <f>IFERROR(INDEX('Leave-One-Out - Data'!$B:$BA,MATCH($P27,'Leave-One-Out - Data'!$A:$A,0),MATCH(BP$1,'Leave-One-Out - Data'!$B$1:$BA$1,0)),0)</f>
        <v>0</v>
      </c>
      <c r="BQ27" s="2"/>
    </row>
    <row r="28" spans="16:69" x14ac:dyDescent="0.25">
      <c r="P28">
        <f>'Leave-One-Out - Data'!A27</f>
        <v>2007</v>
      </c>
      <c r="Q28" s="2">
        <f>IFERROR(INDEX('Leave-One-Out - Data'!$B:$BA,MATCH($P28,'Leave-One-Out - Data'!$A:$A,0),MATCH(Q$1,'Leave-One-Out - Data'!$B$1:$BA$1,0)),0)</f>
        <v>0.32060390710830688</v>
      </c>
      <c r="R28" s="2">
        <f>IFERROR(INDEX('Leave-One-Out - Data'!$B:$BA,MATCH($P28,'Leave-One-Out - Data'!$A:$A,0),MATCH(R$1,'Leave-One-Out - Data'!$B$1:$BA$1,0)),0)</f>
        <v>0.30399046097695831</v>
      </c>
      <c r="S28" s="2">
        <f>IFERROR(INDEX('Leave-One-Out - Data'!$B:$BA,MATCH($P28,'Leave-One-Out - Data'!$A:$A,0),MATCH(S$1,'Leave-One-Out - Data'!$B$1:$BA$1,0)),0)</f>
        <v>0</v>
      </c>
      <c r="T28" s="2">
        <f>IFERROR(INDEX('Leave-One-Out - Data'!$B:$BA,MATCH($P28,'Leave-One-Out - Data'!$A:$A,0),MATCH(T$1,'Leave-One-Out - Data'!$B$1:$BA$1,0)),0)</f>
        <v>0</v>
      </c>
      <c r="U28" s="2">
        <f>IFERROR(INDEX('Leave-One-Out - Data'!$B:$BA,MATCH($P28,'Leave-One-Out - Data'!$A:$A,0),MATCH(U$1,'Leave-One-Out - Data'!$B$1:$BA$1,0)),0)</f>
        <v>0.30485694468021401</v>
      </c>
      <c r="V28" s="2">
        <f>IFERROR(INDEX('Leave-One-Out - Data'!$B:$BA,MATCH($P28,'Leave-One-Out - Data'!$A:$A,0),MATCH(V$1,'Leave-One-Out - Data'!$B$1:$BA$1,0)),0)</f>
        <v>0</v>
      </c>
      <c r="W28" s="2">
        <f>IFERROR(INDEX('Leave-One-Out - Data'!$B:$BA,MATCH($P28,'Leave-One-Out - Data'!$A:$A,0),MATCH(W$1,'Leave-One-Out - Data'!$B$1:$BA$1,0)),0)</f>
        <v>0</v>
      </c>
      <c r="X28" s="2">
        <f>IFERROR(INDEX('Leave-One-Out - Data'!$B:$BA,MATCH($P28,'Leave-One-Out - Data'!$A:$A,0),MATCH(X$1,'Leave-One-Out - Data'!$B$1:$BA$1,0)),0)</f>
        <v>0.30148161180317401</v>
      </c>
      <c r="Y28" s="2">
        <f>IFERROR(INDEX('Leave-One-Out - Data'!$B:$BA,MATCH($P28,'Leave-One-Out - Data'!$A:$A,0),MATCH(Y$1,'Leave-One-Out - Data'!$B$1:$BA$1,0)),0)</f>
        <v>0</v>
      </c>
      <c r="Z28" s="2">
        <f>IFERROR(INDEX('Leave-One-Out - Data'!$B:$BA,MATCH($P28,'Leave-One-Out - Data'!$A:$A,0),MATCH(Z$1,'Leave-One-Out - Data'!$B$1:$BA$1,0)),0)</f>
        <v>0</v>
      </c>
      <c r="AA28" s="2">
        <f>IFERROR(INDEX('Leave-One-Out - Data'!$B:$BA,MATCH($P28,'Leave-One-Out - Data'!$A:$A,0),MATCH(AA$1,'Leave-One-Out - Data'!$B$1:$BA$1,0)),0)</f>
        <v>0</v>
      </c>
      <c r="AB28" s="2">
        <f>IFERROR(INDEX('Leave-One-Out - Data'!$B:$BA,MATCH($P28,'Leave-One-Out - Data'!$A:$A,0),MATCH(AB$1,'Leave-One-Out - Data'!$B$1:$BA$1,0)),0)</f>
        <v>0</v>
      </c>
      <c r="AC28" s="2">
        <f>IFERROR(INDEX('Leave-One-Out - Data'!$B:$BA,MATCH($P28,'Leave-One-Out - Data'!$A:$A,0),MATCH(AC$1,'Leave-One-Out - Data'!$B$1:$BA$1,0)),0)</f>
        <v>0</v>
      </c>
      <c r="AD28" s="2">
        <f>IFERROR(INDEX('Leave-One-Out - Data'!$B:$BA,MATCH($P28,'Leave-One-Out - Data'!$A:$A,0),MATCH(AD$1,'Leave-One-Out - Data'!$B$1:$BA$1,0)),0)</f>
        <v>0</v>
      </c>
      <c r="AE28" s="2">
        <f>IFERROR(INDEX('Leave-One-Out - Data'!$B:$BA,MATCH($P28,'Leave-One-Out - Data'!$A:$A,0),MATCH(AE$1,'Leave-One-Out - Data'!$B$1:$BA$1,0)),0)</f>
        <v>0</v>
      </c>
      <c r="AF28" s="2">
        <f>IFERROR(INDEX('Leave-One-Out - Data'!$B:$BA,MATCH($P28,'Leave-One-Out - Data'!$A:$A,0),MATCH(AF$1,'Leave-One-Out - Data'!$B$1:$BA$1,0)),0)</f>
        <v>0.31389898180961612</v>
      </c>
      <c r="AG28" s="2">
        <f>IFERROR(INDEX('Leave-One-Out - Data'!$B:$BA,MATCH($P28,'Leave-One-Out - Data'!$A:$A,0),MATCH(AG$1,'Leave-One-Out - Data'!$B$1:$BA$1,0)),0)</f>
        <v>0</v>
      </c>
      <c r="AH28" s="2">
        <f>IFERROR(INDEX('Leave-One-Out - Data'!$B:$BA,MATCH($P28,'Leave-One-Out - Data'!$A:$A,0),MATCH(AH$1,'Leave-One-Out - Data'!$B$1:$BA$1,0)),0)</f>
        <v>0</v>
      </c>
      <c r="AI28" s="2">
        <f>IFERROR(INDEX('Leave-One-Out - Data'!$B:$BA,MATCH($P28,'Leave-One-Out - Data'!$A:$A,0),MATCH(AI$1,'Leave-One-Out - Data'!$B$1:$BA$1,0)),0)</f>
        <v>0</v>
      </c>
      <c r="AJ28" s="2">
        <f>IFERROR(INDEX('Leave-One-Out - Data'!$B:$BA,MATCH($P28,'Leave-One-Out - Data'!$A:$A,0),MATCH(AJ$1,'Leave-One-Out - Data'!$B$1:$BA$1,0)),0)</f>
        <v>0</v>
      </c>
      <c r="AK28" s="2">
        <f>IFERROR(INDEX('Leave-One-Out - Data'!$B:$BA,MATCH($P28,'Leave-One-Out - Data'!$A:$A,0),MATCH(AK$1,'Leave-One-Out - Data'!$B$1:$BA$1,0)),0)</f>
        <v>0</v>
      </c>
      <c r="AL28" s="2">
        <f>IFERROR(INDEX('Leave-One-Out - Data'!$B:$BA,MATCH($P28,'Leave-One-Out - Data'!$A:$A,0),MATCH(AL$1,'Leave-One-Out - Data'!$B$1:$BA$1,0)),0)</f>
        <v>0</v>
      </c>
      <c r="AM28" s="2">
        <f>IFERROR(INDEX('Leave-One-Out - Data'!$B:$BA,MATCH($P28,'Leave-One-Out - Data'!$A:$A,0),MATCH(AM$1,'Leave-One-Out - Data'!$B$1:$BA$1,0)),0)</f>
        <v>0</v>
      </c>
      <c r="AN28" s="2">
        <f>IFERROR(INDEX('Leave-One-Out - Data'!$B:$BA,MATCH($P28,'Leave-One-Out - Data'!$A:$A,0),MATCH(AN$1,'Leave-One-Out - Data'!$B$1:$BA$1,0)),0)</f>
        <v>0</v>
      </c>
      <c r="AO28" s="2">
        <f>IFERROR(INDEX('Leave-One-Out - Data'!$B:$BA,MATCH($P28,'Leave-One-Out - Data'!$A:$A,0),MATCH(AO$1,'Leave-One-Out - Data'!$B$1:$BA$1,0)),0)</f>
        <v>0.31120369718968866</v>
      </c>
      <c r="AP28" s="2">
        <f>IFERROR(INDEX('Leave-One-Out - Data'!$B:$BA,MATCH($P28,'Leave-One-Out - Data'!$A:$A,0),MATCH(AP$1,'Leave-One-Out - Data'!$B$1:$BA$1,0)),0)</f>
        <v>0</v>
      </c>
      <c r="AQ28" s="2">
        <f>IFERROR(INDEX('Leave-One-Out - Data'!$B:$BA,MATCH($P28,'Leave-One-Out - Data'!$A:$A,0),MATCH(AQ$1,'Leave-One-Out - Data'!$B$1:$BA$1,0)),0)</f>
        <v>0.30451725886762149</v>
      </c>
      <c r="AR28" s="2">
        <f>IFERROR(INDEX('Leave-One-Out - Data'!$B:$BA,MATCH($P28,'Leave-One-Out - Data'!$A:$A,0),MATCH(AR$1,'Leave-One-Out - Data'!$B$1:$BA$1,0)),0)</f>
        <v>0</v>
      </c>
      <c r="AS28" s="2">
        <f>IFERROR(INDEX('Leave-One-Out - Data'!$B:$BA,MATCH($P28,'Leave-One-Out - Data'!$A:$A,0),MATCH(AS$1,'Leave-One-Out - Data'!$B$1:$BA$1,0)),0)</f>
        <v>0</v>
      </c>
      <c r="AT28" s="2">
        <f>IFERROR(INDEX('Leave-One-Out - Data'!$B:$BA,MATCH($P28,'Leave-One-Out - Data'!$A:$A,0),MATCH(AT$1,'Leave-One-Out - Data'!$B$1:$BA$1,0)),0)</f>
        <v>0</v>
      </c>
      <c r="AU28" s="2">
        <f>IFERROR(INDEX('Leave-One-Out - Data'!$B:$BA,MATCH($P28,'Leave-One-Out - Data'!$A:$A,0),MATCH(AU$1,'Leave-One-Out - Data'!$B$1:$BA$1,0)),0)</f>
        <v>0</v>
      </c>
      <c r="AV28" s="2">
        <f>IFERROR(INDEX('Leave-One-Out - Data'!$B:$BA,MATCH($P28,'Leave-One-Out - Data'!$A:$A,0),MATCH(AV$1,'Leave-One-Out - Data'!$B$1:$BA$1,0)),0)</f>
        <v>0</v>
      </c>
      <c r="AW28" s="2">
        <f>IFERROR(INDEX('Leave-One-Out - Data'!$B:$BA,MATCH($P28,'Leave-One-Out - Data'!$A:$A,0),MATCH(AW$1,'Leave-One-Out - Data'!$B$1:$BA$1,0)),0)</f>
        <v>0</v>
      </c>
      <c r="AX28" s="2">
        <f>IFERROR(INDEX('Leave-One-Out - Data'!$B:$BA,MATCH($P28,'Leave-One-Out - Data'!$A:$A,0),MATCH(AX$1,'Leave-One-Out - Data'!$B$1:$BA$1,0)),0)</f>
        <v>0</v>
      </c>
      <c r="AY28" s="2">
        <f>IFERROR(INDEX('Leave-One-Out - Data'!$B:$BA,MATCH($P28,'Leave-One-Out - Data'!$A:$A,0),MATCH(AY$1,'Leave-One-Out - Data'!$B$1:$BA$1,0)),0)</f>
        <v>0</v>
      </c>
      <c r="AZ28" s="2">
        <f>IFERROR(INDEX('Leave-One-Out - Data'!$B:$BA,MATCH($P28,'Leave-One-Out - Data'!$A:$A,0),MATCH(AZ$1,'Leave-One-Out - Data'!$B$1:$BA$1,0)),0)</f>
        <v>0.29294763652980327</v>
      </c>
      <c r="BA28" s="2">
        <f>IFERROR(INDEX('Leave-One-Out - Data'!$B:$BA,MATCH($P28,'Leave-One-Out - Data'!$A:$A,0),MATCH(BA$1,'Leave-One-Out - Data'!$B$1:$BA$1,0)),0)</f>
        <v>0</v>
      </c>
      <c r="BB28" s="2">
        <f>IFERROR(INDEX('Leave-One-Out - Data'!$B:$BA,MATCH($P28,'Leave-One-Out - Data'!$A:$A,0),MATCH(BB$1,'Leave-One-Out - Data'!$B$1:$BA$1,0)),0)</f>
        <v>0</v>
      </c>
      <c r="BC28" s="2">
        <f>IFERROR(INDEX('Leave-One-Out - Data'!$B:$BA,MATCH($P28,'Leave-One-Out - Data'!$A:$A,0),MATCH(BC$1,'Leave-One-Out - Data'!$B$1:$BA$1,0)),0)</f>
        <v>0</v>
      </c>
      <c r="BD28" s="2">
        <f>IFERROR(INDEX('Leave-One-Out - Data'!$B:$BA,MATCH($P28,'Leave-One-Out - Data'!$A:$A,0),MATCH(BD$1,'Leave-One-Out - Data'!$B$1:$BA$1,0)),0)</f>
        <v>0</v>
      </c>
      <c r="BE28" s="2">
        <f>IFERROR(INDEX('Leave-One-Out - Data'!$B:$BA,MATCH($P28,'Leave-One-Out - Data'!$A:$A,0),MATCH(BE$1,'Leave-One-Out - Data'!$B$1:$BA$1,0)),0)</f>
        <v>0</v>
      </c>
      <c r="BF28" s="2">
        <f>IFERROR(INDEX('Leave-One-Out - Data'!$B:$BA,MATCH($P28,'Leave-One-Out - Data'!$A:$A,0),MATCH(BF$1,'Leave-One-Out - Data'!$B$1:$BA$1,0)),0)</f>
        <v>0</v>
      </c>
      <c r="BG28" s="2">
        <f>IFERROR(INDEX('Leave-One-Out - Data'!$B:$BA,MATCH($P28,'Leave-One-Out - Data'!$A:$A,0),MATCH(BG$1,'Leave-One-Out - Data'!$B$1:$BA$1,0)),0)</f>
        <v>0.30450185963511467</v>
      </c>
      <c r="BH28" s="2">
        <f>IFERROR(INDEX('Leave-One-Out - Data'!$B:$BA,MATCH($P28,'Leave-One-Out - Data'!$A:$A,0),MATCH(BH$1,'Leave-One-Out - Data'!$B$1:$BA$1,0)),0)</f>
        <v>0</v>
      </c>
      <c r="BI28" s="2">
        <f>IFERROR(INDEX('Leave-One-Out - Data'!$B:$BA,MATCH($P28,'Leave-One-Out - Data'!$A:$A,0),MATCH(BI$1,'Leave-One-Out - Data'!$B$1:$BA$1,0)),0)</f>
        <v>0.30492250506579877</v>
      </c>
      <c r="BJ28" s="2">
        <f>IFERROR(INDEX('Leave-One-Out - Data'!$B:$BA,MATCH($P28,'Leave-One-Out - Data'!$A:$A,0),MATCH(BJ$1,'Leave-One-Out - Data'!$B$1:$BA$1,0)),0)</f>
        <v>0</v>
      </c>
      <c r="BK28" s="2">
        <f>IFERROR(INDEX('Leave-One-Out - Data'!$B:$BA,MATCH($P28,'Leave-One-Out - Data'!$A:$A,0),MATCH(BK$1,'Leave-One-Out - Data'!$B$1:$BA$1,0)),0)</f>
        <v>0</v>
      </c>
      <c r="BL28" s="2">
        <f>IFERROR(INDEX('Leave-One-Out - Data'!$B:$BA,MATCH($P28,'Leave-One-Out - Data'!$A:$A,0),MATCH(BL$1,'Leave-One-Out - Data'!$B$1:$BA$1,0)),0)</f>
        <v>0</v>
      </c>
      <c r="BM28" s="2">
        <f>IFERROR(INDEX('Leave-One-Out - Data'!$B:$BA,MATCH($P28,'Leave-One-Out - Data'!$A:$A,0),MATCH(BM$1,'Leave-One-Out - Data'!$B$1:$BA$1,0)),0)</f>
        <v>0</v>
      </c>
      <c r="BN28" s="2">
        <f>IFERROR(INDEX('Leave-One-Out - Data'!$B:$BA,MATCH($P28,'Leave-One-Out - Data'!$A:$A,0),MATCH(BN$1,'Leave-One-Out - Data'!$B$1:$BA$1,0)),0)</f>
        <v>0</v>
      </c>
      <c r="BO28" s="2">
        <f>IFERROR(INDEX('Leave-One-Out - Data'!$B:$BA,MATCH($P28,'Leave-One-Out - Data'!$A:$A,0),MATCH(BO$1,'Leave-One-Out - Data'!$B$1:$BA$1,0)),0)</f>
        <v>0</v>
      </c>
      <c r="BP28" s="2">
        <f>IFERROR(INDEX('Leave-One-Out - Data'!$B:$BA,MATCH($P28,'Leave-One-Out - Data'!$A:$A,0),MATCH(BP$1,'Leave-One-Out - Data'!$B$1:$BA$1,0)),0)</f>
        <v>0</v>
      </c>
      <c r="BQ28" s="2"/>
    </row>
    <row r="29" spans="16:69" x14ac:dyDescent="0.25">
      <c r="P29">
        <f>'Leave-One-Out - Data'!A28</f>
        <v>2008</v>
      </c>
      <c r="Q29" s="2">
        <f>IFERROR(INDEX('Leave-One-Out - Data'!$B:$BA,MATCH($P29,'Leave-One-Out - Data'!$A:$A,0),MATCH(Q$1,'Leave-One-Out - Data'!$B$1:$BA$1,0)),0)</f>
        <v>0.31190726161003113</v>
      </c>
      <c r="R29" s="2">
        <f>IFERROR(INDEX('Leave-One-Out - Data'!$B:$BA,MATCH($P29,'Leave-One-Out - Data'!$A:$A,0),MATCH(R$1,'Leave-One-Out - Data'!$B$1:$BA$1,0)),0)</f>
        <v>0.28944736887514588</v>
      </c>
      <c r="S29" s="2">
        <f>IFERROR(INDEX('Leave-One-Out - Data'!$B:$BA,MATCH($P29,'Leave-One-Out - Data'!$A:$A,0),MATCH(S$1,'Leave-One-Out - Data'!$B$1:$BA$1,0)),0)</f>
        <v>0</v>
      </c>
      <c r="T29" s="2">
        <f>IFERROR(INDEX('Leave-One-Out - Data'!$B:$BA,MATCH($P29,'Leave-One-Out - Data'!$A:$A,0),MATCH(T$1,'Leave-One-Out - Data'!$B$1:$BA$1,0)),0)</f>
        <v>0</v>
      </c>
      <c r="U29" s="2">
        <f>IFERROR(INDEX('Leave-One-Out - Data'!$B:$BA,MATCH($P29,'Leave-One-Out - Data'!$A:$A,0),MATCH(U$1,'Leave-One-Out - Data'!$B$1:$BA$1,0)),0)</f>
        <v>0.29368048396706581</v>
      </c>
      <c r="V29" s="2">
        <f>IFERROR(INDEX('Leave-One-Out - Data'!$B:$BA,MATCH($P29,'Leave-One-Out - Data'!$A:$A,0),MATCH(V$1,'Leave-One-Out - Data'!$B$1:$BA$1,0)),0)</f>
        <v>0</v>
      </c>
      <c r="W29" s="2">
        <f>IFERROR(INDEX('Leave-One-Out - Data'!$B:$BA,MATCH($P29,'Leave-One-Out - Data'!$A:$A,0),MATCH(W$1,'Leave-One-Out - Data'!$B$1:$BA$1,0)),0)</f>
        <v>0</v>
      </c>
      <c r="X29" s="2">
        <f>IFERROR(INDEX('Leave-One-Out - Data'!$B:$BA,MATCH($P29,'Leave-One-Out - Data'!$A:$A,0),MATCH(X$1,'Leave-One-Out - Data'!$B$1:$BA$1,0)),0)</f>
        <v>0.28145068290829656</v>
      </c>
      <c r="Y29" s="2">
        <f>IFERROR(INDEX('Leave-One-Out - Data'!$B:$BA,MATCH($P29,'Leave-One-Out - Data'!$A:$A,0),MATCH(Y$1,'Leave-One-Out - Data'!$B$1:$BA$1,0)),0)</f>
        <v>0</v>
      </c>
      <c r="Z29" s="2">
        <f>IFERROR(INDEX('Leave-One-Out - Data'!$B:$BA,MATCH($P29,'Leave-One-Out - Data'!$A:$A,0),MATCH(Z$1,'Leave-One-Out - Data'!$B$1:$BA$1,0)),0)</f>
        <v>0</v>
      </c>
      <c r="AA29" s="2">
        <f>IFERROR(INDEX('Leave-One-Out - Data'!$B:$BA,MATCH($P29,'Leave-One-Out - Data'!$A:$A,0),MATCH(AA$1,'Leave-One-Out - Data'!$B$1:$BA$1,0)),0)</f>
        <v>0</v>
      </c>
      <c r="AB29" s="2">
        <f>IFERROR(INDEX('Leave-One-Out - Data'!$B:$BA,MATCH($P29,'Leave-One-Out - Data'!$A:$A,0),MATCH(AB$1,'Leave-One-Out - Data'!$B$1:$BA$1,0)),0)</f>
        <v>0</v>
      </c>
      <c r="AC29" s="2">
        <f>IFERROR(INDEX('Leave-One-Out - Data'!$B:$BA,MATCH($P29,'Leave-One-Out - Data'!$A:$A,0),MATCH(AC$1,'Leave-One-Out - Data'!$B$1:$BA$1,0)),0)</f>
        <v>0</v>
      </c>
      <c r="AD29" s="2">
        <f>IFERROR(INDEX('Leave-One-Out - Data'!$B:$BA,MATCH($P29,'Leave-One-Out - Data'!$A:$A,0),MATCH(AD$1,'Leave-One-Out - Data'!$B$1:$BA$1,0)),0)</f>
        <v>0</v>
      </c>
      <c r="AE29" s="2">
        <f>IFERROR(INDEX('Leave-One-Out - Data'!$B:$BA,MATCH($P29,'Leave-One-Out - Data'!$A:$A,0),MATCH(AE$1,'Leave-One-Out - Data'!$B$1:$BA$1,0)),0)</f>
        <v>0</v>
      </c>
      <c r="AF29" s="2">
        <f>IFERROR(INDEX('Leave-One-Out - Data'!$B:$BA,MATCH($P29,'Leave-One-Out - Data'!$A:$A,0),MATCH(AF$1,'Leave-One-Out - Data'!$B$1:$BA$1,0)),0)</f>
        <v>0.30008221594989298</v>
      </c>
      <c r="AG29" s="2">
        <f>IFERROR(INDEX('Leave-One-Out - Data'!$B:$BA,MATCH($P29,'Leave-One-Out - Data'!$A:$A,0),MATCH(AG$1,'Leave-One-Out - Data'!$B$1:$BA$1,0)),0)</f>
        <v>0</v>
      </c>
      <c r="AH29" s="2">
        <f>IFERROR(INDEX('Leave-One-Out - Data'!$B:$BA,MATCH($P29,'Leave-One-Out - Data'!$A:$A,0),MATCH(AH$1,'Leave-One-Out - Data'!$B$1:$BA$1,0)),0)</f>
        <v>0</v>
      </c>
      <c r="AI29" s="2">
        <f>IFERROR(INDEX('Leave-One-Out - Data'!$B:$BA,MATCH($P29,'Leave-One-Out - Data'!$A:$A,0),MATCH(AI$1,'Leave-One-Out - Data'!$B$1:$BA$1,0)),0)</f>
        <v>0</v>
      </c>
      <c r="AJ29" s="2">
        <f>IFERROR(INDEX('Leave-One-Out - Data'!$B:$BA,MATCH($P29,'Leave-One-Out - Data'!$A:$A,0),MATCH(AJ$1,'Leave-One-Out - Data'!$B$1:$BA$1,0)),0)</f>
        <v>0</v>
      </c>
      <c r="AK29" s="2">
        <f>IFERROR(INDEX('Leave-One-Out - Data'!$B:$BA,MATCH($P29,'Leave-One-Out - Data'!$A:$A,0),MATCH(AK$1,'Leave-One-Out - Data'!$B$1:$BA$1,0)),0)</f>
        <v>0</v>
      </c>
      <c r="AL29" s="2">
        <f>IFERROR(INDEX('Leave-One-Out - Data'!$B:$BA,MATCH($P29,'Leave-One-Out - Data'!$A:$A,0),MATCH(AL$1,'Leave-One-Out - Data'!$B$1:$BA$1,0)),0)</f>
        <v>0</v>
      </c>
      <c r="AM29" s="2">
        <f>IFERROR(INDEX('Leave-One-Out - Data'!$B:$BA,MATCH($P29,'Leave-One-Out - Data'!$A:$A,0),MATCH(AM$1,'Leave-One-Out - Data'!$B$1:$BA$1,0)),0)</f>
        <v>0</v>
      </c>
      <c r="AN29" s="2">
        <f>IFERROR(INDEX('Leave-One-Out - Data'!$B:$BA,MATCH($P29,'Leave-One-Out - Data'!$A:$A,0),MATCH(AN$1,'Leave-One-Out - Data'!$B$1:$BA$1,0)),0)</f>
        <v>0</v>
      </c>
      <c r="AO29" s="2">
        <f>IFERROR(INDEX('Leave-One-Out - Data'!$B:$BA,MATCH($P29,'Leave-One-Out - Data'!$A:$A,0),MATCH(AO$1,'Leave-One-Out - Data'!$B$1:$BA$1,0)),0)</f>
        <v>0.30033617065846924</v>
      </c>
      <c r="AP29" s="2">
        <f>IFERROR(INDEX('Leave-One-Out - Data'!$B:$BA,MATCH($P29,'Leave-One-Out - Data'!$A:$A,0),MATCH(AP$1,'Leave-One-Out - Data'!$B$1:$BA$1,0)),0)</f>
        <v>0</v>
      </c>
      <c r="AQ29" s="2">
        <f>IFERROR(INDEX('Leave-One-Out - Data'!$B:$BA,MATCH($P29,'Leave-One-Out - Data'!$A:$A,0),MATCH(AQ$1,'Leave-One-Out - Data'!$B$1:$BA$1,0)),0)</f>
        <v>0.28873014800250529</v>
      </c>
      <c r="AR29" s="2">
        <f>IFERROR(INDEX('Leave-One-Out - Data'!$B:$BA,MATCH($P29,'Leave-One-Out - Data'!$A:$A,0),MATCH(AR$1,'Leave-One-Out - Data'!$B$1:$BA$1,0)),0)</f>
        <v>0</v>
      </c>
      <c r="AS29" s="2">
        <f>IFERROR(INDEX('Leave-One-Out - Data'!$B:$BA,MATCH($P29,'Leave-One-Out - Data'!$A:$A,0),MATCH(AS$1,'Leave-One-Out - Data'!$B$1:$BA$1,0)),0)</f>
        <v>0</v>
      </c>
      <c r="AT29" s="2">
        <f>IFERROR(INDEX('Leave-One-Out - Data'!$B:$BA,MATCH($P29,'Leave-One-Out - Data'!$A:$A,0),MATCH(AT$1,'Leave-One-Out - Data'!$B$1:$BA$1,0)),0)</f>
        <v>0</v>
      </c>
      <c r="AU29" s="2">
        <f>IFERROR(INDEX('Leave-One-Out - Data'!$B:$BA,MATCH($P29,'Leave-One-Out - Data'!$A:$A,0),MATCH(AU$1,'Leave-One-Out - Data'!$B$1:$BA$1,0)),0)</f>
        <v>0</v>
      </c>
      <c r="AV29" s="2">
        <f>IFERROR(INDEX('Leave-One-Out - Data'!$B:$BA,MATCH($P29,'Leave-One-Out - Data'!$A:$A,0),MATCH(AV$1,'Leave-One-Out - Data'!$B$1:$BA$1,0)),0)</f>
        <v>0</v>
      </c>
      <c r="AW29" s="2">
        <f>IFERROR(INDEX('Leave-One-Out - Data'!$B:$BA,MATCH($P29,'Leave-One-Out - Data'!$A:$A,0),MATCH(AW$1,'Leave-One-Out - Data'!$B$1:$BA$1,0)),0)</f>
        <v>0</v>
      </c>
      <c r="AX29" s="2">
        <f>IFERROR(INDEX('Leave-One-Out - Data'!$B:$BA,MATCH($P29,'Leave-One-Out - Data'!$A:$A,0),MATCH(AX$1,'Leave-One-Out - Data'!$B$1:$BA$1,0)),0)</f>
        <v>0</v>
      </c>
      <c r="AY29" s="2">
        <f>IFERROR(INDEX('Leave-One-Out - Data'!$B:$BA,MATCH($P29,'Leave-One-Out - Data'!$A:$A,0),MATCH(AY$1,'Leave-One-Out - Data'!$B$1:$BA$1,0)),0)</f>
        <v>0</v>
      </c>
      <c r="AZ29" s="2">
        <f>IFERROR(INDEX('Leave-One-Out - Data'!$B:$BA,MATCH($P29,'Leave-One-Out - Data'!$A:$A,0),MATCH(AZ$1,'Leave-One-Out - Data'!$B$1:$BA$1,0)),0)</f>
        <v>0.27586166401207446</v>
      </c>
      <c r="BA29" s="2">
        <f>IFERROR(INDEX('Leave-One-Out - Data'!$B:$BA,MATCH($P29,'Leave-One-Out - Data'!$A:$A,0),MATCH(BA$1,'Leave-One-Out - Data'!$B$1:$BA$1,0)),0)</f>
        <v>0</v>
      </c>
      <c r="BB29" s="2">
        <f>IFERROR(INDEX('Leave-One-Out - Data'!$B:$BA,MATCH($P29,'Leave-One-Out - Data'!$A:$A,0),MATCH(BB$1,'Leave-One-Out - Data'!$B$1:$BA$1,0)),0)</f>
        <v>0</v>
      </c>
      <c r="BC29" s="2">
        <f>IFERROR(INDEX('Leave-One-Out - Data'!$B:$BA,MATCH($P29,'Leave-One-Out - Data'!$A:$A,0),MATCH(BC$1,'Leave-One-Out - Data'!$B$1:$BA$1,0)),0)</f>
        <v>0</v>
      </c>
      <c r="BD29" s="2">
        <f>IFERROR(INDEX('Leave-One-Out - Data'!$B:$BA,MATCH($P29,'Leave-One-Out - Data'!$A:$A,0),MATCH(BD$1,'Leave-One-Out - Data'!$B$1:$BA$1,0)),0)</f>
        <v>0</v>
      </c>
      <c r="BE29" s="2">
        <f>IFERROR(INDEX('Leave-One-Out - Data'!$B:$BA,MATCH($P29,'Leave-One-Out - Data'!$A:$A,0),MATCH(BE$1,'Leave-One-Out - Data'!$B$1:$BA$1,0)),0)</f>
        <v>0</v>
      </c>
      <c r="BF29" s="2">
        <f>IFERROR(INDEX('Leave-One-Out - Data'!$B:$BA,MATCH($P29,'Leave-One-Out - Data'!$A:$A,0),MATCH(BF$1,'Leave-One-Out - Data'!$B$1:$BA$1,0)),0)</f>
        <v>0</v>
      </c>
      <c r="BG29" s="2">
        <f>IFERROR(INDEX('Leave-One-Out - Data'!$B:$BA,MATCH($P29,'Leave-One-Out - Data'!$A:$A,0),MATCH(BG$1,'Leave-One-Out - Data'!$B$1:$BA$1,0)),0)</f>
        <v>0.28762415894865995</v>
      </c>
      <c r="BH29" s="2">
        <f>IFERROR(INDEX('Leave-One-Out - Data'!$B:$BA,MATCH($P29,'Leave-One-Out - Data'!$A:$A,0),MATCH(BH$1,'Leave-One-Out - Data'!$B$1:$BA$1,0)),0)</f>
        <v>0</v>
      </c>
      <c r="BI29" s="2">
        <f>IFERROR(INDEX('Leave-One-Out - Data'!$B:$BA,MATCH($P29,'Leave-One-Out - Data'!$A:$A,0),MATCH(BI$1,'Leave-One-Out - Data'!$B$1:$BA$1,0)),0)</f>
        <v>0.29148461182415492</v>
      </c>
      <c r="BJ29" s="2">
        <f>IFERROR(INDEX('Leave-One-Out - Data'!$B:$BA,MATCH($P29,'Leave-One-Out - Data'!$A:$A,0),MATCH(BJ$1,'Leave-One-Out - Data'!$B$1:$BA$1,0)),0)</f>
        <v>0</v>
      </c>
      <c r="BK29" s="2">
        <f>IFERROR(INDEX('Leave-One-Out - Data'!$B:$BA,MATCH($P29,'Leave-One-Out - Data'!$A:$A,0),MATCH(BK$1,'Leave-One-Out - Data'!$B$1:$BA$1,0)),0)</f>
        <v>0</v>
      </c>
      <c r="BL29" s="2">
        <f>IFERROR(INDEX('Leave-One-Out - Data'!$B:$BA,MATCH($P29,'Leave-One-Out - Data'!$A:$A,0),MATCH(BL$1,'Leave-One-Out - Data'!$B$1:$BA$1,0)),0)</f>
        <v>0</v>
      </c>
      <c r="BM29" s="2">
        <f>IFERROR(INDEX('Leave-One-Out - Data'!$B:$BA,MATCH($P29,'Leave-One-Out - Data'!$A:$A,0),MATCH(BM$1,'Leave-One-Out - Data'!$B$1:$BA$1,0)),0)</f>
        <v>0</v>
      </c>
      <c r="BN29" s="2">
        <f>IFERROR(INDEX('Leave-One-Out - Data'!$B:$BA,MATCH($P29,'Leave-One-Out - Data'!$A:$A,0),MATCH(BN$1,'Leave-One-Out - Data'!$B$1:$BA$1,0)),0)</f>
        <v>0</v>
      </c>
      <c r="BO29" s="2">
        <f>IFERROR(INDEX('Leave-One-Out - Data'!$B:$BA,MATCH($P29,'Leave-One-Out - Data'!$A:$A,0),MATCH(BO$1,'Leave-One-Out - Data'!$B$1:$BA$1,0)),0)</f>
        <v>0</v>
      </c>
      <c r="BP29" s="2">
        <f>IFERROR(INDEX('Leave-One-Out - Data'!$B:$BA,MATCH($P29,'Leave-One-Out - Data'!$A:$A,0),MATCH(BP$1,'Leave-One-Out - Data'!$B$1:$BA$1,0)),0)</f>
        <v>0</v>
      </c>
      <c r="BQ29" s="2"/>
    </row>
    <row r="30" spans="16:69" x14ac:dyDescent="0.25">
      <c r="P30">
        <f>'Leave-One-Out - Data'!A29</f>
        <v>2009</v>
      </c>
      <c r="Q30" s="2">
        <f>IFERROR(INDEX('Leave-One-Out - Data'!$B:$BA,MATCH($P30,'Leave-One-Out - Data'!$A:$A,0),MATCH(Q$1,'Leave-One-Out - Data'!$B$1:$BA$1,0)),0)</f>
        <v>0.29843562841415405</v>
      </c>
      <c r="R30" s="2">
        <f>IFERROR(INDEX('Leave-One-Out - Data'!$B:$BA,MATCH($P30,'Leave-One-Out - Data'!$A:$A,0),MATCH(R$1,'Leave-One-Out - Data'!$B$1:$BA$1,0)),0)</f>
        <v>0.29034927867352961</v>
      </c>
      <c r="S30" s="2">
        <f>IFERROR(INDEX('Leave-One-Out - Data'!$B:$BA,MATCH($P30,'Leave-One-Out - Data'!$A:$A,0),MATCH(S$1,'Leave-One-Out - Data'!$B$1:$BA$1,0)),0)</f>
        <v>0</v>
      </c>
      <c r="T30" s="2">
        <f>IFERROR(INDEX('Leave-One-Out - Data'!$B:$BA,MATCH($P30,'Leave-One-Out - Data'!$A:$A,0),MATCH(T$1,'Leave-One-Out - Data'!$B$1:$BA$1,0)),0)</f>
        <v>0</v>
      </c>
      <c r="U30" s="2">
        <f>IFERROR(INDEX('Leave-One-Out - Data'!$B:$BA,MATCH($P30,'Leave-One-Out - Data'!$A:$A,0),MATCH(U$1,'Leave-One-Out - Data'!$B$1:$BA$1,0)),0)</f>
        <v>0.2952498763054609</v>
      </c>
      <c r="V30" s="2">
        <f>IFERROR(INDEX('Leave-One-Out - Data'!$B:$BA,MATCH($P30,'Leave-One-Out - Data'!$A:$A,0),MATCH(V$1,'Leave-One-Out - Data'!$B$1:$BA$1,0)),0)</f>
        <v>0</v>
      </c>
      <c r="W30" s="2">
        <f>IFERROR(INDEX('Leave-One-Out - Data'!$B:$BA,MATCH($P30,'Leave-One-Out - Data'!$A:$A,0),MATCH(W$1,'Leave-One-Out - Data'!$B$1:$BA$1,0)),0)</f>
        <v>0</v>
      </c>
      <c r="X30" s="2">
        <f>IFERROR(INDEX('Leave-One-Out - Data'!$B:$BA,MATCH($P30,'Leave-One-Out - Data'!$A:$A,0),MATCH(X$1,'Leave-One-Out - Data'!$B$1:$BA$1,0)),0)</f>
        <v>0.28268393534421921</v>
      </c>
      <c r="Y30" s="2">
        <f>IFERROR(INDEX('Leave-One-Out - Data'!$B:$BA,MATCH($P30,'Leave-One-Out - Data'!$A:$A,0),MATCH(Y$1,'Leave-One-Out - Data'!$B$1:$BA$1,0)),0)</f>
        <v>0</v>
      </c>
      <c r="Z30" s="2">
        <f>IFERROR(INDEX('Leave-One-Out - Data'!$B:$BA,MATCH($P30,'Leave-One-Out - Data'!$A:$A,0),MATCH(Z$1,'Leave-One-Out - Data'!$B$1:$BA$1,0)),0)</f>
        <v>0</v>
      </c>
      <c r="AA30" s="2">
        <f>IFERROR(INDEX('Leave-One-Out - Data'!$B:$BA,MATCH($P30,'Leave-One-Out - Data'!$A:$A,0),MATCH(AA$1,'Leave-One-Out - Data'!$B$1:$BA$1,0)),0)</f>
        <v>0</v>
      </c>
      <c r="AB30" s="2">
        <f>IFERROR(INDEX('Leave-One-Out - Data'!$B:$BA,MATCH($P30,'Leave-One-Out - Data'!$A:$A,0),MATCH(AB$1,'Leave-One-Out - Data'!$B$1:$BA$1,0)),0)</f>
        <v>0</v>
      </c>
      <c r="AC30" s="2">
        <f>IFERROR(INDEX('Leave-One-Out - Data'!$B:$BA,MATCH($P30,'Leave-One-Out - Data'!$A:$A,0),MATCH(AC$1,'Leave-One-Out - Data'!$B$1:$BA$1,0)),0)</f>
        <v>0</v>
      </c>
      <c r="AD30" s="2">
        <f>IFERROR(INDEX('Leave-One-Out - Data'!$B:$BA,MATCH($P30,'Leave-One-Out - Data'!$A:$A,0),MATCH(AD$1,'Leave-One-Out - Data'!$B$1:$BA$1,0)),0)</f>
        <v>0</v>
      </c>
      <c r="AE30" s="2">
        <f>IFERROR(INDEX('Leave-One-Out - Data'!$B:$BA,MATCH($P30,'Leave-One-Out - Data'!$A:$A,0),MATCH(AE$1,'Leave-One-Out - Data'!$B$1:$BA$1,0)),0)</f>
        <v>0</v>
      </c>
      <c r="AF30" s="2">
        <f>IFERROR(INDEX('Leave-One-Out - Data'!$B:$BA,MATCH($P30,'Leave-One-Out - Data'!$A:$A,0),MATCH(AF$1,'Leave-One-Out - Data'!$B$1:$BA$1,0)),0)</f>
        <v>0.28313818034529686</v>
      </c>
      <c r="AG30" s="2">
        <f>IFERROR(INDEX('Leave-One-Out - Data'!$B:$BA,MATCH($P30,'Leave-One-Out - Data'!$A:$A,0),MATCH(AG$1,'Leave-One-Out - Data'!$B$1:$BA$1,0)),0)</f>
        <v>0</v>
      </c>
      <c r="AH30" s="2">
        <f>IFERROR(INDEX('Leave-One-Out - Data'!$B:$BA,MATCH($P30,'Leave-One-Out - Data'!$A:$A,0),MATCH(AH$1,'Leave-One-Out - Data'!$B$1:$BA$1,0)),0)</f>
        <v>0</v>
      </c>
      <c r="AI30" s="2">
        <f>IFERROR(INDEX('Leave-One-Out - Data'!$B:$BA,MATCH($P30,'Leave-One-Out - Data'!$A:$A,0),MATCH(AI$1,'Leave-One-Out - Data'!$B$1:$BA$1,0)),0)</f>
        <v>0</v>
      </c>
      <c r="AJ30" s="2">
        <f>IFERROR(INDEX('Leave-One-Out - Data'!$B:$BA,MATCH($P30,'Leave-One-Out - Data'!$A:$A,0),MATCH(AJ$1,'Leave-One-Out - Data'!$B$1:$BA$1,0)),0)</f>
        <v>0</v>
      </c>
      <c r="AK30" s="2">
        <f>IFERROR(INDEX('Leave-One-Out - Data'!$B:$BA,MATCH($P30,'Leave-One-Out - Data'!$A:$A,0),MATCH(AK$1,'Leave-One-Out - Data'!$B$1:$BA$1,0)),0)</f>
        <v>0</v>
      </c>
      <c r="AL30" s="2">
        <f>IFERROR(INDEX('Leave-One-Out - Data'!$B:$BA,MATCH($P30,'Leave-One-Out - Data'!$A:$A,0),MATCH(AL$1,'Leave-One-Out - Data'!$B$1:$BA$1,0)),0)</f>
        <v>0</v>
      </c>
      <c r="AM30" s="2">
        <f>IFERROR(INDEX('Leave-One-Out - Data'!$B:$BA,MATCH($P30,'Leave-One-Out - Data'!$A:$A,0),MATCH(AM$1,'Leave-One-Out - Data'!$B$1:$BA$1,0)),0)</f>
        <v>0</v>
      </c>
      <c r="AN30" s="2">
        <f>IFERROR(INDEX('Leave-One-Out - Data'!$B:$BA,MATCH($P30,'Leave-One-Out - Data'!$A:$A,0),MATCH(AN$1,'Leave-One-Out - Data'!$B$1:$BA$1,0)),0)</f>
        <v>0</v>
      </c>
      <c r="AO30" s="2">
        <f>IFERROR(INDEX('Leave-One-Out - Data'!$B:$BA,MATCH($P30,'Leave-One-Out - Data'!$A:$A,0),MATCH(AO$1,'Leave-One-Out - Data'!$B$1:$BA$1,0)),0)</f>
        <v>0.31853956401348116</v>
      </c>
      <c r="AP30" s="2">
        <f>IFERROR(INDEX('Leave-One-Out - Data'!$B:$BA,MATCH($P30,'Leave-One-Out - Data'!$A:$A,0),MATCH(AP$1,'Leave-One-Out - Data'!$B$1:$BA$1,0)),0)</f>
        <v>0</v>
      </c>
      <c r="AQ30" s="2">
        <f>IFERROR(INDEX('Leave-One-Out - Data'!$B:$BA,MATCH($P30,'Leave-One-Out - Data'!$A:$A,0),MATCH(AQ$1,'Leave-One-Out - Data'!$B$1:$BA$1,0)),0)</f>
        <v>0.28897087131440641</v>
      </c>
      <c r="AR30" s="2">
        <f>IFERROR(INDEX('Leave-One-Out - Data'!$B:$BA,MATCH($P30,'Leave-One-Out - Data'!$A:$A,0),MATCH(AR$1,'Leave-One-Out - Data'!$B$1:$BA$1,0)),0)</f>
        <v>0</v>
      </c>
      <c r="AS30" s="2">
        <f>IFERROR(INDEX('Leave-One-Out - Data'!$B:$BA,MATCH($P30,'Leave-One-Out - Data'!$A:$A,0),MATCH(AS$1,'Leave-One-Out - Data'!$B$1:$BA$1,0)),0)</f>
        <v>0</v>
      </c>
      <c r="AT30" s="2">
        <f>IFERROR(INDEX('Leave-One-Out - Data'!$B:$BA,MATCH($P30,'Leave-One-Out - Data'!$A:$A,0),MATCH(AT$1,'Leave-One-Out - Data'!$B$1:$BA$1,0)),0)</f>
        <v>0</v>
      </c>
      <c r="AU30" s="2">
        <f>IFERROR(INDEX('Leave-One-Out - Data'!$B:$BA,MATCH($P30,'Leave-One-Out - Data'!$A:$A,0),MATCH(AU$1,'Leave-One-Out - Data'!$B$1:$BA$1,0)),0)</f>
        <v>0</v>
      </c>
      <c r="AV30" s="2">
        <f>IFERROR(INDEX('Leave-One-Out - Data'!$B:$BA,MATCH($P30,'Leave-One-Out - Data'!$A:$A,0),MATCH(AV$1,'Leave-One-Out - Data'!$B$1:$BA$1,0)),0)</f>
        <v>0</v>
      </c>
      <c r="AW30" s="2">
        <f>IFERROR(INDEX('Leave-One-Out - Data'!$B:$BA,MATCH($P30,'Leave-One-Out - Data'!$A:$A,0),MATCH(AW$1,'Leave-One-Out - Data'!$B$1:$BA$1,0)),0)</f>
        <v>0</v>
      </c>
      <c r="AX30" s="2">
        <f>IFERROR(INDEX('Leave-One-Out - Data'!$B:$BA,MATCH($P30,'Leave-One-Out - Data'!$A:$A,0),MATCH(AX$1,'Leave-One-Out - Data'!$B$1:$BA$1,0)),0)</f>
        <v>0</v>
      </c>
      <c r="AY30" s="2">
        <f>IFERROR(INDEX('Leave-One-Out - Data'!$B:$BA,MATCH($P30,'Leave-One-Out - Data'!$A:$A,0),MATCH(AY$1,'Leave-One-Out - Data'!$B$1:$BA$1,0)),0)</f>
        <v>0</v>
      </c>
      <c r="AZ30" s="2">
        <f>IFERROR(INDEX('Leave-One-Out - Data'!$B:$BA,MATCH($P30,'Leave-One-Out - Data'!$A:$A,0),MATCH(AZ$1,'Leave-One-Out - Data'!$B$1:$BA$1,0)),0)</f>
        <v>0.28199979342520237</v>
      </c>
      <c r="BA30" s="2">
        <f>IFERROR(INDEX('Leave-One-Out - Data'!$B:$BA,MATCH($P30,'Leave-One-Out - Data'!$A:$A,0),MATCH(BA$1,'Leave-One-Out - Data'!$B$1:$BA$1,0)),0)</f>
        <v>0</v>
      </c>
      <c r="BB30" s="2">
        <f>IFERROR(INDEX('Leave-One-Out - Data'!$B:$BA,MATCH($P30,'Leave-One-Out - Data'!$A:$A,0),MATCH(BB$1,'Leave-One-Out - Data'!$B$1:$BA$1,0)),0)</f>
        <v>0</v>
      </c>
      <c r="BC30" s="2">
        <f>IFERROR(INDEX('Leave-One-Out - Data'!$B:$BA,MATCH($P30,'Leave-One-Out - Data'!$A:$A,0),MATCH(BC$1,'Leave-One-Out - Data'!$B$1:$BA$1,0)),0)</f>
        <v>0</v>
      </c>
      <c r="BD30" s="2">
        <f>IFERROR(INDEX('Leave-One-Out - Data'!$B:$BA,MATCH($P30,'Leave-One-Out - Data'!$A:$A,0),MATCH(BD$1,'Leave-One-Out - Data'!$B$1:$BA$1,0)),0)</f>
        <v>0</v>
      </c>
      <c r="BE30" s="2">
        <f>IFERROR(INDEX('Leave-One-Out - Data'!$B:$BA,MATCH($P30,'Leave-One-Out - Data'!$A:$A,0),MATCH(BE$1,'Leave-One-Out - Data'!$B$1:$BA$1,0)),0)</f>
        <v>0</v>
      </c>
      <c r="BF30" s="2">
        <f>IFERROR(INDEX('Leave-One-Out - Data'!$B:$BA,MATCH($P30,'Leave-One-Out - Data'!$A:$A,0),MATCH(BF$1,'Leave-One-Out - Data'!$B$1:$BA$1,0)),0)</f>
        <v>0</v>
      </c>
      <c r="BG30" s="2">
        <f>IFERROR(INDEX('Leave-One-Out - Data'!$B:$BA,MATCH($P30,'Leave-One-Out - Data'!$A:$A,0),MATCH(BG$1,'Leave-One-Out - Data'!$B$1:$BA$1,0)),0)</f>
        <v>0.28830637565255168</v>
      </c>
      <c r="BH30" s="2">
        <f>IFERROR(INDEX('Leave-One-Out - Data'!$B:$BA,MATCH($P30,'Leave-One-Out - Data'!$A:$A,0),MATCH(BH$1,'Leave-One-Out - Data'!$B$1:$BA$1,0)),0)</f>
        <v>0</v>
      </c>
      <c r="BI30" s="2">
        <f>IFERROR(INDEX('Leave-One-Out - Data'!$B:$BA,MATCH($P30,'Leave-One-Out - Data'!$A:$A,0),MATCH(BI$1,'Leave-One-Out - Data'!$B$1:$BA$1,0)),0)</f>
        <v>0.29178936654329302</v>
      </c>
      <c r="BJ30" s="2">
        <f>IFERROR(INDEX('Leave-One-Out - Data'!$B:$BA,MATCH($P30,'Leave-One-Out - Data'!$A:$A,0),MATCH(BJ$1,'Leave-One-Out - Data'!$B$1:$BA$1,0)),0)</f>
        <v>0</v>
      </c>
      <c r="BK30" s="2">
        <f>IFERROR(INDEX('Leave-One-Out - Data'!$B:$BA,MATCH($P30,'Leave-One-Out - Data'!$A:$A,0),MATCH(BK$1,'Leave-One-Out - Data'!$B$1:$BA$1,0)),0)</f>
        <v>0</v>
      </c>
      <c r="BL30" s="2">
        <f>IFERROR(INDEX('Leave-One-Out - Data'!$B:$BA,MATCH($P30,'Leave-One-Out - Data'!$A:$A,0),MATCH(BL$1,'Leave-One-Out - Data'!$B$1:$BA$1,0)),0)</f>
        <v>0</v>
      </c>
      <c r="BM30" s="2">
        <f>IFERROR(INDEX('Leave-One-Out - Data'!$B:$BA,MATCH($P30,'Leave-One-Out - Data'!$A:$A,0),MATCH(BM$1,'Leave-One-Out - Data'!$B$1:$BA$1,0)),0)</f>
        <v>0</v>
      </c>
      <c r="BN30" s="2">
        <f>IFERROR(INDEX('Leave-One-Out - Data'!$B:$BA,MATCH($P30,'Leave-One-Out - Data'!$A:$A,0),MATCH(BN$1,'Leave-One-Out - Data'!$B$1:$BA$1,0)),0)</f>
        <v>0</v>
      </c>
      <c r="BO30" s="2">
        <f>IFERROR(INDEX('Leave-One-Out - Data'!$B:$BA,MATCH($P30,'Leave-One-Out - Data'!$A:$A,0),MATCH(BO$1,'Leave-One-Out - Data'!$B$1:$BA$1,0)),0)</f>
        <v>0</v>
      </c>
      <c r="BP30" s="2">
        <f>IFERROR(INDEX('Leave-One-Out - Data'!$B:$BA,MATCH($P30,'Leave-One-Out - Data'!$A:$A,0),MATCH(BP$1,'Leave-One-Out - Data'!$B$1:$BA$1,0)),0)</f>
        <v>0</v>
      </c>
      <c r="BQ30" s="2"/>
    </row>
    <row r="31" spans="16:69" x14ac:dyDescent="0.25">
      <c r="P31">
        <f>'Leave-One-Out - Data'!A30</f>
        <v>2010</v>
      </c>
      <c r="Q31" s="2">
        <f>IFERROR(INDEX('Leave-One-Out - Data'!$B:$BA,MATCH($P31,'Leave-One-Out - Data'!$A:$A,0),MATCH(Q$1,'Leave-One-Out - Data'!$B$1:$BA$1,0)),0)</f>
        <v>0.28271028399467468</v>
      </c>
      <c r="R31" s="2">
        <f>IFERROR(INDEX('Leave-One-Out - Data'!$B:$BA,MATCH($P31,'Leave-One-Out - Data'!$A:$A,0),MATCH(R$1,'Leave-One-Out - Data'!$B$1:$BA$1,0)),0)</f>
        <v>0.27548019354045394</v>
      </c>
      <c r="S31" s="2">
        <f>IFERROR(INDEX('Leave-One-Out - Data'!$B:$BA,MATCH($P31,'Leave-One-Out - Data'!$A:$A,0),MATCH(S$1,'Leave-One-Out - Data'!$B$1:$BA$1,0)),0)</f>
        <v>0</v>
      </c>
      <c r="T31" s="2">
        <f>IFERROR(INDEX('Leave-One-Out - Data'!$B:$BA,MATCH($P31,'Leave-One-Out - Data'!$A:$A,0),MATCH(T$1,'Leave-One-Out - Data'!$B$1:$BA$1,0)),0)</f>
        <v>0</v>
      </c>
      <c r="U31" s="2">
        <f>IFERROR(INDEX('Leave-One-Out - Data'!$B:$BA,MATCH($P31,'Leave-One-Out - Data'!$A:$A,0),MATCH(U$1,'Leave-One-Out - Data'!$B$1:$BA$1,0)),0)</f>
        <v>0.27686623859405518</v>
      </c>
      <c r="V31" s="2">
        <f>IFERROR(INDEX('Leave-One-Out - Data'!$B:$BA,MATCH($P31,'Leave-One-Out - Data'!$A:$A,0),MATCH(V$1,'Leave-One-Out - Data'!$B$1:$BA$1,0)),0)</f>
        <v>0</v>
      </c>
      <c r="W31" s="2">
        <f>IFERROR(INDEX('Leave-One-Out - Data'!$B:$BA,MATCH($P31,'Leave-One-Out - Data'!$A:$A,0),MATCH(W$1,'Leave-One-Out - Data'!$B$1:$BA$1,0)),0)</f>
        <v>0</v>
      </c>
      <c r="X31" s="2">
        <f>IFERROR(INDEX('Leave-One-Out - Data'!$B:$BA,MATCH($P31,'Leave-One-Out - Data'!$A:$A,0),MATCH(X$1,'Leave-One-Out - Data'!$B$1:$BA$1,0)),0)</f>
        <v>0.27535150447487833</v>
      </c>
      <c r="Y31" s="2">
        <f>IFERROR(INDEX('Leave-One-Out - Data'!$B:$BA,MATCH($P31,'Leave-One-Out - Data'!$A:$A,0),MATCH(Y$1,'Leave-One-Out - Data'!$B$1:$BA$1,0)),0)</f>
        <v>0</v>
      </c>
      <c r="Z31" s="2">
        <f>IFERROR(INDEX('Leave-One-Out - Data'!$B:$BA,MATCH($P31,'Leave-One-Out - Data'!$A:$A,0),MATCH(Z$1,'Leave-One-Out - Data'!$B$1:$BA$1,0)),0)</f>
        <v>0</v>
      </c>
      <c r="AA31" s="2">
        <f>IFERROR(INDEX('Leave-One-Out - Data'!$B:$BA,MATCH($P31,'Leave-One-Out - Data'!$A:$A,0),MATCH(AA$1,'Leave-One-Out - Data'!$B$1:$BA$1,0)),0)</f>
        <v>0</v>
      </c>
      <c r="AB31" s="2">
        <f>IFERROR(INDEX('Leave-One-Out - Data'!$B:$BA,MATCH($P31,'Leave-One-Out - Data'!$A:$A,0),MATCH(AB$1,'Leave-One-Out - Data'!$B$1:$BA$1,0)),0)</f>
        <v>0</v>
      </c>
      <c r="AC31" s="2">
        <f>IFERROR(INDEX('Leave-One-Out - Data'!$B:$BA,MATCH($P31,'Leave-One-Out - Data'!$A:$A,0),MATCH(AC$1,'Leave-One-Out - Data'!$B$1:$BA$1,0)),0)</f>
        <v>0</v>
      </c>
      <c r="AD31" s="2">
        <f>IFERROR(INDEX('Leave-One-Out - Data'!$B:$BA,MATCH($P31,'Leave-One-Out - Data'!$A:$A,0),MATCH(AD$1,'Leave-One-Out - Data'!$B$1:$BA$1,0)),0)</f>
        <v>0</v>
      </c>
      <c r="AE31" s="2">
        <f>IFERROR(INDEX('Leave-One-Out - Data'!$B:$BA,MATCH($P31,'Leave-One-Out - Data'!$A:$A,0),MATCH(AE$1,'Leave-One-Out - Data'!$B$1:$BA$1,0)),0)</f>
        <v>0</v>
      </c>
      <c r="AF31" s="2">
        <f>IFERROR(INDEX('Leave-One-Out - Data'!$B:$BA,MATCH($P31,'Leave-One-Out - Data'!$A:$A,0),MATCH(AF$1,'Leave-One-Out - Data'!$B$1:$BA$1,0)),0)</f>
        <v>0.27712178482115268</v>
      </c>
      <c r="AG31" s="2">
        <f>IFERROR(INDEX('Leave-One-Out - Data'!$B:$BA,MATCH($P31,'Leave-One-Out - Data'!$A:$A,0),MATCH(AG$1,'Leave-One-Out - Data'!$B$1:$BA$1,0)),0)</f>
        <v>0</v>
      </c>
      <c r="AH31" s="2">
        <f>IFERROR(INDEX('Leave-One-Out - Data'!$B:$BA,MATCH($P31,'Leave-One-Out - Data'!$A:$A,0),MATCH(AH$1,'Leave-One-Out - Data'!$B$1:$BA$1,0)),0)</f>
        <v>0</v>
      </c>
      <c r="AI31" s="2">
        <f>IFERROR(INDEX('Leave-One-Out - Data'!$B:$BA,MATCH($P31,'Leave-One-Out - Data'!$A:$A,0),MATCH(AI$1,'Leave-One-Out - Data'!$B$1:$BA$1,0)),0)</f>
        <v>0</v>
      </c>
      <c r="AJ31" s="2">
        <f>IFERROR(INDEX('Leave-One-Out - Data'!$B:$BA,MATCH($P31,'Leave-One-Out - Data'!$A:$A,0),MATCH(AJ$1,'Leave-One-Out - Data'!$B$1:$BA$1,0)),0)</f>
        <v>0</v>
      </c>
      <c r="AK31" s="2">
        <f>IFERROR(INDEX('Leave-One-Out - Data'!$B:$BA,MATCH($P31,'Leave-One-Out - Data'!$A:$A,0),MATCH(AK$1,'Leave-One-Out - Data'!$B$1:$BA$1,0)),0)</f>
        <v>0</v>
      </c>
      <c r="AL31" s="2">
        <f>IFERROR(INDEX('Leave-One-Out - Data'!$B:$BA,MATCH($P31,'Leave-One-Out - Data'!$A:$A,0),MATCH(AL$1,'Leave-One-Out - Data'!$B$1:$BA$1,0)),0)</f>
        <v>0</v>
      </c>
      <c r="AM31" s="2">
        <f>IFERROR(INDEX('Leave-One-Out - Data'!$B:$BA,MATCH($P31,'Leave-One-Out - Data'!$A:$A,0),MATCH(AM$1,'Leave-One-Out - Data'!$B$1:$BA$1,0)),0)</f>
        <v>0</v>
      </c>
      <c r="AN31" s="2">
        <f>IFERROR(INDEX('Leave-One-Out - Data'!$B:$BA,MATCH($P31,'Leave-One-Out - Data'!$A:$A,0),MATCH(AN$1,'Leave-One-Out - Data'!$B$1:$BA$1,0)),0)</f>
        <v>0</v>
      </c>
      <c r="AO31" s="2">
        <f>IFERROR(INDEX('Leave-One-Out - Data'!$B:$BA,MATCH($P31,'Leave-One-Out - Data'!$A:$A,0),MATCH(AO$1,'Leave-One-Out - Data'!$B$1:$BA$1,0)),0)</f>
        <v>0.28830270783603196</v>
      </c>
      <c r="AP31" s="2">
        <f>IFERROR(INDEX('Leave-One-Out - Data'!$B:$BA,MATCH($P31,'Leave-One-Out - Data'!$A:$A,0),MATCH(AP$1,'Leave-One-Out - Data'!$B$1:$BA$1,0)),0)</f>
        <v>0</v>
      </c>
      <c r="AQ31" s="2">
        <f>IFERROR(INDEX('Leave-One-Out - Data'!$B:$BA,MATCH($P31,'Leave-One-Out - Data'!$A:$A,0),MATCH(AQ$1,'Leave-One-Out - Data'!$B$1:$BA$1,0)),0)</f>
        <v>0.27569260530173778</v>
      </c>
      <c r="AR31" s="2">
        <f>IFERROR(INDEX('Leave-One-Out - Data'!$B:$BA,MATCH($P31,'Leave-One-Out - Data'!$A:$A,0),MATCH(AR$1,'Leave-One-Out - Data'!$B$1:$BA$1,0)),0)</f>
        <v>0</v>
      </c>
      <c r="AS31" s="2">
        <f>IFERROR(INDEX('Leave-One-Out - Data'!$B:$BA,MATCH($P31,'Leave-One-Out - Data'!$A:$A,0),MATCH(AS$1,'Leave-One-Out - Data'!$B$1:$BA$1,0)),0)</f>
        <v>0</v>
      </c>
      <c r="AT31" s="2">
        <f>IFERROR(INDEX('Leave-One-Out - Data'!$B:$BA,MATCH($P31,'Leave-One-Out - Data'!$A:$A,0),MATCH(AT$1,'Leave-One-Out - Data'!$B$1:$BA$1,0)),0)</f>
        <v>0</v>
      </c>
      <c r="AU31" s="2">
        <f>IFERROR(INDEX('Leave-One-Out - Data'!$B:$BA,MATCH($P31,'Leave-One-Out - Data'!$A:$A,0),MATCH(AU$1,'Leave-One-Out - Data'!$B$1:$BA$1,0)),0)</f>
        <v>0</v>
      </c>
      <c r="AV31" s="2">
        <f>IFERROR(INDEX('Leave-One-Out - Data'!$B:$BA,MATCH($P31,'Leave-One-Out - Data'!$A:$A,0),MATCH(AV$1,'Leave-One-Out - Data'!$B$1:$BA$1,0)),0)</f>
        <v>0</v>
      </c>
      <c r="AW31" s="2">
        <f>IFERROR(INDEX('Leave-One-Out - Data'!$B:$BA,MATCH($P31,'Leave-One-Out - Data'!$A:$A,0),MATCH(AW$1,'Leave-One-Out - Data'!$B$1:$BA$1,0)),0)</f>
        <v>0</v>
      </c>
      <c r="AX31" s="2">
        <f>IFERROR(INDEX('Leave-One-Out - Data'!$B:$BA,MATCH($P31,'Leave-One-Out - Data'!$A:$A,0),MATCH(AX$1,'Leave-One-Out - Data'!$B$1:$BA$1,0)),0)</f>
        <v>0</v>
      </c>
      <c r="AY31" s="2">
        <f>IFERROR(INDEX('Leave-One-Out - Data'!$B:$BA,MATCH($P31,'Leave-One-Out - Data'!$A:$A,0),MATCH(AY$1,'Leave-One-Out - Data'!$B$1:$BA$1,0)),0)</f>
        <v>0</v>
      </c>
      <c r="AZ31" s="2">
        <f>IFERROR(INDEX('Leave-One-Out - Data'!$B:$BA,MATCH($P31,'Leave-One-Out - Data'!$A:$A,0),MATCH(AZ$1,'Leave-One-Out - Data'!$B$1:$BA$1,0)),0)</f>
        <v>0.27266493107378487</v>
      </c>
      <c r="BA31" s="2">
        <f>IFERROR(INDEX('Leave-One-Out - Data'!$B:$BA,MATCH($P31,'Leave-One-Out - Data'!$A:$A,0),MATCH(BA$1,'Leave-One-Out - Data'!$B$1:$BA$1,0)),0)</f>
        <v>0</v>
      </c>
      <c r="BB31" s="2">
        <f>IFERROR(INDEX('Leave-One-Out - Data'!$B:$BA,MATCH($P31,'Leave-One-Out - Data'!$A:$A,0),MATCH(BB$1,'Leave-One-Out - Data'!$B$1:$BA$1,0)),0)</f>
        <v>0</v>
      </c>
      <c r="BC31" s="2">
        <f>IFERROR(INDEX('Leave-One-Out - Data'!$B:$BA,MATCH($P31,'Leave-One-Out - Data'!$A:$A,0),MATCH(BC$1,'Leave-One-Out - Data'!$B$1:$BA$1,0)),0)</f>
        <v>0</v>
      </c>
      <c r="BD31" s="2">
        <f>IFERROR(INDEX('Leave-One-Out - Data'!$B:$BA,MATCH($P31,'Leave-One-Out - Data'!$A:$A,0),MATCH(BD$1,'Leave-One-Out - Data'!$B$1:$BA$1,0)),0)</f>
        <v>0</v>
      </c>
      <c r="BE31" s="2">
        <f>IFERROR(INDEX('Leave-One-Out - Data'!$B:$BA,MATCH($P31,'Leave-One-Out - Data'!$A:$A,0),MATCH(BE$1,'Leave-One-Out - Data'!$B$1:$BA$1,0)),0)</f>
        <v>0</v>
      </c>
      <c r="BF31" s="2">
        <f>IFERROR(INDEX('Leave-One-Out - Data'!$B:$BA,MATCH($P31,'Leave-One-Out - Data'!$A:$A,0),MATCH(BF$1,'Leave-One-Out - Data'!$B$1:$BA$1,0)),0)</f>
        <v>0</v>
      </c>
      <c r="BG31" s="2">
        <f>IFERROR(INDEX('Leave-One-Out - Data'!$B:$BA,MATCH($P31,'Leave-One-Out - Data'!$A:$A,0),MATCH(BG$1,'Leave-One-Out - Data'!$B$1:$BA$1,0)),0)</f>
        <v>0.2765215544998646</v>
      </c>
      <c r="BH31" s="2">
        <f>IFERROR(INDEX('Leave-One-Out - Data'!$B:$BA,MATCH($P31,'Leave-One-Out - Data'!$A:$A,0),MATCH(BH$1,'Leave-One-Out - Data'!$B$1:$BA$1,0)),0)</f>
        <v>0</v>
      </c>
      <c r="BI31" s="2">
        <f>IFERROR(INDEX('Leave-One-Out - Data'!$B:$BA,MATCH($P31,'Leave-One-Out - Data'!$A:$A,0),MATCH(BI$1,'Leave-One-Out - Data'!$B$1:$BA$1,0)),0)</f>
        <v>0.27551047311723231</v>
      </c>
      <c r="BJ31" s="2">
        <f>IFERROR(INDEX('Leave-One-Out - Data'!$B:$BA,MATCH($P31,'Leave-One-Out - Data'!$A:$A,0),MATCH(BJ$1,'Leave-One-Out - Data'!$B$1:$BA$1,0)),0)</f>
        <v>0</v>
      </c>
      <c r="BK31" s="2">
        <f>IFERROR(INDEX('Leave-One-Out - Data'!$B:$BA,MATCH($P31,'Leave-One-Out - Data'!$A:$A,0),MATCH(BK$1,'Leave-One-Out - Data'!$B$1:$BA$1,0)),0)</f>
        <v>0</v>
      </c>
      <c r="BL31" s="2">
        <f>IFERROR(INDEX('Leave-One-Out - Data'!$B:$BA,MATCH($P31,'Leave-One-Out - Data'!$A:$A,0),MATCH(BL$1,'Leave-One-Out - Data'!$B$1:$BA$1,0)),0)</f>
        <v>0</v>
      </c>
      <c r="BM31" s="2">
        <f>IFERROR(INDEX('Leave-One-Out - Data'!$B:$BA,MATCH($P31,'Leave-One-Out - Data'!$A:$A,0),MATCH(BM$1,'Leave-One-Out - Data'!$B$1:$BA$1,0)),0)</f>
        <v>0</v>
      </c>
      <c r="BN31" s="2">
        <f>IFERROR(INDEX('Leave-One-Out - Data'!$B:$BA,MATCH($P31,'Leave-One-Out - Data'!$A:$A,0),MATCH(BN$1,'Leave-One-Out - Data'!$B$1:$BA$1,0)),0)</f>
        <v>0</v>
      </c>
      <c r="BO31" s="2">
        <f>IFERROR(INDEX('Leave-One-Out - Data'!$B:$BA,MATCH($P31,'Leave-One-Out - Data'!$A:$A,0),MATCH(BO$1,'Leave-One-Out - Data'!$B$1:$BA$1,0)),0)</f>
        <v>0</v>
      </c>
      <c r="BP31" s="2">
        <f>IFERROR(INDEX('Leave-One-Out - Data'!$B:$BA,MATCH($P31,'Leave-One-Out - Data'!$A:$A,0),MATCH(BP$1,'Leave-One-Out - Data'!$B$1:$BA$1,0)),0)</f>
        <v>0</v>
      </c>
      <c r="BQ31" s="2"/>
    </row>
    <row r="32" spans="16:69" x14ac:dyDescent="0.25">
      <c r="P32">
        <f>'Leave-One-Out - Data'!A31</f>
        <v>2011</v>
      </c>
      <c r="Q32" s="2">
        <f>IFERROR(INDEX('Leave-One-Out - Data'!$B:$BA,MATCH($P32,'Leave-One-Out - Data'!$A:$A,0),MATCH(Q$1,'Leave-One-Out - Data'!$B$1:$BA$1,0)),0)</f>
        <v>0.27611044049263</v>
      </c>
      <c r="R32" s="2">
        <f>IFERROR(INDEX('Leave-One-Out - Data'!$B:$BA,MATCH($P32,'Leave-One-Out - Data'!$A:$A,0),MATCH(R$1,'Leave-One-Out - Data'!$B$1:$BA$1,0)),0)</f>
        <v>0.28915220817923543</v>
      </c>
      <c r="S32" s="2">
        <f>IFERROR(INDEX('Leave-One-Out - Data'!$B:$BA,MATCH($P32,'Leave-One-Out - Data'!$A:$A,0),MATCH(S$1,'Leave-One-Out - Data'!$B$1:$BA$1,0)),0)</f>
        <v>0</v>
      </c>
      <c r="T32" s="2">
        <f>IFERROR(INDEX('Leave-One-Out - Data'!$B:$BA,MATCH($P32,'Leave-One-Out - Data'!$A:$A,0),MATCH(T$1,'Leave-One-Out - Data'!$B$1:$BA$1,0)),0)</f>
        <v>0</v>
      </c>
      <c r="U32" s="2">
        <f>IFERROR(INDEX('Leave-One-Out - Data'!$B:$BA,MATCH($P32,'Leave-One-Out - Data'!$A:$A,0),MATCH(U$1,'Leave-One-Out - Data'!$B$1:$BA$1,0)),0)</f>
        <v>0.29317527002096183</v>
      </c>
      <c r="V32" s="2">
        <f>IFERROR(INDEX('Leave-One-Out - Data'!$B:$BA,MATCH($P32,'Leave-One-Out - Data'!$A:$A,0),MATCH(V$1,'Leave-One-Out - Data'!$B$1:$BA$1,0)),0)</f>
        <v>0</v>
      </c>
      <c r="W32" s="2">
        <f>IFERROR(INDEX('Leave-One-Out - Data'!$B:$BA,MATCH($P32,'Leave-One-Out - Data'!$A:$A,0),MATCH(W$1,'Leave-One-Out - Data'!$B$1:$BA$1,0)),0)</f>
        <v>0</v>
      </c>
      <c r="X32" s="2">
        <f>IFERROR(INDEX('Leave-One-Out - Data'!$B:$BA,MATCH($P32,'Leave-One-Out - Data'!$A:$A,0),MATCH(X$1,'Leave-One-Out - Data'!$B$1:$BA$1,0)),0)</f>
        <v>0.28078285689651966</v>
      </c>
      <c r="Y32" s="2">
        <f>IFERROR(INDEX('Leave-One-Out - Data'!$B:$BA,MATCH($P32,'Leave-One-Out - Data'!$A:$A,0),MATCH(Y$1,'Leave-One-Out - Data'!$B$1:$BA$1,0)),0)</f>
        <v>0</v>
      </c>
      <c r="Z32" s="2">
        <f>IFERROR(INDEX('Leave-One-Out - Data'!$B:$BA,MATCH($P32,'Leave-One-Out - Data'!$A:$A,0),MATCH(Z$1,'Leave-One-Out - Data'!$B$1:$BA$1,0)),0)</f>
        <v>0</v>
      </c>
      <c r="AA32" s="2">
        <f>IFERROR(INDEX('Leave-One-Out - Data'!$B:$BA,MATCH($P32,'Leave-One-Out - Data'!$A:$A,0),MATCH(AA$1,'Leave-One-Out - Data'!$B$1:$BA$1,0)),0)</f>
        <v>0</v>
      </c>
      <c r="AB32" s="2">
        <f>IFERROR(INDEX('Leave-One-Out - Data'!$B:$BA,MATCH($P32,'Leave-One-Out - Data'!$A:$A,0),MATCH(AB$1,'Leave-One-Out - Data'!$B$1:$BA$1,0)),0)</f>
        <v>0</v>
      </c>
      <c r="AC32" s="2">
        <f>IFERROR(INDEX('Leave-One-Out - Data'!$B:$BA,MATCH($P32,'Leave-One-Out - Data'!$A:$A,0),MATCH(AC$1,'Leave-One-Out - Data'!$B$1:$BA$1,0)),0)</f>
        <v>0</v>
      </c>
      <c r="AD32" s="2">
        <f>IFERROR(INDEX('Leave-One-Out - Data'!$B:$BA,MATCH($P32,'Leave-One-Out - Data'!$A:$A,0),MATCH(AD$1,'Leave-One-Out - Data'!$B$1:$BA$1,0)),0)</f>
        <v>0</v>
      </c>
      <c r="AE32" s="2">
        <f>IFERROR(INDEX('Leave-One-Out - Data'!$B:$BA,MATCH($P32,'Leave-One-Out - Data'!$A:$A,0),MATCH(AE$1,'Leave-One-Out - Data'!$B$1:$BA$1,0)),0)</f>
        <v>0</v>
      </c>
      <c r="AF32" s="2">
        <f>IFERROR(INDEX('Leave-One-Out - Data'!$B:$BA,MATCH($P32,'Leave-One-Out - Data'!$A:$A,0),MATCH(AF$1,'Leave-One-Out - Data'!$B$1:$BA$1,0)),0)</f>
        <v>0.27968157298862933</v>
      </c>
      <c r="AG32" s="2">
        <f>IFERROR(INDEX('Leave-One-Out - Data'!$B:$BA,MATCH($P32,'Leave-One-Out - Data'!$A:$A,0),MATCH(AG$1,'Leave-One-Out - Data'!$B$1:$BA$1,0)),0)</f>
        <v>0</v>
      </c>
      <c r="AH32" s="2">
        <f>IFERROR(INDEX('Leave-One-Out - Data'!$B:$BA,MATCH($P32,'Leave-One-Out - Data'!$A:$A,0),MATCH(AH$1,'Leave-One-Out - Data'!$B$1:$BA$1,0)),0)</f>
        <v>0</v>
      </c>
      <c r="AI32" s="2">
        <f>IFERROR(INDEX('Leave-One-Out - Data'!$B:$BA,MATCH($P32,'Leave-One-Out - Data'!$A:$A,0),MATCH(AI$1,'Leave-One-Out - Data'!$B$1:$BA$1,0)),0)</f>
        <v>0</v>
      </c>
      <c r="AJ32" s="2">
        <f>IFERROR(INDEX('Leave-One-Out - Data'!$B:$BA,MATCH($P32,'Leave-One-Out - Data'!$A:$A,0),MATCH(AJ$1,'Leave-One-Out - Data'!$B$1:$BA$1,0)),0)</f>
        <v>0</v>
      </c>
      <c r="AK32" s="2">
        <f>IFERROR(INDEX('Leave-One-Out - Data'!$B:$BA,MATCH($P32,'Leave-One-Out - Data'!$A:$A,0),MATCH(AK$1,'Leave-One-Out - Data'!$B$1:$BA$1,0)),0)</f>
        <v>0</v>
      </c>
      <c r="AL32" s="2">
        <f>IFERROR(INDEX('Leave-One-Out - Data'!$B:$BA,MATCH($P32,'Leave-One-Out - Data'!$A:$A,0),MATCH(AL$1,'Leave-One-Out - Data'!$B$1:$BA$1,0)),0)</f>
        <v>0</v>
      </c>
      <c r="AM32" s="2">
        <f>IFERROR(INDEX('Leave-One-Out - Data'!$B:$BA,MATCH($P32,'Leave-One-Out - Data'!$A:$A,0),MATCH(AM$1,'Leave-One-Out - Data'!$B$1:$BA$1,0)),0)</f>
        <v>0</v>
      </c>
      <c r="AN32" s="2">
        <f>IFERROR(INDEX('Leave-One-Out - Data'!$B:$BA,MATCH($P32,'Leave-One-Out - Data'!$A:$A,0),MATCH(AN$1,'Leave-One-Out - Data'!$B$1:$BA$1,0)),0)</f>
        <v>0</v>
      </c>
      <c r="AO32" s="2">
        <f>IFERROR(INDEX('Leave-One-Out - Data'!$B:$BA,MATCH($P32,'Leave-One-Out - Data'!$A:$A,0),MATCH(AO$1,'Leave-One-Out - Data'!$B$1:$BA$1,0)),0)</f>
        <v>0.30167260667681695</v>
      </c>
      <c r="AP32" s="2">
        <f>IFERROR(INDEX('Leave-One-Out - Data'!$B:$BA,MATCH($P32,'Leave-One-Out - Data'!$A:$A,0),MATCH(AP$1,'Leave-One-Out - Data'!$B$1:$BA$1,0)),0)</f>
        <v>0</v>
      </c>
      <c r="AQ32" s="2">
        <f>IFERROR(INDEX('Leave-One-Out - Data'!$B:$BA,MATCH($P32,'Leave-One-Out - Data'!$A:$A,0),MATCH(AQ$1,'Leave-One-Out - Data'!$B$1:$BA$1,0)),0)</f>
        <v>0.28805487957596781</v>
      </c>
      <c r="AR32" s="2">
        <f>IFERROR(INDEX('Leave-One-Out - Data'!$B:$BA,MATCH($P32,'Leave-One-Out - Data'!$A:$A,0),MATCH(AR$1,'Leave-One-Out - Data'!$B$1:$BA$1,0)),0)</f>
        <v>0</v>
      </c>
      <c r="AS32" s="2">
        <f>IFERROR(INDEX('Leave-One-Out - Data'!$B:$BA,MATCH($P32,'Leave-One-Out - Data'!$A:$A,0),MATCH(AS$1,'Leave-One-Out - Data'!$B$1:$BA$1,0)),0)</f>
        <v>0</v>
      </c>
      <c r="AT32" s="2">
        <f>IFERROR(INDEX('Leave-One-Out - Data'!$B:$BA,MATCH($P32,'Leave-One-Out - Data'!$A:$A,0),MATCH(AT$1,'Leave-One-Out - Data'!$B$1:$BA$1,0)),0)</f>
        <v>0</v>
      </c>
      <c r="AU32" s="2">
        <f>IFERROR(INDEX('Leave-One-Out - Data'!$B:$BA,MATCH($P32,'Leave-One-Out - Data'!$A:$A,0),MATCH(AU$1,'Leave-One-Out - Data'!$B$1:$BA$1,0)),0)</f>
        <v>0</v>
      </c>
      <c r="AV32" s="2">
        <f>IFERROR(INDEX('Leave-One-Out - Data'!$B:$BA,MATCH($P32,'Leave-One-Out - Data'!$A:$A,0),MATCH(AV$1,'Leave-One-Out - Data'!$B$1:$BA$1,0)),0)</f>
        <v>0</v>
      </c>
      <c r="AW32" s="2">
        <f>IFERROR(INDEX('Leave-One-Out - Data'!$B:$BA,MATCH($P32,'Leave-One-Out - Data'!$A:$A,0),MATCH(AW$1,'Leave-One-Out - Data'!$B$1:$BA$1,0)),0)</f>
        <v>0</v>
      </c>
      <c r="AX32" s="2">
        <f>IFERROR(INDEX('Leave-One-Out - Data'!$B:$BA,MATCH($P32,'Leave-One-Out - Data'!$A:$A,0),MATCH(AX$1,'Leave-One-Out - Data'!$B$1:$BA$1,0)),0)</f>
        <v>0</v>
      </c>
      <c r="AY32" s="2">
        <f>IFERROR(INDEX('Leave-One-Out - Data'!$B:$BA,MATCH($P32,'Leave-One-Out - Data'!$A:$A,0),MATCH(AY$1,'Leave-One-Out - Data'!$B$1:$BA$1,0)),0)</f>
        <v>0</v>
      </c>
      <c r="AZ32" s="2">
        <f>IFERROR(INDEX('Leave-One-Out - Data'!$B:$BA,MATCH($P32,'Leave-One-Out - Data'!$A:$A,0),MATCH(AZ$1,'Leave-One-Out - Data'!$B$1:$BA$1,0)),0)</f>
        <v>0.27938003277778622</v>
      </c>
      <c r="BA32" s="2">
        <f>IFERROR(INDEX('Leave-One-Out - Data'!$B:$BA,MATCH($P32,'Leave-One-Out - Data'!$A:$A,0),MATCH(BA$1,'Leave-One-Out - Data'!$B$1:$BA$1,0)),0)</f>
        <v>0</v>
      </c>
      <c r="BB32" s="2">
        <f>IFERROR(INDEX('Leave-One-Out - Data'!$B:$BA,MATCH($P32,'Leave-One-Out - Data'!$A:$A,0),MATCH(BB$1,'Leave-One-Out - Data'!$B$1:$BA$1,0)),0)</f>
        <v>0</v>
      </c>
      <c r="BC32" s="2">
        <f>IFERROR(INDEX('Leave-One-Out - Data'!$B:$BA,MATCH($P32,'Leave-One-Out - Data'!$A:$A,0),MATCH(BC$1,'Leave-One-Out - Data'!$B$1:$BA$1,0)),0)</f>
        <v>0</v>
      </c>
      <c r="BD32" s="2">
        <f>IFERROR(INDEX('Leave-One-Out - Data'!$B:$BA,MATCH($P32,'Leave-One-Out - Data'!$A:$A,0),MATCH(BD$1,'Leave-One-Out - Data'!$B$1:$BA$1,0)),0)</f>
        <v>0</v>
      </c>
      <c r="BE32" s="2">
        <f>IFERROR(INDEX('Leave-One-Out - Data'!$B:$BA,MATCH($P32,'Leave-One-Out - Data'!$A:$A,0),MATCH(BE$1,'Leave-One-Out - Data'!$B$1:$BA$1,0)),0)</f>
        <v>0</v>
      </c>
      <c r="BF32" s="2">
        <f>IFERROR(INDEX('Leave-One-Out - Data'!$B:$BA,MATCH($P32,'Leave-One-Out - Data'!$A:$A,0),MATCH(BF$1,'Leave-One-Out - Data'!$B$1:$BA$1,0)),0)</f>
        <v>0</v>
      </c>
      <c r="BG32" s="2">
        <f>IFERROR(INDEX('Leave-One-Out - Data'!$B:$BA,MATCH($P32,'Leave-One-Out - Data'!$A:$A,0),MATCH(BG$1,'Leave-One-Out - Data'!$B$1:$BA$1,0)),0)</f>
        <v>0.29046492248773575</v>
      </c>
      <c r="BH32" s="2">
        <f>IFERROR(INDEX('Leave-One-Out - Data'!$B:$BA,MATCH($P32,'Leave-One-Out - Data'!$A:$A,0),MATCH(BH$1,'Leave-One-Out - Data'!$B$1:$BA$1,0)),0)</f>
        <v>0</v>
      </c>
      <c r="BI32" s="2">
        <f>IFERROR(INDEX('Leave-One-Out - Data'!$B:$BA,MATCH($P32,'Leave-One-Out - Data'!$A:$A,0),MATCH(BI$1,'Leave-One-Out - Data'!$B$1:$BA$1,0)),0)</f>
        <v>0.2904783940315247</v>
      </c>
      <c r="BJ32" s="2">
        <f>IFERROR(INDEX('Leave-One-Out - Data'!$B:$BA,MATCH($P32,'Leave-One-Out - Data'!$A:$A,0),MATCH(BJ$1,'Leave-One-Out - Data'!$B$1:$BA$1,0)),0)</f>
        <v>0</v>
      </c>
      <c r="BK32" s="2">
        <f>IFERROR(INDEX('Leave-One-Out - Data'!$B:$BA,MATCH($P32,'Leave-One-Out - Data'!$A:$A,0),MATCH(BK$1,'Leave-One-Out - Data'!$B$1:$BA$1,0)),0)</f>
        <v>0</v>
      </c>
      <c r="BL32" s="2">
        <f>IFERROR(INDEX('Leave-One-Out - Data'!$B:$BA,MATCH($P32,'Leave-One-Out - Data'!$A:$A,0),MATCH(BL$1,'Leave-One-Out - Data'!$B$1:$BA$1,0)),0)</f>
        <v>0</v>
      </c>
      <c r="BM32" s="2">
        <f>IFERROR(INDEX('Leave-One-Out - Data'!$B:$BA,MATCH($P32,'Leave-One-Out - Data'!$A:$A,0),MATCH(BM$1,'Leave-One-Out - Data'!$B$1:$BA$1,0)),0)</f>
        <v>0</v>
      </c>
      <c r="BN32" s="2">
        <f>IFERROR(INDEX('Leave-One-Out - Data'!$B:$BA,MATCH($P32,'Leave-One-Out - Data'!$A:$A,0),MATCH(BN$1,'Leave-One-Out - Data'!$B$1:$BA$1,0)),0)</f>
        <v>0</v>
      </c>
      <c r="BO32" s="2">
        <f>IFERROR(INDEX('Leave-One-Out - Data'!$B:$BA,MATCH($P32,'Leave-One-Out - Data'!$A:$A,0),MATCH(BO$1,'Leave-One-Out - Data'!$B$1:$BA$1,0)),0)</f>
        <v>0</v>
      </c>
      <c r="BP32" s="2">
        <f>IFERROR(INDEX('Leave-One-Out - Data'!$B:$BA,MATCH($P32,'Leave-One-Out - Data'!$A:$A,0),MATCH(BP$1,'Leave-One-Out - Data'!$B$1:$BA$1,0)),0)</f>
        <v>0</v>
      </c>
      <c r="BQ32" s="2"/>
    </row>
    <row r="33" spans="2:69" x14ac:dyDescent="0.25">
      <c r="P33">
        <f>'Leave-One-Out - Data'!A32</f>
        <v>2012</v>
      </c>
      <c r="Q33" s="2">
        <f>IFERROR(INDEX('Leave-One-Out - Data'!$B:$BA,MATCH($P33,'Leave-One-Out - Data'!$A:$A,0),MATCH(Q$1,'Leave-One-Out - Data'!$B$1:$BA$1,0)),0)</f>
        <v>0.31108596920967102</v>
      </c>
      <c r="R33" s="2">
        <f>IFERROR(INDEX('Leave-One-Out - Data'!$B:$BA,MATCH($P33,'Leave-One-Out - Data'!$A:$A,0),MATCH(R$1,'Leave-One-Out - Data'!$B$1:$BA$1,0)),0)</f>
        <v>0.29341025182604791</v>
      </c>
      <c r="S33" s="2">
        <f>IFERROR(INDEX('Leave-One-Out - Data'!$B:$BA,MATCH($P33,'Leave-One-Out - Data'!$A:$A,0),MATCH(S$1,'Leave-One-Out - Data'!$B$1:$BA$1,0)),0)</f>
        <v>0</v>
      </c>
      <c r="T33" s="2">
        <f>IFERROR(INDEX('Leave-One-Out - Data'!$B:$BA,MATCH($P33,'Leave-One-Out - Data'!$A:$A,0),MATCH(T$1,'Leave-One-Out - Data'!$B$1:$BA$1,0)),0)</f>
        <v>0</v>
      </c>
      <c r="U33" s="2">
        <f>IFERROR(INDEX('Leave-One-Out - Data'!$B:$BA,MATCH($P33,'Leave-One-Out - Data'!$A:$A,0),MATCH(U$1,'Leave-One-Out - Data'!$B$1:$BA$1,0)),0)</f>
        <v>0.29647766721248625</v>
      </c>
      <c r="V33" s="2">
        <f>IFERROR(INDEX('Leave-One-Out - Data'!$B:$BA,MATCH($P33,'Leave-One-Out - Data'!$A:$A,0),MATCH(V$1,'Leave-One-Out - Data'!$B$1:$BA$1,0)),0)</f>
        <v>0</v>
      </c>
      <c r="W33" s="2">
        <f>IFERROR(INDEX('Leave-One-Out - Data'!$B:$BA,MATCH($P33,'Leave-One-Out - Data'!$A:$A,0),MATCH(W$1,'Leave-One-Out - Data'!$B$1:$BA$1,0)),0)</f>
        <v>0</v>
      </c>
      <c r="X33" s="2">
        <f>IFERROR(INDEX('Leave-One-Out - Data'!$B:$BA,MATCH($P33,'Leave-One-Out - Data'!$A:$A,0),MATCH(X$1,'Leave-One-Out - Data'!$B$1:$BA$1,0)),0)</f>
        <v>0.29096012347936628</v>
      </c>
      <c r="Y33" s="2">
        <f>IFERROR(INDEX('Leave-One-Out - Data'!$B:$BA,MATCH($P33,'Leave-One-Out - Data'!$A:$A,0),MATCH(Y$1,'Leave-One-Out - Data'!$B$1:$BA$1,0)),0)</f>
        <v>0</v>
      </c>
      <c r="Z33" s="2">
        <f>IFERROR(INDEX('Leave-One-Out - Data'!$B:$BA,MATCH($P33,'Leave-One-Out - Data'!$A:$A,0),MATCH(Z$1,'Leave-One-Out - Data'!$B$1:$BA$1,0)),0)</f>
        <v>0</v>
      </c>
      <c r="AA33" s="2">
        <f>IFERROR(INDEX('Leave-One-Out - Data'!$B:$BA,MATCH($P33,'Leave-One-Out - Data'!$A:$A,0),MATCH(AA$1,'Leave-One-Out - Data'!$B$1:$BA$1,0)),0)</f>
        <v>0</v>
      </c>
      <c r="AB33" s="2">
        <f>IFERROR(INDEX('Leave-One-Out - Data'!$B:$BA,MATCH($P33,'Leave-One-Out - Data'!$A:$A,0),MATCH(AB$1,'Leave-One-Out - Data'!$B$1:$BA$1,0)),0)</f>
        <v>0</v>
      </c>
      <c r="AC33" s="2">
        <f>IFERROR(INDEX('Leave-One-Out - Data'!$B:$BA,MATCH($P33,'Leave-One-Out - Data'!$A:$A,0),MATCH(AC$1,'Leave-One-Out - Data'!$B$1:$BA$1,0)),0)</f>
        <v>0</v>
      </c>
      <c r="AD33" s="2">
        <f>IFERROR(INDEX('Leave-One-Out - Data'!$B:$BA,MATCH($P33,'Leave-One-Out - Data'!$A:$A,0),MATCH(AD$1,'Leave-One-Out - Data'!$B$1:$BA$1,0)),0)</f>
        <v>0</v>
      </c>
      <c r="AE33" s="2">
        <f>IFERROR(INDEX('Leave-One-Out - Data'!$B:$BA,MATCH($P33,'Leave-One-Out - Data'!$A:$A,0),MATCH(AE$1,'Leave-One-Out - Data'!$B$1:$BA$1,0)),0)</f>
        <v>0</v>
      </c>
      <c r="AF33" s="2">
        <f>IFERROR(INDEX('Leave-One-Out - Data'!$B:$BA,MATCH($P33,'Leave-One-Out - Data'!$A:$A,0),MATCH(AF$1,'Leave-One-Out - Data'!$B$1:$BA$1,0)),0)</f>
        <v>0.2893857057392597</v>
      </c>
      <c r="AG33" s="2">
        <f>IFERROR(INDEX('Leave-One-Out - Data'!$B:$BA,MATCH($P33,'Leave-One-Out - Data'!$A:$A,0),MATCH(AG$1,'Leave-One-Out - Data'!$B$1:$BA$1,0)),0)</f>
        <v>0</v>
      </c>
      <c r="AH33" s="2">
        <f>IFERROR(INDEX('Leave-One-Out - Data'!$B:$BA,MATCH($P33,'Leave-One-Out - Data'!$A:$A,0),MATCH(AH$1,'Leave-One-Out - Data'!$B$1:$BA$1,0)),0)</f>
        <v>0</v>
      </c>
      <c r="AI33" s="2">
        <f>IFERROR(INDEX('Leave-One-Out - Data'!$B:$BA,MATCH($P33,'Leave-One-Out - Data'!$A:$A,0),MATCH(AI$1,'Leave-One-Out - Data'!$B$1:$BA$1,0)),0)</f>
        <v>0</v>
      </c>
      <c r="AJ33" s="2">
        <f>IFERROR(INDEX('Leave-One-Out - Data'!$B:$BA,MATCH($P33,'Leave-One-Out - Data'!$A:$A,0),MATCH(AJ$1,'Leave-One-Out - Data'!$B$1:$BA$1,0)),0)</f>
        <v>0</v>
      </c>
      <c r="AK33" s="2">
        <f>IFERROR(INDEX('Leave-One-Out - Data'!$B:$BA,MATCH($P33,'Leave-One-Out - Data'!$A:$A,0),MATCH(AK$1,'Leave-One-Out - Data'!$B$1:$BA$1,0)),0)</f>
        <v>0</v>
      </c>
      <c r="AL33" s="2">
        <f>IFERROR(INDEX('Leave-One-Out - Data'!$B:$BA,MATCH($P33,'Leave-One-Out - Data'!$A:$A,0),MATCH(AL$1,'Leave-One-Out - Data'!$B$1:$BA$1,0)),0)</f>
        <v>0</v>
      </c>
      <c r="AM33" s="2">
        <f>IFERROR(INDEX('Leave-One-Out - Data'!$B:$BA,MATCH($P33,'Leave-One-Out - Data'!$A:$A,0),MATCH(AM$1,'Leave-One-Out - Data'!$B$1:$BA$1,0)),0)</f>
        <v>0</v>
      </c>
      <c r="AN33" s="2">
        <f>IFERROR(INDEX('Leave-One-Out - Data'!$B:$BA,MATCH($P33,'Leave-One-Out - Data'!$A:$A,0),MATCH(AN$1,'Leave-One-Out - Data'!$B$1:$BA$1,0)),0)</f>
        <v>0</v>
      </c>
      <c r="AO33" s="2">
        <f>IFERROR(INDEX('Leave-One-Out - Data'!$B:$BA,MATCH($P33,'Leave-One-Out - Data'!$A:$A,0),MATCH(AO$1,'Leave-One-Out - Data'!$B$1:$BA$1,0)),0)</f>
        <v>0.32363806900382042</v>
      </c>
      <c r="AP33" s="2">
        <f>IFERROR(INDEX('Leave-One-Out - Data'!$B:$BA,MATCH($P33,'Leave-One-Out - Data'!$A:$A,0),MATCH(AP$1,'Leave-One-Out - Data'!$B$1:$BA$1,0)),0)</f>
        <v>0</v>
      </c>
      <c r="AQ33" s="2">
        <f>IFERROR(INDEX('Leave-One-Out - Data'!$B:$BA,MATCH($P33,'Leave-One-Out - Data'!$A:$A,0),MATCH(AQ$1,'Leave-One-Out - Data'!$B$1:$BA$1,0)),0)</f>
        <v>0.29310971152782445</v>
      </c>
      <c r="AR33" s="2">
        <f>IFERROR(INDEX('Leave-One-Out - Data'!$B:$BA,MATCH($P33,'Leave-One-Out - Data'!$A:$A,0),MATCH(AR$1,'Leave-One-Out - Data'!$B$1:$BA$1,0)),0)</f>
        <v>0</v>
      </c>
      <c r="AS33" s="2">
        <f>IFERROR(INDEX('Leave-One-Out - Data'!$B:$BA,MATCH($P33,'Leave-One-Out - Data'!$A:$A,0),MATCH(AS$1,'Leave-One-Out - Data'!$B$1:$BA$1,0)),0)</f>
        <v>0</v>
      </c>
      <c r="AT33" s="2">
        <f>IFERROR(INDEX('Leave-One-Out - Data'!$B:$BA,MATCH($P33,'Leave-One-Out - Data'!$A:$A,0),MATCH(AT$1,'Leave-One-Out - Data'!$B$1:$BA$1,0)),0)</f>
        <v>0</v>
      </c>
      <c r="AU33" s="2">
        <f>IFERROR(INDEX('Leave-One-Out - Data'!$B:$BA,MATCH($P33,'Leave-One-Out - Data'!$A:$A,0),MATCH(AU$1,'Leave-One-Out - Data'!$B$1:$BA$1,0)),0)</f>
        <v>0</v>
      </c>
      <c r="AV33" s="2">
        <f>IFERROR(INDEX('Leave-One-Out - Data'!$B:$BA,MATCH($P33,'Leave-One-Out - Data'!$A:$A,0),MATCH(AV$1,'Leave-One-Out - Data'!$B$1:$BA$1,0)),0)</f>
        <v>0</v>
      </c>
      <c r="AW33" s="2">
        <f>IFERROR(INDEX('Leave-One-Out - Data'!$B:$BA,MATCH($P33,'Leave-One-Out - Data'!$A:$A,0),MATCH(AW$1,'Leave-One-Out - Data'!$B$1:$BA$1,0)),0)</f>
        <v>0</v>
      </c>
      <c r="AX33" s="2">
        <f>IFERROR(INDEX('Leave-One-Out - Data'!$B:$BA,MATCH($P33,'Leave-One-Out - Data'!$A:$A,0),MATCH(AX$1,'Leave-One-Out - Data'!$B$1:$BA$1,0)),0)</f>
        <v>0</v>
      </c>
      <c r="AY33" s="2">
        <f>IFERROR(INDEX('Leave-One-Out - Data'!$B:$BA,MATCH($P33,'Leave-One-Out - Data'!$A:$A,0),MATCH(AY$1,'Leave-One-Out - Data'!$B$1:$BA$1,0)),0)</f>
        <v>0</v>
      </c>
      <c r="AZ33" s="2">
        <f>IFERROR(INDEX('Leave-One-Out - Data'!$B:$BA,MATCH($P33,'Leave-One-Out - Data'!$A:$A,0),MATCH(AZ$1,'Leave-One-Out - Data'!$B$1:$BA$1,0)),0)</f>
        <v>0.28563691341876984</v>
      </c>
      <c r="BA33" s="2">
        <f>IFERROR(INDEX('Leave-One-Out - Data'!$B:$BA,MATCH($P33,'Leave-One-Out - Data'!$A:$A,0),MATCH(BA$1,'Leave-One-Out - Data'!$B$1:$BA$1,0)),0)</f>
        <v>0</v>
      </c>
      <c r="BB33" s="2">
        <f>IFERROR(INDEX('Leave-One-Out - Data'!$B:$BA,MATCH($P33,'Leave-One-Out - Data'!$A:$A,0),MATCH(BB$1,'Leave-One-Out - Data'!$B$1:$BA$1,0)),0)</f>
        <v>0</v>
      </c>
      <c r="BC33" s="2">
        <f>IFERROR(INDEX('Leave-One-Out - Data'!$B:$BA,MATCH($P33,'Leave-One-Out - Data'!$A:$A,0),MATCH(BC$1,'Leave-One-Out - Data'!$B$1:$BA$1,0)),0)</f>
        <v>0</v>
      </c>
      <c r="BD33" s="2">
        <f>IFERROR(INDEX('Leave-One-Out - Data'!$B:$BA,MATCH($P33,'Leave-One-Out - Data'!$A:$A,0),MATCH(BD$1,'Leave-One-Out - Data'!$B$1:$BA$1,0)),0)</f>
        <v>0</v>
      </c>
      <c r="BE33" s="2">
        <f>IFERROR(INDEX('Leave-One-Out - Data'!$B:$BA,MATCH($P33,'Leave-One-Out - Data'!$A:$A,0),MATCH(BE$1,'Leave-One-Out - Data'!$B$1:$BA$1,0)),0)</f>
        <v>0</v>
      </c>
      <c r="BF33" s="2">
        <f>IFERROR(INDEX('Leave-One-Out - Data'!$B:$BA,MATCH($P33,'Leave-One-Out - Data'!$A:$A,0),MATCH(BF$1,'Leave-One-Out - Data'!$B$1:$BA$1,0)),0)</f>
        <v>0</v>
      </c>
      <c r="BG33" s="2">
        <f>IFERROR(INDEX('Leave-One-Out - Data'!$B:$BA,MATCH($P33,'Leave-One-Out - Data'!$A:$A,0),MATCH(BG$1,'Leave-One-Out - Data'!$B$1:$BA$1,0)),0)</f>
        <v>0.29246906195580963</v>
      </c>
      <c r="BH33" s="2">
        <f>IFERROR(INDEX('Leave-One-Out - Data'!$B:$BA,MATCH($P33,'Leave-One-Out - Data'!$A:$A,0),MATCH(BH$1,'Leave-One-Out - Data'!$B$1:$BA$1,0)),0)</f>
        <v>0</v>
      </c>
      <c r="BI33" s="2">
        <f>IFERROR(INDEX('Leave-One-Out - Data'!$B:$BA,MATCH($P33,'Leave-One-Out - Data'!$A:$A,0),MATCH(BI$1,'Leave-One-Out - Data'!$B$1:$BA$1,0)),0)</f>
        <v>0.29366258159279823</v>
      </c>
      <c r="BJ33" s="2">
        <f>IFERROR(INDEX('Leave-One-Out - Data'!$B:$BA,MATCH($P33,'Leave-One-Out - Data'!$A:$A,0),MATCH(BJ$1,'Leave-One-Out - Data'!$B$1:$BA$1,0)),0)</f>
        <v>0</v>
      </c>
      <c r="BK33" s="2">
        <f>IFERROR(INDEX('Leave-One-Out - Data'!$B:$BA,MATCH($P33,'Leave-One-Out - Data'!$A:$A,0),MATCH(BK$1,'Leave-One-Out - Data'!$B$1:$BA$1,0)),0)</f>
        <v>0</v>
      </c>
      <c r="BL33" s="2">
        <f>IFERROR(INDEX('Leave-One-Out - Data'!$B:$BA,MATCH($P33,'Leave-One-Out - Data'!$A:$A,0),MATCH(BL$1,'Leave-One-Out - Data'!$B$1:$BA$1,0)),0)</f>
        <v>0</v>
      </c>
      <c r="BM33" s="2">
        <f>IFERROR(INDEX('Leave-One-Out - Data'!$B:$BA,MATCH($P33,'Leave-One-Out - Data'!$A:$A,0),MATCH(BM$1,'Leave-One-Out - Data'!$B$1:$BA$1,0)),0)</f>
        <v>0</v>
      </c>
      <c r="BN33" s="2">
        <f>IFERROR(INDEX('Leave-One-Out - Data'!$B:$BA,MATCH($P33,'Leave-One-Out - Data'!$A:$A,0),MATCH(BN$1,'Leave-One-Out - Data'!$B$1:$BA$1,0)),0)</f>
        <v>0</v>
      </c>
      <c r="BO33" s="2">
        <f>IFERROR(INDEX('Leave-One-Out - Data'!$B:$BA,MATCH($P33,'Leave-One-Out - Data'!$A:$A,0),MATCH(BO$1,'Leave-One-Out - Data'!$B$1:$BA$1,0)),0)</f>
        <v>0</v>
      </c>
      <c r="BP33" s="2">
        <f>IFERROR(INDEX('Leave-One-Out - Data'!$B:$BA,MATCH($P33,'Leave-One-Out - Data'!$A:$A,0),MATCH(BP$1,'Leave-One-Out - Data'!$B$1:$BA$1,0)),0)</f>
        <v>0</v>
      </c>
      <c r="BQ33" s="2"/>
    </row>
    <row r="34" spans="2:69" x14ac:dyDescent="0.25">
      <c r="P34">
        <f>'Leave-One-Out - Data'!A33</f>
        <v>2013</v>
      </c>
      <c r="Q34" s="2">
        <f>IFERROR(INDEX('Leave-One-Out - Data'!$B:$BA,MATCH($P34,'Leave-One-Out - Data'!$A:$A,0),MATCH(Q$1,'Leave-One-Out - Data'!$B$1:$BA$1,0)),0)</f>
        <v>0.30536913871765137</v>
      </c>
      <c r="R34" s="2">
        <f>IFERROR(INDEX('Leave-One-Out - Data'!$B:$BA,MATCH($P34,'Leave-One-Out - Data'!$A:$A,0),MATCH(R$1,'Leave-One-Out - Data'!$B$1:$BA$1,0)),0)</f>
        <v>0.26195554503798479</v>
      </c>
      <c r="S34" s="2">
        <f>IFERROR(INDEX('Leave-One-Out - Data'!$B:$BA,MATCH($P34,'Leave-One-Out - Data'!$A:$A,0),MATCH(S$1,'Leave-One-Out - Data'!$B$1:$BA$1,0)),0)</f>
        <v>0</v>
      </c>
      <c r="T34" s="2">
        <f>IFERROR(INDEX('Leave-One-Out - Data'!$B:$BA,MATCH($P34,'Leave-One-Out - Data'!$A:$A,0),MATCH(T$1,'Leave-One-Out - Data'!$B$1:$BA$1,0)),0)</f>
        <v>0</v>
      </c>
      <c r="U34" s="2">
        <f>IFERROR(INDEX('Leave-One-Out - Data'!$B:$BA,MATCH($P34,'Leave-One-Out - Data'!$A:$A,0),MATCH(U$1,'Leave-One-Out - Data'!$B$1:$BA$1,0)),0)</f>
        <v>0.26529003672301771</v>
      </c>
      <c r="V34" s="2">
        <f>IFERROR(INDEX('Leave-One-Out - Data'!$B:$BA,MATCH($P34,'Leave-One-Out - Data'!$A:$A,0),MATCH(V$1,'Leave-One-Out - Data'!$B$1:$BA$1,0)),0)</f>
        <v>0</v>
      </c>
      <c r="W34" s="2">
        <f>IFERROR(INDEX('Leave-One-Out - Data'!$B:$BA,MATCH($P34,'Leave-One-Out - Data'!$A:$A,0),MATCH(W$1,'Leave-One-Out - Data'!$B$1:$BA$1,0)),0)</f>
        <v>0</v>
      </c>
      <c r="X34" s="2">
        <f>IFERROR(INDEX('Leave-One-Out - Data'!$B:$BA,MATCH($P34,'Leave-One-Out - Data'!$A:$A,0),MATCH(X$1,'Leave-One-Out - Data'!$B$1:$BA$1,0)),0)</f>
        <v>0.25528069262206554</v>
      </c>
      <c r="Y34" s="2">
        <f>IFERROR(INDEX('Leave-One-Out - Data'!$B:$BA,MATCH($P34,'Leave-One-Out - Data'!$A:$A,0),MATCH(Y$1,'Leave-One-Out - Data'!$B$1:$BA$1,0)),0)</f>
        <v>0</v>
      </c>
      <c r="Z34" s="2">
        <f>IFERROR(INDEX('Leave-One-Out - Data'!$B:$BA,MATCH($P34,'Leave-One-Out - Data'!$A:$A,0),MATCH(Z$1,'Leave-One-Out - Data'!$B$1:$BA$1,0)),0)</f>
        <v>0</v>
      </c>
      <c r="AA34" s="2">
        <f>IFERROR(INDEX('Leave-One-Out - Data'!$B:$BA,MATCH($P34,'Leave-One-Out - Data'!$A:$A,0),MATCH(AA$1,'Leave-One-Out - Data'!$B$1:$BA$1,0)),0)</f>
        <v>0</v>
      </c>
      <c r="AB34" s="2">
        <f>IFERROR(INDEX('Leave-One-Out - Data'!$B:$BA,MATCH($P34,'Leave-One-Out - Data'!$A:$A,0),MATCH(AB$1,'Leave-One-Out - Data'!$B$1:$BA$1,0)),0)</f>
        <v>0</v>
      </c>
      <c r="AC34" s="2">
        <f>IFERROR(INDEX('Leave-One-Out - Data'!$B:$BA,MATCH($P34,'Leave-One-Out - Data'!$A:$A,0),MATCH(AC$1,'Leave-One-Out - Data'!$B$1:$BA$1,0)),0)</f>
        <v>0</v>
      </c>
      <c r="AD34" s="2">
        <f>IFERROR(INDEX('Leave-One-Out - Data'!$B:$BA,MATCH($P34,'Leave-One-Out - Data'!$A:$A,0),MATCH(AD$1,'Leave-One-Out - Data'!$B$1:$BA$1,0)),0)</f>
        <v>0</v>
      </c>
      <c r="AE34" s="2">
        <f>IFERROR(INDEX('Leave-One-Out - Data'!$B:$BA,MATCH($P34,'Leave-One-Out - Data'!$A:$A,0),MATCH(AE$1,'Leave-One-Out - Data'!$B$1:$BA$1,0)),0)</f>
        <v>0</v>
      </c>
      <c r="AF34" s="2">
        <f>IFERROR(INDEX('Leave-One-Out - Data'!$B:$BA,MATCH($P34,'Leave-One-Out - Data'!$A:$A,0),MATCH(AF$1,'Leave-One-Out - Data'!$B$1:$BA$1,0)),0)</f>
        <v>0.25725577905774116</v>
      </c>
      <c r="AG34" s="2">
        <f>IFERROR(INDEX('Leave-One-Out - Data'!$B:$BA,MATCH($P34,'Leave-One-Out - Data'!$A:$A,0),MATCH(AG$1,'Leave-One-Out - Data'!$B$1:$BA$1,0)),0)</f>
        <v>0</v>
      </c>
      <c r="AH34" s="2">
        <f>IFERROR(INDEX('Leave-One-Out - Data'!$B:$BA,MATCH($P34,'Leave-One-Out - Data'!$A:$A,0),MATCH(AH$1,'Leave-One-Out - Data'!$B$1:$BA$1,0)),0)</f>
        <v>0</v>
      </c>
      <c r="AI34" s="2">
        <f>IFERROR(INDEX('Leave-One-Out - Data'!$B:$BA,MATCH($P34,'Leave-One-Out - Data'!$A:$A,0),MATCH(AI$1,'Leave-One-Out - Data'!$B$1:$BA$1,0)),0)</f>
        <v>0</v>
      </c>
      <c r="AJ34" s="2">
        <f>IFERROR(INDEX('Leave-One-Out - Data'!$B:$BA,MATCH($P34,'Leave-One-Out - Data'!$A:$A,0),MATCH(AJ$1,'Leave-One-Out - Data'!$B$1:$BA$1,0)),0)</f>
        <v>0</v>
      </c>
      <c r="AK34" s="2">
        <f>IFERROR(INDEX('Leave-One-Out - Data'!$B:$BA,MATCH($P34,'Leave-One-Out - Data'!$A:$A,0),MATCH(AK$1,'Leave-One-Out - Data'!$B$1:$BA$1,0)),0)</f>
        <v>0</v>
      </c>
      <c r="AL34" s="2">
        <f>IFERROR(INDEX('Leave-One-Out - Data'!$B:$BA,MATCH($P34,'Leave-One-Out - Data'!$A:$A,0),MATCH(AL$1,'Leave-One-Out - Data'!$B$1:$BA$1,0)),0)</f>
        <v>0</v>
      </c>
      <c r="AM34" s="2">
        <f>IFERROR(INDEX('Leave-One-Out - Data'!$B:$BA,MATCH($P34,'Leave-One-Out - Data'!$A:$A,0),MATCH(AM$1,'Leave-One-Out - Data'!$B$1:$BA$1,0)),0)</f>
        <v>0</v>
      </c>
      <c r="AN34" s="2">
        <f>IFERROR(INDEX('Leave-One-Out - Data'!$B:$BA,MATCH($P34,'Leave-One-Out - Data'!$A:$A,0),MATCH(AN$1,'Leave-One-Out - Data'!$B$1:$BA$1,0)),0)</f>
        <v>0</v>
      </c>
      <c r="AO34" s="2">
        <f>IFERROR(INDEX('Leave-One-Out - Data'!$B:$BA,MATCH($P34,'Leave-One-Out - Data'!$A:$A,0),MATCH(AO$1,'Leave-One-Out - Data'!$B$1:$BA$1,0)),0)</f>
        <v>0.29881014044582843</v>
      </c>
      <c r="AP34" s="2">
        <f>IFERROR(INDEX('Leave-One-Out - Data'!$B:$BA,MATCH($P34,'Leave-One-Out - Data'!$A:$A,0),MATCH(AP$1,'Leave-One-Out - Data'!$B$1:$BA$1,0)),0)</f>
        <v>0</v>
      </c>
      <c r="AQ34" s="2">
        <f>IFERROR(INDEX('Leave-One-Out - Data'!$B:$BA,MATCH($P34,'Leave-One-Out - Data'!$A:$A,0),MATCH(AQ$1,'Leave-One-Out - Data'!$B$1:$BA$1,0)),0)</f>
        <v>0.26100339198112488</v>
      </c>
      <c r="AR34" s="2">
        <f>IFERROR(INDEX('Leave-One-Out - Data'!$B:$BA,MATCH($P34,'Leave-One-Out - Data'!$A:$A,0),MATCH(AR$1,'Leave-One-Out - Data'!$B$1:$BA$1,0)),0)</f>
        <v>0</v>
      </c>
      <c r="AS34" s="2">
        <f>IFERROR(INDEX('Leave-One-Out - Data'!$B:$BA,MATCH($P34,'Leave-One-Out - Data'!$A:$A,0),MATCH(AS$1,'Leave-One-Out - Data'!$B$1:$BA$1,0)),0)</f>
        <v>0</v>
      </c>
      <c r="AT34" s="2">
        <f>IFERROR(INDEX('Leave-One-Out - Data'!$B:$BA,MATCH($P34,'Leave-One-Out - Data'!$A:$A,0),MATCH(AT$1,'Leave-One-Out - Data'!$B$1:$BA$1,0)),0)</f>
        <v>0</v>
      </c>
      <c r="AU34" s="2">
        <f>IFERROR(INDEX('Leave-One-Out - Data'!$B:$BA,MATCH($P34,'Leave-One-Out - Data'!$A:$A,0),MATCH(AU$1,'Leave-One-Out - Data'!$B$1:$BA$1,0)),0)</f>
        <v>0</v>
      </c>
      <c r="AV34" s="2">
        <f>IFERROR(INDEX('Leave-One-Out - Data'!$B:$BA,MATCH($P34,'Leave-One-Out - Data'!$A:$A,0),MATCH(AV$1,'Leave-One-Out - Data'!$B$1:$BA$1,0)),0)</f>
        <v>0</v>
      </c>
      <c r="AW34" s="2">
        <f>IFERROR(INDEX('Leave-One-Out - Data'!$B:$BA,MATCH($P34,'Leave-One-Out - Data'!$A:$A,0),MATCH(AW$1,'Leave-One-Out - Data'!$B$1:$BA$1,0)),0)</f>
        <v>0</v>
      </c>
      <c r="AX34" s="2">
        <f>IFERROR(INDEX('Leave-One-Out - Data'!$B:$BA,MATCH($P34,'Leave-One-Out - Data'!$A:$A,0),MATCH(AX$1,'Leave-One-Out - Data'!$B$1:$BA$1,0)),0)</f>
        <v>0</v>
      </c>
      <c r="AY34" s="2">
        <f>IFERROR(INDEX('Leave-One-Out - Data'!$B:$BA,MATCH($P34,'Leave-One-Out - Data'!$A:$A,0),MATCH(AY$1,'Leave-One-Out - Data'!$B$1:$BA$1,0)),0)</f>
        <v>0</v>
      </c>
      <c r="AZ34" s="2">
        <f>IFERROR(INDEX('Leave-One-Out - Data'!$B:$BA,MATCH($P34,'Leave-One-Out - Data'!$A:$A,0),MATCH(AZ$1,'Leave-One-Out - Data'!$B$1:$BA$1,0)),0)</f>
        <v>0.25022754141688347</v>
      </c>
      <c r="BA34" s="2">
        <f>IFERROR(INDEX('Leave-One-Out - Data'!$B:$BA,MATCH($P34,'Leave-One-Out - Data'!$A:$A,0),MATCH(BA$1,'Leave-One-Out - Data'!$B$1:$BA$1,0)),0)</f>
        <v>0</v>
      </c>
      <c r="BB34" s="2">
        <f>IFERROR(INDEX('Leave-One-Out - Data'!$B:$BA,MATCH($P34,'Leave-One-Out - Data'!$A:$A,0),MATCH(BB$1,'Leave-One-Out - Data'!$B$1:$BA$1,0)),0)</f>
        <v>0</v>
      </c>
      <c r="BC34" s="2">
        <f>IFERROR(INDEX('Leave-One-Out - Data'!$B:$BA,MATCH($P34,'Leave-One-Out - Data'!$A:$A,0),MATCH(BC$1,'Leave-One-Out - Data'!$B$1:$BA$1,0)),0)</f>
        <v>0</v>
      </c>
      <c r="BD34" s="2">
        <f>IFERROR(INDEX('Leave-One-Out - Data'!$B:$BA,MATCH($P34,'Leave-One-Out - Data'!$A:$A,0),MATCH(BD$1,'Leave-One-Out - Data'!$B$1:$BA$1,0)),0)</f>
        <v>0</v>
      </c>
      <c r="BE34" s="2">
        <f>IFERROR(INDEX('Leave-One-Out - Data'!$B:$BA,MATCH($P34,'Leave-One-Out - Data'!$A:$A,0),MATCH(BE$1,'Leave-One-Out - Data'!$B$1:$BA$1,0)),0)</f>
        <v>0</v>
      </c>
      <c r="BF34" s="2">
        <f>IFERROR(INDEX('Leave-One-Out - Data'!$B:$BA,MATCH($P34,'Leave-One-Out - Data'!$A:$A,0),MATCH(BF$1,'Leave-One-Out - Data'!$B$1:$BA$1,0)),0)</f>
        <v>0</v>
      </c>
      <c r="BG34" s="2">
        <f>IFERROR(INDEX('Leave-One-Out - Data'!$B:$BA,MATCH($P34,'Leave-One-Out - Data'!$A:$A,0),MATCH(BG$1,'Leave-One-Out - Data'!$B$1:$BA$1,0)),0)</f>
        <v>0.26549476295709606</v>
      </c>
      <c r="BH34" s="2">
        <f>IFERROR(INDEX('Leave-One-Out - Data'!$B:$BA,MATCH($P34,'Leave-One-Out - Data'!$A:$A,0),MATCH(BH$1,'Leave-One-Out - Data'!$B$1:$BA$1,0)),0)</f>
        <v>0</v>
      </c>
      <c r="BI34" s="2">
        <f>IFERROR(INDEX('Leave-One-Out - Data'!$B:$BA,MATCH($P34,'Leave-One-Out - Data'!$A:$A,0),MATCH(BI$1,'Leave-One-Out - Data'!$B$1:$BA$1,0)),0)</f>
        <v>0.2633228693753481</v>
      </c>
      <c r="BJ34" s="2">
        <f>IFERROR(INDEX('Leave-One-Out - Data'!$B:$BA,MATCH($P34,'Leave-One-Out - Data'!$A:$A,0),MATCH(BJ$1,'Leave-One-Out - Data'!$B$1:$BA$1,0)),0)</f>
        <v>0</v>
      </c>
      <c r="BK34" s="2">
        <f>IFERROR(INDEX('Leave-One-Out - Data'!$B:$BA,MATCH($P34,'Leave-One-Out - Data'!$A:$A,0),MATCH(BK$1,'Leave-One-Out - Data'!$B$1:$BA$1,0)),0)</f>
        <v>0</v>
      </c>
      <c r="BL34" s="2">
        <f>IFERROR(INDEX('Leave-One-Out - Data'!$B:$BA,MATCH($P34,'Leave-One-Out - Data'!$A:$A,0),MATCH(BL$1,'Leave-One-Out - Data'!$B$1:$BA$1,0)),0)</f>
        <v>0</v>
      </c>
      <c r="BM34" s="2">
        <f>IFERROR(INDEX('Leave-One-Out - Data'!$B:$BA,MATCH($P34,'Leave-One-Out - Data'!$A:$A,0),MATCH(BM$1,'Leave-One-Out - Data'!$B$1:$BA$1,0)),0)</f>
        <v>0</v>
      </c>
      <c r="BN34" s="2">
        <f>IFERROR(INDEX('Leave-One-Out - Data'!$B:$BA,MATCH($P34,'Leave-One-Out - Data'!$A:$A,0),MATCH(BN$1,'Leave-One-Out - Data'!$B$1:$BA$1,0)),0)</f>
        <v>0</v>
      </c>
      <c r="BO34" s="2">
        <f>IFERROR(INDEX('Leave-One-Out - Data'!$B:$BA,MATCH($P34,'Leave-One-Out - Data'!$A:$A,0),MATCH(BO$1,'Leave-One-Out - Data'!$B$1:$BA$1,0)),0)</f>
        <v>0</v>
      </c>
      <c r="BP34" s="2">
        <f>IFERROR(INDEX('Leave-One-Out - Data'!$B:$BA,MATCH($P34,'Leave-One-Out - Data'!$A:$A,0),MATCH(BP$1,'Leave-One-Out - Data'!$B$1:$BA$1,0)),0)</f>
        <v>0</v>
      </c>
      <c r="BQ34" s="2"/>
    </row>
    <row r="35" spans="2:69" x14ac:dyDescent="0.25">
      <c r="P35">
        <f>'Leave-One-Out - Data'!A34</f>
        <v>2014</v>
      </c>
      <c r="Q35" s="2">
        <f>IFERROR(INDEX('Leave-One-Out - Data'!$B:$BA,MATCH($P35,'Leave-One-Out - Data'!$A:$A,0),MATCH(Q$1,'Leave-One-Out - Data'!$B$1:$BA$1,0)),0)</f>
        <v>0.28554502129554749</v>
      </c>
      <c r="R35" s="2">
        <f>IFERROR(INDEX('Leave-One-Out - Data'!$B:$BA,MATCH($P35,'Leave-One-Out - Data'!$A:$A,0),MATCH(R$1,'Leave-One-Out - Data'!$B$1:$BA$1,0)),0)</f>
        <v>0.26261211013793939</v>
      </c>
      <c r="S35" s="2">
        <f>IFERROR(INDEX('Leave-One-Out - Data'!$B:$BA,MATCH($P35,'Leave-One-Out - Data'!$A:$A,0),MATCH(S$1,'Leave-One-Out - Data'!$B$1:$BA$1,0)),0)</f>
        <v>0</v>
      </c>
      <c r="T35" s="2">
        <f>IFERROR(INDEX('Leave-One-Out - Data'!$B:$BA,MATCH($P35,'Leave-One-Out - Data'!$A:$A,0),MATCH(T$1,'Leave-One-Out - Data'!$B$1:$BA$1,0)),0)</f>
        <v>0</v>
      </c>
      <c r="U35" s="2">
        <f>IFERROR(INDEX('Leave-One-Out - Data'!$B:$BA,MATCH($P35,'Leave-One-Out - Data'!$A:$A,0),MATCH(U$1,'Leave-One-Out - Data'!$B$1:$BA$1,0)),0)</f>
        <v>0.26548194882273674</v>
      </c>
      <c r="V35" s="2">
        <f>IFERROR(INDEX('Leave-One-Out - Data'!$B:$BA,MATCH($P35,'Leave-One-Out - Data'!$A:$A,0),MATCH(V$1,'Leave-One-Out - Data'!$B$1:$BA$1,0)),0)</f>
        <v>0</v>
      </c>
      <c r="W35" s="2">
        <f>IFERROR(INDEX('Leave-One-Out - Data'!$B:$BA,MATCH($P35,'Leave-One-Out - Data'!$A:$A,0),MATCH(W$1,'Leave-One-Out - Data'!$B$1:$BA$1,0)),0)</f>
        <v>0</v>
      </c>
      <c r="X35" s="2">
        <f>IFERROR(INDEX('Leave-One-Out - Data'!$B:$BA,MATCH($P35,'Leave-One-Out - Data'!$A:$A,0),MATCH(X$1,'Leave-One-Out - Data'!$B$1:$BA$1,0)),0)</f>
        <v>0.26082653787732124</v>
      </c>
      <c r="Y35" s="2">
        <f>IFERROR(INDEX('Leave-One-Out - Data'!$B:$BA,MATCH($P35,'Leave-One-Out - Data'!$A:$A,0),MATCH(Y$1,'Leave-One-Out - Data'!$B$1:$BA$1,0)),0)</f>
        <v>0</v>
      </c>
      <c r="Z35" s="2">
        <f>IFERROR(INDEX('Leave-One-Out - Data'!$B:$BA,MATCH($P35,'Leave-One-Out - Data'!$A:$A,0),MATCH(Z$1,'Leave-One-Out - Data'!$B$1:$BA$1,0)),0)</f>
        <v>0</v>
      </c>
      <c r="AA35" s="2">
        <f>IFERROR(INDEX('Leave-One-Out - Data'!$B:$BA,MATCH($P35,'Leave-One-Out - Data'!$A:$A,0),MATCH(AA$1,'Leave-One-Out - Data'!$B$1:$BA$1,0)),0)</f>
        <v>0</v>
      </c>
      <c r="AB35" s="2">
        <f>IFERROR(INDEX('Leave-One-Out - Data'!$B:$BA,MATCH($P35,'Leave-One-Out - Data'!$A:$A,0),MATCH(AB$1,'Leave-One-Out - Data'!$B$1:$BA$1,0)),0)</f>
        <v>0</v>
      </c>
      <c r="AC35" s="2">
        <f>IFERROR(INDEX('Leave-One-Out - Data'!$B:$BA,MATCH($P35,'Leave-One-Out - Data'!$A:$A,0),MATCH(AC$1,'Leave-One-Out - Data'!$B$1:$BA$1,0)),0)</f>
        <v>0</v>
      </c>
      <c r="AD35" s="2">
        <f>IFERROR(INDEX('Leave-One-Out - Data'!$B:$BA,MATCH($P35,'Leave-One-Out - Data'!$A:$A,0),MATCH(AD$1,'Leave-One-Out - Data'!$B$1:$BA$1,0)),0)</f>
        <v>0</v>
      </c>
      <c r="AE35" s="2">
        <f>IFERROR(INDEX('Leave-One-Out - Data'!$B:$BA,MATCH($P35,'Leave-One-Out - Data'!$A:$A,0),MATCH(AE$1,'Leave-One-Out - Data'!$B$1:$BA$1,0)),0)</f>
        <v>0</v>
      </c>
      <c r="AF35" s="2">
        <f>IFERROR(INDEX('Leave-One-Out - Data'!$B:$BA,MATCH($P35,'Leave-One-Out - Data'!$A:$A,0),MATCH(AF$1,'Leave-One-Out - Data'!$B$1:$BA$1,0)),0)</f>
        <v>0.28185882720351219</v>
      </c>
      <c r="AG35" s="2">
        <f>IFERROR(INDEX('Leave-One-Out - Data'!$B:$BA,MATCH($P35,'Leave-One-Out - Data'!$A:$A,0),MATCH(AG$1,'Leave-One-Out - Data'!$B$1:$BA$1,0)),0)</f>
        <v>0</v>
      </c>
      <c r="AH35" s="2">
        <f>IFERROR(INDEX('Leave-One-Out - Data'!$B:$BA,MATCH($P35,'Leave-One-Out - Data'!$A:$A,0),MATCH(AH$1,'Leave-One-Out - Data'!$B$1:$BA$1,0)),0)</f>
        <v>0</v>
      </c>
      <c r="AI35" s="2">
        <f>IFERROR(INDEX('Leave-One-Out - Data'!$B:$BA,MATCH($P35,'Leave-One-Out - Data'!$A:$A,0),MATCH(AI$1,'Leave-One-Out - Data'!$B$1:$BA$1,0)),0)</f>
        <v>0</v>
      </c>
      <c r="AJ35" s="2">
        <f>IFERROR(INDEX('Leave-One-Out - Data'!$B:$BA,MATCH($P35,'Leave-One-Out - Data'!$A:$A,0),MATCH(AJ$1,'Leave-One-Out - Data'!$B$1:$BA$1,0)),0)</f>
        <v>0</v>
      </c>
      <c r="AK35" s="2">
        <f>IFERROR(INDEX('Leave-One-Out - Data'!$B:$BA,MATCH($P35,'Leave-One-Out - Data'!$A:$A,0),MATCH(AK$1,'Leave-One-Out - Data'!$B$1:$BA$1,0)),0)</f>
        <v>0</v>
      </c>
      <c r="AL35" s="2">
        <f>IFERROR(INDEX('Leave-One-Out - Data'!$B:$BA,MATCH($P35,'Leave-One-Out - Data'!$A:$A,0),MATCH(AL$1,'Leave-One-Out - Data'!$B$1:$BA$1,0)),0)</f>
        <v>0</v>
      </c>
      <c r="AM35" s="2">
        <f>IFERROR(INDEX('Leave-One-Out - Data'!$B:$BA,MATCH($P35,'Leave-One-Out - Data'!$A:$A,0),MATCH(AM$1,'Leave-One-Out - Data'!$B$1:$BA$1,0)),0)</f>
        <v>0</v>
      </c>
      <c r="AN35" s="2">
        <f>IFERROR(INDEX('Leave-One-Out - Data'!$B:$BA,MATCH($P35,'Leave-One-Out - Data'!$A:$A,0),MATCH(AN$1,'Leave-One-Out - Data'!$B$1:$BA$1,0)),0)</f>
        <v>0</v>
      </c>
      <c r="AO35" s="2">
        <f>IFERROR(INDEX('Leave-One-Out - Data'!$B:$BA,MATCH($P35,'Leave-One-Out - Data'!$A:$A,0),MATCH(AO$1,'Leave-One-Out - Data'!$B$1:$BA$1,0)),0)</f>
        <v>0.27631244795024396</v>
      </c>
      <c r="AP35" s="2">
        <f>IFERROR(INDEX('Leave-One-Out - Data'!$B:$BA,MATCH($P35,'Leave-One-Out - Data'!$A:$A,0),MATCH(AP$1,'Leave-One-Out - Data'!$B$1:$BA$1,0)),0)</f>
        <v>0</v>
      </c>
      <c r="AQ35" s="2">
        <f>IFERROR(INDEX('Leave-One-Out - Data'!$B:$BA,MATCH($P35,'Leave-One-Out - Data'!$A:$A,0),MATCH(AQ$1,'Leave-One-Out - Data'!$B$1:$BA$1,0)),0)</f>
        <v>0.26289864775538446</v>
      </c>
      <c r="AR35" s="2">
        <f>IFERROR(INDEX('Leave-One-Out - Data'!$B:$BA,MATCH($P35,'Leave-One-Out - Data'!$A:$A,0),MATCH(AR$1,'Leave-One-Out - Data'!$B$1:$BA$1,0)),0)</f>
        <v>0</v>
      </c>
      <c r="AS35" s="2">
        <f>IFERROR(INDEX('Leave-One-Out - Data'!$B:$BA,MATCH($P35,'Leave-One-Out - Data'!$A:$A,0),MATCH(AS$1,'Leave-One-Out - Data'!$B$1:$BA$1,0)),0)</f>
        <v>0</v>
      </c>
      <c r="AT35" s="2">
        <f>IFERROR(INDEX('Leave-One-Out - Data'!$B:$BA,MATCH($P35,'Leave-One-Out - Data'!$A:$A,0),MATCH(AT$1,'Leave-One-Out - Data'!$B$1:$BA$1,0)),0)</f>
        <v>0</v>
      </c>
      <c r="AU35" s="2">
        <f>IFERROR(INDEX('Leave-One-Out - Data'!$B:$BA,MATCH($P35,'Leave-One-Out - Data'!$A:$A,0),MATCH(AU$1,'Leave-One-Out - Data'!$B$1:$BA$1,0)),0)</f>
        <v>0</v>
      </c>
      <c r="AV35" s="2">
        <f>IFERROR(INDEX('Leave-One-Out - Data'!$B:$BA,MATCH($P35,'Leave-One-Out - Data'!$A:$A,0),MATCH(AV$1,'Leave-One-Out - Data'!$B$1:$BA$1,0)),0)</f>
        <v>0</v>
      </c>
      <c r="AW35" s="2">
        <f>IFERROR(INDEX('Leave-One-Out - Data'!$B:$BA,MATCH($P35,'Leave-One-Out - Data'!$A:$A,0),MATCH(AW$1,'Leave-One-Out - Data'!$B$1:$BA$1,0)),0)</f>
        <v>0</v>
      </c>
      <c r="AX35" s="2">
        <f>IFERROR(INDEX('Leave-One-Out - Data'!$B:$BA,MATCH($P35,'Leave-One-Out - Data'!$A:$A,0),MATCH(AX$1,'Leave-One-Out - Data'!$B$1:$BA$1,0)),0)</f>
        <v>0</v>
      </c>
      <c r="AY35" s="2">
        <f>IFERROR(INDEX('Leave-One-Out - Data'!$B:$BA,MATCH($P35,'Leave-One-Out - Data'!$A:$A,0),MATCH(AY$1,'Leave-One-Out - Data'!$B$1:$BA$1,0)),0)</f>
        <v>0</v>
      </c>
      <c r="AZ35" s="2">
        <f>IFERROR(INDEX('Leave-One-Out - Data'!$B:$BA,MATCH($P35,'Leave-One-Out - Data'!$A:$A,0),MATCH(AZ$1,'Leave-One-Out - Data'!$B$1:$BA$1,0)),0)</f>
        <v>0.25999952784180641</v>
      </c>
      <c r="BA35" s="2">
        <f>IFERROR(INDEX('Leave-One-Out - Data'!$B:$BA,MATCH($P35,'Leave-One-Out - Data'!$A:$A,0),MATCH(BA$1,'Leave-One-Out - Data'!$B$1:$BA$1,0)),0)</f>
        <v>0</v>
      </c>
      <c r="BB35" s="2">
        <f>IFERROR(INDEX('Leave-One-Out - Data'!$B:$BA,MATCH($P35,'Leave-One-Out - Data'!$A:$A,0),MATCH(BB$1,'Leave-One-Out - Data'!$B$1:$BA$1,0)),0)</f>
        <v>0</v>
      </c>
      <c r="BC35" s="2">
        <f>IFERROR(INDEX('Leave-One-Out - Data'!$B:$BA,MATCH($P35,'Leave-One-Out - Data'!$A:$A,0),MATCH(BC$1,'Leave-One-Out - Data'!$B$1:$BA$1,0)),0)</f>
        <v>0</v>
      </c>
      <c r="BD35" s="2">
        <f>IFERROR(INDEX('Leave-One-Out - Data'!$B:$BA,MATCH($P35,'Leave-One-Out - Data'!$A:$A,0),MATCH(BD$1,'Leave-One-Out - Data'!$B$1:$BA$1,0)),0)</f>
        <v>0</v>
      </c>
      <c r="BE35" s="2">
        <f>IFERROR(INDEX('Leave-One-Out - Data'!$B:$BA,MATCH($P35,'Leave-One-Out - Data'!$A:$A,0),MATCH(BE$1,'Leave-One-Out - Data'!$B$1:$BA$1,0)),0)</f>
        <v>0</v>
      </c>
      <c r="BF35" s="2">
        <f>IFERROR(INDEX('Leave-One-Out - Data'!$B:$BA,MATCH($P35,'Leave-One-Out - Data'!$A:$A,0),MATCH(BF$1,'Leave-One-Out - Data'!$B$1:$BA$1,0)),0)</f>
        <v>0</v>
      </c>
      <c r="BG35" s="2">
        <f>IFERROR(INDEX('Leave-One-Out - Data'!$B:$BA,MATCH($P35,'Leave-One-Out - Data'!$A:$A,0),MATCH(BG$1,'Leave-One-Out - Data'!$B$1:$BA$1,0)),0)</f>
        <v>0.25770884031057362</v>
      </c>
      <c r="BH35" s="2">
        <f>IFERROR(INDEX('Leave-One-Out - Data'!$B:$BA,MATCH($P35,'Leave-One-Out - Data'!$A:$A,0),MATCH(BH$1,'Leave-One-Out - Data'!$B$1:$BA$1,0)),0)</f>
        <v>0</v>
      </c>
      <c r="BI35" s="2">
        <f>IFERROR(INDEX('Leave-One-Out - Data'!$B:$BA,MATCH($P35,'Leave-One-Out - Data'!$A:$A,0),MATCH(BI$1,'Leave-One-Out - Data'!$B$1:$BA$1,0)),0)</f>
        <v>0.26348683694005015</v>
      </c>
      <c r="BJ35" s="2">
        <f>IFERROR(INDEX('Leave-One-Out - Data'!$B:$BA,MATCH($P35,'Leave-One-Out - Data'!$A:$A,0),MATCH(BJ$1,'Leave-One-Out - Data'!$B$1:$BA$1,0)),0)</f>
        <v>0</v>
      </c>
      <c r="BK35" s="2">
        <f>IFERROR(INDEX('Leave-One-Out - Data'!$B:$BA,MATCH($P35,'Leave-One-Out - Data'!$A:$A,0),MATCH(BK$1,'Leave-One-Out - Data'!$B$1:$BA$1,0)),0)</f>
        <v>0</v>
      </c>
      <c r="BL35" s="2">
        <f>IFERROR(INDEX('Leave-One-Out - Data'!$B:$BA,MATCH($P35,'Leave-One-Out - Data'!$A:$A,0),MATCH(BL$1,'Leave-One-Out - Data'!$B$1:$BA$1,0)),0)</f>
        <v>0</v>
      </c>
      <c r="BM35" s="2">
        <f>IFERROR(INDEX('Leave-One-Out - Data'!$B:$BA,MATCH($P35,'Leave-One-Out - Data'!$A:$A,0),MATCH(BM$1,'Leave-One-Out - Data'!$B$1:$BA$1,0)),0)</f>
        <v>0</v>
      </c>
      <c r="BN35" s="2">
        <f>IFERROR(INDEX('Leave-One-Out - Data'!$B:$BA,MATCH($P35,'Leave-One-Out - Data'!$A:$A,0),MATCH(BN$1,'Leave-One-Out - Data'!$B$1:$BA$1,0)),0)</f>
        <v>0</v>
      </c>
      <c r="BO35" s="2">
        <f>IFERROR(INDEX('Leave-One-Out - Data'!$B:$BA,MATCH($P35,'Leave-One-Out - Data'!$A:$A,0),MATCH(BO$1,'Leave-One-Out - Data'!$B$1:$BA$1,0)),0)</f>
        <v>0</v>
      </c>
      <c r="BP35" s="2">
        <f>IFERROR(INDEX('Leave-One-Out - Data'!$B:$BA,MATCH($P35,'Leave-One-Out - Data'!$A:$A,0),MATCH(BP$1,'Leave-One-Out - Data'!$B$1:$BA$1,0)),0)</f>
        <v>0</v>
      </c>
      <c r="BQ35" s="2"/>
    </row>
    <row r="36" spans="2:69" x14ac:dyDescent="0.25">
      <c r="P36">
        <f>'Leave-One-Out - Data'!A35</f>
        <v>2015</v>
      </c>
      <c r="Q36" s="2">
        <f>IFERROR(INDEX('Leave-One-Out - Data'!$B:$BA,MATCH($P36,'Leave-One-Out - Data'!$A:$A,0),MATCH(Q$1,'Leave-One-Out - Data'!$B$1:$BA$1,0)),0)</f>
        <v>0.27521929144859314</v>
      </c>
      <c r="R36" s="2">
        <f>IFERROR(INDEX('Leave-One-Out - Data'!$B:$BA,MATCH($P36,'Leave-One-Out - Data'!$A:$A,0),MATCH(R$1,'Leave-One-Out - Data'!$B$1:$BA$1,0)),0)</f>
        <v>0.24554807274043561</v>
      </c>
      <c r="S36" s="2">
        <f>IFERROR(INDEX('Leave-One-Out - Data'!$B:$BA,MATCH($P36,'Leave-One-Out - Data'!$A:$A,0),MATCH(S$1,'Leave-One-Out - Data'!$B$1:$BA$1,0)),0)</f>
        <v>0</v>
      </c>
      <c r="T36" s="2">
        <f>IFERROR(INDEX('Leave-One-Out - Data'!$B:$BA,MATCH($P36,'Leave-One-Out - Data'!$A:$A,0),MATCH(T$1,'Leave-One-Out - Data'!$B$1:$BA$1,0)),0)</f>
        <v>0</v>
      </c>
      <c r="U36" s="2">
        <f>IFERROR(INDEX('Leave-One-Out - Data'!$B:$BA,MATCH($P36,'Leave-One-Out - Data'!$A:$A,0),MATCH(U$1,'Leave-One-Out - Data'!$B$1:$BA$1,0)),0)</f>
        <v>0.24397840513288974</v>
      </c>
      <c r="V36" s="2">
        <f>IFERROR(INDEX('Leave-One-Out - Data'!$B:$BA,MATCH($P36,'Leave-One-Out - Data'!$A:$A,0),MATCH(V$1,'Leave-One-Out - Data'!$B$1:$BA$1,0)),0)</f>
        <v>0</v>
      </c>
      <c r="W36" s="2">
        <f>IFERROR(INDEX('Leave-One-Out - Data'!$B:$BA,MATCH($P36,'Leave-One-Out - Data'!$A:$A,0),MATCH(W$1,'Leave-One-Out - Data'!$B$1:$BA$1,0)),0)</f>
        <v>0</v>
      </c>
      <c r="X36" s="2">
        <f>IFERROR(INDEX('Leave-One-Out - Data'!$B:$BA,MATCH($P36,'Leave-One-Out - Data'!$A:$A,0),MATCH(X$1,'Leave-One-Out - Data'!$B$1:$BA$1,0)),0)</f>
        <v>0.25017894783616068</v>
      </c>
      <c r="Y36" s="2">
        <f>IFERROR(INDEX('Leave-One-Out - Data'!$B:$BA,MATCH($P36,'Leave-One-Out - Data'!$A:$A,0),MATCH(Y$1,'Leave-One-Out - Data'!$B$1:$BA$1,0)),0)</f>
        <v>0</v>
      </c>
      <c r="Z36" s="2">
        <f>IFERROR(INDEX('Leave-One-Out - Data'!$B:$BA,MATCH($P36,'Leave-One-Out - Data'!$A:$A,0),MATCH(Z$1,'Leave-One-Out - Data'!$B$1:$BA$1,0)),0)</f>
        <v>0</v>
      </c>
      <c r="AA36" s="2">
        <f>IFERROR(INDEX('Leave-One-Out - Data'!$B:$BA,MATCH($P36,'Leave-One-Out - Data'!$A:$A,0),MATCH(AA$1,'Leave-One-Out - Data'!$B$1:$BA$1,0)),0)</f>
        <v>0</v>
      </c>
      <c r="AB36" s="2">
        <f>IFERROR(INDEX('Leave-One-Out - Data'!$B:$BA,MATCH($P36,'Leave-One-Out - Data'!$A:$A,0),MATCH(AB$1,'Leave-One-Out - Data'!$B$1:$BA$1,0)),0)</f>
        <v>0</v>
      </c>
      <c r="AC36" s="2">
        <f>IFERROR(INDEX('Leave-One-Out - Data'!$B:$BA,MATCH($P36,'Leave-One-Out - Data'!$A:$A,0),MATCH(AC$1,'Leave-One-Out - Data'!$B$1:$BA$1,0)),0)</f>
        <v>0</v>
      </c>
      <c r="AD36" s="2">
        <f>IFERROR(INDEX('Leave-One-Out - Data'!$B:$BA,MATCH($P36,'Leave-One-Out - Data'!$A:$A,0),MATCH(AD$1,'Leave-One-Out - Data'!$B$1:$BA$1,0)),0)</f>
        <v>0</v>
      </c>
      <c r="AE36" s="2">
        <f>IFERROR(INDEX('Leave-One-Out - Data'!$B:$BA,MATCH($P36,'Leave-One-Out - Data'!$A:$A,0),MATCH(AE$1,'Leave-One-Out - Data'!$B$1:$BA$1,0)),0)</f>
        <v>0</v>
      </c>
      <c r="AF36" s="2">
        <f>IFERROR(INDEX('Leave-One-Out - Data'!$B:$BA,MATCH($P36,'Leave-One-Out - Data'!$A:$A,0),MATCH(AF$1,'Leave-One-Out - Data'!$B$1:$BA$1,0)),0)</f>
        <v>0.26525573167204858</v>
      </c>
      <c r="AG36" s="2">
        <f>IFERROR(INDEX('Leave-One-Out - Data'!$B:$BA,MATCH($P36,'Leave-One-Out - Data'!$A:$A,0),MATCH(AG$1,'Leave-One-Out - Data'!$B$1:$BA$1,0)),0)</f>
        <v>0</v>
      </c>
      <c r="AH36" s="2">
        <f>IFERROR(INDEX('Leave-One-Out - Data'!$B:$BA,MATCH($P36,'Leave-One-Out - Data'!$A:$A,0),MATCH(AH$1,'Leave-One-Out - Data'!$B$1:$BA$1,0)),0)</f>
        <v>0</v>
      </c>
      <c r="AI36" s="2">
        <f>IFERROR(INDEX('Leave-One-Out - Data'!$B:$BA,MATCH($P36,'Leave-One-Out - Data'!$A:$A,0),MATCH(AI$1,'Leave-One-Out - Data'!$B$1:$BA$1,0)),0)</f>
        <v>0</v>
      </c>
      <c r="AJ36" s="2">
        <f>IFERROR(INDEX('Leave-One-Out - Data'!$B:$BA,MATCH($P36,'Leave-One-Out - Data'!$A:$A,0),MATCH(AJ$1,'Leave-One-Out - Data'!$B$1:$BA$1,0)),0)</f>
        <v>0</v>
      </c>
      <c r="AK36" s="2">
        <f>IFERROR(INDEX('Leave-One-Out - Data'!$B:$BA,MATCH($P36,'Leave-One-Out - Data'!$A:$A,0),MATCH(AK$1,'Leave-One-Out - Data'!$B$1:$BA$1,0)),0)</f>
        <v>0</v>
      </c>
      <c r="AL36" s="2">
        <f>IFERROR(INDEX('Leave-One-Out - Data'!$B:$BA,MATCH($P36,'Leave-One-Out - Data'!$A:$A,0),MATCH(AL$1,'Leave-One-Out - Data'!$B$1:$BA$1,0)),0)</f>
        <v>0</v>
      </c>
      <c r="AM36" s="2">
        <f>IFERROR(INDEX('Leave-One-Out - Data'!$B:$BA,MATCH($P36,'Leave-One-Out - Data'!$A:$A,0),MATCH(AM$1,'Leave-One-Out - Data'!$B$1:$BA$1,0)),0)</f>
        <v>0</v>
      </c>
      <c r="AN36" s="2">
        <f>IFERROR(INDEX('Leave-One-Out - Data'!$B:$BA,MATCH($P36,'Leave-One-Out - Data'!$A:$A,0),MATCH(AN$1,'Leave-One-Out - Data'!$B$1:$BA$1,0)),0)</f>
        <v>0</v>
      </c>
      <c r="AO36" s="2">
        <f>IFERROR(INDEX('Leave-One-Out - Data'!$B:$BA,MATCH($P36,'Leave-One-Out - Data'!$A:$A,0),MATCH(AO$1,'Leave-One-Out - Data'!$B$1:$BA$1,0)),0)</f>
        <v>0.25363505342602732</v>
      </c>
      <c r="AP36" s="2">
        <f>IFERROR(INDEX('Leave-One-Out - Data'!$B:$BA,MATCH($P36,'Leave-One-Out - Data'!$A:$A,0),MATCH(AP$1,'Leave-One-Out - Data'!$B$1:$BA$1,0)),0)</f>
        <v>0</v>
      </c>
      <c r="AQ36" s="2">
        <f>IFERROR(INDEX('Leave-One-Out - Data'!$B:$BA,MATCH($P36,'Leave-One-Out - Data'!$A:$A,0),MATCH(AQ$1,'Leave-One-Out - Data'!$B$1:$BA$1,0)),0)</f>
        <v>0.24688534809648988</v>
      </c>
      <c r="AR36" s="2">
        <f>IFERROR(INDEX('Leave-One-Out - Data'!$B:$BA,MATCH($P36,'Leave-One-Out - Data'!$A:$A,0),MATCH(AR$1,'Leave-One-Out - Data'!$B$1:$BA$1,0)),0)</f>
        <v>0</v>
      </c>
      <c r="AS36" s="2">
        <f>IFERROR(INDEX('Leave-One-Out - Data'!$B:$BA,MATCH($P36,'Leave-One-Out - Data'!$A:$A,0),MATCH(AS$1,'Leave-One-Out - Data'!$B$1:$BA$1,0)),0)</f>
        <v>0</v>
      </c>
      <c r="AT36" s="2">
        <f>IFERROR(INDEX('Leave-One-Out - Data'!$B:$BA,MATCH($P36,'Leave-One-Out - Data'!$A:$A,0),MATCH(AT$1,'Leave-One-Out - Data'!$B$1:$BA$1,0)),0)</f>
        <v>0</v>
      </c>
      <c r="AU36" s="2">
        <f>IFERROR(INDEX('Leave-One-Out - Data'!$B:$BA,MATCH($P36,'Leave-One-Out - Data'!$A:$A,0),MATCH(AU$1,'Leave-One-Out - Data'!$B$1:$BA$1,0)),0)</f>
        <v>0</v>
      </c>
      <c r="AV36" s="2">
        <f>IFERROR(INDEX('Leave-One-Out - Data'!$B:$BA,MATCH($P36,'Leave-One-Out - Data'!$A:$A,0),MATCH(AV$1,'Leave-One-Out - Data'!$B$1:$BA$1,0)),0)</f>
        <v>0</v>
      </c>
      <c r="AW36" s="2">
        <f>IFERROR(INDEX('Leave-One-Out - Data'!$B:$BA,MATCH($P36,'Leave-One-Out - Data'!$A:$A,0),MATCH(AW$1,'Leave-One-Out - Data'!$B$1:$BA$1,0)),0)</f>
        <v>0</v>
      </c>
      <c r="AX36" s="2">
        <f>IFERROR(INDEX('Leave-One-Out - Data'!$B:$BA,MATCH($P36,'Leave-One-Out - Data'!$A:$A,0),MATCH(AX$1,'Leave-One-Out - Data'!$B$1:$BA$1,0)),0)</f>
        <v>0</v>
      </c>
      <c r="AY36" s="2">
        <f>IFERROR(INDEX('Leave-One-Out - Data'!$B:$BA,MATCH($P36,'Leave-One-Out - Data'!$A:$A,0),MATCH(AY$1,'Leave-One-Out - Data'!$B$1:$BA$1,0)),0)</f>
        <v>0</v>
      </c>
      <c r="AZ36" s="2">
        <f>IFERROR(INDEX('Leave-One-Out - Data'!$B:$BA,MATCH($P36,'Leave-One-Out - Data'!$A:$A,0),MATCH(AZ$1,'Leave-One-Out - Data'!$B$1:$BA$1,0)),0)</f>
        <v>0.24596712617576122</v>
      </c>
      <c r="BA36" s="2">
        <f>IFERROR(INDEX('Leave-One-Out - Data'!$B:$BA,MATCH($P36,'Leave-One-Out - Data'!$A:$A,0),MATCH(BA$1,'Leave-One-Out - Data'!$B$1:$BA$1,0)),0)</f>
        <v>0</v>
      </c>
      <c r="BB36" s="2">
        <f>IFERROR(INDEX('Leave-One-Out - Data'!$B:$BA,MATCH($P36,'Leave-One-Out - Data'!$A:$A,0),MATCH(BB$1,'Leave-One-Out - Data'!$B$1:$BA$1,0)),0)</f>
        <v>0</v>
      </c>
      <c r="BC36" s="2">
        <f>IFERROR(INDEX('Leave-One-Out - Data'!$B:$BA,MATCH($P36,'Leave-One-Out - Data'!$A:$A,0),MATCH(BC$1,'Leave-One-Out - Data'!$B$1:$BA$1,0)),0)</f>
        <v>0</v>
      </c>
      <c r="BD36" s="2">
        <f>IFERROR(INDEX('Leave-One-Out - Data'!$B:$BA,MATCH($P36,'Leave-One-Out - Data'!$A:$A,0),MATCH(BD$1,'Leave-One-Out - Data'!$B$1:$BA$1,0)),0)</f>
        <v>0</v>
      </c>
      <c r="BE36" s="2">
        <f>IFERROR(INDEX('Leave-One-Out - Data'!$B:$BA,MATCH($P36,'Leave-One-Out - Data'!$A:$A,0),MATCH(BE$1,'Leave-One-Out - Data'!$B$1:$BA$1,0)),0)</f>
        <v>0</v>
      </c>
      <c r="BF36" s="2">
        <f>IFERROR(INDEX('Leave-One-Out - Data'!$B:$BA,MATCH($P36,'Leave-One-Out - Data'!$A:$A,0),MATCH(BF$1,'Leave-One-Out - Data'!$B$1:$BA$1,0)),0)</f>
        <v>0</v>
      </c>
      <c r="BG36" s="2">
        <f>IFERROR(INDEX('Leave-One-Out - Data'!$B:$BA,MATCH($P36,'Leave-One-Out - Data'!$A:$A,0),MATCH(BG$1,'Leave-One-Out - Data'!$B$1:$BA$1,0)),0)</f>
        <v>0.24336571581661701</v>
      </c>
      <c r="BH36" s="2">
        <f>IFERROR(INDEX('Leave-One-Out - Data'!$B:$BA,MATCH($P36,'Leave-One-Out - Data'!$A:$A,0),MATCH(BH$1,'Leave-One-Out - Data'!$B$1:$BA$1,0)),0)</f>
        <v>0</v>
      </c>
      <c r="BI36" s="2">
        <f>IFERROR(INDEX('Leave-One-Out - Data'!$B:$BA,MATCH($P36,'Leave-One-Out - Data'!$A:$A,0),MATCH(BI$1,'Leave-One-Out - Data'!$B$1:$BA$1,0)),0)</f>
        <v>0.24543534293770791</v>
      </c>
      <c r="BJ36" s="2">
        <f>IFERROR(INDEX('Leave-One-Out - Data'!$B:$BA,MATCH($P36,'Leave-One-Out - Data'!$A:$A,0),MATCH(BJ$1,'Leave-One-Out - Data'!$B$1:$BA$1,0)),0)</f>
        <v>0</v>
      </c>
      <c r="BK36" s="2">
        <f>IFERROR(INDEX('Leave-One-Out - Data'!$B:$BA,MATCH($P36,'Leave-One-Out - Data'!$A:$A,0),MATCH(BK$1,'Leave-One-Out - Data'!$B$1:$BA$1,0)),0)</f>
        <v>0</v>
      </c>
      <c r="BL36" s="2">
        <f>IFERROR(INDEX('Leave-One-Out - Data'!$B:$BA,MATCH($P36,'Leave-One-Out - Data'!$A:$A,0),MATCH(BL$1,'Leave-One-Out - Data'!$B$1:$BA$1,0)),0)</f>
        <v>0</v>
      </c>
      <c r="BM36" s="2">
        <f>IFERROR(INDEX('Leave-One-Out - Data'!$B:$BA,MATCH($P36,'Leave-One-Out - Data'!$A:$A,0),MATCH(BM$1,'Leave-One-Out - Data'!$B$1:$BA$1,0)),0)</f>
        <v>0</v>
      </c>
      <c r="BN36" s="2">
        <f>IFERROR(INDEX('Leave-One-Out - Data'!$B:$BA,MATCH($P36,'Leave-One-Out - Data'!$A:$A,0),MATCH(BN$1,'Leave-One-Out - Data'!$B$1:$BA$1,0)),0)</f>
        <v>0</v>
      </c>
      <c r="BO36" s="2">
        <f>IFERROR(INDEX('Leave-One-Out - Data'!$B:$BA,MATCH($P36,'Leave-One-Out - Data'!$A:$A,0),MATCH(BO$1,'Leave-One-Out - Data'!$B$1:$BA$1,0)),0)</f>
        <v>0</v>
      </c>
      <c r="BP36" s="2">
        <f>IFERROR(INDEX('Leave-One-Out - Data'!$B:$BA,MATCH($P36,'Leave-One-Out - Data'!$A:$A,0),MATCH(BP$1,'Leave-One-Out - Data'!$B$1:$BA$1,0)),0)</f>
        <v>0</v>
      </c>
      <c r="BQ36" s="2"/>
    </row>
    <row r="37" spans="2:69" x14ac:dyDescent="0.25">
      <c r="B37" s="19"/>
      <c r="C37" s="2"/>
      <c r="D37" s="2"/>
      <c r="E37" s="2"/>
      <c r="F37" s="2"/>
      <c r="G37" s="2"/>
      <c r="H37" s="2"/>
      <c r="I37" s="2"/>
      <c r="J37" s="2"/>
    </row>
    <row r="38" spans="2:69" x14ac:dyDescent="0.25">
      <c r="B38" s="19"/>
      <c r="C38" s="2"/>
      <c r="D38" s="2"/>
      <c r="E38" s="2"/>
      <c r="F38" s="2"/>
      <c r="G38" s="2"/>
      <c r="H38" s="2"/>
      <c r="I38" s="2"/>
      <c r="J38" s="2"/>
      <c r="K38" s="2"/>
    </row>
    <row r="39" spans="2:69" x14ac:dyDescent="0.25">
      <c r="B39" s="19"/>
      <c r="C39" s="2"/>
      <c r="D39" s="2"/>
      <c r="E39" s="2"/>
      <c r="F39" s="2"/>
      <c r="G39" s="2"/>
      <c r="H39" s="2"/>
      <c r="I39" s="2"/>
      <c r="J39" s="2"/>
    </row>
    <row r="40" spans="2:69" x14ac:dyDescent="0.25">
      <c r="B40" s="19"/>
      <c r="C40" s="2"/>
      <c r="D40" s="2"/>
      <c r="E40" s="2"/>
      <c r="F40" s="2"/>
      <c r="G40" s="2"/>
      <c r="H40" s="2"/>
      <c r="I40" s="2"/>
      <c r="J40" s="2"/>
    </row>
    <row r="41" spans="2:69" x14ac:dyDescent="0.25">
      <c r="B41" s="19"/>
      <c r="C41" s="2"/>
      <c r="D41" s="2"/>
      <c r="E41" s="2"/>
      <c r="F41" s="2"/>
      <c r="G41" s="2"/>
      <c r="H41" s="2"/>
      <c r="I41" s="2"/>
      <c r="J41" s="2"/>
    </row>
    <row r="42" spans="2:69" x14ac:dyDescent="0.25">
      <c r="B42" s="19"/>
      <c r="C42" s="2"/>
      <c r="D42" s="2"/>
      <c r="E42" s="2"/>
      <c r="F42" s="2"/>
      <c r="G42" s="2"/>
      <c r="H42" s="2"/>
      <c r="I42" s="2"/>
      <c r="J42" s="2"/>
    </row>
    <row r="43" spans="2:69" x14ac:dyDescent="0.25">
      <c r="B43" s="19"/>
      <c r="C43" s="2"/>
      <c r="D43" s="2"/>
      <c r="E43" s="2"/>
      <c r="F43" s="2"/>
      <c r="G43" s="2"/>
      <c r="H43" s="2"/>
      <c r="I43" s="2"/>
      <c r="J43" s="2"/>
    </row>
    <row r="44" spans="2:69" x14ac:dyDescent="0.25">
      <c r="B44" s="19"/>
      <c r="C44" s="2"/>
      <c r="D44" s="2"/>
      <c r="E44" s="2"/>
      <c r="F44" s="2"/>
      <c r="G44" s="2"/>
      <c r="H44" s="2"/>
      <c r="I44" s="2"/>
      <c r="J44" s="2"/>
    </row>
    <row r="45" spans="2:69" x14ac:dyDescent="0.25">
      <c r="B45" s="19"/>
      <c r="C45" s="2"/>
      <c r="D45" s="2"/>
      <c r="E45" s="2"/>
      <c r="F45" s="2"/>
      <c r="G45" s="2"/>
      <c r="H45" s="2"/>
      <c r="I45" s="2"/>
      <c r="J45" s="2"/>
    </row>
    <row r="46" spans="2:69" x14ac:dyDescent="0.25">
      <c r="B46" s="19"/>
      <c r="C46" s="2"/>
      <c r="D46" s="2"/>
      <c r="E46" s="2"/>
      <c r="F46" s="2"/>
      <c r="G46" s="2"/>
      <c r="H46" s="2"/>
      <c r="I46" s="2"/>
      <c r="J46" s="2"/>
    </row>
    <row r="47" spans="2:69" x14ac:dyDescent="0.25">
      <c r="B47" s="19"/>
      <c r="C47" s="2"/>
      <c r="D47" s="2"/>
      <c r="E47" s="2"/>
      <c r="F47" s="2"/>
      <c r="G47" s="2"/>
      <c r="H47" s="2"/>
      <c r="I47" s="2"/>
      <c r="J47" s="2"/>
    </row>
    <row r="48" spans="2:69" x14ac:dyDescent="0.25">
      <c r="B48" s="19"/>
      <c r="C48" s="2"/>
      <c r="D48" s="2"/>
      <c r="E48" s="2"/>
      <c r="F48" s="2"/>
      <c r="G48" s="2"/>
      <c r="H48" s="2"/>
      <c r="I48" s="2"/>
      <c r="J48" s="2"/>
    </row>
    <row r="49" spans="2:10" x14ac:dyDescent="0.25">
      <c r="B49" s="19"/>
      <c r="C49" s="2"/>
      <c r="D49" s="2"/>
      <c r="E49" s="2"/>
      <c r="F49" s="2"/>
      <c r="G49" s="2"/>
      <c r="H49" s="2"/>
      <c r="I49" s="2"/>
      <c r="J49" s="2"/>
    </row>
    <row r="50" spans="2:10" x14ac:dyDescent="0.25">
      <c r="B50" s="19"/>
      <c r="C50" s="2"/>
      <c r="D50" s="2"/>
      <c r="E50" s="2"/>
      <c r="F50" s="2"/>
      <c r="G50" s="2"/>
      <c r="H50" s="2"/>
      <c r="I50" s="2"/>
      <c r="J50" s="2"/>
    </row>
    <row r="51" spans="2:10" x14ac:dyDescent="0.25">
      <c r="B51" s="19"/>
      <c r="C51" s="2"/>
      <c r="D51" s="2"/>
      <c r="E51" s="2"/>
      <c r="F51" s="2"/>
      <c r="G51" s="2"/>
      <c r="H51" s="2"/>
      <c r="I51" s="2"/>
      <c r="J51" s="2"/>
    </row>
    <row r="52" spans="2:10" x14ac:dyDescent="0.25">
      <c r="B52" s="19"/>
      <c r="C52" s="2"/>
      <c r="D52" s="2"/>
      <c r="E52" s="2"/>
      <c r="F52" s="2"/>
      <c r="G52" s="2"/>
      <c r="H52" s="2"/>
      <c r="I52" s="2"/>
      <c r="J52" s="2"/>
    </row>
    <row r="53" spans="2:10" x14ac:dyDescent="0.25">
      <c r="B53" s="19"/>
      <c r="C53" s="2"/>
      <c r="D53" s="2"/>
      <c r="E53" s="2"/>
      <c r="F53" s="2"/>
      <c r="G53" s="2"/>
      <c r="H53" s="2"/>
      <c r="I53" s="2"/>
      <c r="J53" s="2"/>
    </row>
    <row r="54" spans="2:10" x14ac:dyDescent="0.25">
      <c r="B54" s="19"/>
      <c r="C54" s="2"/>
      <c r="D54" s="2"/>
      <c r="E54" s="2"/>
      <c r="F54" s="2"/>
      <c r="G54" s="2"/>
      <c r="H54" s="2"/>
      <c r="I54" s="2"/>
      <c r="J54" s="2"/>
    </row>
    <row r="55" spans="2:10" x14ac:dyDescent="0.25">
      <c r="B55" s="19"/>
      <c r="C55" s="2"/>
      <c r="D55" s="2"/>
      <c r="E55" s="2"/>
      <c r="F55" s="2"/>
      <c r="G55" s="2"/>
      <c r="H55" s="2"/>
      <c r="I55" s="2"/>
      <c r="J55" s="2"/>
    </row>
    <row r="56" spans="2:10" x14ac:dyDescent="0.25">
      <c r="B56" s="19"/>
      <c r="C56" s="2"/>
      <c r="D56" s="2"/>
      <c r="E56" s="2"/>
      <c r="F56" s="2"/>
      <c r="G56" s="2"/>
      <c r="H56" s="2"/>
      <c r="I56" s="2"/>
      <c r="J56" s="2"/>
    </row>
    <row r="57" spans="2:10" x14ac:dyDescent="0.25">
      <c r="B57" s="19"/>
      <c r="C57" s="2"/>
      <c r="D57" s="2"/>
      <c r="E57" s="2"/>
      <c r="F57" s="2"/>
      <c r="G57" s="2"/>
      <c r="H57" s="2"/>
      <c r="I57" s="2"/>
      <c r="J57" s="2"/>
    </row>
    <row r="58" spans="2:10" x14ac:dyDescent="0.25">
      <c r="B58" s="19"/>
      <c r="C58" s="2"/>
      <c r="D58" s="2"/>
      <c r="E58" s="2"/>
      <c r="F58" s="2"/>
      <c r="G58" s="2"/>
      <c r="H58" s="2"/>
      <c r="I58" s="2"/>
      <c r="J58" s="2"/>
    </row>
    <row r="59" spans="2:10" x14ac:dyDescent="0.25">
      <c r="B59" s="19"/>
      <c r="C59" s="2"/>
      <c r="D59" s="2"/>
      <c r="E59" s="2"/>
      <c r="F59" s="2"/>
      <c r="G59" s="2"/>
      <c r="H59" s="2"/>
      <c r="I59" s="2"/>
      <c r="J59" s="2"/>
    </row>
    <row r="60" spans="2:10" x14ac:dyDescent="0.25">
      <c r="B60" s="19"/>
      <c r="C60" s="2"/>
      <c r="D60" s="2"/>
      <c r="E60" s="2"/>
      <c r="F60" s="2"/>
      <c r="G60" s="2"/>
      <c r="H60" s="2"/>
      <c r="I60" s="2"/>
      <c r="J60" s="2"/>
    </row>
    <row r="61" spans="2:10" x14ac:dyDescent="0.25">
      <c r="B61" s="19"/>
      <c r="C61" s="2"/>
      <c r="D61" s="2"/>
      <c r="E61" s="2"/>
      <c r="F61" s="2"/>
      <c r="G61" s="2"/>
      <c r="H61" s="2"/>
      <c r="I61" s="2"/>
      <c r="J61" s="2"/>
    </row>
    <row r="62" spans="2:10" x14ac:dyDescent="0.25">
      <c r="B62" s="19"/>
      <c r="C62" s="2"/>
      <c r="D62" s="2"/>
      <c r="E62" s="2"/>
      <c r="F62" s="2"/>
      <c r="G62" s="2"/>
      <c r="H62" s="2"/>
      <c r="I62" s="2"/>
      <c r="J62" s="2"/>
    </row>
    <row r="63" spans="2:10" x14ac:dyDescent="0.25">
      <c r="B63" s="19"/>
      <c r="C63" s="2"/>
      <c r="D63" s="2"/>
      <c r="E63" s="2"/>
      <c r="F63" s="2"/>
      <c r="G63" s="2"/>
      <c r="H63" s="2"/>
      <c r="I63" s="2"/>
      <c r="J63" s="2"/>
    </row>
    <row r="64" spans="2:10" x14ac:dyDescent="0.25">
      <c r="B64" s="19"/>
      <c r="C64" s="2"/>
      <c r="D64" s="2"/>
      <c r="E64" s="2"/>
      <c r="F64" s="2"/>
      <c r="G64" s="2"/>
      <c r="H64" s="2"/>
      <c r="I64" s="2"/>
      <c r="J64" s="2"/>
    </row>
    <row r="65" spans="2:10" x14ac:dyDescent="0.25">
      <c r="B65" s="19"/>
      <c r="C65" s="2"/>
      <c r="D65" s="2"/>
      <c r="E65" s="2"/>
      <c r="F65" s="2"/>
      <c r="G65" s="2"/>
      <c r="H65" s="2"/>
      <c r="I65" s="2"/>
      <c r="J65" s="2"/>
    </row>
    <row r="66" spans="2:10" x14ac:dyDescent="0.25">
      <c r="B66" s="19"/>
      <c r="C66" s="2"/>
      <c r="D66" s="2"/>
      <c r="E66" s="2"/>
      <c r="F66" s="2"/>
      <c r="G66" s="2"/>
      <c r="H66" s="2"/>
      <c r="I66" s="2"/>
      <c r="J66" s="2"/>
    </row>
    <row r="67" spans="2:10" x14ac:dyDescent="0.25">
      <c r="B67" s="19"/>
      <c r="C67" s="2"/>
      <c r="D67" s="2"/>
      <c r="E67" s="2"/>
      <c r="F67" s="2"/>
      <c r="G67" s="2"/>
      <c r="H67" s="2"/>
      <c r="I67" s="2"/>
      <c r="J67" s="2"/>
    </row>
    <row r="68" spans="2:10" x14ac:dyDescent="0.25">
      <c r="B68" s="19"/>
      <c r="C68" s="2"/>
      <c r="D68" s="2"/>
      <c r="E68" s="2"/>
      <c r="F68" s="2"/>
      <c r="G68" s="2"/>
      <c r="H68" s="2"/>
      <c r="I68" s="2"/>
      <c r="J68" s="2"/>
    </row>
    <row r="69" spans="2:10" x14ac:dyDescent="0.25">
      <c r="B69" s="19"/>
      <c r="C69" s="2"/>
      <c r="D69" s="2"/>
      <c r="E69" s="2"/>
      <c r="F69" s="2"/>
      <c r="G69" s="2"/>
      <c r="H69" s="2"/>
      <c r="I69" s="2"/>
      <c r="J69" s="2"/>
    </row>
    <row r="70" spans="2:10" x14ac:dyDescent="0.25">
      <c r="B70" s="19"/>
      <c r="C70" s="2"/>
      <c r="D70" s="2"/>
      <c r="E70" s="2"/>
      <c r="F70" s="2"/>
      <c r="G70" s="2"/>
      <c r="H70" s="2"/>
      <c r="I70" s="2"/>
      <c r="J70" s="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D2" sqref="D2:D52"/>
    </sheetView>
  </sheetViews>
  <sheetFormatPr defaultColWidth="8.85546875" defaultRowHeight="15" x14ac:dyDescent="0.25"/>
  <sheetData>
    <row r="1" spans="1:4" x14ac:dyDescent="0.25">
      <c r="A1" t="s">
        <v>29</v>
      </c>
      <c r="B1" t="s">
        <v>30</v>
      </c>
      <c r="C1" t="s">
        <v>28</v>
      </c>
      <c r="D1" t="s">
        <v>270</v>
      </c>
    </row>
    <row r="2" spans="1:4" x14ac:dyDescent="0.25">
      <c r="A2" t="s">
        <v>58</v>
      </c>
      <c r="B2" t="s">
        <v>59</v>
      </c>
      <c r="C2">
        <v>1</v>
      </c>
      <c r="D2" t="str">
        <f>PROPER(A2)</f>
        <v>Alabama</v>
      </c>
    </row>
    <row r="3" spans="1:4" x14ac:dyDescent="0.25">
      <c r="A3" t="s">
        <v>60</v>
      </c>
      <c r="B3" t="s">
        <v>61</v>
      </c>
      <c r="C3">
        <v>2</v>
      </c>
      <c r="D3" t="str">
        <f t="shared" ref="D3:D52" si="0">PROPER(A3)</f>
        <v>Alaska</v>
      </c>
    </row>
    <row r="4" spans="1:4" x14ac:dyDescent="0.25">
      <c r="A4" t="s">
        <v>62</v>
      </c>
      <c r="B4" t="s">
        <v>31</v>
      </c>
      <c r="C4">
        <v>4</v>
      </c>
      <c r="D4" t="str">
        <f t="shared" si="0"/>
        <v>Arizona</v>
      </c>
    </row>
    <row r="5" spans="1:4" x14ac:dyDescent="0.25">
      <c r="A5" t="s">
        <v>63</v>
      </c>
      <c r="B5" t="s">
        <v>32</v>
      </c>
      <c r="C5">
        <v>5</v>
      </c>
      <c r="D5" t="str">
        <f t="shared" si="0"/>
        <v>Arkansas</v>
      </c>
    </row>
    <row r="6" spans="1:4" x14ac:dyDescent="0.25">
      <c r="A6" t="s">
        <v>64</v>
      </c>
      <c r="B6" t="s">
        <v>65</v>
      </c>
      <c r="C6">
        <v>6</v>
      </c>
      <c r="D6" t="str">
        <f t="shared" si="0"/>
        <v>California</v>
      </c>
    </row>
    <row r="7" spans="1:4" x14ac:dyDescent="0.25">
      <c r="A7" t="s">
        <v>66</v>
      </c>
      <c r="B7" t="s">
        <v>33</v>
      </c>
      <c r="C7">
        <v>8</v>
      </c>
      <c r="D7" t="str">
        <f t="shared" si="0"/>
        <v>Colorado</v>
      </c>
    </row>
    <row r="8" spans="1:4" x14ac:dyDescent="0.25">
      <c r="A8" t="s">
        <v>67</v>
      </c>
      <c r="B8" t="s">
        <v>34</v>
      </c>
      <c r="C8">
        <v>9</v>
      </c>
      <c r="D8" t="str">
        <f t="shared" si="0"/>
        <v>Connecticut</v>
      </c>
    </row>
    <row r="9" spans="1:4" x14ac:dyDescent="0.25">
      <c r="A9" t="s">
        <v>68</v>
      </c>
      <c r="B9" t="s">
        <v>69</v>
      </c>
      <c r="C9">
        <v>10</v>
      </c>
      <c r="D9" t="str">
        <f t="shared" si="0"/>
        <v>Delaware</v>
      </c>
    </row>
    <row r="10" spans="1:4" x14ac:dyDescent="0.25">
      <c r="A10" t="s">
        <v>70</v>
      </c>
      <c r="B10" t="s">
        <v>35</v>
      </c>
      <c r="C10">
        <v>11</v>
      </c>
      <c r="D10" t="str">
        <f t="shared" si="0"/>
        <v>District Of Columbia</v>
      </c>
    </row>
    <row r="11" spans="1:4" x14ac:dyDescent="0.25">
      <c r="A11" t="s">
        <v>71</v>
      </c>
      <c r="B11" t="s">
        <v>36</v>
      </c>
      <c r="C11">
        <v>12</v>
      </c>
      <c r="D11" t="str">
        <f t="shared" si="0"/>
        <v>Florida</v>
      </c>
    </row>
    <row r="12" spans="1:4" x14ac:dyDescent="0.25">
      <c r="A12" t="s">
        <v>72</v>
      </c>
      <c r="B12" t="s">
        <v>37</v>
      </c>
      <c r="C12">
        <v>13</v>
      </c>
      <c r="D12" t="str">
        <f t="shared" si="0"/>
        <v>Georgia</v>
      </c>
    </row>
    <row r="13" spans="1:4" x14ac:dyDescent="0.25">
      <c r="A13" t="s">
        <v>73</v>
      </c>
      <c r="B13" t="s">
        <v>74</v>
      </c>
      <c r="C13">
        <v>15</v>
      </c>
      <c r="D13" t="str">
        <f t="shared" si="0"/>
        <v>Hawaii</v>
      </c>
    </row>
    <row r="14" spans="1:4" x14ac:dyDescent="0.25">
      <c r="A14" t="s">
        <v>75</v>
      </c>
      <c r="B14" t="s">
        <v>38</v>
      </c>
      <c r="C14">
        <v>16</v>
      </c>
      <c r="D14" t="str">
        <f t="shared" si="0"/>
        <v>Idaho</v>
      </c>
    </row>
    <row r="15" spans="1:4" x14ac:dyDescent="0.25">
      <c r="A15" t="s">
        <v>76</v>
      </c>
      <c r="B15" t="s">
        <v>39</v>
      </c>
      <c r="C15">
        <v>17</v>
      </c>
      <c r="D15" t="str">
        <f t="shared" si="0"/>
        <v>Illinois</v>
      </c>
    </row>
    <row r="16" spans="1:4" x14ac:dyDescent="0.25">
      <c r="A16" t="s">
        <v>77</v>
      </c>
      <c r="B16" t="s">
        <v>40</v>
      </c>
      <c r="C16">
        <v>18</v>
      </c>
      <c r="D16" t="str">
        <f t="shared" si="0"/>
        <v>Indiana</v>
      </c>
    </row>
    <row r="17" spans="1:4" x14ac:dyDescent="0.25">
      <c r="A17" t="s">
        <v>78</v>
      </c>
      <c r="B17" t="s">
        <v>79</v>
      </c>
      <c r="C17">
        <v>19</v>
      </c>
      <c r="D17" t="str">
        <f t="shared" si="0"/>
        <v>Iowa</v>
      </c>
    </row>
    <row r="18" spans="1:4" x14ac:dyDescent="0.25">
      <c r="A18" t="s">
        <v>80</v>
      </c>
      <c r="B18" t="s">
        <v>41</v>
      </c>
      <c r="C18">
        <v>20</v>
      </c>
      <c r="D18" t="str">
        <f t="shared" si="0"/>
        <v>Kansas</v>
      </c>
    </row>
    <row r="19" spans="1:4" x14ac:dyDescent="0.25">
      <c r="A19" t="s">
        <v>81</v>
      </c>
      <c r="B19" t="s">
        <v>42</v>
      </c>
      <c r="C19">
        <v>21</v>
      </c>
      <c r="D19" t="str">
        <f t="shared" si="0"/>
        <v>Kentucky</v>
      </c>
    </row>
    <row r="20" spans="1:4" x14ac:dyDescent="0.25">
      <c r="A20" t="s">
        <v>82</v>
      </c>
      <c r="B20" t="s">
        <v>43</v>
      </c>
      <c r="C20">
        <v>22</v>
      </c>
      <c r="D20" t="str">
        <f t="shared" si="0"/>
        <v>Louisiana</v>
      </c>
    </row>
    <row r="21" spans="1:4" x14ac:dyDescent="0.25">
      <c r="A21" t="s">
        <v>83</v>
      </c>
      <c r="B21" t="s">
        <v>84</v>
      </c>
      <c r="C21">
        <v>23</v>
      </c>
      <c r="D21" t="str">
        <f t="shared" si="0"/>
        <v>Maine</v>
      </c>
    </row>
    <row r="22" spans="1:4" x14ac:dyDescent="0.25">
      <c r="A22" t="s">
        <v>85</v>
      </c>
      <c r="B22" t="s">
        <v>44</v>
      </c>
      <c r="C22">
        <v>24</v>
      </c>
      <c r="D22" t="str">
        <f t="shared" si="0"/>
        <v>Maryland</v>
      </c>
    </row>
    <row r="23" spans="1:4" x14ac:dyDescent="0.25">
      <c r="A23" t="s">
        <v>86</v>
      </c>
      <c r="B23" t="s">
        <v>45</v>
      </c>
      <c r="C23">
        <v>25</v>
      </c>
      <c r="D23" t="str">
        <f t="shared" si="0"/>
        <v>Massachusetts</v>
      </c>
    </row>
    <row r="24" spans="1:4" x14ac:dyDescent="0.25">
      <c r="A24" t="s">
        <v>87</v>
      </c>
      <c r="B24" t="s">
        <v>88</v>
      </c>
      <c r="C24">
        <v>26</v>
      </c>
      <c r="D24" t="str">
        <f t="shared" si="0"/>
        <v>Michigan</v>
      </c>
    </row>
    <row r="25" spans="1:4" x14ac:dyDescent="0.25">
      <c r="A25" t="s">
        <v>89</v>
      </c>
      <c r="B25" t="s">
        <v>46</v>
      </c>
      <c r="C25">
        <v>27</v>
      </c>
      <c r="D25" t="str">
        <f t="shared" si="0"/>
        <v>Minnesota</v>
      </c>
    </row>
    <row r="26" spans="1:4" x14ac:dyDescent="0.25">
      <c r="A26" t="s">
        <v>90</v>
      </c>
      <c r="B26" t="s">
        <v>91</v>
      </c>
      <c r="C26">
        <v>28</v>
      </c>
      <c r="D26" t="str">
        <f t="shared" si="0"/>
        <v>Mississippi</v>
      </c>
    </row>
    <row r="27" spans="1:4" x14ac:dyDescent="0.25">
      <c r="A27" t="s">
        <v>92</v>
      </c>
      <c r="B27" t="s">
        <v>47</v>
      </c>
      <c r="C27">
        <v>29</v>
      </c>
      <c r="D27" t="str">
        <f t="shared" si="0"/>
        <v>Missouri</v>
      </c>
    </row>
    <row r="28" spans="1:4" x14ac:dyDescent="0.25">
      <c r="A28" t="s">
        <v>93</v>
      </c>
      <c r="B28" t="s">
        <v>94</v>
      </c>
      <c r="C28">
        <v>30</v>
      </c>
      <c r="D28" t="str">
        <f t="shared" si="0"/>
        <v>Montana</v>
      </c>
    </row>
    <row r="29" spans="1:4" x14ac:dyDescent="0.25">
      <c r="A29" t="s">
        <v>95</v>
      </c>
      <c r="B29" t="s">
        <v>48</v>
      </c>
      <c r="C29">
        <v>31</v>
      </c>
      <c r="D29" t="str">
        <f t="shared" si="0"/>
        <v>Nebraska</v>
      </c>
    </row>
    <row r="30" spans="1:4" x14ac:dyDescent="0.25">
      <c r="A30" t="s">
        <v>96</v>
      </c>
      <c r="B30" t="s">
        <v>49</v>
      </c>
      <c r="C30">
        <v>32</v>
      </c>
      <c r="D30" t="str">
        <f t="shared" si="0"/>
        <v>Nevada</v>
      </c>
    </row>
    <row r="31" spans="1:4" x14ac:dyDescent="0.25">
      <c r="A31" t="s">
        <v>97</v>
      </c>
      <c r="B31" t="s">
        <v>98</v>
      </c>
      <c r="C31">
        <v>33</v>
      </c>
      <c r="D31" t="str">
        <f t="shared" si="0"/>
        <v>New Hampshire</v>
      </c>
    </row>
    <row r="32" spans="1:4" x14ac:dyDescent="0.25">
      <c r="A32" t="s">
        <v>99</v>
      </c>
      <c r="B32" t="s">
        <v>50</v>
      </c>
      <c r="C32">
        <v>34</v>
      </c>
      <c r="D32" t="str">
        <f t="shared" si="0"/>
        <v>New Jersey</v>
      </c>
    </row>
    <row r="33" spans="1:4" x14ac:dyDescent="0.25">
      <c r="A33" t="s">
        <v>100</v>
      </c>
      <c r="B33" t="s">
        <v>101</v>
      </c>
      <c r="C33">
        <v>35</v>
      </c>
      <c r="D33" t="str">
        <f t="shared" si="0"/>
        <v>New Mexico</v>
      </c>
    </row>
    <row r="34" spans="1:4" x14ac:dyDescent="0.25">
      <c r="A34" t="s">
        <v>102</v>
      </c>
      <c r="B34" t="s">
        <v>103</v>
      </c>
      <c r="C34">
        <v>36</v>
      </c>
      <c r="D34" t="str">
        <f t="shared" si="0"/>
        <v>New York</v>
      </c>
    </row>
    <row r="35" spans="1:4" x14ac:dyDescent="0.25">
      <c r="A35" t="s">
        <v>104</v>
      </c>
      <c r="B35" t="s">
        <v>105</v>
      </c>
      <c r="C35">
        <v>37</v>
      </c>
      <c r="D35" t="str">
        <f t="shared" si="0"/>
        <v>North Carolina</v>
      </c>
    </row>
    <row r="36" spans="1:4" x14ac:dyDescent="0.25">
      <c r="A36" t="s">
        <v>106</v>
      </c>
      <c r="B36" t="s">
        <v>51</v>
      </c>
      <c r="C36">
        <v>38</v>
      </c>
      <c r="D36" t="str">
        <f t="shared" si="0"/>
        <v>North Dakota</v>
      </c>
    </row>
    <row r="37" spans="1:4" x14ac:dyDescent="0.25">
      <c r="A37" t="s">
        <v>107</v>
      </c>
      <c r="B37" t="s">
        <v>108</v>
      </c>
      <c r="C37">
        <v>39</v>
      </c>
      <c r="D37" t="str">
        <f t="shared" si="0"/>
        <v>Ohio</v>
      </c>
    </row>
    <row r="38" spans="1:4" x14ac:dyDescent="0.25">
      <c r="A38" t="s">
        <v>109</v>
      </c>
      <c r="B38" t="s">
        <v>52</v>
      </c>
      <c r="C38">
        <v>40</v>
      </c>
      <c r="D38" t="str">
        <f t="shared" si="0"/>
        <v>Oklahoma</v>
      </c>
    </row>
    <row r="39" spans="1:4" x14ac:dyDescent="0.25">
      <c r="A39" t="s">
        <v>110</v>
      </c>
      <c r="B39" t="s">
        <v>111</v>
      </c>
      <c r="C39">
        <v>41</v>
      </c>
      <c r="D39" t="str">
        <f t="shared" si="0"/>
        <v>Oregon</v>
      </c>
    </row>
    <row r="40" spans="1:4" x14ac:dyDescent="0.25">
      <c r="A40" t="s">
        <v>112</v>
      </c>
      <c r="B40" t="s">
        <v>113</v>
      </c>
      <c r="C40">
        <v>42</v>
      </c>
      <c r="D40" t="str">
        <f t="shared" si="0"/>
        <v>Pennsylvania</v>
      </c>
    </row>
    <row r="41" spans="1:4" x14ac:dyDescent="0.25">
      <c r="A41" t="s">
        <v>114</v>
      </c>
      <c r="B41" t="s">
        <v>115</v>
      </c>
      <c r="C41">
        <v>44</v>
      </c>
      <c r="D41" t="str">
        <f t="shared" si="0"/>
        <v>Rhode Island</v>
      </c>
    </row>
    <row r="42" spans="1:4" x14ac:dyDescent="0.25">
      <c r="A42" t="s">
        <v>116</v>
      </c>
      <c r="B42" t="s">
        <v>53</v>
      </c>
      <c r="C42">
        <v>45</v>
      </c>
      <c r="D42" t="str">
        <f t="shared" si="0"/>
        <v>South Carolina</v>
      </c>
    </row>
    <row r="43" spans="1:4" x14ac:dyDescent="0.25">
      <c r="A43" t="s">
        <v>117</v>
      </c>
      <c r="B43" t="s">
        <v>54</v>
      </c>
      <c r="C43">
        <v>46</v>
      </c>
      <c r="D43" t="str">
        <f t="shared" si="0"/>
        <v>South Dakota</v>
      </c>
    </row>
    <row r="44" spans="1:4" x14ac:dyDescent="0.25">
      <c r="A44" t="s">
        <v>118</v>
      </c>
      <c r="B44" t="s">
        <v>55</v>
      </c>
      <c r="C44">
        <v>47</v>
      </c>
      <c r="D44" t="str">
        <f t="shared" si="0"/>
        <v>Tennessee</v>
      </c>
    </row>
    <row r="45" spans="1:4" x14ac:dyDescent="0.25">
      <c r="A45" t="s">
        <v>119</v>
      </c>
      <c r="B45" t="s">
        <v>56</v>
      </c>
      <c r="C45">
        <v>48</v>
      </c>
      <c r="D45" t="str">
        <f t="shared" si="0"/>
        <v>Texas</v>
      </c>
    </row>
    <row r="46" spans="1:4" x14ac:dyDescent="0.25">
      <c r="A46" t="s">
        <v>120</v>
      </c>
      <c r="B46" t="s">
        <v>121</v>
      </c>
      <c r="C46">
        <v>49</v>
      </c>
      <c r="D46" t="str">
        <f t="shared" si="0"/>
        <v>Utah</v>
      </c>
    </row>
    <row r="47" spans="1:4" x14ac:dyDescent="0.25">
      <c r="A47" t="s">
        <v>122</v>
      </c>
      <c r="B47" t="s">
        <v>123</v>
      </c>
      <c r="C47">
        <v>50</v>
      </c>
      <c r="D47" t="str">
        <f t="shared" si="0"/>
        <v>Vermont</v>
      </c>
    </row>
    <row r="48" spans="1:4" x14ac:dyDescent="0.25">
      <c r="A48" t="s">
        <v>124</v>
      </c>
      <c r="B48" t="s">
        <v>125</v>
      </c>
      <c r="C48">
        <v>51</v>
      </c>
      <c r="D48" t="str">
        <f t="shared" si="0"/>
        <v>Virginia</v>
      </c>
    </row>
    <row r="49" spans="1:4" x14ac:dyDescent="0.25">
      <c r="A49" t="s">
        <v>126</v>
      </c>
      <c r="B49" t="s">
        <v>127</v>
      </c>
      <c r="C49">
        <v>53</v>
      </c>
      <c r="D49" t="str">
        <f t="shared" si="0"/>
        <v>Washington</v>
      </c>
    </row>
    <row r="50" spans="1:4" x14ac:dyDescent="0.25">
      <c r="A50" t="s">
        <v>128</v>
      </c>
      <c r="B50" t="s">
        <v>129</v>
      </c>
      <c r="C50">
        <v>54</v>
      </c>
      <c r="D50" t="str">
        <f t="shared" si="0"/>
        <v>West Virginia</v>
      </c>
    </row>
    <row r="51" spans="1:4" x14ac:dyDescent="0.25">
      <c r="A51" t="s">
        <v>130</v>
      </c>
      <c r="B51" t="s">
        <v>57</v>
      </c>
      <c r="C51">
        <v>55</v>
      </c>
      <c r="D51" t="str">
        <f t="shared" si="0"/>
        <v>Wisconsin</v>
      </c>
    </row>
    <row r="52" spans="1:4" x14ac:dyDescent="0.25">
      <c r="A52" t="s">
        <v>131</v>
      </c>
      <c r="B52" t="s">
        <v>132</v>
      </c>
      <c r="C52">
        <v>56</v>
      </c>
      <c r="D52" t="str">
        <f t="shared" si="0"/>
        <v>Wyoming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13" workbookViewId="0">
      <selection activeCell="C21" sqref="C21:D35"/>
    </sheetView>
  </sheetViews>
  <sheetFormatPr defaultRowHeight="15" x14ac:dyDescent="0.25"/>
  <sheetData>
    <row r="1" spans="1:5" x14ac:dyDescent="0.25">
      <c r="A1" t="s">
        <v>158</v>
      </c>
      <c r="B1" t="s">
        <v>159</v>
      </c>
      <c r="C1" t="s">
        <v>133</v>
      </c>
      <c r="D1" t="s">
        <v>160</v>
      </c>
      <c r="E1" t="s">
        <v>0</v>
      </c>
    </row>
    <row r="2" spans="1:5" x14ac:dyDescent="0.25">
      <c r="A2">
        <v>4</v>
      </c>
      <c r="B2">
        <v>0</v>
      </c>
      <c r="C2">
        <v>0.45485404133796692</v>
      </c>
      <c r="D2">
        <v>0.45951914194226273</v>
      </c>
      <c r="E2">
        <v>1982</v>
      </c>
    </row>
    <row r="3" spans="1:5" x14ac:dyDescent="0.25">
      <c r="A3">
        <v>5</v>
      </c>
      <c r="B3">
        <v>0</v>
      </c>
      <c r="C3">
        <v>0.45566859841346741</v>
      </c>
      <c r="D3">
        <v>0.45381483423709873</v>
      </c>
      <c r="E3">
        <v>1983</v>
      </c>
    </row>
    <row r="4" spans="1:5" x14ac:dyDescent="0.25">
      <c r="A4">
        <v>8</v>
      </c>
      <c r="B4">
        <v>0</v>
      </c>
      <c r="C4">
        <v>0.4263959527015686</v>
      </c>
      <c r="D4">
        <v>0.42534694337844847</v>
      </c>
      <c r="E4">
        <v>1984</v>
      </c>
    </row>
    <row r="5" spans="1:5" x14ac:dyDescent="0.25">
      <c r="A5">
        <v>13</v>
      </c>
      <c r="B5">
        <v>0</v>
      </c>
      <c r="C5">
        <v>0.38088235259056091</v>
      </c>
      <c r="D5">
        <v>0.38019912123680105</v>
      </c>
      <c r="E5">
        <v>1985</v>
      </c>
    </row>
    <row r="6" spans="1:5" x14ac:dyDescent="0.25">
      <c r="A6">
        <v>16</v>
      </c>
      <c r="B6">
        <v>0</v>
      </c>
      <c r="C6">
        <v>0.38520056009292603</v>
      </c>
      <c r="D6">
        <v>0.39324958550930023</v>
      </c>
      <c r="E6">
        <v>1986</v>
      </c>
    </row>
    <row r="7" spans="1:5" x14ac:dyDescent="0.25">
      <c r="A7">
        <v>18</v>
      </c>
      <c r="B7">
        <v>0.12099999934434891</v>
      </c>
      <c r="C7">
        <v>0.37112009525299072</v>
      </c>
      <c r="D7">
        <v>0.37550395789742474</v>
      </c>
      <c r="E7">
        <v>1987</v>
      </c>
    </row>
    <row r="8" spans="1:5" x14ac:dyDescent="0.25">
      <c r="A8">
        <v>20</v>
      </c>
      <c r="B8">
        <v>0</v>
      </c>
      <c r="C8">
        <v>0.37837839126586914</v>
      </c>
      <c r="D8">
        <v>0.37744118723273273</v>
      </c>
      <c r="E8">
        <v>1988</v>
      </c>
    </row>
    <row r="9" spans="1:5" x14ac:dyDescent="0.25">
      <c r="A9">
        <v>21</v>
      </c>
      <c r="B9">
        <v>0.14300000667572021</v>
      </c>
      <c r="C9">
        <v>0.37176164984703064</v>
      </c>
      <c r="D9">
        <v>0.36697560200095175</v>
      </c>
      <c r="E9">
        <v>1989</v>
      </c>
    </row>
    <row r="10" spans="1:5" x14ac:dyDescent="0.25">
      <c r="A10">
        <v>22</v>
      </c>
      <c r="B10">
        <v>0.19200000166893005</v>
      </c>
      <c r="C10">
        <v>0.37998601794242859</v>
      </c>
      <c r="D10">
        <v>0.38019323980808256</v>
      </c>
      <c r="E10">
        <v>1990</v>
      </c>
    </row>
    <row r="11" spans="1:5" x14ac:dyDescent="0.25">
      <c r="A11">
        <v>24</v>
      </c>
      <c r="B11">
        <v>0</v>
      </c>
      <c r="C11">
        <v>0.37684538960456848</v>
      </c>
      <c r="D11">
        <v>0.37847021237015727</v>
      </c>
      <c r="E11">
        <v>1991</v>
      </c>
    </row>
    <row r="12" spans="1:5" x14ac:dyDescent="0.25">
      <c r="A12">
        <v>25</v>
      </c>
      <c r="B12">
        <v>2.0000000949949026E-3</v>
      </c>
      <c r="C12">
        <v>0.35256409645080566</v>
      </c>
      <c r="D12">
        <v>0.34943669627606871</v>
      </c>
      <c r="E12">
        <v>1992</v>
      </c>
    </row>
    <row r="13" spans="1:5" x14ac:dyDescent="0.25">
      <c r="A13">
        <v>27</v>
      </c>
      <c r="B13">
        <v>0.19900000095367432</v>
      </c>
      <c r="C13">
        <v>0.32559999823570251</v>
      </c>
      <c r="D13">
        <v>0.33295399960875516</v>
      </c>
      <c r="E13">
        <v>1993</v>
      </c>
    </row>
    <row r="14" spans="1:5" x14ac:dyDescent="0.25">
      <c r="A14">
        <v>29</v>
      </c>
      <c r="B14">
        <v>2.0999999716877937E-2</v>
      </c>
      <c r="C14">
        <v>0.32926830649375916</v>
      </c>
      <c r="D14">
        <v>0.33293384584784513</v>
      </c>
      <c r="E14">
        <v>1994</v>
      </c>
    </row>
    <row r="15" spans="1:5" x14ac:dyDescent="0.25">
      <c r="A15">
        <v>31</v>
      </c>
      <c r="B15">
        <v>4.6999998390674591E-2</v>
      </c>
      <c r="C15">
        <v>0.32881596684455872</v>
      </c>
      <c r="D15">
        <v>0.33711855354905129</v>
      </c>
      <c r="E15">
        <v>1995</v>
      </c>
    </row>
    <row r="16" spans="1:5" x14ac:dyDescent="0.25">
      <c r="A16">
        <v>38</v>
      </c>
      <c r="B16">
        <v>7.5999997556209564E-2</v>
      </c>
      <c r="C16">
        <v>0.3287566602230072</v>
      </c>
      <c r="D16">
        <v>0.31504644455015662</v>
      </c>
      <c r="E16">
        <v>1996</v>
      </c>
    </row>
    <row r="17" spans="1:5" x14ac:dyDescent="0.25">
      <c r="A17">
        <v>45</v>
      </c>
      <c r="B17">
        <v>0</v>
      </c>
      <c r="C17">
        <v>0.29864972829818726</v>
      </c>
      <c r="D17">
        <v>0.29531322118639941</v>
      </c>
      <c r="E17">
        <v>1997</v>
      </c>
    </row>
    <row r="18" spans="1:5" x14ac:dyDescent="0.25">
      <c r="A18">
        <v>46</v>
      </c>
      <c r="B18">
        <v>9.4999998807907104E-2</v>
      </c>
      <c r="C18">
        <v>0.32145747542381287</v>
      </c>
      <c r="D18">
        <v>0.31308793899416926</v>
      </c>
      <c r="E18">
        <v>1998</v>
      </c>
    </row>
    <row r="19" spans="1:5" x14ac:dyDescent="0.25">
      <c r="A19">
        <v>47</v>
      </c>
      <c r="B19">
        <v>0.10300000011920929</v>
      </c>
      <c r="C19">
        <v>0.30680060386657715</v>
      </c>
      <c r="D19">
        <v>0.31165789473056793</v>
      </c>
      <c r="E19">
        <v>1999</v>
      </c>
    </row>
    <row r="20" spans="1:5" x14ac:dyDescent="0.25">
      <c r="A20">
        <v>48</v>
      </c>
      <c r="B20">
        <v>0</v>
      </c>
      <c r="C20">
        <v>0.31500393152236938</v>
      </c>
      <c r="D20">
        <v>0.3171099618375301</v>
      </c>
      <c r="E20">
        <v>2000</v>
      </c>
    </row>
    <row r="21" spans="1:5" x14ac:dyDescent="0.25">
      <c r="A21">
        <v>55</v>
      </c>
      <c r="B21">
        <v>0</v>
      </c>
      <c r="C21">
        <v>0.30393701791763306</v>
      </c>
      <c r="D21">
        <v>0.30456001973152164</v>
      </c>
      <c r="E21">
        <v>2001</v>
      </c>
    </row>
    <row r="22" spans="1:5" x14ac:dyDescent="0.25">
      <c r="C22">
        <v>0.31653544306755066</v>
      </c>
      <c r="D22">
        <v>0.3091386847048998</v>
      </c>
      <c r="E22">
        <v>2002</v>
      </c>
    </row>
    <row r="23" spans="1:5" x14ac:dyDescent="0.25">
      <c r="C23">
        <v>0.30581039190292358</v>
      </c>
      <c r="D23">
        <v>0.30978525133430956</v>
      </c>
      <c r="E23">
        <v>2003</v>
      </c>
    </row>
    <row r="24" spans="1:5" x14ac:dyDescent="0.25">
      <c r="C24">
        <v>0.31045752763748169</v>
      </c>
      <c r="D24">
        <v>0.28307944548130037</v>
      </c>
      <c r="E24">
        <v>2004</v>
      </c>
    </row>
    <row r="25" spans="1:5" x14ac:dyDescent="0.25">
      <c r="C25">
        <v>0.30706742405891418</v>
      </c>
      <c r="D25">
        <v>0.29619658863544468</v>
      </c>
      <c r="E25">
        <v>2005</v>
      </c>
    </row>
    <row r="26" spans="1:5" x14ac:dyDescent="0.25">
      <c r="C26">
        <v>0.32746478915214539</v>
      </c>
      <c r="D26">
        <v>0.2963269594609737</v>
      </c>
      <c r="E26">
        <v>2006</v>
      </c>
    </row>
    <row r="27" spans="1:5" x14ac:dyDescent="0.25">
      <c r="C27">
        <v>0.32060390710830688</v>
      </c>
      <c r="D27">
        <v>0.30352510821819306</v>
      </c>
      <c r="E27">
        <v>2007</v>
      </c>
    </row>
    <row r="28" spans="1:5" x14ac:dyDescent="0.25">
      <c r="C28">
        <v>0.31190726161003113</v>
      </c>
      <c r="D28">
        <v>0.29311114738881588</v>
      </c>
      <c r="E28">
        <v>2008</v>
      </c>
    </row>
    <row r="29" spans="1:5" x14ac:dyDescent="0.25">
      <c r="C29">
        <v>0.29843562841415405</v>
      </c>
      <c r="D29">
        <v>0.29319603224098678</v>
      </c>
      <c r="E29">
        <v>2009</v>
      </c>
    </row>
    <row r="30" spans="1:5" x14ac:dyDescent="0.25">
      <c r="C30">
        <v>0.28271028399467468</v>
      </c>
      <c r="D30">
        <v>0.27024644969403738</v>
      </c>
      <c r="E30">
        <v>2010</v>
      </c>
    </row>
    <row r="31" spans="1:5" x14ac:dyDescent="0.25">
      <c r="C31">
        <v>0.27611044049263</v>
      </c>
      <c r="D31">
        <v>0.27317897260189056</v>
      </c>
      <c r="E31">
        <v>2011</v>
      </c>
    </row>
    <row r="32" spans="1:5" x14ac:dyDescent="0.25">
      <c r="C32">
        <v>0.31108596920967102</v>
      </c>
      <c r="D32">
        <v>0.28479425749182707</v>
      </c>
      <c r="E32">
        <v>2012</v>
      </c>
    </row>
    <row r="33" spans="3:5" x14ac:dyDescent="0.25">
      <c r="C33">
        <v>0.30536913871765137</v>
      </c>
      <c r="D33">
        <v>0.27301375612616535</v>
      </c>
      <c r="E33">
        <v>2013</v>
      </c>
    </row>
    <row r="34" spans="3:5" x14ac:dyDescent="0.25">
      <c r="C34">
        <v>0.28554502129554749</v>
      </c>
      <c r="D34">
        <v>0.27260493828356264</v>
      </c>
      <c r="E34">
        <v>2014</v>
      </c>
    </row>
    <row r="35" spans="3:5" x14ac:dyDescent="0.25">
      <c r="C35">
        <v>0.27521929144859314</v>
      </c>
      <c r="D35">
        <v>0.26141207005083561</v>
      </c>
      <c r="E35">
        <v>2015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C2" sqref="C2:D35"/>
    </sheetView>
  </sheetViews>
  <sheetFormatPr defaultRowHeight="15" x14ac:dyDescent="0.25"/>
  <sheetData>
    <row r="1" spans="1:5" x14ac:dyDescent="0.25">
      <c r="A1" t="s">
        <v>158</v>
      </c>
      <c r="B1" t="s">
        <v>159</v>
      </c>
      <c r="C1" t="s">
        <v>133</v>
      </c>
      <c r="D1" t="s">
        <v>160</v>
      </c>
      <c r="E1" t="s">
        <v>0</v>
      </c>
    </row>
    <row r="2" spans="1:5" x14ac:dyDescent="0.25">
      <c r="A2">
        <v>4</v>
      </c>
      <c r="B2">
        <v>5.9999998658895493E-2</v>
      </c>
      <c r="C2">
        <v>0.45485404133796692</v>
      </c>
      <c r="D2">
        <v>0.46775920414924627</v>
      </c>
      <c r="E2">
        <v>1982</v>
      </c>
    </row>
    <row r="3" spans="1:5" x14ac:dyDescent="0.25">
      <c r="A3">
        <v>5</v>
      </c>
      <c r="B3">
        <v>0</v>
      </c>
      <c r="C3">
        <v>0.45566859841346741</v>
      </c>
      <c r="D3">
        <v>0.45710288432240492</v>
      </c>
      <c r="E3">
        <v>1983</v>
      </c>
    </row>
    <row r="4" spans="1:5" x14ac:dyDescent="0.25">
      <c r="A4">
        <v>8</v>
      </c>
      <c r="B4">
        <v>9.3000002205371857E-2</v>
      </c>
      <c r="C4">
        <v>0.4263959527015686</v>
      </c>
      <c r="D4">
        <v>0.42933347466588023</v>
      </c>
      <c r="E4">
        <v>1984</v>
      </c>
    </row>
    <row r="5" spans="1:5" x14ac:dyDescent="0.25">
      <c r="A5">
        <v>13</v>
      </c>
      <c r="B5">
        <v>0</v>
      </c>
      <c r="C5">
        <v>0.38088235259056091</v>
      </c>
      <c r="D5">
        <v>0.38188576024770732</v>
      </c>
      <c r="E5">
        <v>1985</v>
      </c>
    </row>
    <row r="6" spans="1:5" x14ac:dyDescent="0.25">
      <c r="A6">
        <v>16</v>
      </c>
      <c r="B6">
        <v>0</v>
      </c>
      <c r="C6">
        <v>0.38520056009292603</v>
      </c>
      <c r="D6">
        <v>0.40575282025337223</v>
      </c>
      <c r="E6">
        <v>1986</v>
      </c>
    </row>
    <row r="7" spans="1:5" x14ac:dyDescent="0.25">
      <c r="A7">
        <v>18</v>
      </c>
      <c r="B7">
        <v>0.24300000071525574</v>
      </c>
      <c r="C7">
        <v>0.37112009525299072</v>
      </c>
      <c r="D7">
        <v>0.37448333287239077</v>
      </c>
      <c r="E7">
        <v>1987</v>
      </c>
    </row>
    <row r="8" spans="1:5" x14ac:dyDescent="0.25">
      <c r="A8">
        <v>20</v>
      </c>
      <c r="B8">
        <v>0</v>
      </c>
      <c r="C8">
        <v>0.37837839126586914</v>
      </c>
      <c r="D8">
        <v>0.36633342042565348</v>
      </c>
      <c r="E8">
        <v>1988</v>
      </c>
    </row>
    <row r="9" spans="1:5" x14ac:dyDescent="0.25">
      <c r="A9">
        <v>21</v>
      </c>
      <c r="B9">
        <v>0</v>
      </c>
      <c r="C9">
        <v>0.37176164984703064</v>
      </c>
      <c r="D9">
        <v>0.37052624201774592</v>
      </c>
      <c r="E9">
        <v>1989</v>
      </c>
    </row>
    <row r="10" spans="1:5" x14ac:dyDescent="0.25">
      <c r="A10">
        <v>22</v>
      </c>
      <c r="B10">
        <v>0</v>
      </c>
      <c r="C10">
        <v>0.37998601794242859</v>
      </c>
      <c r="D10">
        <v>0.3715194233655929</v>
      </c>
      <c r="E10">
        <v>1990</v>
      </c>
    </row>
    <row r="11" spans="1:5" x14ac:dyDescent="0.25">
      <c r="A11">
        <v>24</v>
      </c>
      <c r="B11">
        <v>0</v>
      </c>
      <c r="C11">
        <v>0.37684538960456848</v>
      </c>
      <c r="D11">
        <v>0.37457000425457954</v>
      </c>
      <c r="E11">
        <v>1991</v>
      </c>
    </row>
    <row r="12" spans="1:5" x14ac:dyDescent="0.25">
      <c r="A12">
        <v>25</v>
      </c>
      <c r="B12">
        <v>0</v>
      </c>
      <c r="C12">
        <v>0.35256409645080566</v>
      </c>
      <c r="D12">
        <v>0.34548613035678866</v>
      </c>
      <c r="E12">
        <v>1992</v>
      </c>
    </row>
    <row r="13" spans="1:5" x14ac:dyDescent="0.25">
      <c r="A13">
        <v>27</v>
      </c>
      <c r="B13">
        <v>0.38899999856948853</v>
      </c>
      <c r="C13">
        <v>0.32559999823570251</v>
      </c>
      <c r="D13">
        <v>0.32593374466896058</v>
      </c>
      <c r="E13">
        <v>1993</v>
      </c>
    </row>
    <row r="14" spans="1:5" x14ac:dyDescent="0.25">
      <c r="A14">
        <v>29</v>
      </c>
      <c r="B14">
        <v>1.2000000104308128E-2</v>
      </c>
      <c r="C14">
        <v>0.32926830649375916</v>
      </c>
      <c r="D14">
        <v>0.32804951822757722</v>
      </c>
      <c r="E14">
        <v>1994</v>
      </c>
    </row>
    <row r="15" spans="1:5" x14ac:dyDescent="0.25">
      <c r="A15">
        <v>31</v>
      </c>
      <c r="B15">
        <v>0</v>
      </c>
      <c r="C15">
        <v>0.32881596684455872</v>
      </c>
      <c r="D15">
        <v>0.33449016672372817</v>
      </c>
      <c r="E15">
        <v>1995</v>
      </c>
    </row>
    <row r="16" spans="1:5" x14ac:dyDescent="0.25">
      <c r="A16">
        <v>38</v>
      </c>
      <c r="B16">
        <v>0.1080000028014183</v>
      </c>
      <c r="C16">
        <v>0.3287566602230072</v>
      </c>
      <c r="D16">
        <v>0.31215657070279124</v>
      </c>
      <c r="E16">
        <v>1996</v>
      </c>
    </row>
    <row r="17" spans="1:5" x14ac:dyDescent="0.25">
      <c r="A17">
        <v>45</v>
      </c>
      <c r="B17">
        <v>0</v>
      </c>
      <c r="C17">
        <v>0.29864972829818726</v>
      </c>
      <c r="D17">
        <v>0.28597083726525308</v>
      </c>
      <c r="E17">
        <v>1997</v>
      </c>
    </row>
    <row r="18" spans="1:5" x14ac:dyDescent="0.25">
      <c r="A18">
        <v>46</v>
      </c>
      <c r="B18">
        <v>8.3999998867511749E-2</v>
      </c>
      <c r="C18">
        <v>0.32145747542381287</v>
      </c>
      <c r="D18">
        <v>0.31751833280920982</v>
      </c>
      <c r="E18">
        <v>1998</v>
      </c>
    </row>
    <row r="19" spans="1:5" x14ac:dyDescent="0.25">
      <c r="A19">
        <v>47</v>
      </c>
      <c r="B19">
        <v>0</v>
      </c>
      <c r="C19">
        <v>0.30680060386657715</v>
      </c>
      <c r="D19">
        <v>0.28875927215814584</v>
      </c>
      <c r="E19">
        <v>1999</v>
      </c>
    </row>
    <row r="20" spans="1:5" x14ac:dyDescent="0.25">
      <c r="A20">
        <v>48</v>
      </c>
      <c r="B20">
        <v>1.0999999940395355E-2</v>
      </c>
      <c r="C20">
        <v>0.31500393152236938</v>
      </c>
      <c r="D20">
        <v>0.31187732532620427</v>
      </c>
      <c r="E20">
        <v>2000</v>
      </c>
    </row>
    <row r="21" spans="1:5" x14ac:dyDescent="0.25">
      <c r="A21">
        <v>55</v>
      </c>
      <c r="B21">
        <v>0</v>
      </c>
      <c r="C21">
        <v>0.30393701791763306</v>
      </c>
      <c r="D21">
        <v>0.30357734963297839</v>
      </c>
      <c r="E21">
        <v>2001</v>
      </c>
    </row>
    <row r="22" spans="1:5" x14ac:dyDescent="0.25">
      <c r="C22">
        <v>0.31653544306755066</v>
      </c>
      <c r="D22">
        <v>0.30711896607279776</v>
      </c>
      <c r="E22">
        <v>2002</v>
      </c>
    </row>
    <row r="23" spans="1:5" x14ac:dyDescent="0.25">
      <c r="C23">
        <v>0.30581039190292358</v>
      </c>
      <c r="D23">
        <v>0.30455844664573667</v>
      </c>
      <c r="E23">
        <v>2003</v>
      </c>
    </row>
    <row r="24" spans="1:5" x14ac:dyDescent="0.25">
      <c r="C24">
        <v>0.31045752763748169</v>
      </c>
      <c r="D24">
        <v>0.26869957828521729</v>
      </c>
      <c r="E24">
        <v>2004</v>
      </c>
    </row>
    <row r="25" spans="1:5" x14ac:dyDescent="0.25">
      <c r="C25">
        <v>0.30706742405891418</v>
      </c>
      <c r="D25">
        <v>0.29951723717153073</v>
      </c>
      <c r="E25">
        <v>2005</v>
      </c>
    </row>
    <row r="26" spans="1:5" x14ac:dyDescent="0.25">
      <c r="C26">
        <v>0.32746478915214539</v>
      </c>
      <c r="D26">
        <v>0.29371697494387627</v>
      </c>
      <c r="E26">
        <v>2006</v>
      </c>
    </row>
    <row r="27" spans="1:5" x14ac:dyDescent="0.25">
      <c r="C27">
        <v>0.32060390710830688</v>
      </c>
      <c r="D27">
        <v>0.30399046097695831</v>
      </c>
      <c r="E27">
        <v>2007</v>
      </c>
    </row>
    <row r="28" spans="1:5" x14ac:dyDescent="0.25">
      <c r="C28">
        <v>0.31190726161003113</v>
      </c>
      <c r="D28">
        <v>0.28944736887514588</v>
      </c>
      <c r="E28">
        <v>2008</v>
      </c>
    </row>
    <row r="29" spans="1:5" x14ac:dyDescent="0.25">
      <c r="C29">
        <v>0.29843562841415405</v>
      </c>
      <c r="D29">
        <v>0.29034927867352961</v>
      </c>
      <c r="E29">
        <v>2009</v>
      </c>
    </row>
    <row r="30" spans="1:5" x14ac:dyDescent="0.25">
      <c r="C30">
        <v>0.28271028399467468</v>
      </c>
      <c r="D30">
        <v>0.27548019354045394</v>
      </c>
      <c r="E30">
        <v>2010</v>
      </c>
    </row>
    <row r="31" spans="1:5" x14ac:dyDescent="0.25">
      <c r="C31">
        <v>0.27611044049263</v>
      </c>
      <c r="D31">
        <v>0.28915220817923543</v>
      </c>
      <c r="E31">
        <v>2011</v>
      </c>
    </row>
    <row r="32" spans="1:5" x14ac:dyDescent="0.25">
      <c r="C32">
        <v>0.31108596920967102</v>
      </c>
      <c r="D32">
        <v>0.29341025182604791</v>
      </c>
      <c r="E32">
        <v>2012</v>
      </c>
    </row>
    <row r="33" spans="3:5" x14ac:dyDescent="0.25">
      <c r="C33">
        <v>0.30536913871765137</v>
      </c>
      <c r="D33">
        <v>0.26195554503798479</v>
      </c>
      <c r="E33">
        <v>2013</v>
      </c>
    </row>
    <row r="34" spans="3:5" x14ac:dyDescent="0.25">
      <c r="C34">
        <v>0.28554502129554749</v>
      </c>
      <c r="D34">
        <v>0.26261211013793939</v>
      </c>
      <c r="E34">
        <v>2014</v>
      </c>
    </row>
    <row r="35" spans="3:5" x14ac:dyDescent="0.25">
      <c r="C35">
        <v>0.27521929144859314</v>
      </c>
      <c r="D35">
        <v>0.24554807274043561</v>
      </c>
      <c r="E35">
        <v>2015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H2" sqref="A2:H2"/>
    </sheetView>
  </sheetViews>
  <sheetFormatPr defaultRowHeight="15" x14ac:dyDescent="0.25"/>
  <sheetData>
    <row r="1" spans="1:8" x14ac:dyDescent="0.25">
      <c r="A1" t="s">
        <v>162</v>
      </c>
      <c r="B1" t="s">
        <v>163</v>
      </c>
      <c r="C1" t="s">
        <v>164</v>
      </c>
      <c r="D1" t="s">
        <v>165</v>
      </c>
      <c r="E1" t="s">
        <v>166</v>
      </c>
      <c r="F1" t="s">
        <v>167</v>
      </c>
      <c r="G1" t="s">
        <v>168</v>
      </c>
      <c r="H1" t="s">
        <v>260</v>
      </c>
    </row>
    <row r="2" spans="1:8" x14ac:dyDescent="0.25">
      <c r="A2">
        <v>3.2282009720802307E-2</v>
      </c>
      <c r="B2">
        <v>4.2966175824403763E-2</v>
      </c>
      <c r="C2">
        <v>3.5240709781646729E-2</v>
      </c>
      <c r="D2">
        <v>0.19901223480701447</v>
      </c>
      <c r="E2">
        <v>0.16077016294002533</v>
      </c>
      <c r="F2">
        <v>0.1473686546087265</v>
      </c>
      <c r="G2">
        <v>0.19838081300258636</v>
      </c>
      <c r="H2">
        <v>0.18397924304008484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workbookViewId="0">
      <selection activeCell="B1" sqref="B1"/>
    </sheetView>
  </sheetViews>
  <sheetFormatPr defaultColWidth="8.85546875" defaultRowHeight="15" x14ac:dyDescent="0.25"/>
  <cols>
    <col min="2" max="2" width="12.7109375" bestFit="1" customWidth="1"/>
  </cols>
  <sheetData>
    <row r="1" spans="1:22"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row>
    <row r="2" spans="1:22" x14ac:dyDescent="0.25">
      <c r="A2">
        <v>1982</v>
      </c>
      <c r="B2">
        <v>2.0161386579275131E-2</v>
      </c>
      <c r="C2">
        <v>-2.7450110763311386E-2</v>
      </c>
      <c r="D2">
        <v>-1.145494170486927E-2</v>
      </c>
      <c r="E2">
        <v>-3.5810451954603195E-2</v>
      </c>
      <c r="F2">
        <v>4.4195760041475296E-2</v>
      </c>
      <c r="G2">
        <v>8.0661913380026817E-3</v>
      </c>
      <c r="H2">
        <v>2.1308261901140213E-2</v>
      </c>
      <c r="I2">
        <v>4.2713161557912827E-2</v>
      </c>
      <c r="J2">
        <v>1.358500774949789E-2</v>
      </c>
      <c r="K2">
        <v>-5.7956180535256863E-3</v>
      </c>
      <c r="L2">
        <v>-1.8250210210680962E-2</v>
      </c>
      <c r="M2">
        <v>-8.5255494341254234E-3</v>
      </c>
      <c r="N2">
        <v>2.7733955532312393E-2</v>
      </c>
      <c r="O2">
        <v>3.7469439208507538E-2</v>
      </c>
      <c r="P2">
        <v>-3.1935963779687881E-2</v>
      </c>
      <c r="Q2">
        <v>1.4852933818474412E-3</v>
      </c>
      <c r="R2">
        <v>-1.8216764554381371E-2</v>
      </c>
      <c r="S2">
        <v>-1.7845407128334045E-2</v>
      </c>
      <c r="T2">
        <v>-1.1609966168180108E-3</v>
      </c>
      <c r="U2">
        <v>-1.4826024882495403E-2</v>
      </c>
      <c r="V2">
        <v>1.2905162759125233E-2</v>
      </c>
    </row>
    <row r="3" spans="1:22" x14ac:dyDescent="0.25">
      <c r="A3">
        <v>1983</v>
      </c>
      <c r="B3">
        <v>1.5514223836362362E-2</v>
      </c>
      <c r="C3">
        <v>-2.2130671888589859E-2</v>
      </c>
      <c r="D3">
        <v>-8.0177308991551399E-3</v>
      </c>
      <c r="E3">
        <v>3.3095091581344604E-2</v>
      </c>
      <c r="F3">
        <v>1.4650008641183376E-2</v>
      </c>
      <c r="G3">
        <v>1.911952905356884E-2</v>
      </c>
      <c r="H3">
        <v>-1.2941301800310612E-2</v>
      </c>
      <c r="I3">
        <v>-8.9034321717917919E-5</v>
      </c>
      <c r="J3">
        <v>1.4216628856956959E-2</v>
      </c>
      <c r="K3">
        <v>-2.1118558943271637E-2</v>
      </c>
      <c r="L3">
        <v>-1.0874989442527294E-2</v>
      </c>
      <c r="M3">
        <v>-1.0444995947182178E-2</v>
      </c>
      <c r="N3">
        <v>9.8763573914766312E-3</v>
      </c>
      <c r="O3">
        <v>2.0956860855221748E-2</v>
      </c>
      <c r="P3">
        <v>-8.4463832899928093E-3</v>
      </c>
      <c r="Q3">
        <v>-1.7686353996396065E-2</v>
      </c>
      <c r="R3">
        <v>3.9458479732275009E-2</v>
      </c>
      <c r="S3">
        <v>-3.4403367899358273E-3</v>
      </c>
      <c r="T3">
        <v>-2.6439959183335304E-2</v>
      </c>
      <c r="U3">
        <v>-1.3072480447590351E-2</v>
      </c>
      <c r="V3">
        <v>1.4342858921736479E-3</v>
      </c>
    </row>
    <row r="4" spans="1:22" x14ac:dyDescent="0.25">
      <c r="A4">
        <v>1984</v>
      </c>
      <c r="B4">
        <v>3.5522549296729267E-4</v>
      </c>
      <c r="C4">
        <v>-5.7855989784002304E-2</v>
      </c>
      <c r="D4">
        <v>-1.2395048514008522E-2</v>
      </c>
      <c r="E4">
        <v>-1.1293655261397362E-2</v>
      </c>
      <c r="F4">
        <v>6.8869777023792267E-2</v>
      </c>
      <c r="G4">
        <v>-1.9178032875061035E-2</v>
      </c>
      <c r="H4">
        <v>4.2775280773639679E-2</v>
      </c>
      <c r="I4">
        <v>4.7604560852050781E-2</v>
      </c>
      <c r="J4">
        <v>-4.3255269527435303E-2</v>
      </c>
      <c r="K4">
        <v>-3.1253721099346876E-3</v>
      </c>
      <c r="L4">
        <v>-3.8751460611820221E-2</v>
      </c>
      <c r="M4">
        <v>-5.1571201533079147E-2</v>
      </c>
      <c r="N4">
        <v>5.4562430828809738E-2</v>
      </c>
      <c r="O4">
        <v>7.2933301329612732E-2</v>
      </c>
      <c r="P4">
        <v>4.5434612780809402E-2</v>
      </c>
      <c r="Q4">
        <v>-2.82621243968606E-3</v>
      </c>
      <c r="R4">
        <v>3.0854525975883007E-3</v>
      </c>
      <c r="S4">
        <v>-2.3825628682971001E-2</v>
      </c>
      <c r="T4">
        <v>-4.615350067615509E-2</v>
      </c>
      <c r="U4">
        <v>-1.8340969458222389E-2</v>
      </c>
      <c r="V4">
        <v>2.9375220183283091E-3</v>
      </c>
    </row>
    <row r="5" spans="1:22" x14ac:dyDescent="0.25">
      <c r="A5">
        <v>1985</v>
      </c>
      <c r="B5">
        <v>8.5683232173323631E-3</v>
      </c>
      <c r="C5">
        <v>-4.182756319642067E-2</v>
      </c>
      <c r="D5">
        <v>-1.4257845468819141E-3</v>
      </c>
      <c r="E5">
        <v>1.0014274157583714E-2</v>
      </c>
      <c r="F5">
        <v>-1.5436186455190182E-2</v>
      </c>
      <c r="G5">
        <v>2.5233743712306023E-2</v>
      </c>
      <c r="H5">
        <v>3.1992804259061813E-2</v>
      </c>
      <c r="I5">
        <v>2.064376138150692E-3</v>
      </c>
      <c r="J5">
        <v>2.401045523583889E-2</v>
      </c>
      <c r="K5">
        <v>-9.350108914077282E-3</v>
      </c>
      <c r="L5">
        <v>1.4193453826010227E-2</v>
      </c>
      <c r="M5">
        <v>2.8186777606606483E-2</v>
      </c>
      <c r="N5">
        <v>2.5141598656773567E-2</v>
      </c>
      <c r="O5">
        <v>9.089987725019455E-3</v>
      </c>
      <c r="P5">
        <v>1.1158484034240246E-2</v>
      </c>
      <c r="Q5">
        <v>-2.1770985797047615E-2</v>
      </c>
      <c r="R5">
        <v>-6.5206557512283325E-2</v>
      </c>
      <c r="S5">
        <v>6.5519767813384533E-3</v>
      </c>
      <c r="T5">
        <v>-1.9466444849967957E-2</v>
      </c>
      <c r="U5">
        <v>-2.3750804364681244E-2</v>
      </c>
      <c r="V5">
        <v>1.0034076403826475E-3</v>
      </c>
    </row>
    <row r="6" spans="1:22" x14ac:dyDescent="0.25">
      <c r="A6">
        <v>1986</v>
      </c>
      <c r="B6">
        <v>1.9666882872115821E-4</v>
      </c>
      <c r="C6">
        <v>-7.6329983770847321E-2</v>
      </c>
      <c r="D6">
        <v>-2.8412666171789169E-2</v>
      </c>
      <c r="E6">
        <v>-2.9936765786260366E-3</v>
      </c>
      <c r="F6">
        <v>-1.0716278105974197E-2</v>
      </c>
      <c r="G6">
        <v>-1.0945850051939487E-2</v>
      </c>
      <c r="H6">
        <v>6.7680524662137032E-3</v>
      </c>
      <c r="I6">
        <v>1.5914561226963997E-2</v>
      </c>
      <c r="J6">
        <v>3.9876092225313187E-2</v>
      </c>
      <c r="K6">
        <v>5.7058888487517834E-3</v>
      </c>
      <c r="L6">
        <v>5.0676103681325912E-2</v>
      </c>
      <c r="M6">
        <v>1.2912344187498093E-2</v>
      </c>
      <c r="N6">
        <v>7.6107477070763707E-4</v>
      </c>
      <c r="O6">
        <v>2.0350905135273933E-2</v>
      </c>
      <c r="P6">
        <v>2.7645949274301529E-2</v>
      </c>
      <c r="Q6">
        <v>-4.2696885764598846E-2</v>
      </c>
      <c r="R6">
        <v>5.0911448895931244E-2</v>
      </c>
      <c r="S6">
        <v>-4.9623097293078899E-3</v>
      </c>
      <c r="T6">
        <v>-2.1245693787932396E-2</v>
      </c>
      <c r="U6">
        <v>-5.1686912775039673E-2</v>
      </c>
      <c r="V6">
        <v>2.0552260801196098E-2</v>
      </c>
    </row>
    <row r="7" spans="1:22" x14ac:dyDescent="0.25">
      <c r="A7">
        <v>1987</v>
      </c>
      <c r="B7">
        <v>-2.4364931508898735E-2</v>
      </c>
      <c r="C7">
        <v>-4.9582846462726593E-2</v>
      </c>
      <c r="D7">
        <v>5.5215232074260712E-2</v>
      </c>
      <c r="E7">
        <v>-1.7650596797466278E-2</v>
      </c>
      <c r="F7">
        <v>-1.8456287682056427E-2</v>
      </c>
      <c r="G7">
        <v>2.3404348641633987E-2</v>
      </c>
      <c r="H7">
        <v>-1.7788395285606384E-2</v>
      </c>
      <c r="I7">
        <v>2.1308604627847672E-2</v>
      </c>
      <c r="J7">
        <v>-7.0919329300522804E-3</v>
      </c>
      <c r="K7">
        <v>2.1903656423091888E-2</v>
      </c>
      <c r="L7">
        <v>2.9487453866750002E-4</v>
      </c>
      <c r="M7">
        <v>-5.9662880375981331E-3</v>
      </c>
      <c r="N7">
        <v>-1.4436563476920128E-2</v>
      </c>
      <c r="O7">
        <v>2.5365691632032394E-2</v>
      </c>
      <c r="P7">
        <v>-2.4408277124166489E-2</v>
      </c>
      <c r="Q7">
        <v>-3.2187353819608688E-2</v>
      </c>
      <c r="R7">
        <v>3.0763695016503334E-2</v>
      </c>
      <c r="S7">
        <v>2.0933061838150024E-2</v>
      </c>
      <c r="T7">
        <v>1.2666386552155018E-2</v>
      </c>
      <c r="U7">
        <v>-2.7853885665535927E-2</v>
      </c>
      <c r="V7">
        <v>3.3632377162575722E-3</v>
      </c>
    </row>
    <row r="8" spans="1:22" x14ac:dyDescent="0.25">
      <c r="A8">
        <v>1988</v>
      </c>
      <c r="B8">
        <v>-5.1980731077492237E-3</v>
      </c>
      <c r="C8">
        <v>-0.11417548358440399</v>
      </c>
      <c r="D8">
        <v>5.5873282253742218E-2</v>
      </c>
      <c r="E8">
        <v>9.8635051399469376E-3</v>
      </c>
      <c r="F8">
        <v>3.3910114318132401E-2</v>
      </c>
      <c r="G8">
        <v>1.8740566447377205E-2</v>
      </c>
      <c r="H8">
        <v>2.5388389825820923E-2</v>
      </c>
      <c r="I8">
        <v>8.3647072315216064E-3</v>
      </c>
      <c r="J8">
        <v>1.3948916457593441E-3</v>
      </c>
      <c r="K8">
        <v>5.7390164583921432E-2</v>
      </c>
      <c r="L8">
        <v>-2.7195599977858365E-4</v>
      </c>
      <c r="M8">
        <v>3.9191879332065582E-2</v>
      </c>
      <c r="N8">
        <v>-3.5381227731704712E-2</v>
      </c>
      <c r="O8">
        <v>-4.4823955744504929E-2</v>
      </c>
      <c r="P8">
        <v>3.8850683718919754E-2</v>
      </c>
      <c r="Q8">
        <v>-2.4014001712203026E-2</v>
      </c>
      <c r="R8">
        <v>4.7608934342861176E-2</v>
      </c>
      <c r="S8">
        <v>9.830176830291748E-3</v>
      </c>
      <c r="T8">
        <v>-2.5291895493865013E-2</v>
      </c>
      <c r="U8">
        <v>-4.1421376168727875E-2</v>
      </c>
      <c r="V8">
        <v>-1.2044970877468586E-2</v>
      </c>
    </row>
    <row r="9" spans="1:22" x14ac:dyDescent="0.25">
      <c r="A9">
        <v>1989</v>
      </c>
      <c r="B9">
        <v>3.1626109033823013E-2</v>
      </c>
      <c r="C9">
        <v>-0.10861999541521072</v>
      </c>
      <c r="D9">
        <v>4.7498173080384731E-3</v>
      </c>
      <c r="E9">
        <v>-4.1045792400836945E-2</v>
      </c>
      <c r="F9">
        <v>-1.2776754796504974E-2</v>
      </c>
      <c r="G9">
        <v>-8.8260596385225654E-4</v>
      </c>
      <c r="H9">
        <v>4.5109856873750687E-2</v>
      </c>
      <c r="I9">
        <v>4.5344050973653793E-2</v>
      </c>
      <c r="J9">
        <v>1.7218425869941711E-2</v>
      </c>
      <c r="K9">
        <v>6.8584226071834564E-2</v>
      </c>
      <c r="L9">
        <v>-6.5794669091701508E-2</v>
      </c>
      <c r="M9">
        <v>-3.2977797091007233E-2</v>
      </c>
      <c r="N9">
        <v>-2.6628864929080009E-2</v>
      </c>
      <c r="O9">
        <v>-4.0439493022859097E-3</v>
      </c>
      <c r="P9">
        <v>0.10341782867908478</v>
      </c>
      <c r="Q9">
        <v>1.0624540969729424E-2</v>
      </c>
      <c r="R9">
        <v>-4.1082371026277542E-2</v>
      </c>
      <c r="S9">
        <v>-2.7616824954748154E-2</v>
      </c>
      <c r="T9">
        <v>-8.939671516418457E-2</v>
      </c>
      <c r="U9">
        <v>2.0181404426693916E-2</v>
      </c>
      <c r="V9">
        <v>-1.2354077771306038E-3</v>
      </c>
    </row>
    <row r="10" spans="1:22" x14ac:dyDescent="0.25">
      <c r="A10">
        <v>1990</v>
      </c>
      <c r="B10">
        <v>1.8822064623236656E-2</v>
      </c>
      <c r="C10">
        <v>-4.2241722345352173E-2</v>
      </c>
      <c r="D10">
        <v>5.8213319629430771E-2</v>
      </c>
      <c r="E10">
        <v>-2.1379778161644936E-2</v>
      </c>
      <c r="F10">
        <v>-3.5734668374061584E-2</v>
      </c>
      <c r="G10">
        <v>1.1835634708404541E-2</v>
      </c>
      <c r="H10">
        <v>-2.6314143091440201E-2</v>
      </c>
      <c r="I10">
        <v>6.2925145030021667E-2</v>
      </c>
      <c r="J10">
        <v>-2.4292707443237305E-2</v>
      </c>
      <c r="K10">
        <v>4.3579887598752975E-2</v>
      </c>
      <c r="L10">
        <v>-7.0843510329723358E-2</v>
      </c>
      <c r="M10">
        <v>1.4202844351530075E-2</v>
      </c>
      <c r="N10">
        <v>-2.9108332470059395E-2</v>
      </c>
      <c r="O10">
        <v>2.3440932855010033E-2</v>
      </c>
      <c r="P10">
        <v>-2.8475280851125717E-2</v>
      </c>
      <c r="Q10">
        <v>-2.9701784253120422E-2</v>
      </c>
      <c r="R10">
        <v>2.0335737615823746E-2</v>
      </c>
      <c r="S10">
        <v>2.802337147295475E-2</v>
      </c>
      <c r="T10">
        <v>-2.3838303983211517E-2</v>
      </c>
      <c r="U10">
        <v>5.5590249598026276E-2</v>
      </c>
      <c r="V10">
        <v>-8.4665948525071144E-3</v>
      </c>
    </row>
    <row r="11" spans="1:22" x14ac:dyDescent="0.25">
      <c r="A11">
        <v>1991</v>
      </c>
      <c r="B11">
        <v>-7.6983957551419735E-3</v>
      </c>
      <c r="C11">
        <v>-5.0521619617938995E-2</v>
      </c>
      <c r="D11">
        <v>-2.0300550386309624E-2</v>
      </c>
      <c r="E11">
        <v>-2.1139957010746002E-2</v>
      </c>
      <c r="F11">
        <v>2.0361501723527908E-2</v>
      </c>
      <c r="G11">
        <v>-2.049407921731472E-2</v>
      </c>
      <c r="H11">
        <v>-1.7523197457194328E-2</v>
      </c>
      <c r="I11">
        <v>-3.1240654061548412E-4</v>
      </c>
      <c r="J11">
        <v>-9.5303626731038094E-3</v>
      </c>
      <c r="K11">
        <v>9.0833567082881927E-2</v>
      </c>
      <c r="L11">
        <v>4.5942314900457859E-3</v>
      </c>
      <c r="M11">
        <v>1.9194301217794418E-2</v>
      </c>
      <c r="N11">
        <v>-2.1942319348454475E-2</v>
      </c>
      <c r="O11">
        <v>1.9255464896559715E-2</v>
      </c>
      <c r="P11">
        <v>9.6271978691220284E-3</v>
      </c>
      <c r="Q11">
        <v>1.9203086849302053E-3</v>
      </c>
      <c r="R11">
        <v>-5.1728896796703339E-3</v>
      </c>
      <c r="S11">
        <v>-2.4849607143551111E-3</v>
      </c>
      <c r="T11">
        <v>-3.4467004239559174E-2</v>
      </c>
      <c r="U11">
        <v>2.2084992378950119E-2</v>
      </c>
      <c r="V11">
        <v>-2.2753854282200336E-3</v>
      </c>
    </row>
    <row r="12" spans="1:22" x14ac:dyDescent="0.25">
      <c r="A12">
        <v>1992</v>
      </c>
      <c r="B12">
        <v>8.8066961616277695E-3</v>
      </c>
      <c r="C12">
        <v>2.5584861636161804E-2</v>
      </c>
      <c r="D12">
        <v>-2.8348075225949287E-2</v>
      </c>
      <c r="E12">
        <v>3.9980192668735981E-3</v>
      </c>
      <c r="F12">
        <v>-2.2531067952513695E-2</v>
      </c>
      <c r="G12">
        <v>2.8017135336995125E-2</v>
      </c>
      <c r="H12">
        <v>-3.9601929485797882E-2</v>
      </c>
      <c r="I12">
        <v>1.6597811132669449E-2</v>
      </c>
      <c r="J12">
        <v>-3.8169976323843002E-2</v>
      </c>
      <c r="K12">
        <v>1.6479918733239174E-2</v>
      </c>
      <c r="L12">
        <v>-3.9868529886007309E-2</v>
      </c>
      <c r="M12">
        <v>-2.9832299798727036E-2</v>
      </c>
      <c r="N12">
        <v>1.6417677979916334E-3</v>
      </c>
      <c r="O12">
        <v>3.2714799046516418E-2</v>
      </c>
      <c r="P12">
        <v>2.9365872964262962E-2</v>
      </c>
      <c r="Q12">
        <v>2.6301421225070953E-2</v>
      </c>
      <c r="R12">
        <v>-2.6488009840250015E-2</v>
      </c>
      <c r="S12">
        <v>-1.7423529177904129E-2</v>
      </c>
      <c r="T12">
        <v>-4.4139653444290161E-2</v>
      </c>
      <c r="U12">
        <v>9.8020276054739952E-3</v>
      </c>
      <c r="V12">
        <v>-7.0779658854007721E-3</v>
      </c>
    </row>
    <row r="13" spans="1:22" x14ac:dyDescent="0.25">
      <c r="A13">
        <v>1993</v>
      </c>
      <c r="B13">
        <v>-1.1970256455242634E-2</v>
      </c>
      <c r="C13">
        <v>-2.7809999883174896E-3</v>
      </c>
      <c r="D13">
        <v>2.674077870324254E-3</v>
      </c>
      <c r="E13">
        <v>-6.776781752705574E-3</v>
      </c>
      <c r="F13">
        <v>-2.3203557357192039E-2</v>
      </c>
      <c r="G13">
        <v>1.6962133347988129E-2</v>
      </c>
      <c r="H13">
        <v>1.7214315012097359E-2</v>
      </c>
      <c r="I13">
        <v>-1.7515731742605567E-3</v>
      </c>
      <c r="J13">
        <v>-3.3393949270248413E-2</v>
      </c>
      <c r="K13">
        <v>5.6705489754676819E-2</v>
      </c>
      <c r="L13">
        <v>-3.7189701106399298E-3</v>
      </c>
      <c r="M13">
        <v>-8.8679986074566841E-3</v>
      </c>
      <c r="N13">
        <v>-2.746276929974556E-2</v>
      </c>
      <c r="O13">
        <v>-4.9165065865963697E-4</v>
      </c>
      <c r="P13">
        <v>-1.0394050739705563E-2</v>
      </c>
      <c r="Q13">
        <v>2.6691852137446404E-2</v>
      </c>
      <c r="R13">
        <v>3.5139288753271103E-2</v>
      </c>
      <c r="S13">
        <v>1.8472412193659693E-4</v>
      </c>
      <c r="T13">
        <v>-2.4542665109038353E-2</v>
      </c>
      <c r="U13">
        <v>-1.1229868046939373E-2</v>
      </c>
      <c r="V13">
        <v>3.3374642953276634E-4</v>
      </c>
    </row>
    <row r="14" spans="1:22" x14ac:dyDescent="0.25">
      <c r="A14">
        <v>1994</v>
      </c>
      <c r="B14">
        <v>3.6360722035169601E-2</v>
      </c>
      <c r="C14">
        <v>8.2120835781097412E-2</v>
      </c>
      <c r="D14">
        <v>-3.2566789537668228E-2</v>
      </c>
      <c r="E14">
        <v>9.0240431018173695E-4</v>
      </c>
      <c r="F14">
        <v>1.9724521785974503E-2</v>
      </c>
      <c r="G14">
        <v>4.619983583688736E-2</v>
      </c>
      <c r="H14">
        <v>-3.4298844635486603E-2</v>
      </c>
      <c r="I14">
        <v>1.5700984746217728E-2</v>
      </c>
      <c r="J14">
        <v>-4.3952260166406631E-2</v>
      </c>
      <c r="K14">
        <v>5.4526921361684799E-2</v>
      </c>
      <c r="L14">
        <v>-3.4636151045560837E-2</v>
      </c>
      <c r="M14">
        <v>-6.1322813853621483E-3</v>
      </c>
      <c r="N14">
        <v>-8.0533280968666077E-2</v>
      </c>
      <c r="O14">
        <v>-4.0590088814496994E-2</v>
      </c>
      <c r="P14">
        <v>-3.3346641808748245E-2</v>
      </c>
      <c r="Q14">
        <v>8.712749183177948E-2</v>
      </c>
      <c r="R14">
        <v>-6.9592848420143127E-2</v>
      </c>
      <c r="S14">
        <v>5.9541761875152588E-2</v>
      </c>
      <c r="T14">
        <v>-1.186597254127264E-2</v>
      </c>
      <c r="U14">
        <v>2.0621843636035919E-2</v>
      </c>
      <c r="V14">
        <v>-1.2187882093712687E-3</v>
      </c>
    </row>
    <row r="15" spans="1:22" x14ac:dyDescent="0.25">
      <c r="A15">
        <v>1995</v>
      </c>
      <c r="B15">
        <v>1.6576407477259636E-2</v>
      </c>
      <c r="C15">
        <v>0.11868952959775925</v>
      </c>
      <c r="D15">
        <v>-1.3271810486912727E-2</v>
      </c>
      <c r="E15">
        <v>1.5597528778016567E-2</v>
      </c>
      <c r="F15">
        <v>4.4953744858503342E-2</v>
      </c>
      <c r="G15">
        <v>5.7418856769800186E-2</v>
      </c>
      <c r="H15">
        <v>-9.0892702341079712E-2</v>
      </c>
      <c r="I15">
        <v>1.2457341887056828E-2</v>
      </c>
      <c r="J15">
        <v>-6.4556851983070374E-2</v>
      </c>
      <c r="K15">
        <v>1.4872702769935131E-2</v>
      </c>
      <c r="L15">
        <v>1.5553249977529049E-2</v>
      </c>
      <c r="M15">
        <v>-2.8809893876314163E-2</v>
      </c>
      <c r="N15">
        <v>-4.8371005803346634E-2</v>
      </c>
      <c r="O15">
        <v>-4.205864854156971E-3</v>
      </c>
      <c r="P15">
        <v>-2.438732422888279E-2</v>
      </c>
      <c r="Q15">
        <v>4.2560584843158722E-2</v>
      </c>
      <c r="R15">
        <v>-7.1456193923950195E-2</v>
      </c>
      <c r="S15">
        <v>3.1863521784543991E-2</v>
      </c>
      <c r="T15">
        <v>-1.3731949962675571E-2</v>
      </c>
      <c r="U15">
        <v>6.8344450555741787E-3</v>
      </c>
      <c r="V15">
        <v>5.6741996668279171E-3</v>
      </c>
    </row>
    <row r="16" spans="1:22" x14ac:dyDescent="0.25">
      <c r="A16">
        <v>1996</v>
      </c>
      <c r="B16">
        <v>5.7576615363359451E-3</v>
      </c>
      <c r="C16">
        <v>4.7241508960723877E-2</v>
      </c>
      <c r="D16">
        <v>3.9823171682655811E-3</v>
      </c>
      <c r="E16">
        <v>-1.3910939916968346E-2</v>
      </c>
      <c r="F16">
        <v>3.9212372153997421E-2</v>
      </c>
      <c r="G16">
        <v>3.5246770828962326E-2</v>
      </c>
      <c r="H16">
        <v>-5.7915538549423218E-2</v>
      </c>
      <c r="I16">
        <v>-3.8736809510737658E-3</v>
      </c>
      <c r="J16">
        <v>-3.2908465713262558E-2</v>
      </c>
      <c r="K16">
        <v>7.0899903774261475E-2</v>
      </c>
      <c r="L16">
        <v>1.7166871577501297E-2</v>
      </c>
      <c r="M16">
        <v>4.7620311379432678E-3</v>
      </c>
      <c r="N16">
        <v>-6.3800700008869171E-2</v>
      </c>
      <c r="O16">
        <v>-8.5222739726305008E-3</v>
      </c>
      <c r="P16">
        <v>-0.13049036264419556</v>
      </c>
      <c r="Q16">
        <v>-4.5891381800174713E-2</v>
      </c>
      <c r="R16">
        <v>1.2506413273513317E-2</v>
      </c>
      <c r="S16">
        <v>4.504973441362381E-2</v>
      </c>
      <c r="T16">
        <v>4.4907890260219574E-2</v>
      </c>
      <c r="U16">
        <v>2.0529666915535927E-2</v>
      </c>
      <c r="V16">
        <v>-1.6600089147686958E-2</v>
      </c>
    </row>
    <row r="17" spans="1:22" x14ac:dyDescent="0.25">
      <c r="A17">
        <v>1997</v>
      </c>
      <c r="B17">
        <v>-4.6259324997663498E-2</v>
      </c>
      <c r="C17">
        <v>5.4006218910217285E-2</v>
      </c>
      <c r="D17">
        <v>5.7488065212965012E-2</v>
      </c>
      <c r="E17">
        <v>1.7026310786604881E-2</v>
      </c>
      <c r="F17">
        <v>2.7185793966054916E-2</v>
      </c>
      <c r="G17">
        <v>1.2660636566579342E-2</v>
      </c>
      <c r="H17">
        <v>1.793963834643364E-2</v>
      </c>
      <c r="I17">
        <v>1.5854427590966225E-2</v>
      </c>
      <c r="J17">
        <v>-3.1662985682487488E-2</v>
      </c>
      <c r="K17">
        <v>2.6688640937209129E-3</v>
      </c>
      <c r="L17">
        <v>-1.4602015726268291E-2</v>
      </c>
      <c r="M17">
        <v>3.6606114357709885E-2</v>
      </c>
      <c r="N17">
        <v>-5.8745261048898101E-4</v>
      </c>
      <c r="O17">
        <v>9.892941452562809E-3</v>
      </c>
      <c r="P17">
        <v>-5.7652998715639114E-2</v>
      </c>
      <c r="Q17">
        <v>-9.3585243448615074E-3</v>
      </c>
      <c r="R17">
        <v>-1.4150827191770077E-2</v>
      </c>
      <c r="S17">
        <v>4.6947947703301907E-3</v>
      </c>
      <c r="T17">
        <v>2.4969788268208504E-2</v>
      </c>
      <c r="U17">
        <v>-1.2125793844461441E-2</v>
      </c>
      <c r="V17">
        <v>-1.267889142036438E-2</v>
      </c>
    </row>
    <row r="18" spans="1:22" x14ac:dyDescent="0.25">
      <c r="A18">
        <v>1998</v>
      </c>
      <c r="B18">
        <v>-2.7681267820298672E-3</v>
      </c>
      <c r="C18">
        <v>5.4150775074958801E-2</v>
      </c>
      <c r="D18">
        <v>1.1101624928414822E-2</v>
      </c>
      <c r="E18">
        <v>3.3971287310123444E-2</v>
      </c>
      <c r="F18">
        <v>3.6596206482499838E-3</v>
      </c>
      <c r="G18">
        <v>-1.2693395838141441E-2</v>
      </c>
      <c r="H18">
        <v>8.8086668401956558E-3</v>
      </c>
      <c r="I18">
        <v>1.2342643458396196E-3</v>
      </c>
      <c r="J18">
        <v>-9.8504731431603432E-3</v>
      </c>
      <c r="K18">
        <v>3.1252726912498474E-2</v>
      </c>
      <c r="L18">
        <v>7.106841541826725E-3</v>
      </c>
      <c r="M18">
        <v>-1.0932542383670807E-2</v>
      </c>
      <c r="N18">
        <v>8.2532605156302452E-3</v>
      </c>
      <c r="O18">
        <v>-1.0661721229553223E-2</v>
      </c>
      <c r="P18">
        <v>-5.0306461751461029E-2</v>
      </c>
      <c r="Q18">
        <v>1.4909573830664158E-2</v>
      </c>
      <c r="R18">
        <v>-3.4054774791002274E-2</v>
      </c>
      <c r="S18">
        <v>4.6184833627194166E-4</v>
      </c>
      <c r="T18">
        <v>5.4744244553148746E-3</v>
      </c>
      <c r="U18">
        <v>1.1442577466368675E-2</v>
      </c>
      <c r="V18">
        <v>-3.9391424506902695E-3</v>
      </c>
    </row>
    <row r="19" spans="1:22" x14ac:dyDescent="0.25">
      <c r="A19">
        <v>1999</v>
      </c>
      <c r="B19">
        <v>2.2266341373324394E-2</v>
      </c>
      <c r="C19">
        <v>5.181942880153656E-2</v>
      </c>
      <c r="D19">
        <v>1.8600668758153915E-2</v>
      </c>
      <c r="E19">
        <v>2.8764506801962852E-2</v>
      </c>
      <c r="F19">
        <v>4.3015848845243454E-2</v>
      </c>
      <c r="G19">
        <v>4.1171472519636154E-2</v>
      </c>
      <c r="H19">
        <v>-8.6690792813897133E-3</v>
      </c>
      <c r="I19">
        <v>-4.7336029820144176E-3</v>
      </c>
      <c r="J19">
        <v>-6.4195640385150909E-2</v>
      </c>
      <c r="K19">
        <v>4.6492926776409149E-2</v>
      </c>
      <c r="L19">
        <v>-3.1847567297518253E-3</v>
      </c>
      <c r="M19">
        <v>5.8835450559854507E-2</v>
      </c>
      <c r="N19">
        <v>1.2781926430761814E-2</v>
      </c>
      <c r="O19">
        <v>-5.4760321974754333E-2</v>
      </c>
      <c r="P19">
        <v>-8.4426954388618469E-2</v>
      </c>
      <c r="Q19">
        <v>1.1134163476526737E-2</v>
      </c>
      <c r="R19">
        <v>-5.4679282009601593E-2</v>
      </c>
      <c r="S19">
        <v>-2.1154028363525867E-3</v>
      </c>
      <c r="T19">
        <v>4.8489335924386978E-2</v>
      </c>
      <c r="U19">
        <v>-6.3043646514415741E-3</v>
      </c>
      <c r="V19">
        <v>-1.8041331321001053E-2</v>
      </c>
    </row>
    <row r="20" spans="1:22" x14ac:dyDescent="0.25">
      <c r="A20">
        <v>2000</v>
      </c>
      <c r="B20">
        <v>-9.4610238447785378E-3</v>
      </c>
      <c r="C20">
        <v>8.0783732235431671E-2</v>
      </c>
      <c r="D20">
        <v>6.6872864961624146E-2</v>
      </c>
      <c r="E20">
        <v>-8.334319107234478E-3</v>
      </c>
      <c r="F20">
        <v>7.107831072062254E-3</v>
      </c>
      <c r="G20">
        <v>5.4393686354160309E-2</v>
      </c>
      <c r="H20">
        <v>-2.3190148174762726E-2</v>
      </c>
      <c r="I20">
        <v>3.5594310611486435E-2</v>
      </c>
      <c r="J20">
        <v>-6.542610377073288E-2</v>
      </c>
      <c r="K20">
        <v>3.3581089228391647E-2</v>
      </c>
      <c r="L20">
        <v>-3.0750300735235214E-2</v>
      </c>
      <c r="M20">
        <v>-3.3653125166893005E-2</v>
      </c>
      <c r="N20">
        <v>-1.3954260386526585E-2</v>
      </c>
      <c r="O20">
        <v>-1.5274224802851677E-2</v>
      </c>
      <c r="P20">
        <v>-6.9816865026950836E-2</v>
      </c>
      <c r="Q20">
        <v>-5.6163471192121506E-2</v>
      </c>
      <c r="R20">
        <v>-3.9142835885286331E-2</v>
      </c>
      <c r="S20">
        <v>3.1430669128894806E-2</v>
      </c>
      <c r="T20">
        <v>2.527138963341713E-2</v>
      </c>
      <c r="U20">
        <v>1.0064537636935711E-2</v>
      </c>
      <c r="V20">
        <v>-3.1266061123460531E-3</v>
      </c>
    </row>
    <row r="21" spans="1:22" x14ac:dyDescent="0.25">
      <c r="A21">
        <v>2001</v>
      </c>
      <c r="B21">
        <v>6.8694853689521551E-4</v>
      </c>
      <c r="C21">
        <v>0.13824611902236938</v>
      </c>
      <c r="D21">
        <v>2.0553048700094223E-2</v>
      </c>
      <c r="E21">
        <v>1.3292770832777023E-2</v>
      </c>
      <c r="F21">
        <v>4.6535637229681015E-2</v>
      </c>
      <c r="G21">
        <v>5.674247071146965E-2</v>
      </c>
      <c r="H21">
        <v>-6.5830506384372711E-2</v>
      </c>
      <c r="I21">
        <v>7.7743560075759888E-2</v>
      </c>
      <c r="J21">
        <v>-3.9179768413305283E-2</v>
      </c>
      <c r="K21">
        <v>1.8733387812972069E-2</v>
      </c>
      <c r="L21">
        <v>-2.2231070324778557E-2</v>
      </c>
      <c r="M21">
        <v>3.5906638950109482E-2</v>
      </c>
      <c r="N21">
        <v>-8.4680076688528061E-3</v>
      </c>
      <c r="O21">
        <v>-3.441280871629715E-2</v>
      </c>
      <c r="P21">
        <v>-5.5065162479877472E-2</v>
      </c>
      <c r="Q21">
        <v>-0.13773393630981445</v>
      </c>
      <c r="R21">
        <v>-7.4979208409786224E-2</v>
      </c>
      <c r="S21">
        <v>-8.8824471458792686E-3</v>
      </c>
      <c r="T21">
        <v>4.449738934636116E-2</v>
      </c>
      <c r="U21">
        <v>-3.738514706492424E-2</v>
      </c>
      <c r="V21">
        <v>-3.5966827999800444E-4</v>
      </c>
    </row>
    <row r="22" spans="1:22" x14ac:dyDescent="0.25">
      <c r="A22">
        <v>2002</v>
      </c>
      <c r="B22">
        <v>1.8553950358182192E-3</v>
      </c>
      <c r="C22">
        <v>8.8315799832344055E-2</v>
      </c>
      <c r="D22">
        <v>1.7110614106059074E-2</v>
      </c>
      <c r="E22">
        <v>1.6023198142647743E-2</v>
      </c>
      <c r="F22">
        <v>7.241000235080719E-2</v>
      </c>
      <c r="G22">
        <v>7.5997449457645416E-2</v>
      </c>
      <c r="H22">
        <v>-9.4571694731712341E-2</v>
      </c>
      <c r="I22">
        <v>6.295766681432724E-2</v>
      </c>
      <c r="J22">
        <v>-6.2289964407682419E-2</v>
      </c>
      <c r="K22">
        <v>2.1834623068571091E-2</v>
      </c>
      <c r="L22">
        <v>-3.9470601826906204E-2</v>
      </c>
      <c r="M22">
        <v>6.7899525165557861E-3</v>
      </c>
      <c r="N22">
        <v>7.5150880729779601E-4</v>
      </c>
      <c r="O22">
        <v>-3.0388761311769485E-2</v>
      </c>
      <c r="P22">
        <v>-5.9985876083374023E-2</v>
      </c>
      <c r="Q22">
        <v>-0.10243536531925201</v>
      </c>
      <c r="R22">
        <v>-8.0634213984012604E-2</v>
      </c>
      <c r="S22">
        <v>3.6531142890453339E-2</v>
      </c>
      <c r="T22">
        <v>3.9855428040027618E-2</v>
      </c>
      <c r="U22">
        <v>-2.1035801619291306E-3</v>
      </c>
      <c r="V22">
        <v>-9.4164768233895302E-3</v>
      </c>
    </row>
    <row r="23" spans="1:22" x14ac:dyDescent="0.25">
      <c r="A23">
        <v>2003</v>
      </c>
      <c r="B23">
        <v>1.7436640337109566E-2</v>
      </c>
      <c r="C23">
        <v>6.1344709247350693E-2</v>
      </c>
      <c r="D23">
        <v>1.6157587990164757E-2</v>
      </c>
      <c r="E23">
        <v>2.950790710747242E-2</v>
      </c>
      <c r="F23">
        <v>4.2973686009645462E-2</v>
      </c>
      <c r="G23">
        <v>0.10578353703022003</v>
      </c>
      <c r="H23">
        <v>-6.5884612500667572E-2</v>
      </c>
      <c r="I23">
        <v>5.9219349175691605E-2</v>
      </c>
      <c r="J23">
        <v>-9.5204181969165802E-2</v>
      </c>
      <c r="K23">
        <v>2.2796016186475754E-2</v>
      </c>
      <c r="L23">
        <v>-1.4829336665570736E-2</v>
      </c>
      <c r="M23">
        <v>-2.1645447704941034E-3</v>
      </c>
      <c r="N23">
        <v>-7.6240277849137783E-3</v>
      </c>
      <c r="O23">
        <v>-7.2115778923034668E-2</v>
      </c>
      <c r="P23">
        <v>-8.1941097974777222E-2</v>
      </c>
      <c r="Q23">
        <v>-8.2974962890148163E-2</v>
      </c>
      <c r="R23">
        <v>-6.2726244330406189E-2</v>
      </c>
      <c r="S23">
        <v>3.8920193910598755E-2</v>
      </c>
      <c r="T23">
        <v>6.9019652903079987E-2</v>
      </c>
      <c r="U23">
        <v>-2.7203505858778954E-2</v>
      </c>
      <c r="V23">
        <v>-1.2519452720880508E-3</v>
      </c>
    </row>
    <row r="24" spans="1:22" x14ac:dyDescent="0.25">
      <c r="A24">
        <v>2004</v>
      </c>
      <c r="B24">
        <v>2.5118513032793999E-2</v>
      </c>
      <c r="C24">
        <v>5.3538298234343529E-3</v>
      </c>
      <c r="D24">
        <v>3.8400817662477493E-2</v>
      </c>
      <c r="E24">
        <v>3.3834367990493774E-2</v>
      </c>
      <c r="F24">
        <v>2.7594415470957756E-2</v>
      </c>
      <c r="G24">
        <v>5.408090353012085E-2</v>
      </c>
      <c r="H24">
        <v>4.6086579561233521E-2</v>
      </c>
      <c r="I24">
        <v>4.8947162926197052E-2</v>
      </c>
      <c r="J24">
        <v>-6.1952687799930573E-2</v>
      </c>
      <c r="K24">
        <v>-3.6546576768159866E-2</v>
      </c>
      <c r="L24">
        <v>-3.7346009165048599E-2</v>
      </c>
      <c r="M24">
        <v>3.8562178611755371E-2</v>
      </c>
      <c r="N24">
        <v>-1.2907267548143864E-2</v>
      </c>
      <c r="O24">
        <v>-2.3310156539082527E-2</v>
      </c>
      <c r="P24">
        <v>-2.2233385592699051E-2</v>
      </c>
      <c r="Q24">
        <v>-7.6154552400112152E-2</v>
      </c>
      <c r="R24">
        <v>-3.242608904838562E-2</v>
      </c>
      <c r="S24">
        <v>-4.5901193516328931E-4</v>
      </c>
      <c r="T24">
        <v>2.3296583443880081E-2</v>
      </c>
      <c r="U24">
        <v>-2.5454288348555565E-2</v>
      </c>
      <c r="V24">
        <v>-4.1757948696613312E-2</v>
      </c>
    </row>
    <row r="25" spans="1:22" x14ac:dyDescent="0.25">
      <c r="A25">
        <v>2005</v>
      </c>
      <c r="B25">
        <v>-5.4729152470827103E-3</v>
      </c>
      <c r="C25">
        <v>4.6644944697618484E-2</v>
      </c>
      <c r="D25">
        <v>-1.4809844084084034E-2</v>
      </c>
      <c r="E25">
        <v>2.2614574059844017E-2</v>
      </c>
      <c r="F25">
        <v>5.0181403756141663E-2</v>
      </c>
      <c r="G25">
        <v>3.9074022322893143E-2</v>
      </c>
      <c r="H25">
        <v>1.8798742443323135E-2</v>
      </c>
      <c r="I25">
        <v>3.8202028721570969E-2</v>
      </c>
      <c r="J25">
        <v>-5.7634167373180389E-2</v>
      </c>
      <c r="K25">
        <v>2.2040637210011482E-2</v>
      </c>
      <c r="L25">
        <v>-1.0615906678140163E-2</v>
      </c>
      <c r="M25">
        <v>1.4649685472249985E-3</v>
      </c>
      <c r="N25">
        <v>-2.373652346432209E-2</v>
      </c>
      <c r="O25">
        <v>-2.2583004087209702E-2</v>
      </c>
      <c r="P25">
        <v>-6.9040358066558838E-2</v>
      </c>
      <c r="Q25">
        <v>-9.3686118721961975E-2</v>
      </c>
      <c r="R25">
        <v>-4.987763985991478E-2</v>
      </c>
      <c r="S25">
        <v>5.0469912588596344E-2</v>
      </c>
      <c r="T25">
        <v>5.788687989115715E-2</v>
      </c>
      <c r="U25">
        <v>-4.3070878833532333E-2</v>
      </c>
      <c r="V25">
        <v>-7.5501869432628155E-3</v>
      </c>
    </row>
    <row r="26" spans="1:22" x14ac:dyDescent="0.25">
      <c r="A26">
        <v>2006</v>
      </c>
      <c r="B26">
        <v>5.6534737348556519E-2</v>
      </c>
      <c r="C26">
        <v>4.2269933968782425E-2</v>
      </c>
      <c r="D26">
        <v>-1.6661355271935463E-2</v>
      </c>
      <c r="E26">
        <v>8.625163696706295E-3</v>
      </c>
      <c r="F26">
        <v>-1.2487343512475491E-2</v>
      </c>
      <c r="G26">
        <v>3.7271108478307724E-2</v>
      </c>
      <c r="H26">
        <v>1.2124229222536087E-2</v>
      </c>
      <c r="I26">
        <v>6.0688093304634094E-2</v>
      </c>
      <c r="J26">
        <v>-5.4036505520343781E-2</v>
      </c>
      <c r="K26">
        <v>6.4152535051107407E-3</v>
      </c>
      <c r="L26">
        <v>1.9713170826435089E-2</v>
      </c>
      <c r="M26">
        <v>1.1603770777583122E-2</v>
      </c>
      <c r="N26">
        <v>-3.593900054693222E-2</v>
      </c>
      <c r="O26">
        <v>-1.2900367379188538E-2</v>
      </c>
      <c r="P26">
        <v>-2.6064522098749876E-3</v>
      </c>
      <c r="Q26">
        <v>-6.6633731126785278E-2</v>
      </c>
      <c r="R26">
        <v>-7.368980348110199E-2</v>
      </c>
      <c r="S26">
        <v>1.9513115286827087E-2</v>
      </c>
      <c r="T26">
        <v>2.8314216062426567E-2</v>
      </c>
      <c r="U26">
        <v>-8.0689959228038788E-2</v>
      </c>
      <c r="V26">
        <v>-3.374781459569931E-2</v>
      </c>
    </row>
    <row r="27" spans="1:22" x14ac:dyDescent="0.25">
      <c r="A27">
        <v>2007</v>
      </c>
      <c r="B27">
        <v>3.5533979535102844E-3</v>
      </c>
      <c r="C27">
        <v>1.0767696425318718E-2</v>
      </c>
      <c r="D27">
        <v>2.6344098150730133E-2</v>
      </c>
      <c r="E27">
        <v>2.0612531807273626E-3</v>
      </c>
      <c r="F27">
        <v>2.4199550971388817E-2</v>
      </c>
      <c r="G27">
        <v>6.8936169147491455E-2</v>
      </c>
      <c r="H27">
        <v>1.0858252644538879E-3</v>
      </c>
      <c r="I27">
        <v>4.9819447100162506E-2</v>
      </c>
      <c r="J27">
        <v>-6.4918003976345062E-2</v>
      </c>
      <c r="K27">
        <v>2.9838036745786667E-2</v>
      </c>
      <c r="L27">
        <v>8.7727215141057968E-3</v>
      </c>
      <c r="M27">
        <v>-5.3893832955509424E-5</v>
      </c>
      <c r="N27">
        <v>-1.5314729884266853E-2</v>
      </c>
      <c r="O27">
        <v>-4.7729052603244781E-2</v>
      </c>
      <c r="P27">
        <v>-0.12865175306797028</v>
      </c>
      <c r="Q27">
        <v>-0.11483033001422882</v>
      </c>
      <c r="R27">
        <v>2.2029545158147812E-2</v>
      </c>
      <c r="S27">
        <v>3.4582316875457764E-2</v>
      </c>
      <c r="T27">
        <v>8.9832164347171783E-2</v>
      </c>
      <c r="U27">
        <v>-3.9849795401096344E-2</v>
      </c>
      <c r="V27">
        <v>-1.6613446176052094E-2</v>
      </c>
    </row>
    <row r="28" spans="1:22" x14ac:dyDescent="0.25">
      <c r="A28">
        <v>2008</v>
      </c>
      <c r="B28">
        <v>6.7831650376319885E-2</v>
      </c>
      <c r="C28">
        <v>6.6959381103515625E-2</v>
      </c>
      <c r="D28">
        <v>-1.5793913975358009E-2</v>
      </c>
      <c r="E28">
        <v>-2.2166654467582703E-2</v>
      </c>
      <c r="F28">
        <v>-5.9108845889568329E-2</v>
      </c>
      <c r="G28">
        <v>7.2916783392429352E-2</v>
      </c>
      <c r="H28">
        <v>-9.5575377345085144E-2</v>
      </c>
      <c r="I28">
        <v>7.2251267731189728E-2</v>
      </c>
      <c r="J28">
        <v>-6.8594798445701599E-2</v>
      </c>
      <c r="K28">
        <v>5.0386056303977966E-2</v>
      </c>
      <c r="L28">
        <v>-1.4252056367695332E-2</v>
      </c>
      <c r="M28">
        <v>6.6533382050693035E-3</v>
      </c>
      <c r="N28">
        <v>-3.3349283039569855E-2</v>
      </c>
      <c r="O28">
        <v>-2.7166280895471573E-2</v>
      </c>
      <c r="P28">
        <v>-0.10593204200267792</v>
      </c>
      <c r="Q28">
        <v>-0.12754654884338379</v>
      </c>
      <c r="R28">
        <v>-2.1023038774728775E-2</v>
      </c>
      <c r="S28">
        <v>5.9027720242738724E-2</v>
      </c>
      <c r="T28">
        <v>5.2529316395521164E-2</v>
      </c>
      <c r="U28">
        <v>1.9353942945599556E-2</v>
      </c>
      <c r="V28">
        <v>-2.2459892556071281E-2</v>
      </c>
    </row>
    <row r="29" spans="1:22" x14ac:dyDescent="0.25">
      <c r="A29">
        <v>2009</v>
      </c>
      <c r="B29">
        <v>5.9387605637311935E-2</v>
      </c>
      <c r="C29">
        <v>6.7396081984043121E-2</v>
      </c>
      <c r="D29">
        <v>-1.9480720162391663E-2</v>
      </c>
      <c r="E29">
        <v>2.2111987695097923E-2</v>
      </c>
      <c r="F29">
        <v>2.2308969870209694E-2</v>
      </c>
      <c r="G29">
        <v>3.7421341985464096E-3</v>
      </c>
      <c r="H29">
        <v>-3.0749612487852573E-3</v>
      </c>
      <c r="I29">
        <v>4.3113496154546738E-2</v>
      </c>
      <c r="J29">
        <v>-1.6911165788769722E-2</v>
      </c>
      <c r="K29">
        <v>1.2378462590277195E-2</v>
      </c>
      <c r="L29">
        <v>2.4609481915831566E-2</v>
      </c>
      <c r="M29">
        <v>5.6355811655521393E-2</v>
      </c>
      <c r="N29">
        <v>-4.3228067457675934E-2</v>
      </c>
      <c r="O29">
        <v>-8.2594370469450951E-3</v>
      </c>
      <c r="P29">
        <v>-1.1922543868422508E-2</v>
      </c>
      <c r="Q29">
        <v>-8.2187958061695099E-2</v>
      </c>
      <c r="R29">
        <v>-8.9650474488735199E-2</v>
      </c>
      <c r="S29">
        <v>3.243212029337883E-2</v>
      </c>
      <c r="T29">
        <v>4.7030346468091011E-3</v>
      </c>
      <c r="U29">
        <v>-3.2434452325105667E-2</v>
      </c>
      <c r="V29">
        <v>-8.0863498151302338E-3</v>
      </c>
    </row>
    <row r="30" spans="1:22" x14ac:dyDescent="0.25">
      <c r="A30">
        <v>2010</v>
      </c>
      <c r="B30">
        <v>3.8071624934673309E-2</v>
      </c>
      <c r="C30">
        <v>-2.0112717524170876E-2</v>
      </c>
      <c r="D30">
        <v>6.4989462494850159E-2</v>
      </c>
      <c r="E30">
        <v>1.7764726653695107E-2</v>
      </c>
      <c r="F30">
        <v>-4.3051555752754211E-2</v>
      </c>
      <c r="G30">
        <v>3.6917489022016525E-2</v>
      </c>
      <c r="H30">
        <v>-3.1693026423454285E-2</v>
      </c>
      <c r="I30">
        <v>6.400454044342041E-2</v>
      </c>
      <c r="J30">
        <v>1.0980566730722785E-3</v>
      </c>
      <c r="K30">
        <v>-1.2259351089596748E-2</v>
      </c>
      <c r="L30">
        <v>-6.6793742589652538E-3</v>
      </c>
      <c r="M30">
        <v>-2.5622060056775808E-3</v>
      </c>
      <c r="N30">
        <v>-2.4198643863201141E-2</v>
      </c>
      <c r="O30">
        <v>-2.5969317648559809E-3</v>
      </c>
      <c r="P30">
        <v>-4.9321327358484268E-2</v>
      </c>
      <c r="Q30">
        <v>-0.12736763060092926</v>
      </c>
      <c r="R30">
        <v>5.6049652397632599E-2</v>
      </c>
      <c r="S30">
        <v>4.219513013958931E-2</v>
      </c>
      <c r="T30">
        <v>-3.1670720782130957E-3</v>
      </c>
      <c r="U30">
        <v>5.6151761673390865E-3</v>
      </c>
      <c r="V30">
        <v>-7.2300904430449009E-3</v>
      </c>
    </row>
    <row r="31" spans="1:22" x14ac:dyDescent="0.25">
      <c r="A31">
        <v>2011</v>
      </c>
      <c r="B31">
        <v>4.4511269778013229E-2</v>
      </c>
      <c r="C31">
        <v>-9.9406216759234667E-4</v>
      </c>
      <c r="D31">
        <v>-2.9116913676261902E-2</v>
      </c>
      <c r="E31">
        <v>5.008537694811821E-2</v>
      </c>
      <c r="F31">
        <v>-4.0835002437233925E-3</v>
      </c>
      <c r="G31">
        <v>-4.1513983160257339E-3</v>
      </c>
      <c r="H31">
        <v>1.6332659870386124E-2</v>
      </c>
      <c r="I31">
        <v>4.1601721197366714E-2</v>
      </c>
      <c r="J31">
        <v>2.3593928199261427E-3</v>
      </c>
      <c r="K31">
        <v>-4.1070912033319473E-2</v>
      </c>
      <c r="L31">
        <v>-1.8401825800538063E-2</v>
      </c>
      <c r="M31">
        <v>-1.5090630389750004E-2</v>
      </c>
      <c r="N31">
        <v>-6.5693378448486328E-2</v>
      </c>
      <c r="O31">
        <v>2.1832343190908432E-2</v>
      </c>
      <c r="P31">
        <v>-3.7524338811635971E-2</v>
      </c>
      <c r="Q31">
        <v>-6.2480151653289795E-2</v>
      </c>
      <c r="R31">
        <v>2.2225489839911461E-2</v>
      </c>
      <c r="S31">
        <v>7.5619235634803772E-2</v>
      </c>
      <c r="T31">
        <v>-1.2105985544621944E-2</v>
      </c>
      <c r="U31">
        <v>2.2627811878919601E-2</v>
      </c>
      <c r="V31">
        <v>1.3041767291724682E-2</v>
      </c>
    </row>
    <row r="32" spans="1:22" x14ac:dyDescent="0.25">
      <c r="A32">
        <v>2012</v>
      </c>
      <c r="B32">
        <v>4.2705431580543518E-2</v>
      </c>
      <c r="C32">
        <v>4.0860410779714584E-2</v>
      </c>
      <c r="D32">
        <v>4.0338914841413498E-2</v>
      </c>
      <c r="E32">
        <v>2.1462962031364441E-2</v>
      </c>
      <c r="F32">
        <v>7.9716183245182037E-3</v>
      </c>
      <c r="G32">
        <v>3.3203665167093277E-2</v>
      </c>
      <c r="H32">
        <v>1.2731176801025867E-2</v>
      </c>
      <c r="I32">
        <v>4.6715416014194489E-2</v>
      </c>
      <c r="J32">
        <v>2.2041616030037403E-3</v>
      </c>
      <c r="K32">
        <v>2.282782644033432E-2</v>
      </c>
      <c r="L32">
        <v>3.826918825507164E-2</v>
      </c>
      <c r="M32">
        <v>2.7528401464223862E-2</v>
      </c>
      <c r="N32">
        <v>-6.851881742477417E-2</v>
      </c>
      <c r="O32">
        <v>-8.0513767898082733E-2</v>
      </c>
      <c r="P32">
        <v>-8.9709267020225525E-2</v>
      </c>
      <c r="Q32">
        <v>-8.8967233896255493E-2</v>
      </c>
      <c r="R32">
        <v>-2.9933510348200798E-2</v>
      </c>
      <c r="S32">
        <v>4.8309091478586197E-2</v>
      </c>
      <c r="T32">
        <v>4.2969007045030594E-2</v>
      </c>
      <c r="U32">
        <v>-6.1894753016531467E-3</v>
      </c>
      <c r="V32">
        <v>-1.7675718292593956E-2</v>
      </c>
    </row>
    <row r="33" spans="1:22" x14ac:dyDescent="0.25">
      <c r="A33">
        <v>2013</v>
      </c>
      <c r="B33">
        <v>4.9726620316505432E-2</v>
      </c>
      <c r="C33">
        <v>4.9760289490222931E-2</v>
      </c>
      <c r="D33">
        <v>2.1392321214079857E-2</v>
      </c>
      <c r="E33">
        <v>4.097307100892067E-2</v>
      </c>
      <c r="F33">
        <v>-1.4944969676434994E-2</v>
      </c>
      <c r="G33">
        <v>4.8658836632966995E-2</v>
      </c>
      <c r="H33">
        <v>-3.8470137864351273E-2</v>
      </c>
      <c r="I33">
        <v>2.7253087610006332E-2</v>
      </c>
      <c r="J33">
        <v>-2.7666257694363594E-2</v>
      </c>
      <c r="K33">
        <v>1.0823908261954784E-2</v>
      </c>
      <c r="L33">
        <v>-2.7740960940718651E-2</v>
      </c>
      <c r="M33">
        <v>5.2849423140287399E-2</v>
      </c>
      <c r="N33">
        <v>-4.7884538769721985E-2</v>
      </c>
      <c r="O33">
        <v>-3.8190398365259171E-2</v>
      </c>
      <c r="P33">
        <v>-7.6987020671367645E-2</v>
      </c>
      <c r="Q33">
        <v>-0.12465529888868332</v>
      </c>
      <c r="R33">
        <v>-5.6591969914734364E-3</v>
      </c>
      <c r="S33">
        <v>5.7277832180261612E-2</v>
      </c>
      <c r="T33">
        <v>2.1852094680070877E-2</v>
      </c>
      <c r="U33">
        <v>2.4859562516212463E-2</v>
      </c>
      <c r="V33">
        <v>-4.3413594365119934E-2</v>
      </c>
    </row>
    <row r="34" spans="1:22" x14ac:dyDescent="0.25">
      <c r="A34">
        <v>2014</v>
      </c>
      <c r="B34">
        <v>5.7249411940574646E-2</v>
      </c>
      <c r="C34">
        <v>9.3110240995883942E-3</v>
      </c>
      <c r="D34">
        <v>6.0131726786494255E-3</v>
      </c>
      <c r="E34">
        <v>1.8546970561146736E-2</v>
      </c>
      <c r="F34">
        <v>-1.9112411886453629E-2</v>
      </c>
      <c r="G34">
        <v>9.6754081547260284E-2</v>
      </c>
      <c r="H34">
        <v>-1.1976327747106552E-2</v>
      </c>
      <c r="I34">
        <v>6.4495578408241272E-2</v>
      </c>
      <c r="J34">
        <v>-5.4508917033672333E-2</v>
      </c>
      <c r="K34">
        <v>1.7775677144527435E-2</v>
      </c>
      <c r="L34">
        <v>-9.8153457045555115E-2</v>
      </c>
      <c r="M34">
        <v>1.9407352432608604E-2</v>
      </c>
      <c r="N34">
        <v>-8.4763079939875752E-5</v>
      </c>
      <c r="O34">
        <v>-7.3152370750904083E-2</v>
      </c>
      <c r="P34">
        <v>-4.6752244234085083E-2</v>
      </c>
      <c r="Q34">
        <v>-9.1789700090885162E-2</v>
      </c>
      <c r="R34">
        <v>-5.2072633057832718E-2</v>
      </c>
      <c r="S34">
        <v>4.477035254240036E-2</v>
      </c>
      <c r="T34">
        <v>8.1971818581223488E-3</v>
      </c>
      <c r="U34">
        <v>3.9194919168949127E-2</v>
      </c>
      <c r="V34">
        <v>-2.2932911291718483E-2</v>
      </c>
    </row>
    <row r="35" spans="1:22" x14ac:dyDescent="0.25">
      <c r="A35">
        <v>2015</v>
      </c>
      <c r="B35">
        <v>-7.1474425494670868E-3</v>
      </c>
      <c r="C35">
        <v>4.2310338467359543E-2</v>
      </c>
      <c r="D35">
        <v>4.7782082110643387E-2</v>
      </c>
      <c r="E35">
        <v>1.9014241173863411E-2</v>
      </c>
      <c r="F35">
        <v>-1.1682227253913879E-2</v>
      </c>
      <c r="G35">
        <v>8.6770899593830109E-2</v>
      </c>
      <c r="H35">
        <v>-2.9299107845872641E-3</v>
      </c>
      <c r="I35">
        <v>-3.3011080231517553E-3</v>
      </c>
      <c r="J35">
        <v>-6.4946897327899933E-2</v>
      </c>
      <c r="K35">
        <v>-1.4924934133887291E-2</v>
      </c>
      <c r="L35">
        <v>2.4135179817676544E-2</v>
      </c>
      <c r="M35">
        <v>2.9551196843385696E-2</v>
      </c>
      <c r="N35">
        <v>1.2664682231843472E-2</v>
      </c>
      <c r="O35">
        <v>-3.6861181259155273E-2</v>
      </c>
      <c r="P35">
        <v>-5.9569317847490311E-2</v>
      </c>
      <c r="Q35">
        <v>-2.1887069568037987E-2</v>
      </c>
      <c r="R35">
        <v>-4.7258555889129639E-2</v>
      </c>
      <c r="S35">
        <v>2.9405435547232628E-2</v>
      </c>
      <c r="T35">
        <v>2.4883447214961052E-2</v>
      </c>
      <c r="U35">
        <v>-3.9690178819000721E-3</v>
      </c>
      <c r="V35">
        <v>-2.9671218246221542E-2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opLeftCell="B1" workbookViewId="0">
      <selection activeCell="W2" sqref="W2"/>
    </sheetView>
  </sheetViews>
  <sheetFormatPr defaultColWidth="8.85546875" defaultRowHeight="15" x14ac:dyDescent="0.25"/>
  <sheetData>
    <row r="1" spans="1:22"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row>
    <row r="2" spans="1:22" x14ac:dyDescent="0.25">
      <c r="A2">
        <v>1982</v>
      </c>
      <c r="B2">
        <v>1.0274249128997326E-2</v>
      </c>
      <c r="C2">
        <v>2.3828600533306599E-3</v>
      </c>
      <c r="D2">
        <v>-7.5016585178673267E-3</v>
      </c>
      <c r="E2">
        <v>-2.4355007335543633E-2</v>
      </c>
      <c r="F2">
        <v>2.7744399383664131E-2</v>
      </c>
      <c r="G2">
        <v>1.470869779586792E-2</v>
      </c>
      <c r="H2">
        <v>1.6104577109217644E-2</v>
      </c>
      <c r="I2">
        <v>1.0136872529983521E-2</v>
      </c>
      <c r="J2">
        <v>2.5156265124678612E-2</v>
      </c>
      <c r="K2">
        <v>-1.6618098597973585E-3</v>
      </c>
      <c r="L2">
        <v>-7.9637337476015091E-3</v>
      </c>
      <c r="M2">
        <v>6.9576213136315346E-3</v>
      </c>
      <c r="N2">
        <v>1.799958199262619E-2</v>
      </c>
      <c r="O2">
        <v>3.0802333727478981E-2</v>
      </c>
      <c r="P2">
        <v>-4.00649793446064E-2</v>
      </c>
      <c r="Q2">
        <v>4.9167759716510773E-3</v>
      </c>
      <c r="R2">
        <v>-2.5608038529753685E-2</v>
      </c>
      <c r="S2">
        <v>-7.9845385625958443E-3</v>
      </c>
      <c r="T2">
        <v>-7.4405386112630367E-3</v>
      </c>
      <c r="U2">
        <v>-1.1420487426221371E-2</v>
      </c>
      <c r="V2">
        <v>4.6651004813611507E-3</v>
      </c>
    </row>
    <row r="3" spans="1:22" x14ac:dyDescent="0.25">
      <c r="A3">
        <v>1983</v>
      </c>
      <c r="B3">
        <v>1.7337614670395851E-2</v>
      </c>
      <c r="C3">
        <v>-5.3084618411958218E-4</v>
      </c>
      <c r="D3">
        <v>-6.0884556733071804E-3</v>
      </c>
      <c r="E3">
        <v>2.8499020263552666E-2</v>
      </c>
      <c r="F3">
        <v>5.91319240629673E-3</v>
      </c>
      <c r="G3">
        <v>3.8909432478249073E-3</v>
      </c>
      <c r="H3">
        <v>-3.9528100751340389E-3</v>
      </c>
      <c r="I3">
        <v>-1.4269635081291199E-2</v>
      </c>
      <c r="J3">
        <v>1.6374668106436729E-2</v>
      </c>
      <c r="K3">
        <v>-2.8419593349099159E-2</v>
      </c>
      <c r="L3">
        <v>-1.0706758126616478E-2</v>
      </c>
      <c r="M3">
        <v>-1.9553881138563156E-3</v>
      </c>
      <c r="N3">
        <v>5.1303780637681484E-3</v>
      </c>
      <c r="O3">
        <v>1.5916049480438232E-2</v>
      </c>
      <c r="P3">
        <v>-9.165237657725811E-3</v>
      </c>
      <c r="Q3">
        <v>2.893117954954505E-3</v>
      </c>
      <c r="R3">
        <v>4.6473465859889984E-2</v>
      </c>
      <c r="S3">
        <v>3.6169886589050293E-3</v>
      </c>
      <c r="T3">
        <v>-3.6541219800710678E-2</v>
      </c>
      <c r="U3">
        <v>-1.1479912325739861E-2</v>
      </c>
      <c r="V3">
        <v>-1.8537641735747457E-3</v>
      </c>
    </row>
    <row r="4" spans="1:22" x14ac:dyDescent="0.25">
      <c r="A4">
        <v>1984</v>
      </c>
      <c r="B4">
        <v>1.8087257631123066E-3</v>
      </c>
      <c r="C4">
        <v>-3.3219221979379654E-2</v>
      </c>
      <c r="D4">
        <v>-9.6829346148297191E-4</v>
      </c>
      <c r="E4">
        <v>2.5771670043468475E-3</v>
      </c>
      <c r="F4">
        <v>4.0219277143478394E-2</v>
      </c>
      <c r="G4">
        <v>-3.1869322061538696E-2</v>
      </c>
      <c r="H4">
        <v>1.5156553126871586E-2</v>
      </c>
      <c r="I4">
        <v>3.4662196412682533E-3</v>
      </c>
      <c r="J4">
        <v>-5.4936621338129044E-2</v>
      </c>
      <c r="K4">
        <v>-2.0766496891155839E-4</v>
      </c>
      <c r="L4">
        <v>-3.0633537098765373E-3</v>
      </c>
      <c r="M4">
        <v>-1.5346216037869453E-2</v>
      </c>
      <c r="N4">
        <v>6.8008154630661011E-2</v>
      </c>
      <c r="O4">
        <v>7.7338315546512604E-2</v>
      </c>
      <c r="P4">
        <v>4.6877030283212662E-2</v>
      </c>
      <c r="Q4">
        <v>3.4544770605862141E-3</v>
      </c>
      <c r="R4">
        <v>4.7101201489567757E-3</v>
      </c>
      <c r="S4">
        <v>7.2583849541842937E-3</v>
      </c>
      <c r="T4">
        <v>-4.7913242131471634E-2</v>
      </c>
      <c r="U4">
        <v>-1.5421404503285885E-2</v>
      </c>
      <c r="V4">
        <v>-1.0490092681720853E-3</v>
      </c>
    </row>
    <row r="5" spans="1:22" x14ac:dyDescent="0.25">
      <c r="A5">
        <v>1985</v>
      </c>
      <c r="B5">
        <v>-6.9602876901626587E-3</v>
      </c>
      <c r="C5">
        <v>-1.2107283808290958E-2</v>
      </c>
      <c r="D5">
        <v>-3.420572355389595E-2</v>
      </c>
      <c r="E5">
        <v>2.4716151878237724E-2</v>
      </c>
      <c r="F5">
        <v>-1.4761094003915787E-2</v>
      </c>
      <c r="G5">
        <v>2.2167636081576347E-2</v>
      </c>
      <c r="H5">
        <v>1.8318727612495422E-2</v>
      </c>
      <c r="I5">
        <v>1.5750034945085645E-3</v>
      </c>
      <c r="J5">
        <v>1.8314339220523834E-2</v>
      </c>
      <c r="K5">
        <v>-1.9411630928516388E-2</v>
      </c>
      <c r="L5">
        <v>1.8662270158529282E-2</v>
      </c>
      <c r="M5">
        <v>3.6606371402740479E-2</v>
      </c>
      <c r="N5">
        <v>4.2537879198789597E-2</v>
      </c>
      <c r="O5">
        <v>-2.3033169563859701E-3</v>
      </c>
      <c r="P5">
        <v>-5.9093693271279335E-3</v>
      </c>
      <c r="Q5">
        <v>-1.6450447961688042E-2</v>
      </c>
      <c r="R5">
        <v>-8.0158509314060211E-2</v>
      </c>
      <c r="S5">
        <v>1.8696000799536705E-2</v>
      </c>
      <c r="T5">
        <v>-1.710587739944458E-2</v>
      </c>
      <c r="U5">
        <v>-3.6591272801160812E-3</v>
      </c>
      <c r="V5">
        <v>-6.8323133746162057E-4</v>
      </c>
    </row>
    <row r="6" spans="1:22" x14ac:dyDescent="0.25">
      <c r="A6">
        <v>1986</v>
      </c>
      <c r="B6">
        <v>-7.8159573604352772E-5</v>
      </c>
      <c r="C6">
        <v>-5.2800018340349197E-2</v>
      </c>
      <c r="D6">
        <v>-5.1230970770120621E-2</v>
      </c>
      <c r="E6">
        <v>1.6690883785486221E-2</v>
      </c>
      <c r="F6">
        <v>-8.9463070034980774E-3</v>
      </c>
      <c r="G6">
        <v>-1.7235824838280678E-2</v>
      </c>
      <c r="H6">
        <v>-8.7800249457359314E-3</v>
      </c>
      <c r="I6">
        <v>2.8089016675949097E-2</v>
      </c>
      <c r="J6">
        <v>2.5187378749251366E-2</v>
      </c>
      <c r="K6">
        <v>-2.2358554415404797E-3</v>
      </c>
      <c r="L6">
        <v>4.7069493681192398E-2</v>
      </c>
      <c r="M6">
        <v>2.1980786696076393E-2</v>
      </c>
      <c r="N6">
        <v>-1.2108804658055305E-3</v>
      </c>
      <c r="O6">
        <v>2.0435452461242676E-2</v>
      </c>
      <c r="P6">
        <v>2.6471123099327087E-2</v>
      </c>
      <c r="Q6">
        <v>-2.6429291814565659E-2</v>
      </c>
      <c r="R6">
        <v>4.9102194607257843E-2</v>
      </c>
      <c r="S6">
        <v>1.5640711644664407E-3</v>
      </c>
      <c r="T6">
        <v>-1.5127500519156456E-2</v>
      </c>
      <c r="U6">
        <v>-2.7076950296759605E-2</v>
      </c>
      <c r="V6">
        <v>8.0490252003073692E-3</v>
      </c>
    </row>
    <row r="7" spans="1:22" x14ac:dyDescent="0.25">
      <c r="A7">
        <v>1987</v>
      </c>
      <c r="B7">
        <v>-2.0771566778421402E-2</v>
      </c>
      <c r="C7">
        <v>-3.4861546009778976E-2</v>
      </c>
      <c r="D7">
        <v>2.5165971368551254E-2</v>
      </c>
      <c r="E7">
        <v>-7.4089951813220978E-3</v>
      </c>
      <c r="F7">
        <v>-1.5316535718739033E-2</v>
      </c>
      <c r="G7">
        <v>1.1735809966921806E-2</v>
      </c>
      <c r="H7">
        <v>-1.4409818686544895E-2</v>
      </c>
      <c r="I7">
        <v>-1.914978725835681E-3</v>
      </c>
      <c r="J7">
        <v>1.5332368202507496E-2</v>
      </c>
      <c r="K7">
        <v>2.0041203126311302E-2</v>
      </c>
      <c r="L7">
        <v>-3.108117263764143E-3</v>
      </c>
      <c r="M7">
        <v>2.6764697395265102E-3</v>
      </c>
      <c r="N7">
        <v>3.3354158513247967E-3</v>
      </c>
      <c r="O7">
        <v>1.7833145335316658E-2</v>
      </c>
      <c r="P7">
        <v>-2.540549635887146E-2</v>
      </c>
      <c r="Q7">
        <v>-1.5184270218014717E-2</v>
      </c>
      <c r="R7">
        <v>5.9216497465968132E-3</v>
      </c>
      <c r="S7">
        <v>1.2070230208337307E-2</v>
      </c>
      <c r="T7">
        <v>1.0711988434195518E-2</v>
      </c>
      <c r="U7">
        <v>-2.3519251495599747E-2</v>
      </c>
      <c r="V7">
        <v>4.3838624842464924E-3</v>
      </c>
    </row>
    <row r="8" spans="1:22" x14ac:dyDescent="0.25">
      <c r="A8">
        <v>1988</v>
      </c>
      <c r="B8">
        <v>-7.7432994730770588E-3</v>
      </c>
      <c r="C8">
        <v>-9.7596921026706696E-2</v>
      </c>
      <c r="D8">
        <v>3.0069729313254356E-2</v>
      </c>
      <c r="E8">
        <v>1.6199344769120216E-2</v>
      </c>
      <c r="F8">
        <v>2.7886800467967987E-2</v>
      </c>
      <c r="G8">
        <v>7.9001011326909065E-3</v>
      </c>
      <c r="H8">
        <v>4.7005750238895416E-3</v>
      </c>
      <c r="I8">
        <v>-1.505704945884645E-3</v>
      </c>
      <c r="J8">
        <v>1.6777467681095004E-4</v>
      </c>
      <c r="K8">
        <v>4.7496970742940903E-2</v>
      </c>
      <c r="L8">
        <v>-1.6305872704833746E-3</v>
      </c>
      <c r="M8">
        <v>1.9632628187537193E-2</v>
      </c>
      <c r="N8">
        <v>-1.9737312570214272E-2</v>
      </c>
      <c r="O8">
        <v>-4.1284766048192978E-2</v>
      </c>
      <c r="P8">
        <v>3.8840606808662415E-2</v>
      </c>
      <c r="Q8">
        <v>6.8498821929097176E-3</v>
      </c>
      <c r="R8">
        <v>2.1704996004700661E-2</v>
      </c>
      <c r="S8">
        <v>1.101379282772541E-3</v>
      </c>
      <c r="T8">
        <v>-1.2874549254775047E-2</v>
      </c>
      <c r="U8">
        <v>-2.8704132884740829E-2</v>
      </c>
      <c r="V8">
        <v>-9.37204051297158E-4</v>
      </c>
    </row>
    <row r="9" spans="1:22" x14ac:dyDescent="0.25">
      <c r="A9">
        <v>1989</v>
      </c>
      <c r="B9">
        <v>9.8945042118430138E-3</v>
      </c>
      <c r="C9">
        <v>-0.1014246866106987</v>
      </c>
      <c r="D9">
        <v>1.0611545294523239E-2</v>
      </c>
      <c r="E9">
        <v>-1.9113991409540176E-2</v>
      </c>
      <c r="F9">
        <v>-7.4863121844828129E-3</v>
      </c>
      <c r="G9">
        <v>1.6046252567321062E-3</v>
      </c>
      <c r="H9">
        <v>2.5384534150362015E-2</v>
      </c>
      <c r="I9">
        <v>7.7655226923525333E-3</v>
      </c>
      <c r="J9">
        <v>2.7499567717313766E-2</v>
      </c>
      <c r="K9">
        <v>7.1131318807601929E-2</v>
      </c>
      <c r="L9">
        <v>-8.1162648275494576E-3</v>
      </c>
      <c r="M9">
        <v>-2.7192333713173866E-2</v>
      </c>
      <c r="N9">
        <v>-3.5235200077295303E-2</v>
      </c>
      <c r="O9">
        <v>-1.5145466895774007E-3</v>
      </c>
      <c r="P9">
        <v>8.6688198149204254E-2</v>
      </c>
      <c r="Q9">
        <v>7.0496280677616596E-3</v>
      </c>
      <c r="R9">
        <v>-5.0258617848157883E-2</v>
      </c>
      <c r="S9">
        <v>-1.2128293514251709E-2</v>
      </c>
      <c r="T9">
        <v>-5.5834826081991196E-2</v>
      </c>
      <c r="U9">
        <v>2.946336567401886E-2</v>
      </c>
      <c r="V9">
        <v>-4.7860476188361645E-3</v>
      </c>
    </row>
    <row r="10" spans="1:22" x14ac:dyDescent="0.25">
      <c r="A10">
        <v>1990</v>
      </c>
      <c r="B10">
        <v>2.3049628362059593E-2</v>
      </c>
      <c r="C10">
        <v>-4.5400474220514297E-2</v>
      </c>
      <c r="D10">
        <v>3.8715187460184097E-2</v>
      </c>
      <c r="E10">
        <v>-5.0723040476441383E-4</v>
      </c>
      <c r="F10">
        <v>-4.9037981778383255E-2</v>
      </c>
      <c r="G10">
        <v>-1.214233785867691E-2</v>
      </c>
      <c r="H10">
        <v>-3.0436486005783081E-2</v>
      </c>
      <c r="I10">
        <v>2.2880598902702332E-2</v>
      </c>
      <c r="J10">
        <v>-3.4124553203582764E-2</v>
      </c>
      <c r="K10">
        <v>4.0958438068628311E-2</v>
      </c>
      <c r="L10">
        <v>-3.8887705653905869E-2</v>
      </c>
      <c r="M10">
        <v>2.1562432870268822E-2</v>
      </c>
      <c r="N10">
        <v>-5.2776606753468513E-3</v>
      </c>
      <c r="O10">
        <v>2.8606800362467766E-2</v>
      </c>
      <c r="P10">
        <v>-3.2519165426492691E-2</v>
      </c>
      <c r="Q10">
        <v>-1.197743508964777E-2</v>
      </c>
      <c r="R10">
        <v>-3.3548050560057163E-3</v>
      </c>
      <c r="S10">
        <v>8.6941923946142197E-3</v>
      </c>
      <c r="T10">
        <v>-2.2163704037666321E-2</v>
      </c>
      <c r="U10">
        <v>4.9597118049860001E-2</v>
      </c>
      <c r="V10">
        <v>2.0722186309285462E-4</v>
      </c>
    </row>
    <row r="11" spans="1:22" x14ac:dyDescent="0.25">
      <c r="A11">
        <v>1991</v>
      </c>
      <c r="B11">
        <v>-2.3857409134507179E-2</v>
      </c>
      <c r="C11">
        <v>-6.7279398441314697E-2</v>
      </c>
      <c r="D11">
        <v>-3.7659674882888794E-2</v>
      </c>
      <c r="E11">
        <v>-1.5762863680720329E-2</v>
      </c>
      <c r="F11">
        <v>2.037355862557888E-2</v>
      </c>
      <c r="G11">
        <v>-4.0164750069379807E-2</v>
      </c>
      <c r="H11">
        <v>-3.1394340097904205E-2</v>
      </c>
      <c r="I11">
        <v>-1.4335792511701584E-2</v>
      </c>
      <c r="J11">
        <v>-1.5103725716471672E-2</v>
      </c>
      <c r="K11">
        <v>9.2352837324142456E-2</v>
      </c>
      <c r="L11">
        <v>2.7651898562908173E-2</v>
      </c>
      <c r="M11">
        <v>2.9638882726430893E-2</v>
      </c>
      <c r="N11">
        <v>-1.4953740872442722E-2</v>
      </c>
      <c r="O11">
        <v>3.2408040016889572E-2</v>
      </c>
      <c r="P11">
        <v>7.5677753193303943E-4</v>
      </c>
      <c r="Q11">
        <v>-7.8335488215088844E-3</v>
      </c>
      <c r="R11">
        <v>-1.3688264414668083E-2</v>
      </c>
      <c r="S11">
        <v>-1.8013192340731621E-2</v>
      </c>
      <c r="T11">
        <v>-2.117292582988739E-2</v>
      </c>
      <c r="U11">
        <v>3.6577519029378891E-2</v>
      </c>
      <c r="V11">
        <v>1.6248227329924703E-3</v>
      </c>
    </row>
    <row r="12" spans="1:22" x14ac:dyDescent="0.25">
      <c r="A12">
        <v>1992</v>
      </c>
      <c r="B12">
        <v>3.5113848280161619E-3</v>
      </c>
      <c r="C12">
        <v>1.5799857676029205E-2</v>
      </c>
      <c r="D12">
        <v>-1.4835676178336143E-2</v>
      </c>
      <c r="E12">
        <v>5.6132129393517971E-3</v>
      </c>
      <c r="F12">
        <v>-2.708820067346096E-2</v>
      </c>
      <c r="G12">
        <v>2.3981009144335985E-3</v>
      </c>
      <c r="H12">
        <v>-1.2668442912399769E-2</v>
      </c>
      <c r="I12">
        <v>-6.0082590207457542E-3</v>
      </c>
      <c r="J12">
        <v>-2.3080212995409966E-2</v>
      </c>
      <c r="K12">
        <v>1.8631445243954659E-2</v>
      </c>
      <c r="L12">
        <v>-1.3120558112859726E-2</v>
      </c>
      <c r="M12">
        <v>-4.3254857882857323E-3</v>
      </c>
      <c r="N12">
        <v>-1.6312575899064541E-3</v>
      </c>
      <c r="O12">
        <v>2.9480095952749252E-2</v>
      </c>
      <c r="P12">
        <v>2.6266736909747124E-2</v>
      </c>
      <c r="Q12">
        <v>1.1645415797829628E-2</v>
      </c>
      <c r="R12">
        <v>-4.7772224061191082E-3</v>
      </c>
      <c r="S12">
        <v>-1.7510188743472099E-2</v>
      </c>
      <c r="T12">
        <v>-4.8564799129962921E-2</v>
      </c>
      <c r="U12">
        <v>2.9835011810064316E-3</v>
      </c>
      <c r="V12">
        <v>-3.1274000648409128E-3</v>
      </c>
    </row>
    <row r="13" spans="1:22" x14ac:dyDescent="0.25">
      <c r="A13">
        <v>1993</v>
      </c>
      <c r="B13">
        <v>-6.167250219732523E-3</v>
      </c>
      <c r="C13">
        <v>1.6834402456879616E-2</v>
      </c>
      <c r="D13">
        <v>-1.437894650734961E-3</v>
      </c>
      <c r="E13">
        <v>-1.3088141568005085E-2</v>
      </c>
      <c r="F13">
        <v>-3.4775882959365845E-2</v>
      </c>
      <c r="G13">
        <v>4.9065155908465385E-3</v>
      </c>
      <c r="H13">
        <v>5.3048077970743179E-2</v>
      </c>
      <c r="I13">
        <v>-1.485779695212841E-2</v>
      </c>
      <c r="J13">
        <v>-2.0831981673836708E-2</v>
      </c>
      <c r="K13">
        <v>6.0273122042417526E-2</v>
      </c>
      <c r="L13">
        <v>2.5103015825152397E-2</v>
      </c>
      <c r="M13">
        <v>-2.1112274844199419E-3</v>
      </c>
      <c r="N13">
        <v>-1.3293194584548473E-2</v>
      </c>
      <c r="O13">
        <v>4.2989745270460844E-4</v>
      </c>
      <c r="P13">
        <v>-5.8956039138138294E-3</v>
      </c>
      <c r="Q13">
        <v>1.8833355978131294E-2</v>
      </c>
      <c r="R13">
        <v>5.3325794637203217E-2</v>
      </c>
      <c r="S13">
        <v>-1.0134994983673096E-2</v>
      </c>
      <c r="T13">
        <v>-4.0374305099248886E-2</v>
      </c>
      <c r="U13">
        <v>-9.3265101313591003E-3</v>
      </c>
      <c r="V13">
        <v>7.3540015146136284E-3</v>
      </c>
    </row>
    <row r="14" spans="1:22" x14ac:dyDescent="0.25">
      <c r="A14">
        <v>1994</v>
      </c>
      <c r="B14">
        <v>1.7559269443154335E-2</v>
      </c>
      <c r="C14">
        <v>6.066591665148735E-2</v>
      </c>
      <c r="D14">
        <v>-2.0427104085683823E-2</v>
      </c>
      <c r="E14">
        <v>-3.1479303725063801E-3</v>
      </c>
      <c r="F14">
        <v>5.3821289911866188E-3</v>
      </c>
      <c r="G14">
        <v>2.5439271703362465E-2</v>
      </c>
      <c r="H14">
        <v>1.2072681449353695E-2</v>
      </c>
      <c r="I14">
        <v>6.2284413725137711E-3</v>
      </c>
      <c r="J14">
        <v>-1.7180345952510834E-2</v>
      </c>
      <c r="K14">
        <v>5.8150183409452438E-2</v>
      </c>
      <c r="L14">
        <v>-2.0248102024197578E-2</v>
      </c>
      <c r="M14">
        <v>-1.1089782230556011E-2</v>
      </c>
      <c r="N14">
        <v>-5.1841787993907928E-2</v>
      </c>
      <c r="O14">
        <v>-3.8865797221660614E-2</v>
      </c>
      <c r="P14">
        <v>-3.9008878171443939E-2</v>
      </c>
      <c r="Q14">
        <v>6.0491189360618591E-2</v>
      </c>
      <c r="R14">
        <v>-4.3551120907068253E-2</v>
      </c>
      <c r="S14">
        <v>3.0828550457954407E-2</v>
      </c>
      <c r="T14">
        <v>-3.769119456410408E-2</v>
      </c>
      <c r="U14">
        <v>8.5873669013381004E-3</v>
      </c>
      <c r="V14">
        <v>3.6655394360423088E-3</v>
      </c>
    </row>
    <row r="15" spans="1:22" x14ac:dyDescent="0.25">
      <c r="A15">
        <v>1995</v>
      </c>
      <c r="B15">
        <v>1.3907317770645022E-3</v>
      </c>
      <c r="C15">
        <v>8.8807649910449982E-2</v>
      </c>
      <c r="D15">
        <v>5.7796807959675789E-3</v>
      </c>
      <c r="E15">
        <v>1.8030816689133644E-2</v>
      </c>
      <c r="F15">
        <v>3.9221912622451782E-2</v>
      </c>
      <c r="G15">
        <v>1.9773069769144058E-2</v>
      </c>
      <c r="H15">
        <v>-4.136180505156517E-2</v>
      </c>
      <c r="I15">
        <v>2.1435335278511047E-2</v>
      </c>
      <c r="J15">
        <v>-2.4284590035676956E-2</v>
      </c>
      <c r="K15">
        <v>1.2338963337242603E-2</v>
      </c>
      <c r="L15">
        <v>2.6652604341506958E-2</v>
      </c>
      <c r="M15">
        <v>-2.051829919219017E-2</v>
      </c>
      <c r="N15">
        <v>-3.553742915391922E-2</v>
      </c>
      <c r="O15">
        <v>-7.7854674309492111E-3</v>
      </c>
      <c r="P15">
        <v>-2.8105713427066803E-2</v>
      </c>
      <c r="Q15">
        <v>2.0995914936065674E-2</v>
      </c>
      <c r="R15">
        <v>-4.3907888233661652E-2</v>
      </c>
      <c r="S15">
        <v>9.5319850370287895E-3</v>
      </c>
      <c r="T15">
        <v>-3.8729794323444366E-2</v>
      </c>
      <c r="U15">
        <v>5.3560039959847927E-3</v>
      </c>
      <c r="V15">
        <v>8.3025870844721794E-3</v>
      </c>
    </row>
    <row r="16" spans="1:22" x14ac:dyDescent="0.25">
      <c r="A16">
        <v>1996</v>
      </c>
      <c r="B16">
        <v>-8.5815589409321547E-4</v>
      </c>
      <c r="C16">
        <v>6.3186518847942352E-2</v>
      </c>
      <c r="D16">
        <v>-1.3475323095917702E-2</v>
      </c>
      <c r="E16">
        <v>-2.6501983404159546E-2</v>
      </c>
      <c r="F16">
        <v>2.9950451105833054E-2</v>
      </c>
      <c r="G16">
        <v>1.6650810837745667E-2</v>
      </c>
      <c r="H16">
        <v>-1.1804543435573578E-2</v>
      </c>
      <c r="I16">
        <v>-1.5139429830014706E-2</v>
      </c>
      <c r="J16">
        <v>1.1875941418111324E-2</v>
      </c>
      <c r="K16">
        <v>6.5247401595115662E-2</v>
      </c>
      <c r="L16">
        <v>1.5843808650970459E-2</v>
      </c>
      <c r="M16">
        <v>1.8422630382701755E-3</v>
      </c>
      <c r="N16">
        <v>-5.1138300448656082E-2</v>
      </c>
      <c r="O16">
        <v>-7.9743936657905579E-3</v>
      </c>
      <c r="P16">
        <v>-0.13173475861549377</v>
      </c>
      <c r="Q16">
        <v>-5.3408537060022354E-2</v>
      </c>
      <c r="R16">
        <v>8.9356061071157455E-3</v>
      </c>
      <c r="S16">
        <v>4.1392515413463116E-3</v>
      </c>
      <c r="T16">
        <v>1.8564727157354355E-2</v>
      </c>
      <c r="U16">
        <v>1.8498070538043976E-2</v>
      </c>
      <c r="V16">
        <v>-1.371021568775177E-2</v>
      </c>
    </row>
    <row r="17" spans="1:22" x14ac:dyDescent="0.25">
      <c r="A17">
        <v>1997</v>
      </c>
      <c r="B17">
        <v>-4.3497592210769653E-2</v>
      </c>
      <c r="C17">
        <v>8.1704616546630859E-2</v>
      </c>
      <c r="D17">
        <v>3.2978706061840057E-2</v>
      </c>
      <c r="E17">
        <v>1.8069500103592873E-2</v>
      </c>
      <c r="F17">
        <v>2.4197438731789589E-2</v>
      </c>
      <c r="G17">
        <v>1.3827931834384799E-3</v>
      </c>
      <c r="H17">
        <v>4.6876128762960434E-2</v>
      </c>
      <c r="I17">
        <v>3.592134453356266E-3</v>
      </c>
      <c r="J17">
        <v>-1.6027817502617836E-2</v>
      </c>
      <c r="K17">
        <v>-3.2151816412806511E-3</v>
      </c>
      <c r="L17">
        <v>-1.2691332027316093E-2</v>
      </c>
      <c r="M17">
        <v>3.4567572176456451E-2</v>
      </c>
      <c r="N17">
        <v>1.5586182475090027E-2</v>
      </c>
      <c r="O17">
        <v>4.5067756436765194E-3</v>
      </c>
      <c r="P17">
        <v>-5.6553427129983902E-2</v>
      </c>
      <c r="Q17">
        <v>-1.1203650385141373E-2</v>
      </c>
      <c r="R17">
        <v>-1.2804591096937656E-2</v>
      </c>
      <c r="S17">
        <v>-1.6597719863057137E-2</v>
      </c>
      <c r="T17">
        <v>6.7681452492251992E-4</v>
      </c>
      <c r="U17">
        <v>-2.0465174689888954E-2</v>
      </c>
      <c r="V17">
        <v>-3.3365071285516024E-3</v>
      </c>
    </row>
    <row r="18" spans="1:22" x14ac:dyDescent="0.25">
      <c r="A18">
        <v>1998</v>
      </c>
      <c r="B18">
        <v>-5.2645113319158554E-3</v>
      </c>
      <c r="C18">
        <v>5.4787375032901764E-2</v>
      </c>
      <c r="D18">
        <v>1.9780246540904045E-2</v>
      </c>
      <c r="E18">
        <v>3.9160680025815964E-2</v>
      </c>
      <c r="F18">
        <v>3.6441257689148188E-3</v>
      </c>
      <c r="G18">
        <v>-3.1660281121730804E-2</v>
      </c>
      <c r="H18">
        <v>1.5463645569980145E-2</v>
      </c>
      <c r="I18">
        <v>9.6790781244635582E-3</v>
      </c>
      <c r="J18">
        <v>-1.0740096680819988E-2</v>
      </c>
      <c r="K18">
        <v>2.2936634719371796E-2</v>
      </c>
      <c r="L18">
        <v>2.8714688494801521E-2</v>
      </c>
      <c r="M18">
        <v>-2.3736931383609772E-2</v>
      </c>
      <c r="N18">
        <v>1.5990857034921646E-2</v>
      </c>
      <c r="O18">
        <v>-1.8218166660517454E-3</v>
      </c>
      <c r="P18">
        <v>-5.352063849568367E-2</v>
      </c>
      <c r="Q18">
        <v>8.972550742328167E-3</v>
      </c>
      <c r="R18">
        <v>-2.8928050771355629E-2</v>
      </c>
      <c r="S18">
        <v>-1.4358183834701777E-3</v>
      </c>
      <c r="T18">
        <v>-1.1892398819327354E-2</v>
      </c>
      <c r="U18">
        <v>1.1727801524102688E-2</v>
      </c>
      <c r="V18">
        <v>-8.3695361390709877E-3</v>
      </c>
    </row>
    <row r="19" spans="1:22" x14ac:dyDescent="0.25">
      <c r="A19">
        <v>1999</v>
      </c>
      <c r="B19">
        <v>1.9226327538490295E-2</v>
      </c>
      <c r="C19">
        <v>5.3235083818435669E-2</v>
      </c>
      <c r="D19">
        <v>2.4802107363939285E-2</v>
      </c>
      <c r="E19">
        <v>2.0166521891951561E-2</v>
      </c>
      <c r="F19">
        <v>1.3106665574014187E-2</v>
      </c>
      <c r="G19">
        <v>1.954767107963562E-2</v>
      </c>
      <c r="H19">
        <v>8.3262572297826409E-4</v>
      </c>
      <c r="I19">
        <v>-3.5688045900315046E-3</v>
      </c>
      <c r="J19">
        <v>-6.3505984842777252E-2</v>
      </c>
      <c r="K19">
        <v>3.6975499242544174E-2</v>
      </c>
      <c r="L19">
        <v>-9.49059147387743E-3</v>
      </c>
      <c r="M19">
        <v>3.7677817046642303E-2</v>
      </c>
      <c r="N19">
        <v>2.3641528561711311E-2</v>
      </c>
      <c r="O19">
        <v>-4.8965111374855042E-2</v>
      </c>
      <c r="P19">
        <v>-8.3181113004684448E-2</v>
      </c>
      <c r="Q19">
        <v>8.6844656616449356E-3</v>
      </c>
      <c r="R19">
        <v>-6.6130980849266052E-2</v>
      </c>
      <c r="S19">
        <v>-2.4547206237912178E-2</v>
      </c>
      <c r="T19">
        <v>2.6216087862849236E-2</v>
      </c>
      <c r="U19">
        <v>-1.4949158765375614E-2</v>
      </c>
      <c r="V19">
        <v>4.8572910018265247E-3</v>
      </c>
    </row>
    <row r="20" spans="1:22" x14ac:dyDescent="0.25">
      <c r="A20">
        <v>2000</v>
      </c>
      <c r="B20">
        <v>-2.9994319193065166E-3</v>
      </c>
      <c r="C20">
        <v>0.1114334911108017</v>
      </c>
      <c r="D20">
        <v>5.6914743036031723E-2</v>
      </c>
      <c r="E20">
        <v>-7.1372413076460361E-3</v>
      </c>
      <c r="F20">
        <v>-2.545590978115797E-3</v>
      </c>
      <c r="G20">
        <v>3.9668962359428406E-2</v>
      </c>
      <c r="H20">
        <v>1.9833339378237724E-2</v>
      </c>
      <c r="I20">
        <v>1.3224775902926922E-2</v>
      </c>
      <c r="J20">
        <v>-2.3977894335985184E-2</v>
      </c>
      <c r="K20">
        <v>2.4424660950899124E-2</v>
      </c>
      <c r="L20">
        <v>-1.2293879874050617E-2</v>
      </c>
      <c r="M20">
        <v>-3.6426447331905365E-2</v>
      </c>
      <c r="N20">
        <v>1.280679740011692E-2</v>
      </c>
      <c r="O20">
        <v>-2.2995723411440849E-2</v>
      </c>
      <c r="P20">
        <v>-6.8988211452960968E-2</v>
      </c>
      <c r="Q20">
        <v>-6.6782169044017792E-2</v>
      </c>
      <c r="R20">
        <v>-4.0295567363500595E-2</v>
      </c>
      <c r="S20">
        <v>2.0599836483597755E-2</v>
      </c>
      <c r="T20">
        <v>-4.0521291084587574E-3</v>
      </c>
      <c r="U20">
        <v>-4.9747377634048462E-3</v>
      </c>
      <c r="V20">
        <v>2.1060302387923002E-3</v>
      </c>
    </row>
    <row r="21" spans="1:22" x14ac:dyDescent="0.25">
      <c r="A21">
        <v>2001</v>
      </c>
      <c r="B21">
        <v>-2.9413977172225714E-3</v>
      </c>
      <c r="C21">
        <v>0.18421734869480133</v>
      </c>
      <c r="D21">
        <v>4.167542327195406E-3</v>
      </c>
      <c r="E21">
        <v>3.0562452971935272E-2</v>
      </c>
      <c r="F21">
        <v>4.2797636240720749E-2</v>
      </c>
      <c r="G21">
        <v>3.2019000500440598E-2</v>
      </c>
      <c r="H21">
        <v>-1.1619039811193943E-2</v>
      </c>
      <c r="I21">
        <v>7.4633069336414337E-2</v>
      </c>
      <c r="J21">
        <v>-2.0392709411680698E-3</v>
      </c>
      <c r="K21">
        <v>-1.0645328089594841E-2</v>
      </c>
      <c r="L21">
        <v>-3.9445754140615463E-2</v>
      </c>
      <c r="M21">
        <v>2.4545848369598389E-2</v>
      </c>
      <c r="N21">
        <v>-2.4472752586007118E-2</v>
      </c>
      <c r="O21">
        <v>-4.2002178728580475E-2</v>
      </c>
      <c r="P21">
        <v>-5.5238470435142517E-2</v>
      </c>
      <c r="Q21">
        <v>-0.15861167013645172</v>
      </c>
      <c r="R21">
        <v>-5.7583034038543701E-2</v>
      </c>
      <c r="S21">
        <v>-3.8723897188901901E-2</v>
      </c>
      <c r="T21">
        <v>1.4389828778803349E-2</v>
      </c>
      <c r="U21">
        <v>-5.8137279003858566E-2</v>
      </c>
      <c r="V21">
        <v>6.2300183344632387E-4</v>
      </c>
    </row>
    <row r="22" spans="1:22" x14ac:dyDescent="0.25">
      <c r="A22">
        <v>2002</v>
      </c>
      <c r="B22">
        <v>-9.4756288453936577E-3</v>
      </c>
      <c r="C22">
        <v>9.813573956489563E-2</v>
      </c>
      <c r="D22">
        <v>-2.3252447135746479E-3</v>
      </c>
      <c r="E22">
        <v>2.8899431228637695E-2</v>
      </c>
      <c r="F22">
        <v>6.7913465201854706E-2</v>
      </c>
      <c r="G22">
        <v>4.0566466748714447E-2</v>
      </c>
      <c r="H22">
        <v>-7.3658250272274017E-2</v>
      </c>
      <c r="I22">
        <v>4.8701196908950806E-2</v>
      </c>
      <c r="J22">
        <v>-2.1204013377428055E-2</v>
      </c>
      <c r="K22">
        <v>-3.0075840186327696E-3</v>
      </c>
      <c r="L22">
        <v>-5.6309472769498825E-2</v>
      </c>
      <c r="M22">
        <v>2.5233339983969927E-3</v>
      </c>
      <c r="N22">
        <v>1.7015164718031883E-2</v>
      </c>
      <c r="O22">
        <v>-3.8216277956962585E-2</v>
      </c>
      <c r="P22">
        <v>-6.5240912139415741E-2</v>
      </c>
      <c r="Q22">
        <v>-0.10989142954349518</v>
      </c>
      <c r="R22">
        <v>-8.8871724903583527E-2</v>
      </c>
      <c r="S22">
        <v>1.8389176577329636E-2</v>
      </c>
      <c r="T22">
        <v>1.8637720495462418E-2</v>
      </c>
      <c r="U22">
        <v>-2.0768508315086365E-2</v>
      </c>
      <c r="V22">
        <v>-7.396758534014225E-3</v>
      </c>
    </row>
    <row r="23" spans="1:22" x14ac:dyDescent="0.25">
      <c r="A23">
        <v>2003</v>
      </c>
      <c r="B23">
        <v>1.3477019034326077E-2</v>
      </c>
      <c r="C23">
        <v>7.9170599579811096E-2</v>
      </c>
      <c r="D23">
        <v>8.1899510696530342E-3</v>
      </c>
      <c r="E23">
        <v>4.8334755003452301E-2</v>
      </c>
      <c r="F23">
        <v>3.096768818795681E-2</v>
      </c>
      <c r="G23">
        <v>6.7580290138721466E-2</v>
      </c>
      <c r="H23">
        <v>-4.0628295391798019E-2</v>
      </c>
      <c r="I23">
        <v>6.8599015474319458E-2</v>
      </c>
      <c r="J23">
        <v>-4.0469519793987274E-2</v>
      </c>
      <c r="K23">
        <v>-5.9316558763384819E-3</v>
      </c>
      <c r="L23">
        <v>-2.0600436255335808E-2</v>
      </c>
      <c r="M23">
        <v>-1.8013190478086472E-2</v>
      </c>
      <c r="N23">
        <v>1.708294078707695E-2</v>
      </c>
      <c r="O23">
        <v>-8.2462944090366364E-2</v>
      </c>
      <c r="P23">
        <v>-7.9659156501293182E-2</v>
      </c>
      <c r="Q23">
        <v>-7.8301936388015747E-2</v>
      </c>
      <c r="R23">
        <v>-7.7736124396324158E-2</v>
      </c>
      <c r="S23">
        <v>2.3027470335364342E-2</v>
      </c>
      <c r="T23">
        <v>4.3709933757781982E-2</v>
      </c>
      <c r="U23">
        <v>-4.0481086820363998E-2</v>
      </c>
      <c r="V23">
        <v>3.9748596027493477E-3</v>
      </c>
    </row>
    <row r="24" spans="1:22" x14ac:dyDescent="0.25">
      <c r="A24">
        <v>2004</v>
      </c>
      <c r="B24">
        <v>2.8566407039761543E-2</v>
      </c>
      <c r="C24">
        <v>6.6097274422645569E-2</v>
      </c>
      <c r="D24">
        <v>2.6147766038775444E-2</v>
      </c>
      <c r="E24">
        <v>5.0296526402235031E-2</v>
      </c>
      <c r="F24">
        <v>3.5421175416558981E-3</v>
      </c>
      <c r="G24">
        <v>4.2689502239227295E-2</v>
      </c>
      <c r="H24">
        <v>7.023223489522934E-2</v>
      </c>
      <c r="I24">
        <v>4.4581178575754166E-2</v>
      </c>
      <c r="J24">
        <v>-4.4212963432073593E-2</v>
      </c>
      <c r="K24">
        <v>-5.8211144059896469E-2</v>
      </c>
      <c r="L24">
        <v>-2.432180754840374E-2</v>
      </c>
      <c r="M24">
        <v>3.618423268198967E-2</v>
      </c>
      <c r="N24">
        <v>-1.2458952842280269E-3</v>
      </c>
      <c r="O24">
        <v>-3.4559641033411026E-2</v>
      </c>
      <c r="P24">
        <v>-1.8498940393328667E-2</v>
      </c>
      <c r="Q24">
        <v>-6.0171224176883698E-2</v>
      </c>
      <c r="R24">
        <v>-3.6544200032949448E-2</v>
      </c>
      <c r="S24">
        <v>-1.3447524979710579E-2</v>
      </c>
      <c r="T24">
        <v>8.0326627939939499E-3</v>
      </c>
      <c r="U24">
        <v>-3.28708216547966E-2</v>
      </c>
      <c r="V24">
        <v>-2.7378082275390625E-2</v>
      </c>
    </row>
    <row r="25" spans="1:22" x14ac:dyDescent="0.25">
      <c r="A25">
        <v>2005</v>
      </c>
      <c r="B25">
        <v>-1.0040972381830215E-2</v>
      </c>
      <c r="C25">
        <v>0.10723917186260223</v>
      </c>
      <c r="D25">
        <v>-4.8192813992500305E-2</v>
      </c>
      <c r="E25">
        <v>3.1950272619724274E-2</v>
      </c>
      <c r="F25">
        <v>3.7023767828941345E-2</v>
      </c>
      <c r="G25">
        <v>2.291463129222393E-2</v>
      </c>
      <c r="H25">
        <v>4.8657450824975967E-2</v>
      </c>
      <c r="I25">
        <v>3.3014282584190369E-2</v>
      </c>
      <c r="J25">
        <v>-2.2933941334486008E-2</v>
      </c>
      <c r="K25">
        <v>-1.5429932391270995E-3</v>
      </c>
      <c r="L25">
        <v>-1.6036467626690865E-2</v>
      </c>
      <c r="M25">
        <v>2.1775616332888603E-3</v>
      </c>
      <c r="N25">
        <v>1.2898714281618595E-2</v>
      </c>
      <c r="O25">
        <v>-2.8264783322811127E-2</v>
      </c>
      <c r="P25">
        <v>-6.7267671227455139E-2</v>
      </c>
      <c r="Q25">
        <v>-0.10462319850921631</v>
      </c>
      <c r="R25">
        <v>-4.6716626733541489E-2</v>
      </c>
      <c r="S25">
        <v>3.5711582750082016E-2</v>
      </c>
      <c r="T25">
        <v>2.6024129241704941E-2</v>
      </c>
      <c r="U25">
        <v>-5.2471380680799484E-2</v>
      </c>
      <c r="V25">
        <v>-1.0870835743844509E-2</v>
      </c>
    </row>
    <row r="26" spans="1:22" x14ac:dyDescent="0.25">
      <c r="A26">
        <v>2006</v>
      </c>
      <c r="B26">
        <v>5.6870818138122559E-2</v>
      </c>
      <c r="C26">
        <v>8.9810304343700409E-2</v>
      </c>
      <c r="D26">
        <v>-2.3683065548539162E-2</v>
      </c>
      <c r="E26">
        <v>3.8080751895904541E-2</v>
      </c>
      <c r="F26">
        <v>-4.3648645281791687E-2</v>
      </c>
      <c r="G26">
        <v>1.6962697729468346E-2</v>
      </c>
      <c r="H26">
        <v>4.091581329703331E-2</v>
      </c>
      <c r="I26">
        <v>6.8752750754356384E-2</v>
      </c>
      <c r="J26">
        <v>-4.9650855362415314E-2</v>
      </c>
      <c r="K26">
        <v>-1.2668193317949772E-2</v>
      </c>
      <c r="L26">
        <v>1.9249008968472481E-2</v>
      </c>
      <c r="M26">
        <v>1.8989939242601395E-2</v>
      </c>
      <c r="N26">
        <v>-1.7261840403079987E-2</v>
      </c>
      <c r="O26">
        <v>-1.4569720253348351E-2</v>
      </c>
      <c r="P26">
        <v>1.2419994454830885E-3</v>
      </c>
      <c r="Q26">
        <v>-7.7018275856971741E-2</v>
      </c>
      <c r="R26">
        <v>-6.2023617327213287E-2</v>
      </c>
      <c r="S26">
        <v>5.3048171103000641E-3</v>
      </c>
      <c r="T26">
        <v>4.8683062195777893E-3</v>
      </c>
      <c r="U26">
        <v>-7.8092493116855621E-2</v>
      </c>
      <c r="V26">
        <v>-3.1137829646468163E-2</v>
      </c>
    </row>
    <row r="27" spans="1:22" x14ac:dyDescent="0.25">
      <c r="A27">
        <v>2007</v>
      </c>
      <c r="B27">
        <v>1.4476750046014786E-2</v>
      </c>
      <c r="C27">
        <v>7.6058320701122284E-2</v>
      </c>
      <c r="D27">
        <v>2.6044542901217937E-3</v>
      </c>
      <c r="E27">
        <v>1.4982485212385654E-2</v>
      </c>
      <c r="F27">
        <v>5.7012471370398998E-3</v>
      </c>
      <c r="G27">
        <v>5.4786209017038345E-2</v>
      </c>
      <c r="H27">
        <v>3.2021824270486832E-2</v>
      </c>
      <c r="I27">
        <v>5.1728811115026474E-2</v>
      </c>
      <c r="J27">
        <v>-1.5740759670734406E-2</v>
      </c>
      <c r="K27">
        <v>6.2862173654139042E-3</v>
      </c>
      <c r="L27">
        <v>8.2651404663920403E-3</v>
      </c>
      <c r="M27">
        <v>-1.3582794927060604E-2</v>
      </c>
      <c r="N27">
        <v>7.9001244157552719E-3</v>
      </c>
      <c r="O27">
        <v>-5.6838635355234146E-2</v>
      </c>
      <c r="P27">
        <v>-0.11931276321411133</v>
      </c>
      <c r="Q27">
        <v>-0.10067924857139587</v>
      </c>
      <c r="R27">
        <v>3.392709419131279E-3</v>
      </c>
      <c r="S27">
        <v>1.7420787364244461E-2</v>
      </c>
      <c r="T27">
        <v>5.8158416301012039E-2</v>
      </c>
      <c r="U27">
        <v>-4.5760419219732285E-2</v>
      </c>
      <c r="V27">
        <v>-1.707879826426506E-2</v>
      </c>
    </row>
    <row r="28" spans="1:22" x14ac:dyDescent="0.25">
      <c r="A28">
        <v>2008</v>
      </c>
      <c r="B28">
        <v>7.909587025642395E-2</v>
      </c>
      <c r="C28">
        <v>8.7838694453239441E-2</v>
      </c>
      <c r="D28">
        <v>-3.3728323876857758E-2</v>
      </c>
      <c r="E28">
        <v>-1.7911171307787299E-3</v>
      </c>
      <c r="F28">
        <v>-8.952852338552475E-2</v>
      </c>
      <c r="G28">
        <v>4.0464408695697784E-2</v>
      </c>
      <c r="H28">
        <v>-5.9314258396625519E-2</v>
      </c>
      <c r="I28">
        <v>6.9518260657787323E-2</v>
      </c>
      <c r="J28">
        <v>-5.9835486114025116E-2</v>
      </c>
      <c r="K28">
        <v>3.010515496134758E-2</v>
      </c>
      <c r="L28">
        <v>-1.1973264627158642E-2</v>
      </c>
      <c r="M28">
        <v>1.073069591075182E-2</v>
      </c>
      <c r="N28">
        <v>-5.9782033786177635E-3</v>
      </c>
      <c r="O28">
        <v>-2.7025856077671051E-2</v>
      </c>
      <c r="P28">
        <v>-0.10194579511880875</v>
      </c>
      <c r="Q28">
        <v>-0.13458600640296936</v>
      </c>
      <c r="R28">
        <v>-2.6184514164924622E-2</v>
      </c>
      <c r="S28">
        <v>3.054162859916687E-2</v>
      </c>
      <c r="T28">
        <v>2.4106509983539581E-2</v>
      </c>
      <c r="U28">
        <v>8.5473693907260895E-3</v>
      </c>
      <c r="V28">
        <v>-1.879611425101757E-2</v>
      </c>
    </row>
    <row r="29" spans="1:22" x14ac:dyDescent="0.25">
      <c r="A29">
        <v>2009</v>
      </c>
      <c r="B29">
        <v>5.0074297934770584E-2</v>
      </c>
      <c r="C29">
        <v>0.10205742716789246</v>
      </c>
      <c r="D29">
        <v>-4.0213193744421005E-2</v>
      </c>
      <c r="E29">
        <v>4.5606318861246109E-2</v>
      </c>
      <c r="F29">
        <v>-5.2742226980626583E-3</v>
      </c>
      <c r="G29">
        <v>-1.774866133928299E-2</v>
      </c>
      <c r="H29">
        <v>1.3215690851211548E-2</v>
      </c>
      <c r="I29">
        <v>5.7135645300149918E-2</v>
      </c>
      <c r="J29">
        <v>-4.3691288679838181E-2</v>
      </c>
      <c r="K29">
        <v>-1.003230269998312E-2</v>
      </c>
      <c r="L29">
        <v>1.7679790034890175E-2</v>
      </c>
      <c r="M29">
        <v>5.6406140327453613E-2</v>
      </c>
      <c r="N29">
        <v>-2.4436719715595245E-2</v>
      </c>
      <c r="O29">
        <v>-5.5216153850778937E-4</v>
      </c>
      <c r="P29">
        <v>-1.6944479197263718E-2</v>
      </c>
      <c r="Q29">
        <v>-9.5673948526382446E-2</v>
      </c>
      <c r="R29">
        <v>-7.6017171144485474E-2</v>
      </c>
      <c r="S29">
        <v>7.0405378937721252E-3</v>
      </c>
      <c r="T29">
        <v>-1.6325151547789574E-2</v>
      </c>
      <c r="U29">
        <v>-2.4289214983582497E-2</v>
      </c>
      <c r="V29">
        <v>-5.2395961247384548E-3</v>
      </c>
    </row>
    <row r="30" spans="1:22" x14ac:dyDescent="0.25">
      <c r="A30">
        <v>2010</v>
      </c>
      <c r="B30">
        <v>5.6949775665998459E-2</v>
      </c>
      <c r="C30">
        <v>2.1487178280949593E-2</v>
      </c>
      <c r="D30">
        <v>4.0368381887674332E-2</v>
      </c>
      <c r="E30">
        <v>4.5454069972038269E-2</v>
      </c>
      <c r="F30">
        <v>-5.6286398321390152E-2</v>
      </c>
      <c r="G30">
        <v>1.2593983672559261E-2</v>
      </c>
      <c r="H30">
        <v>-2.2774999961256981E-2</v>
      </c>
      <c r="I30">
        <v>6.2126047909259796E-2</v>
      </c>
      <c r="J30">
        <v>-5.7826098054647446E-3</v>
      </c>
      <c r="K30">
        <v>-3.6295663565397263E-2</v>
      </c>
      <c r="L30">
        <v>5.099352914839983E-3</v>
      </c>
      <c r="M30">
        <v>-8.4022721275687218E-3</v>
      </c>
      <c r="N30">
        <v>-2.9725776985287666E-3</v>
      </c>
      <c r="O30">
        <v>-6.1505413614213467E-3</v>
      </c>
      <c r="P30">
        <v>-4.6794813126325607E-2</v>
      </c>
      <c r="Q30">
        <v>-8.794701099395752E-2</v>
      </c>
      <c r="R30">
        <v>3.9629735052585602E-2</v>
      </c>
      <c r="S30">
        <v>3.6099717020988464E-2</v>
      </c>
      <c r="T30">
        <v>-1.8105123192071915E-2</v>
      </c>
      <c r="U30">
        <v>1.1270496062934399E-2</v>
      </c>
      <c r="V30">
        <v>-1.2463834136724472E-2</v>
      </c>
    </row>
    <row r="31" spans="1:22" x14ac:dyDescent="0.25">
      <c r="A31">
        <v>2011</v>
      </c>
      <c r="B31">
        <v>4.5459508895874023E-2</v>
      </c>
      <c r="C31">
        <v>3.5854019224643707E-2</v>
      </c>
      <c r="D31">
        <v>-4.7957159578800201E-2</v>
      </c>
      <c r="E31">
        <v>7.2701126337051392E-2</v>
      </c>
      <c r="F31">
        <v>-1.4549219980835915E-2</v>
      </c>
      <c r="G31">
        <v>-2.646423876285553E-2</v>
      </c>
      <c r="H31">
        <v>3.1438380479812622E-2</v>
      </c>
      <c r="I31">
        <v>4.8800751566886902E-2</v>
      </c>
      <c r="J31">
        <v>-5.9635830111801624E-3</v>
      </c>
      <c r="K31">
        <v>-6.1687201261520386E-2</v>
      </c>
      <c r="L31">
        <v>1.838101539760828E-3</v>
      </c>
      <c r="M31">
        <v>-5.8456822298467159E-3</v>
      </c>
      <c r="N31">
        <v>-2.9645273461937904E-2</v>
      </c>
      <c r="O31">
        <v>2.3536950349807739E-2</v>
      </c>
      <c r="P31">
        <v>-3.7650715559720993E-2</v>
      </c>
      <c r="Q31">
        <v>-4.1672889143228531E-2</v>
      </c>
      <c r="R31">
        <v>3.524775430560112E-2</v>
      </c>
      <c r="S31">
        <v>6.516081839799881E-2</v>
      </c>
      <c r="T31">
        <v>-3.2460130751132965E-2</v>
      </c>
      <c r="U31">
        <v>2.6204142719507217E-2</v>
      </c>
      <c r="V31">
        <v>-2.9314679559320211E-3</v>
      </c>
    </row>
    <row r="32" spans="1:22" x14ac:dyDescent="0.25">
      <c r="A32">
        <v>2012</v>
      </c>
      <c r="B32">
        <v>3.8870207965373993E-2</v>
      </c>
      <c r="C32">
        <v>8.4158696234226227E-2</v>
      </c>
      <c r="D32">
        <v>2.3579277098178864E-2</v>
      </c>
      <c r="E32">
        <v>5.0445716828107834E-2</v>
      </c>
      <c r="F32">
        <v>4.5342021621763706E-3</v>
      </c>
      <c r="G32">
        <v>2.3712558671832085E-2</v>
      </c>
      <c r="H32">
        <v>3.5333152860403061E-2</v>
      </c>
      <c r="I32">
        <v>8.5310451686382294E-2</v>
      </c>
      <c r="J32">
        <v>2.0947987213730812E-2</v>
      </c>
      <c r="K32">
        <v>-5.63035998493433E-3</v>
      </c>
      <c r="L32">
        <v>4.9156118184328079E-2</v>
      </c>
      <c r="M32">
        <v>-1.2583864852786064E-2</v>
      </c>
      <c r="N32">
        <v>-5.2802074700593948E-2</v>
      </c>
      <c r="O32">
        <v>-7.9997099936008453E-2</v>
      </c>
      <c r="P32">
        <v>-9.3188203871250153E-2</v>
      </c>
      <c r="Q32">
        <v>-7.6392315328121185E-2</v>
      </c>
      <c r="R32">
        <v>-3.9666712284088135E-2</v>
      </c>
      <c r="S32">
        <v>2.3049239069223404E-2</v>
      </c>
      <c r="T32">
        <v>2.1890919655561447E-2</v>
      </c>
      <c r="U32">
        <v>4.8054419457912445E-3</v>
      </c>
      <c r="V32">
        <v>-2.6291711255908012E-2</v>
      </c>
    </row>
    <row r="33" spans="1:22" x14ac:dyDescent="0.25">
      <c r="A33">
        <v>2013</v>
      </c>
      <c r="B33">
        <v>5.718626081943512E-2</v>
      </c>
      <c r="C33">
        <v>8.9612364768981934E-2</v>
      </c>
      <c r="D33">
        <v>-9.8364436998963356E-3</v>
      </c>
      <c r="E33">
        <v>4.3412867933511734E-2</v>
      </c>
      <c r="F33">
        <v>-3.7476912140846252E-2</v>
      </c>
      <c r="G33">
        <v>2.3226035758852959E-2</v>
      </c>
      <c r="H33">
        <v>-5.100504495203495E-3</v>
      </c>
      <c r="I33">
        <v>2.7587631717324257E-2</v>
      </c>
      <c r="J33">
        <v>-3.5648416727781296E-2</v>
      </c>
      <c r="K33">
        <v>-1.6935622319579124E-2</v>
      </c>
      <c r="L33">
        <v>-3.5802807658910751E-2</v>
      </c>
      <c r="M33">
        <v>4.0309619158506393E-2</v>
      </c>
      <c r="N33">
        <v>-2.1894952282309532E-2</v>
      </c>
      <c r="O33">
        <v>-3.841819241642952E-2</v>
      </c>
      <c r="P33">
        <v>-7.6027184724807739E-2</v>
      </c>
      <c r="Q33">
        <v>-0.11284191906452179</v>
      </c>
      <c r="R33">
        <v>-6.4820656552910805E-3</v>
      </c>
      <c r="S33">
        <v>2.5029845535755157E-2</v>
      </c>
      <c r="T33">
        <v>-4.1554928757250309E-3</v>
      </c>
      <c r="U33">
        <v>1.479801069945097E-2</v>
      </c>
      <c r="V33">
        <v>-3.2355383038520813E-2</v>
      </c>
    </row>
    <row r="34" spans="1:22" x14ac:dyDescent="0.25">
      <c r="A34">
        <v>2014</v>
      </c>
      <c r="B34">
        <v>5.6879587471485138E-2</v>
      </c>
      <c r="C34">
        <v>4.9789939075708389E-2</v>
      </c>
      <c r="D34">
        <v>-1.2243939563632011E-2</v>
      </c>
      <c r="E34">
        <v>2.9811592772603035E-2</v>
      </c>
      <c r="F34">
        <v>-4.3013952672481537E-2</v>
      </c>
      <c r="G34">
        <v>7.8964002430438995E-2</v>
      </c>
      <c r="H34">
        <v>3.5994669888168573E-3</v>
      </c>
      <c r="I34">
        <v>4.363347589969635E-2</v>
      </c>
      <c r="J34">
        <v>-4.2643353343009949E-2</v>
      </c>
      <c r="K34">
        <v>-7.6199620962142944E-3</v>
      </c>
      <c r="L34">
        <v>-7.960192859172821E-2</v>
      </c>
      <c r="M34">
        <v>7.3093762621283531E-3</v>
      </c>
      <c r="N34">
        <v>3.2308235764503479E-2</v>
      </c>
      <c r="O34">
        <v>-8.3693578839302063E-2</v>
      </c>
      <c r="P34">
        <v>-5.2351981401443481E-2</v>
      </c>
      <c r="Q34">
        <v>-8.325977623462677E-2</v>
      </c>
      <c r="R34">
        <v>-6.3441857695579529E-2</v>
      </c>
      <c r="S34">
        <v>4.300205409526825E-2</v>
      </c>
      <c r="T34">
        <v>-7.6168198138475418E-3</v>
      </c>
      <c r="U34">
        <v>1.8860168755054474E-2</v>
      </c>
      <c r="V34">
        <v>-1.294008269906044E-2</v>
      </c>
    </row>
    <row r="35" spans="1:22" x14ac:dyDescent="0.25">
      <c r="A35">
        <v>2015</v>
      </c>
      <c r="B35">
        <v>-4.3375948444008827E-3</v>
      </c>
      <c r="C35">
        <v>6.7709170281887054E-2</v>
      </c>
      <c r="D35">
        <v>2.2454194724559784E-2</v>
      </c>
      <c r="E35">
        <v>2.2160302847623825E-2</v>
      </c>
      <c r="F35">
        <v>-2.3447057232260704E-2</v>
      </c>
      <c r="G35">
        <v>7.3048777878284454E-2</v>
      </c>
      <c r="H35">
        <v>2.4317899718880653E-2</v>
      </c>
      <c r="I35">
        <v>1.5843193978071213E-2</v>
      </c>
      <c r="J35">
        <v>-4.3118316680192947E-2</v>
      </c>
      <c r="K35">
        <v>-2.6962600648403168E-2</v>
      </c>
      <c r="L35">
        <v>3.2838031649589539E-2</v>
      </c>
      <c r="M35">
        <v>2.5287622585892677E-2</v>
      </c>
      <c r="N35">
        <v>5.0579208880662918E-2</v>
      </c>
      <c r="O35">
        <v>-5.4656196385622025E-2</v>
      </c>
      <c r="P35">
        <v>-6.2285684049129486E-2</v>
      </c>
      <c r="Q35">
        <v>-1.6738684847950935E-2</v>
      </c>
      <c r="R35">
        <v>-5.7270415127277374E-2</v>
      </c>
      <c r="S35">
        <v>2.3244466632604599E-2</v>
      </c>
      <c r="T35">
        <v>1.8451536307111382E-3</v>
      </c>
      <c r="U35">
        <v>4.1834339499473572E-3</v>
      </c>
      <c r="V35">
        <v>-1.3807221315801144E-2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2" sqref="B2:F35"/>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134</v>
      </c>
      <c r="D1" t="s">
        <v>135</v>
      </c>
      <c r="E1" t="s">
        <v>136</v>
      </c>
      <c r="F1" t="s">
        <v>198</v>
      </c>
    </row>
    <row r="2" spans="1:6" x14ac:dyDescent="0.25">
      <c r="A2">
        <v>1982</v>
      </c>
      <c r="B2">
        <v>0.45485404133796692</v>
      </c>
      <c r="C2">
        <v>0.46775920414924627</v>
      </c>
      <c r="D2">
        <v>0.45621687033772468</v>
      </c>
      <c r="E2">
        <v>0.45594847354292872</v>
      </c>
      <c r="F2">
        <v>0.45962797155976298</v>
      </c>
    </row>
    <row r="3" spans="1:6" x14ac:dyDescent="0.25">
      <c r="A3">
        <v>1983</v>
      </c>
      <c r="B3">
        <v>0.45566859841346741</v>
      </c>
      <c r="C3">
        <v>0.45710288432240492</v>
      </c>
      <c r="D3">
        <v>0.45384637910127645</v>
      </c>
      <c r="E3">
        <v>0.45591007441282277</v>
      </c>
      <c r="F3">
        <v>0.45559071773290638</v>
      </c>
    </row>
    <row r="4" spans="1:6" x14ac:dyDescent="0.25">
      <c r="A4">
        <v>1984</v>
      </c>
      <c r="B4">
        <v>0.4263959527015686</v>
      </c>
      <c r="C4">
        <v>0.42933347466588023</v>
      </c>
      <c r="D4">
        <v>0.42554095956683163</v>
      </c>
      <c r="E4">
        <v>0.3876931285262108</v>
      </c>
      <c r="F4">
        <v>0.39528201833367349</v>
      </c>
    </row>
    <row r="5" spans="1:6" x14ac:dyDescent="0.25">
      <c r="A5">
        <v>1985</v>
      </c>
      <c r="B5">
        <v>0.38088235259056091</v>
      </c>
      <c r="C5">
        <v>0.38188576024770732</v>
      </c>
      <c r="D5">
        <v>0.37763124278187754</v>
      </c>
      <c r="E5">
        <v>0.38991862261295318</v>
      </c>
      <c r="F5">
        <v>0.38978604575991627</v>
      </c>
    </row>
    <row r="6" spans="1:6" x14ac:dyDescent="0.25">
      <c r="A6">
        <v>1986</v>
      </c>
      <c r="B6">
        <v>0.38520056009292603</v>
      </c>
      <c r="C6">
        <v>0.40575282025337223</v>
      </c>
      <c r="D6">
        <v>0.39374854302406315</v>
      </c>
      <c r="E6">
        <v>0.42264740681648255</v>
      </c>
      <c r="F6">
        <v>0.40567167764902118</v>
      </c>
    </row>
    <row r="7" spans="1:6" x14ac:dyDescent="0.25">
      <c r="A7">
        <v>1987</v>
      </c>
      <c r="B7">
        <v>0.37112009525299072</v>
      </c>
      <c r="C7">
        <v>0.37448333287239077</v>
      </c>
      <c r="D7">
        <v>0.38640306237339977</v>
      </c>
      <c r="E7">
        <v>0.3865036858916282</v>
      </c>
      <c r="F7">
        <v>0.39326527339220047</v>
      </c>
    </row>
    <row r="8" spans="1:6" x14ac:dyDescent="0.25">
      <c r="A8">
        <v>1988</v>
      </c>
      <c r="B8">
        <v>0.37837839126586914</v>
      </c>
      <c r="C8">
        <v>0.36633342042565348</v>
      </c>
      <c r="D8">
        <v>0.3729761969149113</v>
      </c>
      <c r="E8">
        <v>0.39094758522510537</v>
      </c>
      <c r="F8">
        <v>0.38378502202033998</v>
      </c>
    </row>
    <row r="9" spans="1:6" x14ac:dyDescent="0.25">
      <c r="A9">
        <v>1989</v>
      </c>
      <c r="B9">
        <v>0.37176164984703064</v>
      </c>
      <c r="C9">
        <v>0.37052624201774592</v>
      </c>
      <c r="D9">
        <v>0.36893627581000332</v>
      </c>
      <c r="E9">
        <v>0.37197079047560688</v>
      </c>
      <c r="F9">
        <v>0.34538413244485855</v>
      </c>
    </row>
    <row r="10" spans="1:6" x14ac:dyDescent="0.25">
      <c r="A10">
        <v>1990</v>
      </c>
      <c r="B10">
        <v>0.37998601794242859</v>
      </c>
      <c r="C10">
        <v>0.3715194233655929</v>
      </c>
      <c r="D10">
        <v>0.37974217873811722</v>
      </c>
      <c r="E10">
        <v>0.38381534269452094</v>
      </c>
      <c r="F10">
        <v>0.38654712489247323</v>
      </c>
    </row>
    <row r="11" spans="1:6" x14ac:dyDescent="0.25">
      <c r="A11">
        <v>1991</v>
      </c>
      <c r="B11">
        <v>0.37684538960456848</v>
      </c>
      <c r="C11">
        <v>0.37457000425457954</v>
      </c>
      <c r="D11">
        <v>0.3590080519020557</v>
      </c>
      <c r="E11">
        <v>0.37770697727799413</v>
      </c>
      <c r="F11">
        <v>0.36649807167053222</v>
      </c>
    </row>
    <row r="12" spans="1:6" x14ac:dyDescent="0.25">
      <c r="A12">
        <v>1992</v>
      </c>
      <c r="B12">
        <v>0.35256409645080566</v>
      </c>
      <c r="C12">
        <v>0.34548613035678866</v>
      </c>
      <c r="D12">
        <v>0.35325340956449508</v>
      </c>
      <c r="E12">
        <v>0.33893510584533221</v>
      </c>
      <c r="F12">
        <v>0.33761439970135687</v>
      </c>
    </row>
    <row r="13" spans="1:6" x14ac:dyDescent="0.25">
      <c r="A13">
        <v>1993</v>
      </c>
      <c r="B13">
        <v>0.32559999823570251</v>
      </c>
      <c r="C13">
        <v>0.32593374466896058</v>
      </c>
      <c r="D13">
        <v>0.32768674322962765</v>
      </c>
      <c r="E13">
        <v>0.32501543121039872</v>
      </c>
      <c r="F13">
        <v>0.33269160023331645</v>
      </c>
    </row>
    <row r="14" spans="1:6" x14ac:dyDescent="0.25">
      <c r="A14">
        <v>1994</v>
      </c>
      <c r="B14">
        <v>0.32926830649375916</v>
      </c>
      <c r="C14">
        <v>0.32804951822757722</v>
      </c>
      <c r="D14">
        <v>0.32017499721050263</v>
      </c>
      <c r="E14">
        <v>0.32871662972867494</v>
      </c>
      <c r="F14">
        <v>0.33360518056154248</v>
      </c>
    </row>
    <row r="15" spans="1:6" x14ac:dyDescent="0.25">
      <c r="A15">
        <v>1995</v>
      </c>
      <c r="B15">
        <v>0.32881596684455872</v>
      </c>
      <c r="C15">
        <v>0.33449016672372817</v>
      </c>
      <c r="D15">
        <v>0.32700560492277148</v>
      </c>
      <c r="E15">
        <v>0.33070066158473493</v>
      </c>
      <c r="F15">
        <v>0.3379384272992611</v>
      </c>
    </row>
    <row r="16" spans="1:6" x14ac:dyDescent="0.25">
      <c r="A16">
        <v>1996</v>
      </c>
      <c r="B16">
        <v>0.3287566602230072</v>
      </c>
      <c r="C16">
        <v>0.31215657070279124</v>
      </c>
      <c r="D16">
        <v>0.2943494448959828</v>
      </c>
      <c r="E16">
        <v>0.32862163719534876</v>
      </c>
      <c r="F16">
        <v>0.32892418175935745</v>
      </c>
    </row>
    <row r="17" spans="1:6" x14ac:dyDescent="0.25">
      <c r="A17">
        <v>1997</v>
      </c>
      <c r="B17">
        <v>0.29864972829818726</v>
      </c>
      <c r="C17">
        <v>0.28597083726525308</v>
      </c>
      <c r="D17">
        <v>0.2987899145483971</v>
      </c>
      <c r="E17">
        <v>0.29093213136494162</v>
      </c>
      <c r="F17">
        <v>0.31731296345591542</v>
      </c>
    </row>
    <row r="18" spans="1:6" x14ac:dyDescent="0.25">
      <c r="A18">
        <v>1998</v>
      </c>
      <c r="B18">
        <v>0.32145747542381287</v>
      </c>
      <c r="C18">
        <v>0.31751833280920982</v>
      </c>
      <c r="D18">
        <v>0.2950536702275276</v>
      </c>
      <c r="E18">
        <v>0.28116954711079595</v>
      </c>
      <c r="F18">
        <v>0.29804293072223664</v>
      </c>
    </row>
    <row r="19" spans="1:6" x14ac:dyDescent="0.25">
      <c r="A19">
        <v>1999</v>
      </c>
      <c r="B19">
        <v>0.30680060386657715</v>
      </c>
      <c r="C19">
        <v>0.28875927215814584</v>
      </c>
      <c r="D19">
        <v>0.27939891341328627</v>
      </c>
      <c r="E19">
        <v>0.27805744397640231</v>
      </c>
      <c r="F19">
        <v>0.2991515689790249</v>
      </c>
    </row>
    <row r="20" spans="1:6" x14ac:dyDescent="0.25">
      <c r="A20">
        <v>2000</v>
      </c>
      <c r="B20">
        <v>0.31500393152236938</v>
      </c>
      <c r="C20">
        <v>0.31187732532620427</v>
      </c>
      <c r="D20">
        <v>0.32004976144433028</v>
      </c>
      <c r="E20">
        <v>0.30132062344253063</v>
      </c>
      <c r="F20">
        <v>0.31924885624647142</v>
      </c>
    </row>
    <row r="21" spans="1:6" x14ac:dyDescent="0.25">
      <c r="A21">
        <v>2001</v>
      </c>
      <c r="B21">
        <v>0.30393701791763306</v>
      </c>
      <c r="C21">
        <v>0.30357734963297839</v>
      </c>
      <c r="D21">
        <v>0.30868349808454515</v>
      </c>
      <c r="E21">
        <v>0.33270113390684131</v>
      </c>
      <c r="F21">
        <v>0.32365057697892191</v>
      </c>
    </row>
    <row r="22" spans="1:6" x14ac:dyDescent="0.25">
      <c r="A22">
        <v>2002</v>
      </c>
      <c r="B22">
        <v>0.31653544306755066</v>
      </c>
      <c r="C22">
        <v>0.30711896607279776</v>
      </c>
      <c r="D22">
        <v>0.31359373438358307</v>
      </c>
      <c r="E22">
        <v>0.31458050921559333</v>
      </c>
      <c r="F22">
        <v>0.31493418368697168</v>
      </c>
    </row>
    <row r="23" spans="1:6" x14ac:dyDescent="0.25">
      <c r="A23">
        <v>2003</v>
      </c>
      <c r="B23">
        <v>0.30581039190292358</v>
      </c>
      <c r="C23">
        <v>0.30455844664573667</v>
      </c>
      <c r="D23">
        <v>0.30998950311541557</v>
      </c>
      <c r="E23">
        <v>0.30874399833381178</v>
      </c>
      <c r="F23">
        <v>0.31462468105554586</v>
      </c>
    </row>
    <row r="24" spans="1:6" x14ac:dyDescent="0.25">
      <c r="A24">
        <v>2004</v>
      </c>
      <c r="B24">
        <v>0.31045752763748169</v>
      </c>
      <c r="C24">
        <v>0.26869957828521729</v>
      </c>
      <c r="D24">
        <v>0.28676882448792462</v>
      </c>
      <c r="E24">
        <v>0.30256225416064264</v>
      </c>
      <c r="F24">
        <v>0.30290264144539836</v>
      </c>
    </row>
    <row r="25" spans="1:6" x14ac:dyDescent="0.25">
      <c r="A25">
        <v>2005</v>
      </c>
      <c r="B25">
        <v>0.30706742405891418</v>
      </c>
      <c r="C25">
        <v>0.29951723717153073</v>
      </c>
      <c r="D25">
        <v>0.29747542262077331</v>
      </c>
      <c r="E25">
        <v>0.30895000554621221</v>
      </c>
      <c r="F25">
        <v>0.30839384061098102</v>
      </c>
    </row>
    <row r="26" spans="1:6" x14ac:dyDescent="0.25">
      <c r="A26">
        <v>2006</v>
      </c>
      <c r="B26">
        <v>0.32746478915214539</v>
      </c>
      <c r="C26">
        <v>0.29371697494387627</v>
      </c>
      <c r="D26">
        <v>0.28642470797896386</v>
      </c>
      <c r="E26">
        <v>0.31684477844834325</v>
      </c>
      <c r="F26">
        <v>0.30264592039585109</v>
      </c>
    </row>
    <row r="27" spans="1:6" x14ac:dyDescent="0.25">
      <c r="A27">
        <v>2007</v>
      </c>
      <c r="B27">
        <v>0.32060390710830688</v>
      </c>
      <c r="C27">
        <v>0.30399046097695831</v>
      </c>
      <c r="D27">
        <v>0.30176349624991416</v>
      </c>
      <c r="E27">
        <v>0.31533024376630792</v>
      </c>
      <c r="F27">
        <v>0.32157951119542127</v>
      </c>
    </row>
    <row r="28" spans="1:6" x14ac:dyDescent="0.25">
      <c r="A28">
        <v>2008</v>
      </c>
      <c r="B28">
        <v>0.31190726161003113</v>
      </c>
      <c r="C28">
        <v>0.28944736887514588</v>
      </c>
      <c r="D28">
        <v>0.28113464008271694</v>
      </c>
      <c r="E28">
        <v>0.31397278356552122</v>
      </c>
      <c r="F28">
        <v>0.29982313378155229</v>
      </c>
    </row>
    <row r="29" spans="1:6" x14ac:dyDescent="0.25">
      <c r="A29">
        <v>2009</v>
      </c>
      <c r="B29">
        <v>0.29843562841415405</v>
      </c>
      <c r="C29">
        <v>0.29034927867352961</v>
      </c>
      <c r="D29">
        <v>0.2679651838093996</v>
      </c>
      <c r="E29">
        <v>0.32146994295716286</v>
      </c>
      <c r="F29">
        <v>0.30237631741166116</v>
      </c>
    </row>
    <row r="30" spans="1:6" x14ac:dyDescent="0.25">
      <c r="A30">
        <v>2010</v>
      </c>
      <c r="B30">
        <v>0.28271028399467468</v>
      </c>
      <c r="C30">
        <v>0.27548019354045394</v>
      </c>
      <c r="D30">
        <v>0.27292371778190133</v>
      </c>
      <c r="E30">
        <v>0.29729960429668428</v>
      </c>
      <c r="F30">
        <v>0.29146856625378131</v>
      </c>
    </row>
    <row r="31" spans="1:6" x14ac:dyDescent="0.25">
      <c r="A31">
        <v>2011</v>
      </c>
      <c r="B31">
        <v>0.27611044049263</v>
      </c>
      <c r="C31">
        <v>0.28915220817923543</v>
      </c>
      <c r="D31">
        <v>0.27448931871354582</v>
      </c>
      <c r="E31">
        <v>0.30929038366675371</v>
      </c>
      <c r="F31">
        <v>0.29535347409546375</v>
      </c>
    </row>
    <row r="32" spans="1:6" x14ac:dyDescent="0.25">
      <c r="A32">
        <v>2012</v>
      </c>
      <c r="B32">
        <v>0.31108596920967102</v>
      </c>
      <c r="C32">
        <v>0.29341025182604791</v>
      </c>
      <c r="D32">
        <v>0.26717241176962853</v>
      </c>
      <c r="E32">
        <v>0.31808332863450051</v>
      </c>
      <c r="F32">
        <v>0.30975983050465583</v>
      </c>
    </row>
    <row r="33" spans="1:6" x14ac:dyDescent="0.25">
      <c r="A33">
        <v>2013</v>
      </c>
      <c r="B33">
        <v>0.30536913871765137</v>
      </c>
      <c r="C33">
        <v>0.26195554503798479</v>
      </c>
      <c r="D33">
        <v>0.26126311488449572</v>
      </c>
      <c r="E33">
        <v>0.30484956735372543</v>
      </c>
      <c r="F33">
        <v>0.2936053393781185</v>
      </c>
    </row>
    <row r="34" spans="1:6" x14ac:dyDescent="0.25">
      <c r="A34">
        <v>2014</v>
      </c>
      <c r="B34">
        <v>0.28554502129554749</v>
      </c>
      <c r="C34">
        <v>0.26261211013793939</v>
      </c>
      <c r="D34">
        <v>0.27669488257169728</v>
      </c>
      <c r="E34">
        <v>0.27897262617945673</v>
      </c>
      <c r="F34">
        <v>0.27393836909532543</v>
      </c>
    </row>
    <row r="35" spans="1:6" x14ac:dyDescent="0.25">
      <c r="A35">
        <v>2015</v>
      </c>
      <c r="B35">
        <v>0.27521929144859314</v>
      </c>
      <c r="C35">
        <v>0.24554807274043561</v>
      </c>
      <c r="D35">
        <v>0.25918873886764049</v>
      </c>
      <c r="E35">
        <v>0.25617995658516884</v>
      </c>
      <c r="F35">
        <v>0.28147345188260081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9" workbookViewId="0">
      <selection activeCell="H7" sqref="H7"/>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139</v>
      </c>
      <c r="D1" t="s">
        <v>140</v>
      </c>
      <c r="E1" t="s">
        <v>141</v>
      </c>
      <c r="F1" t="s">
        <v>142</v>
      </c>
    </row>
    <row r="2" spans="1:6" x14ac:dyDescent="0.25">
      <c r="A2">
        <v>1982</v>
      </c>
      <c r="B2">
        <v>0.45485404133796692</v>
      </c>
      <c r="C2">
        <v>0.46775920414924627</v>
      </c>
      <c r="D2">
        <v>0.47249452471733094</v>
      </c>
      <c r="E2">
        <v>0.48500302085280417</v>
      </c>
      <c r="F2">
        <v>0.48294179704785345</v>
      </c>
    </row>
    <row r="3" spans="1:6" x14ac:dyDescent="0.25">
      <c r="A3">
        <v>1983</v>
      </c>
      <c r="B3">
        <v>0.45566859841346741</v>
      </c>
      <c r="C3">
        <v>0.45710288432240492</v>
      </c>
      <c r="D3">
        <v>0.46249369648098942</v>
      </c>
      <c r="E3">
        <v>0.46431311058998104</v>
      </c>
      <c r="F3">
        <v>0.47903353026509282</v>
      </c>
    </row>
    <row r="4" spans="1:6" x14ac:dyDescent="0.25">
      <c r="A4">
        <v>1984</v>
      </c>
      <c r="B4">
        <v>0.4263959527015686</v>
      </c>
      <c r="C4">
        <v>0.42933347466588023</v>
      </c>
      <c r="D4">
        <v>0.43146980687975872</v>
      </c>
      <c r="E4">
        <v>0.44710976305603983</v>
      </c>
      <c r="F4">
        <v>0.45137381625175477</v>
      </c>
    </row>
    <row r="5" spans="1:6" x14ac:dyDescent="0.25">
      <c r="A5">
        <v>1985</v>
      </c>
      <c r="B5">
        <v>0.38088235259056091</v>
      </c>
      <c r="C5">
        <v>0.38188576024770732</v>
      </c>
      <c r="D5">
        <v>0.38151665452122685</v>
      </c>
      <c r="E5">
        <v>0.40852960953116413</v>
      </c>
      <c r="F5">
        <v>0.36878806522488589</v>
      </c>
    </row>
    <row r="6" spans="1:6" x14ac:dyDescent="0.25">
      <c r="A6">
        <v>1986</v>
      </c>
      <c r="B6">
        <v>0.38520056009292603</v>
      </c>
      <c r="C6">
        <v>0.40575282025337223</v>
      </c>
      <c r="D6">
        <v>0.4087198507189751</v>
      </c>
      <c r="E6">
        <v>0.40381163763999939</v>
      </c>
      <c r="F6">
        <v>0.40119607290625575</v>
      </c>
    </row>
    <row r="7" spans="1:6" x14ac:dyDescent="0.25">
      <c r="A7">
        <v>1987</v>
      </c>
      <c r="B7">
        <v>0.37112009525299072</v>
      </c>
      <c r="C7">
        <v>0.37448333287239077</v>
      </c>
      <c r="D7">
        <v>0.37210794308781631</v>
      </c>
      <c r="E7">
        <v>0.38267916682362557</v>
      </c>
      <c r="F7">
        <v>0.37818702429533008</v>
      </c>
    </row>
    <row r="8" spans="1:6" x14ac:dyDescent="0.25">
      <c r="A8">
        <v>1988</v>
      </c>
      <c r="B8">
        <v>0.37837839126586914</v>
      </c>
      <c r="C8">
        <v>0.36633342042565348</v>
      </c>
      <c r="D8">
        <v>0.36431188285350802</v>
      </c>
      <c r="E8">
        <v>0.37153538823127746</v>
      </c>
      <c r="F8">
        <v>0.36306029590964312</v>
      </c>
    </row>
    <row r="9" spans="1:6" x14ac:dyDescent="0.25">
      <c r="A9">
        <v>1989</v>
      </c>
      <c r="B9">
        <v>0.37176164984703064</v>
      </c>
      <c r="C9">
        <v>0.37052624201774592</v>
      </c>
      <c r="D9">
        <v>0.36483853107690817</v>
      </c>
      <c r="E9">
        <v>0.40731652984023092</v>
      </c>
      <c r="F9">
        <v>0.38845615860819815</v>
      </c>
    </row>
    <row r="10" spans="1:6" x14ac:dyDescent="0.25">
      <c r="A10">
        <v>1990</v>
      </c>
      <c r="B10">
        <v>0.37998601794242859</v>
      </c>
      <c r="C10">
        <v>0.3715194233655929</v>
      </c>
      <c r="D10">
        <v>0.37209084564447398</v>
      </c>
      <c r="E10">
        <v>0.3757170130610466</v>
      </c>
      <c r="F10">
        <v>0.36842278167605402</v>
      </c>
    </row>
    <row r="11" spans="1:6" x14ac:dyDescent="0.25">
      <c r="A11">
        <v>1991</v>
      </c>
      <c r="B11">
        <v>0.37684538960456848</v>
      </c>
      <c r="C11">
        <v>0.37457000425457954</v>
      </c>
      <c r="D11">
        <v>0.37435530245304105</v>
      </c>
      <c r="E11">
        <v>0.37678759059309963</v>
      </c>
      <c r="F11">
        <v>0.35642444247007365</v>
      </c>
    </row>
    <row r="12" spans="1:6" x14ac:dyDescent="0.25">
      <c r="A12">
        <v>1992</v>
      </c>
      <c r="B12">
        <v>0.35256409645080566</v>
      </c>
      <c r="C12">
        <v>0.34548613035678866</v>
      </c>
      <c r="D12">
        <v>0.34481778404116636</v>
      </c>
      <c r="E12">
        <v>0.36510342872142793</v>
      </c>
      <c r="F12">
        <v>0.36730167937278746</v>
      </c>
    </row>
    <row r="13" spans="1:6" x14ac:dyDescent="0.25">
      <c r="A13">
        <v>1993</v>
      </c>
      <c r="B13">
        <v>0.32559999823570251</v>
      </c>
      <c r="C13">
        <v>0.32593374466896058</v>
      </c>
      <c r="D13">
        <v>0.32664843457937243</v>
      </c>
      <c r="E13">
        <v>0.32727751123905185</v>
      </c>
      <c r="F13">
        <v>0.34306777536869049</v>
      </c>
    </row>
    <row r="14" spans="1:6" x14ac:dyDescent="0.25">
      <c r="A14">
        <v>1994</v>
      </c>
      <c r="B14">
        <v>0.32926830649375916</v>
      </c>
      <c r="C14">
        <v>0.32804951822757722</v>
      </c>
      <c r="D14">
        <v>0.33053161111474039</v>
      </c>
      <c r="E14">
        <v>0.34239788392186166</v>
      </c>
      <c r="F14">
        <v>0.32923498061299322</v>
      </c>
    </row>
    <row r="15" spans="1:6" x14ac:dyDescent="0.25">
      <c r="A15">
        <v>1995</v>
      </c>
      <c r="B15">
        <v>0.32881596684455872</v>
      </c>
      <c r="C15">
        <v>0.33449016672372817</v>
      </c>
      <c r="D15">
        <v>0.33517324280738831</v>
      </c>
      <c r="E15">
        <v>0.35417845034599305</v>
      </c>
      <c r="F15">
        <v>0.3505958724021912</v>
      </c>
    </row>
    <row r="16" spans="1:6" x14ac:dyDescent="0.25">
      <c r="A16">
        <v>1996</v>
      </c>
      <c r="B16">
        <v>0.3287566602230072</v>
      </c>
      <c r="C16">
        <v>0.31215657070279124</v>
      </c>
      <c r="D16">
        <v>0.31821400034427644</v>
      </c>
      <c r="E16">
        <v>0.30660657596588137</v>
      </c>
      <c r="F16">
        <v>0.313737425506115</v>
      </c>
    </row>
    <row r="17" spans="1:6" x14ac:dyDescent="0.25">
      <c r="A17">
        <v>1997</v>
      </c>
      <c r="B17">
        <v>0.29864972829818726</v>
      </c>
      <c r="C17">
        <v>0.28597083726525308</v>
      </c>
      <c r="D17">
        <v>0.28489753365516662</v>
      </c>
      <c r="E17">
        <v>0.28348001706600195</v>
      </c>
      <c r="F17">
        <v>0.28035134005546569</v>
      </c>
    </row>
    <row r="18" spans="1:6" x14ac:dyDescent="0.25">
      <c r="A18">
        <v>1998</v>
      </c>
      <c r="B18">
        <v>0.32145747542381287</v>
      </c>
      <c r="C18">
        <v>0.31751833280920982</v>
      </c>
      <c r="D18">
        <v>0.31913900423049929</v>
      </c>
      <c r="E18">
        <v>0.31887952080368998</v>
      </c>
      <c r="F18">
        <v>0.31975639003515244</v>
      </c>
    </row>
    <row r="19" spans="1:6" x14ac:dyDescent="0.25">
      <c r="A19">
        <v>1999</v>
      </c>
      <c r="B19">
        <v>0.30680060386657715</v>
      </c>
      <c r="C19">
        <v>0.28875927215814584</v>
      </c>
      <c r="D19">
        <v>0.29270470032095908</v>
      </c>
      <c r="E19">
        <v>0.29046492925286294</v>
      </c>
      <c r="F19">
        <v>0.28105883005261417</v>
      </c>
    </row>
    <row r="20" spans="1:6" x14ac:dyDescent="0.25">
      <c r="A20">
        <v>2000</v>
      </c>
      <c r="B20">
        <v>0.31500393152236938</v>
      </c>
      <c r="C20">
        <v>0.31187732532620427</v>
      </c>
      <c r="D20">
        <v>0.31034054660797122</v>
      </c>
      <c r="E20">
        <v>0.32755523845553397</v>
      </c>
      <c r="F20">
        <v>0.33278612604737279</v>
      </c>
    </row>
    <row r="21" spans="1:6" x14ac:dyDescent="0.25">
      <c r="A21">
        <v>2001</v>
      </c>
      <c r="B21">
        <v>0.30393701791763306</v>
      </c>
      <c r="C21">
        <v>0.30357734963297839</v>
      </c>
      <c r="D21">
        <v>0.30505733346939085</v>
      </c>
      <c r="E21">
        <v>0.31251214835047725</v>
      </c>
      <c r="F21">
        <v>0.30891735833883283</v>
      </c>
    </row>
    <row r="22" spans="1:6" x14ac:dyDescent="0.25">
      <c r="A22">
        <v>2002</v>
      </c>
      <c r="B22">
        <v>0.31653544306755066</v>
      </c>
      <c r="C22">
        <v>0.30711896607279776</v>
      </c>
      <c r="D22">
        <v>0.30793886652588842</v>
      </c>
      <c r="E22">
        <v>0.32673217126727105</v>
      </c>
      <c r="F22">
        <v>0.30585196611285209</v>
      </c>
    </row>
    <row r="23" spans="1:6" x14ac:dyDescent="0.25">
      <c r="A23">
        <v>2003</v>
      </c>
      <c r="B23">
        <v>0.30581039190292358</v>
      </c>
      <c r="C23">
        <v>0.30455844664573667</v>
      </c>
      <c r="D23">
        <v>0.30560427653789524</v>
      </c>
      <c r="E23">
        <v>0.32476588803529738</v>
      </c>
      <c r="F23">
        <v>0.31552624320983885</v>
      </c>
    </row>
    <row r="24" spans="1:6" x14ac:dyDescent="0.25">
      <c r="A24">
        <v>2004</v>
      </c>
      <c r="B24">
        <v>0.31045752763748169</v>
      </c>
      <c r="C24">
        <v>0.26869957828521729</v>
      </c>
      <c r="D24">
        <v>0.26990585476160051</v>
      </c>
      <c r="E24">
        <v>0.28096622127294546</v>
      </c>
      <c r="F24">
        <v>0.27732096624374392</v>
      </c>
    </row>
    <row r="25" spans="1:6" x14ac:dyDescent="0.25">
      <c r="A25">
        <v>2005</v>
      </c>
      <c r="B25">
        <v>0.30706742405891418</v>
      </c>
      <c r="C25">
        <v>0.29951723717153073</v>
      </c>
      <c r="D25">
        <v>0.30244550511240959</v>
      </c>
      <c r="E25">
        <v>0.30635140039026737</v>
      </c>
      <c r="F25">
        <v>0.29052032482624052</v>
      </c>
    </row>
    <row r="26" spans="1:6" x14ac:dyDescent="0.25">
      <c r="A26">
        <v>2006</v>
      </c>
      <c r="B26">
        <v>0.32746478915214539</v>
      </c>
      <c r="C26">
        <v>0.29371697494387627</v>
      </c>
      <c r="D26">
        <v>0.29650944307446481</v>
      </c>
      <c r="E26">
        <v>0.3093433799445629</v>
      </c>
      <c r="F26">
        <v>0.29330552968382834</v>
      </c>
    </row>
    <row r="27" spans="1:6" x14ac:dyDescent="0.25">
      <c r="A27">
        <v>2007</v>
      </c>
      <c r="B27">
        <v>0.32060390710830688</v>
      </c>
      <c r="C27">
        <v>0.30399046097695831</v>
      </c>
      <c r="D27">
        <v>0.30889876174926761</v>
      </c>
      <c r="E27">
        <v>0.3034360056966543</v>
      </c>
      <c r="F27">
        <v>0.31759885635972018</v>
      </c>
    </row>
    <row r="28" spans="1:6" x14ac:dyDescent="0.25">
      <c r="A28">
        <v>2008</v>
      </c>
      <c r="B28">
        <v>0.31190726161003113</v>
      </c>
      <c r="C28">
        <v>0.28944736887514588</v>
      </c>
      <c r="D28">
        <v>0.2970685851871967</v>
      </c>
      <c r="E28">
        <v>0.29053306038677695</v>
      </c>
      <c r="F28">
        <v>0.28774337214231488</v>
      </c>
    </row>
    <row r="29" spans="1:6" x14ac:dyDescent="0.25">
      <c r="A29">
        <v>2009</v>
      </c>
      <c r="B29">
        <v>0.29843562841415405</v>
      </c>
      <c r="C29">
        <v>0.29034927867352961</v>
      </c>
      <c r="D29">
        <v>0.29604311494529245</v>
      </c>
      <c r="E29">
        <v>0.29483463057875636</v>
      </c>
      <c r="F29">
        <v>0.26211957491934296</v>
      </c>
    </row>
    <row r="30" spans="1:6" x14ac:dyDescent="0.25">
      <c r="A30">
        <v>2010</v>
      </c>
      <c r="B30">
        <v>0.28271028399467468</v>
      </c>
      <c r="C30">
        <v>0.27548019354045394</v>
      </c>
      <c r="D30">
        <v>0.28060027927160264</v>
      </c>
      <c r="E30">
        <v>0.27665150640904901</v>
      </c>
      <c r="F30">
        <v>0.28980596277117726</v>
      </c>
    </row>
    <row r="31" spans="1:6" x14ac:dyDescent="0.25">
      <c r="A31">
        <v>2011</v>
      </c>
      <c r="B31">
        <v>0.27611044049263</v>
      </c>
      <c r="C31">
        <v>0.28915220817923543</v>
      </c>
      <c r="D31">
        <v>0.29734921324253083</v>
      </c>
      <c r="E31">
        <v>0.28365703114867208</v>
      </c>
      <c r="F31">
        <v>0.28292007525265217</v>
      </c>
    </row>
    <row r="32" spans="1:6" x14ac:dyDescent="0.25">
      <c r="A32">
        <v>2012</v>
      </c>
      <c r="B32">
        <v>0.31108596920967102</v>
      </c>
      <c r="C32">
        <v>0.29341025182604791</v>
      </c>
      <c r="D32">
        <v>0.29756131935119629</v>
      </c>
      <c r="E32">
        <v>0.29309386190772058</v>
      </c>
      <c r="F32">
        <v>0.28796593391895292</v>
      </c>
    </row>
    <row r="33" spans="1:6" x14ac:dyDescent="0.25">
      <c r="A33">
        <v>2013</v>
      </c>
      <c r="B33">
        <v>0.30536913871765137</v>
      </c>
      <c r="C33">
        <v>0.26195554503798479</v>
      </c>
      <c r="D33">
        <v>0.26919336499273777</v>
      </c>
      <c r="E33">
        <v>0.25614559824764732</v>
      </c>
      <c r="F33">
        <v>0.24969429136812685</v>
      </c>
    </row>
    <row r="34" spans="1:6" x14ac:dyDescent="0.25">
      <c r="A34">
        <v>2014</v>
      </c>
      <c r="B34">
        <v>0.28554502129554749</v>
      </c>
      <c r="C34">
        <v>0.26261211013793939</v>
      </c>
      <c r="D34">
        <v>0.26642125685513018</v>
      </c>
      <c r="E34">
        <v>0.28595177048444748</v>
      </c>
      <c r="F34">
        <v>0.26948001980781555</v>
      </c>
    </row>
    <row r="35" spans="1:6" x14ac:dyDescent="0.25">
      <c r="A35">
        <v>2015</v>
      </c>
      <c r="B35">
        <v>0.27521929144859314</v>
      </c>
      <c r="C35">
        <v>0.24554807274043561</v>
      </c>
      <c r="D35">
        <v>0.24448450119793413</v>
      </c>
      <c r="E35">
        <v>0.2627610296010971</v>
      </c>
      <c r="F35">
        <v>0.24711313404142857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B2" sqref="B2:K35"/>
    </sheetView>
  </sheetViews>
  <sheetFormatPr defaultColWidth="8.85546875" defaultRowHeight="15" x14ac:dyDescent="0.25"/>
  <sheetData>
    <row r="1" spans="1:11" x14ac:dyDescent="0.25">
      <c r="A1" t="s">
        <v>0</v>
      </c>
      <c r="B1" t="s">
        <v>133</v>
      </c>
      <c r="C1" t="s">
        <v>143</v>
      </c>
      <c r="D1" t="s">
        <v>200</v>
      </c>
      <c r="E1" t="s">
        <v>203</v>
      </c>
      <c r="F1" t="s">
        <v>210</v>
      </c>
      <c r="G1" t="s">
        <v>216</v>
      </c>
      <c r="H1" t="s">
        <v>148</v>
      </c>
      <c r="I1" t="s">
        <v>223</v>
      </c>
      <c r="J1" t="s">
        <v>230</v>
      </c>
      <c r="K1" t="s">
        <v>232</v>
      </c>
    </row>
    <row r="2" spans="1:11" x14ac:dyDescent="0.25">
      <c r="A2">
        <v>1982</v>
      </c>
      <c r="B2">
        <v>0.45485404133796692</v>
      </c>
      <c r="C2">
        <v>0.46775920414924627</v>
      </c>
      <c r="D2">
        <v>0.47010190039873123</v>
      </c>
      <c r="E2">
        <v>0.4655249300599098</v>
      </c>
      <c r="F2">
        <v>0.47025175750255593</v>
      </c>
      <c r="G2">
        <v>0.45704735451936729</v>
      </c>
      <c r="H2">
        <v>0.46823013669252395</v>
      </c>
      <c r="I2">
        <v>0.46468453234434126</v>
      </c>
      <c r="J2">
        <v>0.46235759010910993</v>
      </c>
      <c r="K2">
        <v>0.468014060497284</v>
      </c>
    </row>
    <row r="3" spans="1:11" x14ac:dyDescent="0.25">
      <c r="A3">
        <v>1983</v>
      </c>
      <c r="B3">
        <v>0.45566859841346741</v>
      </c>
      <c r="C3">
        <v>0.45710288432240492</v>
      </c>
      <c r="D3">
        <v>0.45872903624176981</v>
      </c>
      <c r="E3">
        <v>0.45509187874197965</v>
      </c>
      <c r="F3">
        <v>0.45680486777424811</v>
      </c>
      <c r="G3">
        <v>0.45689846205711365</v>
      </c>
      <c r="H3">
        <v>0.45738418161869043</v>
      </c>
      <c r="I3">
        <v>0.45511216354370115</v>
      </c>
      <c r="J3">
        <v>0.45669463327527049</v>
      </c>
      <c r="K3">
        <v>0.45726157337427137</v>
      </c>
    </row>
    <row r="4" spans="1:11" x14ac:dyDescent="0.25">
      <c r="A4">
        <v>1984</v>
      </c>
      <c r="B4">
        <v>0.4263959527015686</v>
      </c>
      <c r="C4">
        <v>0.42933347466588023</v>
      </c>
      <c r="D4">
        <v>0.43022070503234855</v>
      </c>
      <c r="E4">
        <v>0.43088726896047597</v>
      </c>
      <c r="F4">
        <v>0.44145574432611467</v>
      </c>
      <c r="G4">
        <v>0.3982519372701645</v>
      </c>
      <c r="H4">
        <v>0.43032161891460424</v>
      </c>
      <c r="I4">
        <v>0.43533883345127106</v>
      </c>
      <c r="J4">
        <v>0.42198501622676848</v>
      </c>
      <c r="K4">
        <v>0.42951526099443438</v>
      </c>
    </row>
    <row r="5" spans="1:11" x14ac:dyDescent="0.25">
      <c r="A5">
        <v>1985</v>
      </c>
      <c r="B5">
        <v>0.38088235259056091</v>
      </c>
      <c r="C5">
        <v>0.38188576024770732</v>
      </c>
      <c r="D5">
        <v>0.38229603293538089</v>
      </c>
      <c r="E5">
        <v>0.3829981115758419</v>
      </c>
      <c r="F5">
        <v>0.38670714420080188</v>
      </c>
      <c r="G5">
        <v>0.38285786768794061</v>
      </c>
      <c r="H5">
        <v>0.38257696905732147</v>
      </c>
      <c r="I5">
        <v>0.38359603139758114</v>
      </c>
      <c r="J5">
        <v>0.37835931593179706</v>
      </c>
      <c r="K5">
        <v>0.3816141412556171</v>
      </c>
    </row>
    <row r="6" spans="1:11" x14ac:dyDescent="0.25">
      <c r="A6">
        <v>1986</v>
      </c>
      <c r="B6">
        <v>0.38520056009292603</v>
      </c>
      <c r="C6">
        <v>0.40575282025337223</v>
      </c>
      <c r="D6">
        <v>0.40668714606761924</v>
      </c>
      <c r="E6">
        <v>0.40181322443485262</v>
      </c>
      <c r="F6">
        <v>0.39465989157557491</v>
      </c>
      <c r="G6">
        <v>0.41329894053936012</v>
      </c>
      <c r="H6">
        <v>0.40544697400927543</v>
      </c>
      <c r="I6">
        <v>0.40229094699025159</v>
      </c>
      <c r="J6">
        <v>0.41089420652389524</v>
      </c>
      <c r="K6">
        <v>0.40604877701401709</v>
      </c>
    </row>
    <row r="7" spans="1:11" x14ac:dyDescent="0.25">
      <c r="A7">
        <v>1987</v>
      </c>
      <c r="B7">
        <v>0.37112009525299072</v>
      </c>
      <c r="C7">
        <v>0.37448333287239077</v>
      </c>
      <c r="D7">
        <v>0.3726692279577255</v>
      </c>
      <c r="E7">
        <v>0.38051257747411726</v>
      </c>
      <c r="F7">
        <v>0.38252196970582009</v>
      </c>
      <c r="G7">
        <v>0.36693103906512264</v>
      </c>
      <c r="H7">
        <v>0.37559873059391974</v>
      </c>
      <c r="I7">
        <v>0.37706830015778547</v>
      </c>
      <c r="J7">
        <v>0.37464132478833195</v>
      </c>
      <c r="K7">
        <v>0.37343134734034539</v>
      </c>
    </row>
    <row r="8" spans="1:11" x14ac:dyDescent="0.25">
      <c r="A8">
        <v>1988</v>
      </c>
      <c r="B8">
        <v>0.37837839126586914</v>
      </c>
      <c r="C8">
        <v>0.36633342042565348</v>
      </c>
      <c r="D8">
        <v>0.36615954586863519</v>
      </c>
      <c r="E8">
        <v>0.37153359496593469</v>
      </c>
      <c r="F8">
        <v>0.36588519144058229</v>
      </c>
      <c r="G8">
        <v>0.38992246612906462</v>
      </c>
      <c r="H8">
        <v>0.36661616003513331</v>
      </c>
      <c r="I8">
        <v>0.37199112439155579</v>
      </c>
      <c r="J8">
        <v>0.3705831232070923</v>
      </c>
      <c r="K8">
        <v>0.36520767754316324</v>
      </c>
    </row>
    <row r="9" spans="1:11" x14ac:dyDescent="0.25">
      <c r="A9">
        <v>1989</v>
      </c>
      <c r="B9">
        <v>0.37176164984703064</v>
      </c>
      <c r="C9">
        <v>0.37052624201774592</v>
      </c>
      <c r="D9">
        <v>0.3723843291699887</v>
      </c>
      <c r="E9">
        <v>0.37916164156794552</v>
      </c>
      <c r="F9">
        <v>0.38856001821160313</v>
      </c>
      <c r="G9">
        <v>0.34729990845918657</v>
      </c>
      <c r="H9">
        <v>0.37117620021104808</v>
      </c>
      <c r="I9">
        <v>0.38753337633609775</v>
      </c>
      <c r="J9">
        <v>0.35940408733487128</v>
      </c>
      <c r="K9">
        <v>0.36863638341426852</v>
      </c>
    </row>
    <row r="10" spans="1:11" x14ac:dyDescent="0.25">
      <c r="A10">
        <v>1990</v>
      </c>
      <c r="B10">
        <v>0.37998601794242859</v>
      </c>
      <c r="C10">
        <v>0.3715194233655929</v>
      </c>
      <c r="D10">
        <v>0.37209627333283429</v>
      </c>
      <c r="E10">
        <v>0.37485230144858361</v>
      </c>
      <c r="F10">
        <v>0.37607454490661618</v>
      </c>
      <c r="G10">
        <v>0.37766896736621863</v>
      </c>
      <c r="H10">
        <v>0.37181503459811205</v>
      </c>
      <c r="I10">
        <v>0.3724213909804821</v>
      </c>
      <c r="J10">
        <v>0.37139959901571268</v>
      </c>
      <c r="K10">
        <v>0.37112505146861074</v>
      </c>
    </row>
    <row r="11" spans="1:11" x14ac:dyDescent="0.25">
      <c r="A11">
        <v>1991</v>
      </c>
      <c r="B11">
        <v>0.37684538960456848</v>
      </c>
      <c r="C11">
        <v>0.37457000425457954</v>
      </c>
      <c r="D11">
        <v>0.3756075621545315</v>
      </c>
      <c r="E11">
        <v>0.37395966312289236</v>
      </c>
      <c r="F11">
        <v>0.37054621225595469</v>
      </c>
      <c r="G11">
        <v>0.3775291433036328</v>
      </c>
      <c r="H11">
        <v>0.37420691257715222</v>
      </c>
      <c r="I11">
        <v>0.37340775632858281</v>
      </c>
      <c r="J11">
        <v>0.37585995122790333</v>
      </c>
      <c r="K11">
        <v>0.37460773232579231</v>
      </c>
    </row>
    <row r="12" spans="1:11" x14ac:dyDescent="0.25">
      <c r="A12">
        <v>1992</v>
      </c>
      <c r="B12">
        <v>0.35256409645080566</v>
      </c>
      <c r="C12">
        <v>0.34548613035678866</v>
      </c>
      <c r="D12">
        <v>0.34622223681211478</v>
      </c>
      <c r="E12">
        <v>0.34857358700037</v>
      </c>
      <c r="F12">
        <v>0.36364580142498015</v>
      </c>
      <c r="G12">
        <v>0.32235565358400348</v>
      </c>
      <c r="H12">
        <v>0.34604547160863874</v>
      </c>
      <c r="I12">
        <v>0.35123967707157144</v>
      </c>
      <c r="J12">
        <v>0.33860370127856726</v>
      </c>
      <c r="K12">
        <v>0.34517867451906209</v>
      </c>
    </row>
    <row r="13" spans="1:11" x14ac:dyDescent="0.25">
      <c r="A13">
        <v>1993</v>
      </c>
      <c r="B13">
        <v>0.32559999823570251</v>
      </c>
      <c r="C13">
        <v>0.32593374466896058</v>
      </c>
      <c r="D13">
        <v>0.32509732177853584</v>
      </c>
      <c r="E13">
        <v>0.32907780292630195</v>
      </c>
      <c r="F13">
        <v>0.33160253587365157</v>
      </c>
      <c r="G13">
        <v>0.3255086870193481</v>
      </c>
      <c r="H13">
        <v>0.3264168099164963</v>
      </c>
      <c r="I13">
        <v>0.32729437094926833</v>
      </c>
      <c r="J13">
        <v>0.32716461694240567</v>
      </c>
      <c r="K13">
        <v>0.32554134690761571</v>
      </c>
    </row>
    <row r="14" spans="1:11" x14ac:dyDescent="0.25">
      <c r="A14">
        <v>1994</v>
      </c>
      <c r="B14">
        <v>0.32926830649375916</v>
      </c>
      <c r="C14">
        <v>0.32804951822757722</v>
      </c>
      <c r="D14">
        <v>0.33127459818124771</v>
      </c>
      <c r="E14">
        <v>0.32762126347422599</v>
      </c>
      <c r="F14">
        <v>0.33892313882708552</v>
      </c>
      <c r="G14">
        <v>0.33634929475188258</v>
      </c>
      <c r="H14">
        <v>0.32773288315534593</v>
      </c>
      <c r="I14">
        <v>0.3264231073856354</v>
      </c>
      <c r="J14">
        <v>0.322031108379364</v>
      </c>
      <c r="K14">
        <v>0.32823708873987195</v>
      </c>
    </row>
    <row r="15" spans="1:11" x14ac:dyDescent="0.25">
      <c r="A15">
        <v>1995</v>
      </c>
      <c r="B15">
        <v>0.32881596684455872</v>
      </c>
      <c r="C15">
        <v>0.33449016672372817</v>
      </c>
      <c r="D15">
        <v>0.33666169786453248</v>
      </c>
      <c r="E15">
        <v>0.337100736707449</v>
      </c>
      <c r="F15">
        <v>0.35565579667687419</v>
      </c>
      <c r="G15">
        <v>0.3229677250981331</v>
      </c>
      <c r="H15">
        <v>0.33483798500895506</v>
      </c>
      <c r="I15">
        <v>0.3368731527030468</v>
      </c>
      <c r="J15">
        <v>0.32486523713171483</v>
      </c>
      <c r="K15">
        <v>0.33431811547279355</v>
      </c>
    </row>
    <row r="16" spans="1:11" x14ac:dyDescent="0.25">
      <c r="A16">
        <v>1996</v>
      </c>
      <c r="B16">
        <v>0.3287566602230072</v>
      </c>
      <c r="C16">
        <v>0.31215657070279124</v>
      </c>
      <c r="D16">
        <v>0.31438312762975695</v>
      </c>
      <c r="E16">
        <v>0.30792123764753343</v>
      </c>
      <c r="F16">
        <v>0.3107640734612942</v>
      </c>
      <c r="G16">
        <v>0.32310699951648719</v>
      </c>
      <c r="H16">
        <v>0.31170152941346169</v>
      </c>
      <c r="I16">
        <v>0.29912492308020588</v>
      </c>
      <c r="J16">
        <v>0.3133083942681551</v>
      </c>
      <c r="K16">
        <v>0.31288908246159558</v>
      </c>
    </row>
    <row r="17" spans="1:11" x14ac:dyDescent="0.25">
      <c r="A17">
        <v>1997</v>
      </c>
      <c r="B17">
        <v>0.29864972829818726</v>
      </c>
      <c r="C17">
        <v>0.28597083726525308</v>
      </c>
      <c r="D17">
        <v>0.28320244604349137</v>
      </c>
      <c r="E17">
        <v>0.29045214089751242</v>
      </c>
      <c r="F17">
        <v>0.28608305147290231</v>
      </c>
      <c r="G17">
        <v>0.29616571411490439</v>
      </c>
      <c r="H17">
        <v>0.28697196328639984</v>
      </c>
      <c r="I17">
        <v>0.28413245505094531</v>
      </c>
      <c r="J17">
        <v>0.28832377076148985</v>
      </c>
      <c r="K17">
        <v>0.28545558708906177</v>
      </c>
    </row>
    <row r="18" spans="1:11" x14ac:dyDescent="0.25">
      <c r="A18">
        <v>1998</v>
      </c>
      <c r="B18">
        <v>0.32145747542381287</v>
      </c>
      <c r="C18">
        <v>0.31751833280920982</v>
      </c>
      <c r="D18">
        <v>0.31746757128834724</v>
      </c>
      <c r="E18">
        <v>0.318795681387186</v>
      </c>
      <c r="F18">
        <v>0.31674031108617784</v>
      </c>
      <c r="G18">
        <v>0.31615096417069438</v>
      </c>
      <c r="H18">
        <v>0.31828962486982343</v>
      </c>
      <c r="I18">
        <v>0.31582598364353182</v>
      </c>
      <c r="J18">
        <v>0.31417967109382156</v>
      </c>
      <c r="K18">
        <v>0.31745403090119362</v>
      </c>
    </row>
    <row r="19" spans="1:11" x14ac:dyDescent="0.25">
      <c r="A19">
        <v>1999</v>
      </c>
      <c r="B19">
        <v>0.30680060386657715</v>
      </c>
      <c r="C19">
        <v>0.28875927215814584</v>
      </c>
      <c r="D19">
        <v>0.29049899885058406</v>
      </c>
      <c r="E19">
        <v>0.28656122711300847</v>
      </c>
      <c r="F19">
        <v>0.29239338535070425</v>
      </c>
      <c r="G19">
        <v>0.31381930038332939</v>
      </c>
      <c r="H19">
        <v>0.28885628509521483</v>
      </c>
      <c r="I19">
        <v>0.28091718804836274</v>
      </c>
      <c r="J19">
        <v>0.28793154966831208</v>
      </c>
      <c r="K19">
        <v>0.28976361683011054</v>
      </c>
    </row>
    <row r="20" spans="1:11" x14ac:dyDescent="0.25">
      <c r="A20">
        <v>2000</v>
      </c>
      <c r="B20">
        <v>0.31500393152236938</v>
      </c>
      <c r="C20">
        <v>0.31187732532620427</v>
      </c>
      <c r="D20">
        <v>0.31061649441719053</v>
      </c>
      <c r="E20">
        <v>0.31960185733437529</v>
      </c>
      <c r="F20">
        <v>0.33458189409971234</v>
      </c>
      <c r="G20">
        <v>0.29734601494669916</v>
      </c>
      <c r="H20">
        <v>0.31358257731795308</v>
      </c>
      <c r="I20">
        <v>0.3155372386872769</v>
      </c>
      <c r="J20">
        <v>0.30398677808046343</v>
      </c>
      <c r="K20">
        <v>0.31107261356711391</v>
      </c>
    </row>
    <row r="21" spans="1:11" x14ac:dyDescent="0.25">
      <c r="A21">
        <v>2001</v>
      </c>
      <c r="B21">
        <v>0.30393701791763306</v>
      </c>
      <c r="C21">
        <v>0.30357734963297839</v>
      </c>
      <c r="D21">
        <v>0.30475665515661238</v>
      </c>
      <c r="E21">
        <v>0.30314240106940266</v>
      </c>
      <c r="F21">
        <v>0.3121530261635781</v>
      </c>
      <c r="G21">
        <v>0.31320861992239957</v>
      </c>
      <c r="H21">
        <v>0.30379792121052746</v>
      </c>
      <c r="I21">
        <v>0.29896294936537743</v>
      </c>
      <c r="J21">
        <v>0.29962149555981155</v>
      </c>
      <c r="K21">
        <v>0.30382939711213108</v>
      </c>
    </row>
    <row r="22" spans="1:11" x14ac:dyDescent="0.25">
      <c r="A22">
        <v>2002</v>
      </c>
      <c r="B22">
        <v>0.31653544306755066</v>
      </c>
      <c r="C22">
        <v>0.30711896607279776</v>
      </c>
      <c r="D22">
        <v>0.30846443209052088</v>
      </c>
      <c r="E22">
        <v>0.30772481977939609</v>
      </c>
      <c r="F22">
        <v>0.32568382653594019</v>
      </c>
      <c r="G22">
        <v>0.30561776232719418</v>
      </c>
      <c r="H22">
        <v>0.30777237904071808</v>
      </c>
      <c r="I22">
        <v>0.30447430849075319</v>
      </c>
      <c r="J22">
        <v>0.30032299610972402</v>
      </c>
      <c r="K22">
        <v>0.30746930631995201</v>
      </c>
    </row>
    <row r="23" spans="1:11" x14ac:dyDescent="0.25">
      <c r="A23">
        <v>2003</v>
      </c>
      <c r="B23">
        <v>0.30581039190292358</v>
      </c>
      <c r="C23">
        <v>0.30455844664573667</v>
      </c>
      <c r="D23">
        <v>0.3062077792286873</v>
      </c>
      <c r="E23">
        <v>0.30564498150348662</v>
      </c>
      <c r="F23">
        <v>0.3318433212339878</v>
      </c>
      <c r="G23">
        <v>0.30371125763654716</v>
      </c>
      <c r="H23">
        <v>0.30540888780355452</v>
      </c>
      <c r="I23">
        <v>0.3013994275927544</v>
      </c>
      <c r="J23">
        <v>0.2973729844093323</v>
      </c>
      <c r="K23">
        <v>0.30511480781435968</v>
      </c>
    </row>
    <row r="24" spans="1:11" x14ac:dyDescent="0.25">
      <c r="A24">
        <v>2004</v>
      </c>
      <c r="B24">
        <v>0.31045752763748169</v>
      </c>
      <c r="C24">
        <v>0.26869957828521729</v>
      </c>
      <c r="D24">
        <v>0.27035378506779673</v>
      </c>
      <c r="E24">
        <v>0.26955706596374512</v>
      </c>
      <c r="F24">
        <v>0.28194961687922476</v>
      </c>
      <c r="G24">
        <v>0.28071448224782947</v>
      </c>
      <c r="H24">
        <v>0.26890548649430279</v>
      </c>
      <c r="I24">
        <v>0.26813582244515421</v>
      </c>
      <c r="J24">
        <v>0.26575851532816885</v>
      </c>
      <c r="K24">
        <v>0.26900177672505382</v>
      </c>
    </row>
    <row r="25" spans="1:11" x14ac:dyDescent="0.25">
      <c r="A25">
        <v>2005</v>
      </c>
      <c r="B25">
        <v>0.30706742405891418</v>
      </c>
      <c r="C25">
        <v>0.29951723717153073</v>
      </c>
      <c r="D25">
        <v>0.30069355827569966</v>
      </c>
      <c r="E25">
        <v>0.29621956054866316</v>
      </c>
      <c r="F25">
        <v>0.30662858825922013</v>
      </c>
      <c r="G25">
        <v>0.30252245129644872</v>
      </c>
      <c r="H25">
        <v>0.29970414127409462</v>
      </c>
      <c r="I25">
        <v>0.29130405046045782</v>
      </c>
      <c r="J25">
        <v>0.29740665930509569</v>
      </c>
      <c r="K25">
        <v>0.30052530355751511</v>
      </c>
    </row>
    <row r="26" spans="1:11" x14ac:dyDescent="0.25">
      <c r="A26">
        <v>2006</v>
      </c>
      <c r="B26">
        <v>0.32746478915214539</v>
      </c>
      <c r="C26">
        <v>0.29371697494387627</v>
      </c>
      <c r="D26">
        <v>0.29752566218376164</v>
      </c>
      <c r="E26">
        <v>0.29091516923904415</v>
      </c>
      <c r="F26">
        <v>0.30629263690114017</v>
      </c>
      <c r="G26">
        <v>0.29717948287725449</v>
      </c>
      <c r="H26">
        <v>0.2932710384130478</v>
      </c>
      <c r="I26">
        <v>0.29120009273290637</v>
      </c>
      <c r="J26">
        <v>0.28712053194642068</v>
      </c>
      <c r="K26">
        <v>0.2946136372387409</v>
      </c>
    </row>
    <row r="27" spans="1:11" x14ac:dyDescent="0.25">
      <c r="A27">
        <v>2007</v>
      </c>
      <c r="B27">
        <v>0.32060390710830688</v>
      </c>
      <c r="C27">
        <v>0.30399046097695831</v>
      </c>
      <c r="D27">
        <v>0.30485694468021401</v>
      </c>
      <c r="E27">
        <v>0.30148161180317401</v>
      </c>
      <c r="F27">
        <v>0.31389898180961612</v>
      </c>
      <c r="G27">
        <v>0.31120369718968866</v>
      </c>
      <c r="H27">
        <v>0.30451725886762149</v>
      </c>
      <c r="I27">
        <v>0.29294763652980327</v>
      </c>
      <c r="J27">
        <v>0.30450185963511467</v>
      </c>
      <c r="K27">
        <v>0.30492250506579877</v>
      </c>
    </row>
    <row r="28" spans="1:11" x14ac:dyDescent="0.25">
      <c r="A28">
        <v>2008</v>
      </c>
      <c r="B28">
        <v>0.31190726161003113</v>
      </c>
      <c r="C28">
        <v>0.28944736887514588</v>
      </c>
      <c r="D28">
        <v>0.29368048396706581</v>
      </c>
      <c r="E28">
        <v>0.28145068290829656</v>
      </c>
      <c r="F28">
        <v>0.30008221594989298</v>
      </c>
      <c r="G28">
        <v>0.30033617065846924</v>
      </c>
      <c r="H28">
        <v>0.28873014800250529</v>
      </c>
      <c r="I28">
        <v>0.27586166401207446</v>
      </c>
      <c r="J28">
        <v>0.28762415894865995</v>
      </c>
      <c r="K28">
        <v>0.29148461182415492</v>
      </c>
    </row>
    <row r="29" spans="1:11" x14ac:dyDescent="0.25">
      <c r="A29">
        <v>2009</v>
      </c>
      <c r="B29">
        <v>0.29843562841415405</v>
      </c>
      <c r="C29">
        <v>0.29034927867352961</v>
      </c>
      <c r="D29">
        <v>0.2952498763054609</v>
      </c>
      <c r="E29">
        <v>0.28268393534421921</v>
      </c>
      <c r="F29">
        <v>0.28313818034529686</v>
      </c>
      <c r="G29">
        <v>0.31853956401348116</v>
      </c>
      <c r="H29">
        <v>0.28897087131440641</v>
      </c>
      <c r="I29">
        <v>0.28199979342520237</v>
      </c>
      <c r="J29">
        <v>0.28830637565255168</v>
      </c>
      <c r="K29">
        <v>0.29178936654329302</v>
      </c>
    </row>
    <row r="30" spans="1:11" x14ac:dyDescent="0.25">
      <c r="A30">
        <v>2010</v>
      </c>
      <c r="B30">
        <v>0.28271028399467468</v>
      </c>
      <c r="C30">
        <v>0.27548019354045394</v>
      </c>
      <c r="D30">
        <v>0.27686623859405518</v>
      </c>
      <c r="E30">
        <v>0.27535150447487833</v>
      </c>
      <c r="F30">
        <v>0.27712178482115268</v>
      </c>
      <c r="G30">
        <v>0.28830270783603196</v>
      </c>
      <c r="H30">
        <v>0.27569260530173778</v>
      </c>
      <c r="I30">
        <v>0.27266493107378487</v>
      </c>
      <c r="J30">
        <v>0.2765215544998646</v>
      </c>
      <c r="K30">
        <v>0.27551047311723231</v>
      </c>
    </row>
    <row r="31" spans="1:11" x14ac:dyDescent="0.25">
      <c r="A31">
        <v>2011</v>
      </c>
      <c r="B31">
        <v>0.27611044049263</v>
      </c>
      <c r="C31">
        <v>0.28915220817923543</v>
      </c>
      <c r="D31">
        <v>0.29317527002096183</v>
      </c>
      <c r="E31">
        <v>0.28078285689651966</v>
      </c>
      <c r="F31">
        <v>0.27968157298862933</v>
      </c>
      <c r="G31">
        <v>0.30167260667681695</v>
      </c>
      <c r="H31">
        <v>0.28805487957596781</v>
      </c>
      <c r="I31">
        <v>0.27938003277778622</v>
      </c>
      <c r="J31">
        <v>0.29046492248773575</v>
      </c>
      <c r="K31">
        <v>0.2904783940315247</v>
      </c>
    </row>
    <row r="32" spans="1:11" x14ac:dyDescent="0.25">
      <c r="A32">
        <v>2012</v>
      </c>
      <c r="B32">
        <v>0.31108596920967102</v>
      </c>
      <c r="C32">
        <v>0.29341025182604791</v>
      </c>
      <c r="D32">
        <v>0.29647766721248625</v>
      </c>
      <c r="E32">
        <v>0.29096012347936628</v>
      </c>
      <c r="F32">
        <v>0.2893857057392597</v>
      </c>
      <c r="G32">
        <v>0.32363806900382042</v>
      </c>
      <c r="H32">
        <v>0.29310971152782445</v>
      </c>
      <c r="I32">
        <v>0.28563691341876984</v>
      </c>
      <c r="J32">
        <v>0.29246906195580963</v>
      </c>
      <c r="K32">
        <v>0.29366258159279823</v>
      </c>
    </row>
    <row r="33" spans="1:11" x14ac:dyDescent="0.25">
      <c r="A33">
        <v>2013</v>
      </c>
      <c r="B33">
        <v>0.30536913871765137</v>
      </c>
      <c r="C33">
        <v>0.26195554503798479</v>
      </c>
      <c r="D33">
        <v>0.26529003672301771</v>
      </c>
      <c r="E33">
        <v>0.25528069262206554</v>
      </c>
      <c r="F33">
        <v>0.25725577905774116</v>
      </c>
      <c r="G33">
        <v>0.29881014044582843</v>
      </c>
      <c r="H33">
        <v>0.26100339198112488</v>
      </c>
      <c r="I33">
        <v>0.25022754141688347</v>
      </c>
      <c r="J33">
        <v>0.26549476295709606</v>
      </c>
      <c r="K33">
        <v>0.2633228693753481</v>
      </c>
    </row>
    <row r="34" spans="1:11" x14ac:dyDescent="0.25">
      <c r="A34">
        <v>2014</v>
      </c>
      <c r="B34">
        <v>0.28554502129554749</v>
      </c>
      <c r="C34">
        <v>0.26261211013793939</v>
      </c>
      <c r="D34">
        <v>0.26548194882273674</v>
      </c>
      <c r="E34">
        <v>0.26082653787732124</v>
      </c>
      <c r="F34">
        <v>0.28185882720351219</v>
      </c>
      <c r="G34">
        <v>0.27631244795024396</v>
      </c>
      <c r="H34">
        <v>0.26289864775538446</v>
      </c>
      <c r="I34">
        <v>0.25999952784180641</v>
      </c>
      <c r="J34">
        <v>0.25770884031057362</v>
      </c>
      <c r="K34">
        <v>0.26348683694005015</v>
      </c>
    </row>
    <row r="35" spans="1:11" x14ac:dyDescent="0.25">
      <c r="A35">
        <v>2015</v>
      </c>
      <c r="B35">
        <v>0.27521929144859314</v>
      </c>
      <c r="C35">
        <v>0.24554807274043561</v>
      </c>
      <c r="D35">
        <v>0.24397840513288974</v>
      </c>
      <c r="E35">
        <v>0.25017894783616068</v>
      </c>
      <c r="F35">
        <v>0.26525573167204858</v>
      </c>
      <c r="G35">
        <v>0.25363505342602732</v>
      </c>
      <c r="H35">
        <v>0.24688534809648988</v>
      </c>
      <c r="I35">
        <v>0.24596712617576122</v>
      </c>
      <c r="J35">
        <v>0.24336571581661701</v>
      </c>
      <c r="K35">
        <v>0.24543534293770791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All Lags - Data</vt:lpstr>
      <vt:lpstr>Original - Data</vt:lpstr>
      <vt:lpstr>Variable Weights - Data</vt:lpstr>
      <vt:lpstr>Placebo - Data</vt:lpstr>
      <vt:lpstr>Placebo Lags - Data</vt:lpstr>
      <vt:lpstr>Lag Test - Data</vt:lpstr>
      <vt:lpstr>Pre-Treatment Test - Data</vt:lpstr>
      <vt:lpstr>Leave-One-Out - Data</vt:lpstr>
      <vt:lpstr>All Lags Figure</vt:lpstr>
      <vt:lpstr>Original Figures</vt:lpstr>
      <vt:lpstr>Placebo Figure</vt:lpstr>
      <vt:lpstr>Placebo Lags Figure</vt:lpstr>
      <vt:lpstr>Lag Test</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cp:lastPrinted>2017-06-05T18:55:53Z</cp:lastPrinted>
  <dcterms:created xsi:type="dcterms:W3CDTF">2017-04-05T18:58:09Z</dcterms:created>
  <dcterms:modified xsi:type="dcterms:W3CDTF">2017-06-13T17:52:11Z</dcterms:modified>
</cp:coreProperties>
</file>