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Run 06.12.2017\"/>
    </mc:Choice>
  </mc:AlternateContent>
  <bookViews>
    <workbookView xWindow="240" yWindow="465" windowWidth="21660" windowHeight="13965" firstSheet="6" activeTab="9"/>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BP36" i="21"/>
  <c r="BO36" i="21"/>
  <c r="BN36" i="21"/>
  <c r="BK36" i="21"/>
  <c r="BJ36" i="21"/>
  <c r="BI36" i="21"/>
  <c r="BH36" i="21"/>
  <c r="BG36" i="21"/>
  <c r="BF36" i="21"/>
  <c r="BC36" i="21"/>
  <c r="BB36" i="21"/>
  <c r="BA36" i="21"/>
  <c r="AZ36" i="21"/>
  <c r="AY36" i="21"/>
  <c r="AX36" i="21"/>
  <c r="AU36" i="21"/>
  <c r="AT36" i="21"/>
  <c r="AS36" i="21"/>
  <c r="AR36" i="21"/>
  <c r="AQ36" i="21"/>
  <c r="AP36" i="21"/>
  <c r="AM36" i="21"/>
  <c r="AL36" i="21"/>
  <c r="AK36" i="21"/>
  <c r="AJ36" i="21"/>
  <c r="AI36" i="21"/>
  <c r="AH36" i="21"/>
  <c r="AE36" i="21"/>
  <c r="AD36" i="21"/>
  <c r="AC36" i="21"/>
  <c r="AB36" i="21"/>
  <c r="AA36" i="21"/>
  <c r="Z36" i="21"/>
  <c r="W36" i="21"/>
  <c r="V36" i="21"/>
  <c r="U36" i="21"/>
  <c r="T36" i="21"/>
  <c r="S36" i="21"/>
  <c r="R36" i="21"/>
  <c r="P36" i="21"/>
  <c r="BM36" i="21" s="1"/>
  <c r="BO35" i="21"/>
  <c r="BN35" i="21"/>
  <c r="BF35" i="21"/>
  <c r="P35" i="21"/>
  <c r="BP34" i="21"/>
  <c r="BM34" i="21"/>
  <c r="BK34" i="21"/>
  <c r="BI34" i="21"/>
  <c r="BE34" i="21"/>
  <c r="BD34" i="21"/>
  <c r="BC34" i="21"/>
  <c r="BA34" i="21"/>
  <c r="AW34" i="21"/>
  <c r="AU34" i="21"/>
  <c r="AT34" i="21"/>
  <c r="AS34" i="21"/>
  <c r="AO34" i="21"/>
  <c r="AM34" i="21"/>
  <c r="AK34" i="21"/>
  <c r="AJ34" i="21"/>
  <c r="AG34" i="21"/>
  <c r="AE34" i="21"/>
  <c r="AC34" i="21"/>
  <c r="Y34" i="21"/>
  <c r="X34" i="21"/>
  <c r="W34" i="21"/>
  <c r="U34" i="21"/>
  <c r="Q34" i="21"/>
  <c r="P34" i="21"/>
  <c r="BL34" i="21" s="1"/>
  <c r="BP33" i="21"/>
  <c r="BO33" i="21"/>
  <c r="BN33" i="21"/>
  <c r="BM33" i="21"/>
  <c r="BJ33" i="21"/>
  <c r="BI33" i="21"/>
  <c r="BH33" i="21"/>
  <c r="BG33" i="21"/>
  <c r="BF33" i="21"/>
  <c r="BE33" i="21"/>
  <c r="BB33" i="21"/>
  <c r="BA33" i="21"/>
  <c r="AZ33" i="21"/>
  <c r="AY33" i="21"/>
  <c r="AX33" i="21"/>
  <c r="AW33" i="21"/>
  <c r="AT33" i="21"/>
  <c r="AS33" i="21"/>
  <c r="AR33" i="21"/>
  <c r="AQ33" i="21"/>
  <c r="AP33" i="21"/>
  <c r="AO33" i="21"/>
  <c r="AL33" i="21"/>
  <c r="AK33" i="21"/>
  <c r="AJ33" i="21"/>
  <c r="AI33" i="21"/>
  <c r="AH33" i="21"/>
  <c r="AG33" i="21"/>
  <c r="AD33" i="21"/>
  <c r="AC33" i="21"/>
  <c r="AB33" i="21"/>
  <c r="AA33" i="21"/>
  <c r="Z33" i="21"/>
  <c r="Y33" i="21"/>
  <c r="V33" i="21"/>
  <c r="U33" i="21"/>
  <c r="T33" i="21"/>
  <c r="S33" i="21"/>
  <c r="R33" i="21"/>
  <c r="Q33" i="21"/>
  <c r="P33" i="21"/>
  <c r="BL33" i="21" s="1"/>
  <c r="BL32" i="21"/>
  <c r="BD32" i="21"/>
  <c r="AT32" i="21"/>
  <c r="AP32" i="21"/>
  <c r="AL32" i="21"/>
  <c r="V32" i="21"/>
  <c r="P32" i="21"/>
  <c r="BP31" i="21"/>
  <c r="BO31" i="21"/>
  <c r="BK31" i="21"/>
  <c r="BI31" i="21"/>
  <c r="BG31" i="21"/>
  <c r="BD31" i="21"/>
  <c r="BC31" i="21"/>
  <c r="BA31" i="21"/>
  <c r="AY31" i="21"/>
  <c r="AU31" i="21"/>
  <c r="AT31" i="21"/>
  <c r="AS31" i="21"/>
  <c r="AQ31" i="21"/>
  <c r="AM31" i="21"/>
  <c r="AK31" i="21"/>
  <c r="AJ31" i="21"/>
  <c r="AI31" i="21"/>
  <c r="AE31" i="21"/>
  <c r="AC31" i="21"/>
  <c r="AA31" i="21"/>
  <c r="X31" i="21"/>
  <c r="W31" i="21"/>
  <c r="U31" i="21"/>
  <c r="S31" i="21"/>
  <c r="P31" i="21"/>
  <c r="BL31" i="21" s="1"/>
  <c r="BP30" i="21"/>
  <c r="BN30" i="21"/>
  <c r="BL30" i="21"/>
  <c r="BH30" i="21"/>
  <c r="BF30" i="21"/>
  <c r="BE30" i="21"/>
  <c r="BD30" i="21"/>
  <c r="AZ30" i="21"/>
  <c r="AV30" i="21"/>
  <c r="AS30" i="21"/>
  <c r="AR30" i="21"/>
  <c r="AP30" i="21"/>
  <c r="AN30" i="21"/>
  <c r="AJ30" i="21"/>
  <c r="AI30" i="21"/>
  <c r="AF30" i="21"/>
  <c r="AB30" i="21"/>
  <c r="Z30" i="21"/>
  <c r="Y30" i="21"/>
  <c r="X30" i="21"/>
  <c r="T30" i="21"/>
  <c r="R30" i="21"/>
  <c r="P30" i="21"/>
  <c r="BN29" i="21"/>
  <c r="BM29" i="21"/>
  <c r="BK29" i="21"/>
  <c r="BI29" i="21"/>
  <c r="BE29" i="21"/>
  <c r="BD29" i="21"/>
  <c r="BC29" i="21"/>
  <c r="BA29" i="21"/>
  <c r="AW29" i="21"/>
  <c r="AU29" i="21"/>
  <c r="AT29" i="21"/>
  <c r="AS29" i="21"/>
  <c r="AO29" i="21"/>
  <c r="AM29" i="21"/>
  <c r="AK29" i="21"/>
  <c r="AH29" i="21"/>
  <c r="AG29" i="21"/>
  <c r="AE29" i="21"/>
  <c r="AC29" i="21"/>
  <c r="Y29" i="21"/>
  <c r="X29" i="21"/>
  <c r="W29" i="21"/>
  <c r="U29" i="21"/>
  <c r="Q29" i="21"/>
  <c r="P29" i="21"/>
  <c r="BL29" i="21" s="1"/>
  <c r="BP28" i="21"/>
  <c r="BO28" i="21"/>
  <c r="BN28" i="21"/>
  <c r="BK28" i="21"/>
  <c r="BJ28" i="21"/>
  <c r="BI28" i="21"/>
  <c r="BH28" i="21"/>
  <c r="BG28" i="21"/>
  <c r="BF28" i="21"/>
  <c r="BC28" i="21"/>
  <c r="BB28" i="21"/>
  <c r="BA28" i="21"/>
  <c r="AZ28" i="21"/>
  <c r="AY28" i="21"/>
  <c r="AX28" i="21"/>
  <c r="AU28" i="21"/>
  <c r="AT28" i="21"/>
  <c r="AS28" i="21"/>
  <c r="AR28" i="21"/>
  <c r="AQ28" i="21"/>
  <c r="AP28" i="21"/>
  <c r="AM28" i="21"/>
  <c r="AL28" i="21"/>
  <c r="AK28" i="21"/>
  <c r="AJ28" i="21"/>
  <c r="AI28" i="21"/>
  <c r="AH28" i="21"/>
  <c r="AE28" i="21"/>
  <c r="AD28" i="21"/>
  <c r="AC28" i="21"/>
  <c r="AB28" i="21"/>
  <c r="AA28" i="21"/>
  <c r="Z28" i="21"/>
  <c r="W28" i="21"/>
  <c r="V28" i="21"/>
  <c r="U28" i="21"/>
  <c r="T28" i="21"/>
  <c r="S28" i="21"/>
  <c r="R28" i="21"/>
  <c r="P28" i="21"/>
  <c r="BM28" i="21" s="1"/>
  <c r="BO27" i="21"/>
  <c r="BN27" i="21"/>
  <c r="BL27" i="21"/>
  <c r="BF27" i="21"/>
  <c r="AV27" i="21"/>
  <c r="AU27" i="21"/>
  <c r="AP27" i="21"/>
  <c r="AH27" i="21"/>
  <c r="AF27" i="21"/>
  <c r="AB27" i="21"/>
  <c r="Y27" i="21"/>
  <c r="P27" i="21"/>
  <c r="BP26" i="21"/>
  <c r="BM26" i="21"/>
  <c r="BK26" i="21"/>
  <c r="BI26" i="21"/>
  <c r="BE26" i="21"/>
  <c r="BD26" i="21"/>
  <c r="BC26" i="21"/>
  <c r="BA26" i="21"/>
  <c r="AW26" i="21"/>
  <c r="AU26" i="21"/>
  <c r="AT26" i="21"/>
  <c r="AS26" i="21"/>
  <c r="AO26" i="21"/>
  <c r="AM26" i="21"/>
  <c r="AK26" i="21"/>
  <c r="AJ26" i="21"/>
  <c r="AG26" i="21"/>
  <c r="AE26" i="21"/>
  <c r="AC26" i="21"/>
  <c r="Y26" i="21"/>
  <c r="X26" i="21"/>
  <c r="W26" i="21"/>
  <c r="U26" i="21"/>
  <c r="Q26" i="21"/>
  <c r="P26" i="21"/>
  <c r="BL26" i="21" s="1"/>
  <c r="BP25" i="21"/>
  <c r="BO25" i="21"/>
  <c r="BN25" i="21"/>
  <c r="BM25" i="21"/>
  <c r="BJ25" i="21"/>
  <c r="BI25" i="21"/>
  <c r="BH25" i="21"/>
  <c r="BG25" i="21"/>
  <c r="BF25" i="21"/>
  <c r="BE25" i="21"/>
  <c r="BB25" i="21"/>
  <c r="BA25" i="21"/>
  <c r="AZ25" i="21"/>
  <c r="AY25" i="21"/>
  <c r="AX25" i="21"/>
  <c r="AW25" i="21"/>
  <c r="AT25" i="21"/>
  <c r="AS25" i="21"/>
  <c r="AR25" i="21"/>
  <c r="AQ25" i="21"/>
  <c r="AP25" i="21"/>
  <c r="AO25" i="21"/>
  <c r="AL25" i="21"/>
  <c r="AK25" i="21"/>
  <c r="AJ25" i="21"/>
  <c r="AI25" i="21"/>
  <c r="AH25" i="21"/>
  <c r="AG25" i="21"/>
  <c r="AD25" i="21"/>
  <c r="AC25" i="21"/>
  <c r="AB25" i="21"/>
  <c r="AA25" i="21"/>
  <c r="Z25" i="21"/>
  <c r="Y25" i="21"/>
  <c r="V25" i="21"/>
  <c r="U25" i="21"/>
  <c r="T25" i="21"/>
  <c r="S25" i="21"/>
  <c r="R25" i="21"/>
  <c r="Q25" i="21"/>
  <c r="P25" i="21"/>
  <c r="BL25" i="21" s="1"/>
  <c r="BN24" i="21"/>
  <c r="BJ24" i="21"/>
  <c r="BE24" i="21"/>
  <c r="BD24" i="21"/>
  <c r="BB24" i="21"/>
  <c r="AV24" i="21"/>
  <c r="AT24" i="21"/>
  <c r="AN24" i="21"/>
  <c r="AL24" i="21"/>
  <c r="AI24" i="21"/>
  <c r="AF24" i="21"/>
  <c r="Z24" i="21"/>
  <c r="Y24" i="21"/>
  <c r="X24" i="21"/>
  <c r="V24" i="21"/>
  <c r="R24" i="21"/>
  <c r="P24" i="21"/>
  <c r="BP23" i="21"/>
  <c r="BO23" i="21"/>
  <c r="BK23" i="21"/>
  <c r="BJ23" i="21"/>
  <c r="BI23" i="21"/>
  <c r="BH23" i="21"/>
  <c r="BG23" i="21"/>
  <c r="BF23" i="21"/>
  <c r="BE23" i="21"/>
  <c r="BC23" i="21"/>
  <c r="BB23" i="21"/>
  <c r="BA23" i="21"/>
  <c r="AZ23" i="21"/>
  <c r="AY23" i="21"/>
  <c r="AX23" i="21"/>
  <c r="AW23" i="21"/>
  <c r="AU23" i="21"/>
  <c r="AT23" i="21"/>
  <c r="AS23" i="21"/>
  <c r="AR23" i="21"/>
  <c r="AQ23" i="21"/>
  <c r="AP23" i="21"/>
  <c r="AO23" i="21"/>
  <c r="AM23" i="21"/>
  <c r="AL23" i="21"/>
  <c r="AK23" i="21"/>
  <c r="AJ23" i="21"/>
  <c r="AI23" i="21"/>
  <c r="AH23" i="21"/>
  <c r="AG23" i="21"/>
  <c r="AE23" i="21"/>
  <c r="AD23" i="21"/>
  <c r="AC23" i="21"/>
  <c r="AB23" i="21"/>
  <c r="AA23" i="21"/>
  <c r="Z23" i="21"/>
  <c r="Y23" i="21"/>
  <c r="W23" i="21"/>
  <c r="V23" i="21"/>
  <c r="U23" i="21"/>
  <c r="T23" i="21"/>
  <c r="S23" i="21"/>
  <c r="R23" i="21"/>
  <c r="Q23" i="21"/>
  <c r="P23" i="21"/>
  <c r="BP22" i="21"/>
  <c r="BO22" i="21"/>
  <c r="BM22" i="21"/>
  <c r="BK22" i="21"/>
  <c r="BH22" i="21"/>
  <c r="BG22" i="21"/>
  <c r="BF22" i="21"/>
  <c r="BD22" i="21"/>
  <c r="BB22" i="21"/>
  <c r="AY22" i="21"/>
  <c r="AX22" i="21"/>
  <c r="AW22" i="21"/>
  <c r="AU22" i="21"/>
  <c r="AR22" i="21"/>
  <c r="AP22" i="21"/>
  <c r="AO22" i="21"/>
  <c r="AN22" i="21"/>
  <c r="AL22" i="21"/>
  <c r="AI22" i="21"/>
  <c r="AG22" i="21"/>
  <c r="AF22" i="21"/>
  <c r="AE22" i="21"/>
  <c r="AB22" i="21"/>
  <c r="Z22" i="21"/>
  <c r="X22" i="21"/>
  <c r="W22" i="21"/>
  <c r="V22" i="21"/>
  <c r="S22" i="21"/>
  <c r="Q22" i="21"/>
  <c r="P22" i="21"/>
  <c r="BN22" i="21" s="1"/>
  <c r="BP21" i="21"/>
  <c r="BO21" i="21"/>
  <c r="BM21" i="21"/>
  <c r="BL21" i="21"/>
  <c r="BK21" i="21"/>
  <c r="BI21" i="21"/>
  <c r="BH21" i="21"/>
  <c r="BG21" i="21"/>
  <c r="BE21" i="21"/>
  <c r="BD21" i="21"/>
  <c r="BC21" i="21"/>
  <c r="BB21" i="21"/>
  <c r="AZ21" i="21"/>
  <c r="AY21" i="21"/>
  <c r="AW21" i="21"/>
  <c r="AV21" i="21"/>
  <c r="AU21" i="21"/>
  <c r="AT21" i="21"/>
  <c r="AS21" i="21"/>
  <c r="AQ21" i="21"/>
  <c r="AO21" i="21"/>
  <c r="AN21" i="21"/>
  <c r="AM21" i="21"/>
  <c r="AL21" i="21"/>
  <c r="AK21" i="21"/>
  <c r="AJ21" i="21"/>
  <c r="AG21" i="21"/>
  <c r="AF21" i="21"/>
  <c r="AE21" i="21"/>
  <c r="AD21" i="21"/>
  <c r="AC21" i="21"/>
  <c r="AB21" i="21"/>
  <c r="AA21" i="21"/>
  <c r="X21" i="21"/>
  <c r="W21" i="21"/>
  <c r="V21" i="21"/>
  <c r="U21" i="21"/>
  <c r="T21" i="21"/>
  <c r="S21" i="21"/>
  <c r="Q21" i="21"/>
  <c r="P21" i="21"/>
  <c r="BO20" i="21"/>
  <c r="BL20" i="21"/>
  <c r="BJ20" i="21"/>
  <c r="BI20" i="21"/>
  <c r="BE20" i="21"/>
  <c r="BB20" i="21"/>
  <c r="BA20" i="21"/>
  <c r="AZ20" i="21"/>
  <c r="AT20" i="21"/>
  <c r="AR20" i="21"/>
  <c r="AQ20" i="21"/>
  <c r="AO20" i="21"/>
  <c r="AN20" i="21"/>
  <c r="AJ20" i="21"/>
  <c r="AH20" i="21"/>
  <c r="AD20" i="21"/>
  <c r="AC20" i="21"/>
  <c r="Z20" i="21"/>
  <c r="V20" i="21"/>
  <c r="U20" i="21"/>
  <c r="T20" i="21"/>
  <c r="S20" i="21"/>
  <c r="P20" i="21"/>
  <c r="BM19" i="21"/>
  <c r="BL19" i="21"/>
  <c r="BJ19" i="21"/>
  <c r="AS19" i="21"/>
  <c r="AF19" i="21"/>
  <c r="W19" i="21"/>
  <c r="P19" i="21"/>
  <c r="BO18" i="21"/>
  <c r="BG18" i="21"/>
  <c r="AS18" i="21"/>
  <c r="AQ18" i="21"/>
  <c r="AI18" i="21"/>
  <c r="AF18" i="21"/>
  <c r="U18" i="21"/>
  <c r="P18" i="21"/>
  <c r="BP17" i="21"/>
  <c r="BO17" i="21"/>
  <c r="BN17" i="21"/>
  <c r="BM17" i="21"/>
  <c r="BK17" i="21"/>
  <c r="BG17" i="21"/>
  <c r="BF17" i="21"/>
  <c r="BE17" i="21"/>
  <c r="BD17" i="21"/>
  <c r="BB17" i="21"/>
  <c r="BA17" i="21"/>
  <c r="AX17" i="21"/>
  <c r="AW17" i="21"/>
  <c r="AV17" i="21"/>
  <c r="AT17" i="21"/>
  <c r="AS17" i="21"/>
  <c r="AR17" i="21"/>
  <c r="AO17" i="21"/>
  <c r="AN17" i="21"/>
  <c r="AL17" i="21"/>
  <c r="AK17" i="21"/>
  <c r="AJ17" i="21"/>
  <c r="AI17" i="21"/>
  <c r="AF17" i="21"/>
  <c r="AD17" i="21"/>
  <c r="AC17" i="21"/>
  <c r="AB17" i="21"/>
  <c r="AA17" i="21"/>
  <c r="Z17" i="21"/>
  <c r="V17" i="21"/>
  <c r="U17" i="21"/>
  <c r="T17" i="21"/>
  <c r="S17" i="21"/>
  <c r="R17" i="21"/>
  <c r="Q17" i="21"/>
  <c r="P17" i="21"/>
  <c r="BH17" i="21" s="1"/>
  <c r="BJ16" i="21"/>
  <c r="BI16" i="21"/>
  <c r="AK16" i="21"/>
  <c r="AA16" i="21"/>
  <c r="X16" i="21"/>
  <c r="P16" i="21"/>
  <c r="BB15" i="21"/>
  <c r="AX15" i="21"/>
  <c r="AB15" i="21"/>
  <c r="X15" i="21"/>
  <c r="P15" i="21"/>
  <c r="BP14" i="21"/>
  <c r="BN14" i="21"/>
  <c r="BH14" i="21"/>
  <c r="BF14" i="21"/>
  <c r="AZ14" i="21"/>
  <c r="AW14" i="21"/>
  <c r="AV14" i="21"/>
  <c r="AR14" i="21"/>
  <c r="AQ14" i="21"/>
  <c r="AI14" i="21"/>
  <c r="AG14" i="21"/>
  <c r="AF14" i="21"/>
  <c r="AC14" i="21"/>
  <c r="X14" i="21"/>
  <c r="W14" i="21"/>
  <c r="T14" i="21"/>
  <c r="P14" i="21"/>
  <c r="BG14" i="21" s="1"/>
  <c r="BP13" i="21"/>
  <c r="BN13" i="21"/>
  <c r="BM13" i="21"/>
  <c r="BL13" i="21"/>
  <c r="BK13" i="21"/>
  <c r="BI13" i="21"/>
  <c r="BH13" i="21"/>
  <c r="BF13" i="21"/>
  <c r="BE13" i="21"/>
  <c r="BD13" i="21"/>
  <c r="BC13" i="21"/>
  <c r="BB13" i="21"/>
  <c r="AZ13" i="21"/>
  <c r="AX13" i="21"/>
  <c r="AW13" i="21"/>
  <c r="AV13" i="21"/>
  <c r="AU13" i="21"/>
  <c r="AT13" i="21"/>
  <c r="AS13" i="21"/>
  <c r="AP13" i="21"/>
  <c r="AO13" i="21"/>
  <c r="AN13" i="21"/>
  <c r="AM13" i="21"/>
  <c r="AL13" i="21"/>
  <c r="AK13" i="21"/>
  <c r="AJ13" i="21"/>
  <c r="AG13" i="21"/>
  <c r="AF13" i="21"/>
  <c r="AE13" i="21"/>
  <c r="AD13" i="21"/>
  <c r="AC13" i="21"/>
  <c r="AB13" i="21"/>
  <c r="Z13" i="21"/>
  <c r="X13" i="21"/>
  <c r="W13" i="21"/>
  <c r="V13" i="21"/>
  <c r="U13" i="21"/>
  <c r="T13" i="21"/>
  <c r="R13" i="21"/>
  <c r="Q13" i="21"/>
  <c r="P13" i="21"/>
  <c r="BP12" i="21"/>
  <c r="BO12" i="21"/>
  <c r="BN12" i="21"/>
  <c r="BM12" i="21"/>
  <c r="BK12" i="21"/>
  <c r="BJ12" i="21"/>
  <c r="BI12" i="21"/>
  <c r="BH12" i="21"/>
  <c r="BG12" i="21"/>
  <c r="BF12" i="21"/>
  <c r="BE12" i="21"/>
  <c r="BC12" i="21"/>
  <c r="BB12" i="21"/>
  <c r="BA12" i="21"/>
  <c r="AZ12" i="21"/>
  <c r="AY12" i="21"/>
  <c r="AX12" i="21"/>
  <c r="AW12" i="21"/>
  <c r="AU12" i="21"/>
  <c r="AT12" i="21"/>
  <c r="AS12" i="21"/>
  <c r="AR12" i="21"/>
  <c r="AQ12" i="21"/>
  <c r="AP12" i="21"/>
  <c r="AO12" i="21"/>
  <c r="AM12" i="21"/>
  <c r="AL12" i="21"/>
  <c r="AK12" i="21"/>
  <c r="AJ12" i="21"/>
  <c r="AI12" i="21"/>
  <c r="AH12" i="21"/>
  <c r="AG12" i="21"/>
  <c r="AE12" i="21"/>
  <c r="AD12" i="21"/>
  <c r="AC12" i="21"/>
  <c r="AB12" i="21"/>
  <c r="AA12" i="21"/>
  <c r="Z12" i="21"/>
  <c r="Y12" i="21"/>
  <c r="W12" i="21"/>
  <c r="V12" i="21"/>
  <c r="U12" i="21"/>
  <c r="T12" i="21"/>
  <c r="S12" i="21"/>
  <c r="R12" i="21"/>
  <c r="Q12" i="21"/>
  <c r="P12" i="21"/>
  <c r="BL12" i="21" s="1"/>
  <c r="BO11" i="21"/>
  <c r="BN11" i="21"/>
  <c r="BM11" i="21"/>
  <c r="BL11" i="21"/>
  <c r="BK11" i="21"/>
  <c r="BJ11" i="21"/>
  <c r="BH11" i="21"/>
  <c r="BF11" i="21"/>
  <c r="BE11" i="21"/>
  <c r="BD11" i="21"/>
  <c r="BC11" i="21"/>
  <c r="BB11" i="21"/>
  <c r="AZ11" i="21"/>
  <c r="AY11" i="21"/>
  <c r="AW11" i="21"/>
  <c r="AV11" i="21"/>
  <c r="AU11" i="21"/>
  <c r="AT11" i="21"/>
  <c r="AR11" i="21"/>
  <c r="AQ11" i="21"/>
  <c r="AP11" i="21"/>
  <c r="AN11" i="21"/>
  <c r="AM11" i="21"/>
  <c r="AL11" i="21"/>
  <c r="AJ11" i="21"/>
  <c r="AI11" i="21"/>
  <c r="AH11" i="21"/>
  <c r="AG11" i="21"/>
  <c r="AE11" i="21"/>
  <c r="AD11" i="21"/>
  <c r="AC11" i="21"/>
  <c r="AB11" i="21"/>
  <c r="AA11" i="21"/>
  <c r="Z11" i="21"/>
  <c r="Y11" i="21"/>
  <c r="W11" i="21"/>
  <c r="V11" i="21"/>
  <c r="U11" i="21"/>
  <c r="T11" i="21"/>
  <c r="S11" i="21"/>
  <c r="R11" i="21"/>
  <c r="Q11" i="21"/>
  <c r="P11" i="21"/>
  <c r="BP10" i="21"/>
  <c r="BO10" i="21"/>
  <c r="BN10" i="21"/>
  <c r="BM10" i="21"/>
  <c r="BL10" i="21"/>
  <c r="BK10" i="21"/>
  <c r="BH10" i="21"/>
  <c r="BG10" i="21"/>
  <c r="BF10" i="21"/>
  <c r="BE10" i="21"/>
  <c r="BD10" i="21"/>
  <c r="BC10" i="21"/>
  <c r="BB10" i="21"/>
  <c r="AY10" i="21"/>
  <c r="AX10" i="21"/>
  <c r="AW10" i="21"/>
  <c r="AV10" i="21"/>
  <c r="AU10" i="21"/>
  <c r="AT10" i="21"/>
  <c r="AR10" i="21"/>
  <c r="AP10" i="21"/>
  <c r="AO10" i="21"/>
  <c r="AN10" i="21"/>
  <c r="AM10" i="21"/>
  <c r="AL10" i="21"/>
  <c r="AJ10" i="21"/>
  <c r="AI10" i="21"/>
  <c r="AG10" i="21"/>
  <c r="AF10" i="21"/>
  <c r="AE10" i="21"/>
  <c r="AD10" i="21"/>
  <c r="AB10" i="21"/>
  <c r="AA10" i="21"/>
  <c r="Z10" i="21"/>
  <c r="X10" i="21"/>
  <c r="W10" i="21"/>
  <c r="V10" i="21"/>
  <c r="T10" i="21"/>
  <c r="S10" i="21"/>
  <c r="R10" i="21"/>
  <c r="Q10" i="21"/>
  <c r="P10" i="21"/>
  <c r="BO9" i="21"/>
  <c r="BJ9" i="21"/>
  <c r="BG9" i="21"/>
  <c r="AR9" i="21"/>
  <c r="AL9" i="21"/>
  <c r="AD9" i="21"/>
  <c r="V9" i="21"/>
  <c r="S9" i="21"/>
  <c r="P9" i="21"/>
  <c r="AT9" i="21" s="1"/>
  <c r="BN8" i="21"/>
  <c r="BM8" i="21"/>
  <c r="BL8" i="21"/>
  <c r="BJ8" i="21"/>
  <c r="BH8" i="21"/>
  <c r="BE8" i="21"/>
  <c r="BD8" i="21"/>
  <c r="BB8" i="21"/>
  <c r="BA8" i="21"/>
  <c r="AY8" i="21"/>
  <c r="AV8" i="21"/>
  <c r="AT8" i="21"/>
  <c r="AS8" i="21"/>
  <c r="AR8" i="21"/>
  <c r="AP8" i="21"/>
  <c r="AL8" i="21"/>
  <c r="AK8" i="21"/>
  <c r="AJ8" i="21"/>
  <c r="AI8" i="21"/>
  <c r="AG8" i="21"/>
  <c r="AC8" i="21"/>
  <c r="AB8" i="21"/>
  <c r="AA8" i="21"/>
  <c r="Z8" i="21"/>
  <c r="X8" i="21"/>
  <c r="T8" i="21"/>
  <c r="S8" i="21"/>
  <c r="R8" i="21"/>
  <c r="Q8" i="21"/>
  <c r="P8" i="21"/>
  <c r="BO7" i="21"/>
  <c r="BL7" i="21"/>
  <c r="BK7" i="21"/>
  <c r="BJ7" i="21"/>
  <c r="BF7" i="21"/>
  <c r="BC7" i="21"/>
  <c r="BB7" i="21"/>
  <c r="BA7" i="21"/>
  <c r="AY7" i="21"/>
  <c r="AW7" i="21"/>
  <c r="AT7" i="21"/>
  <c r="AQ7" i="21"/>
  <c r="AP7" i="21"/>
  <c r="AN7" i="21"/>
  <c r="AK7" i="21"/>
  <c r="AI7" i="21"/>
  <c r="AH7" i="21"/>
  <c r="AG7" i="21"/>
  <c r="AA7" i="21"/>
  <c r="Z7" i="21"/>
  <c r="Y7" i="21"/>
  <c r="X7" i="21"/>
  <c r="V7" i="21"/>
  <c r="R7" i="21"/>
  <c r="Q7" i="21"/>
  <c r="P7" i="21"/>
  <c r="BP6" i="21"/>
  <c r="BH6" i="21"/>
  <c r="AZ6" i="21"/>
  <c r="AU6" i="21"/>
  <c r="AR6" i="21"/>
  <c r="AQ6" i="21"/>
  <c r="AL6" i="21"/>
  <c r="AD6" i="21"/>
  <c r="AA6" i="21"/>
  <c r="Y6" i="21"/>
  <c r="S6" i="21"/>
  <c r="Q6" i="21"/>
  <c r="P6" i="21"/>
  <c r="BD6" i="21" s="1"/>
  <c r="BI5" i="21"/>
  <c r="BG5" i="21"/>
  <c r="AU5" i="21"/>
  <c r="P5" i="21"/>
  <c r="BO4" i="21"/>
  <c r="BH4" i="21"/>
  <c r="BG4" i="21"/>
  <c r="BA4" i="21"/>
  <c r="AX4" i="21"/>
  <c r="AV4" i="21"/>
  <c r="AS4" i="21"/>
  <c r="AP4" i="21"/>
  <c r="AJ4" i="21"/>
  <c r="AH4" i="21"/>
  <c r="AF4" i="21"/>
  <c r="AB4" i="21"/>
  <c r="X4" i="21"/>
  <c r="T4" i="21"/>
  <c r="S4" i="21"/>
  <c r="P4" i="21"/>
  <c r="BI4" i="21" s="1"/>
  <c r="BL3" i="21"/>
  <c r="BK3" i="21"/>
  <c r="BI3" i="21"/>
  <c r="BF3" i="21"/>
  <c r="BD3" i="21"/>
  <c r="AX3" i="21"/>
  <c r="AW3" i="21"/>
  <c r="AV3" i="21"/>
  <c r="AU3" i="21"/>
  <c r="AP3" i="21"/>
  <c r="AM3" i="21"/>
  <c r="AK3" i="21"/>
  <c r="AH3" i="21"/>
  <c r="AG3" i="21"/>
  <c r="AE3" i="21"/>
  <c r="Y3" i="21"/>
  <c r="X3" i="21"/>
  <c r="W3" i="21"/>
  <c r="U3" i="21"/>
  <c r="Q3" i="21"/>
  <c r="P3" i="21"/>
  <c r="BM3" i="21" s="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D71" i="20"/>
  <c r="D70" i="20"/>
  <c r="D68" i="20"/>
  <c r="B67" i="20"/>
  <c r="D66" i="20"/>
  <c r="E65" i="20"/>
  <c r="C65" i="20"/>
  <c r="E63" i="20"/>
  <c r="B63" i="20"/>
  <c r="D60" i="20"/>
  <c r="D59" i="20"/>
  <c r="B59" i="20"/>
  <c r="D57" i="20"/>
  <c r="C57" i="20"/>
  <c r="B57" i="20"/>
  <c r="D56" i="20"/>
  <c r="E53" i="20"/>
  <c r="D52" i="20"/>
  <c r="C51" i="20"/>
  <c r="B51" i="20"/>
  <c r="D50" i="20"/>
  <c r="C49" i="20"/>
  <c r="C47" i="20"/>
  <c r="B47" i="20"/>
  <c r="E45" i="20"/>
  <c r="D44" i="20"/>
  <c r="E43" i="20"/>
  <c r="B43" i="20"/>
  <c r="D41" i="20"/>
  <c r="C41" i="20"/>
  <c r="D40" i="20"/>
  <c r="E37" i="20"/>
  <c r="D37" i="20"/>
  <c r="C37" i="20"/>
  <c r="B37" i="20"/>
  <c r="F35" i="20"/>
  <c r="E35" i="20"/>
  <c r="D35" i="20"/>
  <c r="C35" i="20"/>
  <c r="B35" i="20"/>
  <c r="F34" i="20"/>
  <c r="E70" i="20" s="1"/>
  <c r="E34" i="20"/>
  <c r="D34" i="20"/>
  <c r="C34" i="20"/>
  <c r="B70" i="20" s="1"/>
  <c r="B34" i="20"/>
  <c r="F33" i="20"/>
  <c r="E33" i="20"/>
  <c r="D33" i="20"/>
  <c r="C69" i="20" s="1"/>
  <c r="C33" i="20"/>
  <c r="B33" i="20"/>
  <c r="E69" i="20" s="1"/>
  <c r="F32" i="20"/>
  <c r="E68" i="20" s="1"/>
  <c r="E32" i="20"/>
  <c r="D32" i="20"/>
  <c r="C68" i="20" s="1"/>
  <c r="C32" i="20"/>
  <c r="B68" i="20" s="1"/>
  <c r="B32" i="20"/>
  <c r="F31" i="20"/>
  <c r="E67" i="20" s="1"/>
  <c r="E31" i="20"/>
  <c r="D67" i="20" s="1"/>
  <c r="D31" i="20"/>
  <c r="C67" i="20" s="1"/>
  <c r="C31" i="20"/>
  <c r="B31" i="20"/>
  <c r="F30" i="20"/>
  <c r="E30" i="20"/>
  <c r="D30" i="20"/>
  <c r="C66" i="20" s="1"/>
  <c r="C30" i="20"/>
  <c r="B30" i="20"/>
  <c r="F29" i="20"/>
  <c r="E29" i="20"/>
  <c r="D65" i="20" s="1"/>
  <c r="D29" i="20"/>
  <c r="C29" i="20"/>
  <c r="B65" i="20" s="1"/>
  <c r="B29" i="20"/>
  <c r="F28" i="20"/>
  <c r="E28" i="20"/>
  <c r="D64" i="20" s="1"/>
  <c r="D28" i="20"/>
  <c r="C64" i="20" s="1"/>
  <c r="C28" i="20"/>
  <c r="B64" i="20" s="1"/>
  <c r="B28" i="20"/>
  <c r="E64" i="20" s="1"/>
  <c r="F27" i="20"/>
  <c r="E27" i="20"/>
  <c r="D27" i="20"/>
  <c r="C27" i="20"/>
  <c r="B27" i="20"/>
  <c r="D63" i="20" s="1"/>
  <c r="F26" i="20"/>
  <c r="E62" i="20" s="1"/>
  <c r="E26" i="20"/>
  <c r="D62" i="20" s="1"/>
  <c r="D26" i="20"/>
  <c r="C26" i="20"/>
  <c r="B62" i="20" s="1"/>
  <c r="B26" i="20"/>
  <c r="F25" i="20"/>
  <c r="E25" i="20"/>
  <c r="D25" i="20"/>
  <c r="C25" i="20"/>
  <c r="B25" i="20"/>
  <c r="F24" i="20"/>
  <c r="E60" i="20" s="1"/>
  <c r="E24" i="20"/>
  <c r="D24" i="20"/>
  <c r="C60" i="20" s="1"/>
  <c r="C24" i="20"/>
  <c r="B60" i="20" s="1"/>
  <c r="B24" i="20"/>
  <c r="F23" i="20"/>
  <c r="E59" i="20" s="1"/>
  <c r="E23" i="20"/>
  <c r="D23" i="20"/>
  <c r="C59" i="20" s="1"/>
  <c r="C23" i="20"/>
  <c r="B23" i="20"/>
  <c r="F22" i="20"/>
  <c r="E58" i="20" s="1"/>
  <c r="E22" i="20"/>
  <c r="D22" i="20"/>
  <c r="C58" i="20" s="1"/>
  <c r="C22" i="20"/>
  <c r="B22" i="20"/>
  <c r="D58" i="20" s="1"/>
  <c r="F21" i="20"/>
  <c r="E57" i="20" s="1"/>
  <c r="E21" i="20"/>
  <c r="D21" i="20"/>
  <c r="C21" i="20"/>
  <c r="B21" i="20"/>
  <c r="F20" i="20"/>
  <c r="E20" i="20"/>
  <c r="D20" i="20"/>
  <c r="C56" i="20" s="1"/>
  <c r="C20" i="20"/>
  <c r="B56" i="20" s="1"/>
  <c r="B20" i="20"/>
  <c r="E56" i="20" s="1"/>
  <c r="F19" i="20"/>
  <c r="E19" i="20"/>
  <c r="D55" i="20" s="1"/>
  <c r="D19" i="20"/>
  <c r="C19" i="20"/>
  <c r="B19" i="20"/>
  <c r="F18" i="20"/>
  <c r="E18" i="20"/>
  <c r="D54" i="20" s="1"/>
  <c r="D18" i="20"/>
  <c r="C18" i="20"/>
  <c r="B54" i="20" s="1"/>
  <c r="B18" i="20"/>
  <c r="F17" i="20"/>
  <c r="E17" i="20"/>
  <c r="D17" i="20"/>
  <c r="C53" i="20" s="1"/>
  <c r="C17" i="20"/>
  <c r="B17" i="20"/>
  <c r="D53" i="20" s="1"/>
  <c r="F16" i="20"/>
  <c r="E52" i="20" s="1"/>
  <c r="E16" i="20"/>
  <c r="D16" i="20"/>
  <c r="C52" i="20" s="1"/>
  <c r="C16" i="20"/>
  <c r="B52" i="20" s="1"/>
  <c r="B16" i="20"/>
  <c r="F15" i="20"/>
  <c r="E51" i="20" s="1"/>
  <c r="E15" i="20"/>
  <c r="D51" i="20" s="1"/>
  <c r="D15" i="20"/>
  <c r="C15" i="20"/>
  <c r="B15" i="20"/>
  <c r="F14" i="20"/>
  <c r="E50" i="20" s="1"/>
  <c r="E14" i="20"/>
  <c r="D14" i="20"/>
  <c r="C50" i="20" s="1"/>
  <c r="C14" i="20"/>
  <c r="B14" i="20"/>
  <c r="F13" i="20"/>
  <c r="E49" i="20" s="1"/>
  <c r="E13" i="20"/>
  <c r="D49" i="20" s="1"/>
  <c r="D13" i="20"/>
  <c r="C13" i="20"/>
  <c r="B49" i="20" s="1"/>
  <c r="B13" i="20"/>
  <c r="F12" i="20"/>
  <c r="E12" i="20"/>
  <c r="D48" i="20" s="1"/>
  <c r="D12" i="20"/>
  <c r="C48" i="20" s="1"/>
  <c r="C12" i="20"/>
  <c r="B48" i="20" s="1"/>
  <c r="B12" i="20"/>
  <c r="E48" i="20" s="1"/>
  <c r="F11" i="20"/>
  <c r="E11" i="20"/>
  <c r="D47" i="20" s="1"/>
  <c r="D11" i="20"/>
  <c r="C11" i="20"/>
  <c r="B11" i="20"/>
  <c r="E47" i="20" s="1"/>
  <c r="F10" i="20"/>
  <c r="E10" i="20"/>
  <c r="D46" i="20" s="1"/>
  <c r="D10" i="20"/>
  <c r="C10" i="20"/>
  <c r="B46" i="20" s="1"/>
  <c r="B10" i="20"/>
  <c r="F9" i="20"/>
  <c r="E9" i="20"/>
  <c r="D9" i="20"/>
  <c r="C9" i="20"/>
  <c r="B9" i="20"/>
  <c r="F8" i="20"/>
  <c r="E44" i="20" s="1"/>
  <c r="E8" i="20"/>
  <c r="D8" i="20"/>
  <c r="C44" i="20" s="1"/>
  <c r="C8" i="20"/>
  <c r="B44" i="20" s="1"/>
  <c r="B8" i="20"/>
  <c r="F7" i="20"/>
  <c r="E7" i="20"/>
  <c r="D43" i="20" s="1"/>
  <c r="D7" i="20"/>
  <c r="C43" i="20" s="1"/>
  <c r="C7" i="20"/>
  <c r="B7" i="20"/>
  <c r="F6" i="20"/>
  <c r="E42" i="20" s="1"/>
  <c r="E6" i="20"/>
  <c r="D6" i="20"/>
  <c r="C42" i="20" s="1"/>
  <c r="C6" i="20"/>
  <c r="B6" i="20"/>
  <c r="D42" i="20" s="1"/>
  <c r="F5" i="20"/>
  <c r="E41" i="20" s="1"/>
  <c r="E5" i="20"/>
  <c r="D5" i="20"/>
  <c r="C5" i="20"/>
  <c r="B41" i="20" s="1"/>
  <c r="B5" i="20"/>
  <c r="F4" i="20"/>
  <c r="E4" i="20"/>
  <c r="D4" i="20"/>
  <c r="C40" i="20" s="1"/>
  <c r="C4" i="20"/>
  <c r="B40" i="20" s="1"/>
  <c r="B4" i="20"/>
  <c r="E40" i="20" s="1"/>
  <c r="F3" i="20"/>
  <c r="E3" i="20"/>
  <c r="D39" i="20" s="1"/>
  <c r="D3" i="20"/>
  <c r="C3" i="20"/>
  <c r="B3" i="20"/>
  <c r="F2" i="20"/>
  <c r="E2" i="20"/>
  <c r="D38" i="20" s="1"/>
  <c r="D2" i="20"/>
  <c r="C2" i="20"/>
  <c r="B38" i="20" s="1"/>
  <c r="B2" i="20"/>
  <c r="E70" i="9"/>
  <c r="D70" i="9"/>
  <c r="B70" i="9"/>
  <c r="B69" i="9"/>
  <c r="B68" i="9"/>
  <c r="C67" i="9"/>
  <c r="E64" i="9"/>
  <c r="C63" i="9"/>
  <c r="D62" i="9"/>
  <c r="B62" i="9"/>
  <c r="D60" i="9"/>
  <c r="C59" i="9"/>
  <c r="B57" i="9"/>
  <c r="D56" i="9"/>
  <c r="D54" i="9"/>
  <c r="B54" i="9"/>
  <c r="B52" i="9"/>
  <c r="C51" i="9"/>
  <c r="B50" i="9"/>
  <c r="C47" i="9"/>
  <c r="B46" i="9"/>
  <c r="D44" i="9"/>
  <c r="C43" i="9"/>
  <c r="D40" i="9"/>
  <c r="B39" i="9"/>
  <c r="E38" i="9"/>
  <c r="B38" i="9"/>
  <c r="F35" i="9"/>
  <c r="E35" i="9"/>
  <c r="D35" i="9"/>
  <c r="C35" i="9"/>
  <c r="B35" i="9"/>
  <c r="B71" i="9" s="1"/>
  <c r="F34" i="9"/>
  <c r="E34" i="9"/>
  <c r="D34" i="9"/>
  <c r="C70" i="9" s="1"/>
  <c r="C34" i="9"/>
  <c r="B34" i="9"/>
  <c r="F33" i="9"/>
  <c r="E69" i="9" s="1"/>
  <c r="E33" i="9"/>
  <c r="D69" i="9" s="1"/>
  <c r="D33" i="9"/>
  <c r="C69" i="9" s="1"/>
  <c r="C33" i="9"/>
  <c r="B33" i="9"/>
  <c r="F32" i="9"/>
  <c r="E68" i="9" s="1"/>
  <c r="E32" i="9"/>
  <c r="D32" i="9"/>
  <c r="C32" i="9"/>
  <c r="B32" i="9"/>
  <c r="C68" i="9" s="1"/>
  <c r="F31" i="9"/>
  <c r="E67" i="9" s="1"/>
  <c r="E31" i="9"/>
  <c r="D67" i="9" s="1"/>
  <c r="D31" i="9"/>
  <c r="C31" i="9"/>
  <c r="B67" i="9" s="1"/>
  <c r="B31" i="9"/>
  <c r="F30" i="9"/>
  <c r="E30" i="9"/>
  <c r="D30" i="9"/>
  <c r="C30" i="9"/>
  <c r="B30" i="9"/>
  <c r="E66" i="9" s="1"/>
  <c r="F29" i="9"/>
  <c r="E29" i="9"/>
  <c r="D65" i="9" s="1"/>
  <c r="D29" i="9"/>
  <c r="C29" i="9"/>
  <c r="B29" i="9"/>
  <c r="F28" i="9"/>
  <c r="E28" i="9"/>
  <c r="D64" i="9" s="1"/>
  <c r="D28" i="9"/>
  <c r="C28" i="9"/>
  <c r="B28" i="9"/>
  <c r="B64" i="9" s="1"/>
  <c r="F27" i="9"/>
  <c r="E27" i="9"/>
  <c r="D27" i="9"/>
  <c r="C27" i="9"/>
  <c r="B63" i="9" s="1"/>
  <c r="B27" i="9"/>
  <c r="F26" i="9"/>
  <c r="E62" i="9" s="1"/>
  <c r="E26" i="9"/>
  <c r="D26" i="9"/>
  <c r="C62" i="9" s="1"/>
  <c r="C26" i="9"/>
  <c r="B26" i="9"/>
  <c r="F25" i="9"/>
  <c r="E61" i="9" s="1"/>
  <c r="E25" i="9"/>
  <c r="D61" i="9" s="1"/>
  <c r="D25" i="9"/>
  <c r="C61" i="9" s="1"/>
  <c r="C25" i="9"/>
  <c r="B61" i="9" s="1"/>
  <c r="B25" i="9"/>
  <c r="F24" i="9"/>
  <c r="E60" i="9" s="1"/>
  <c r="E24" i="9"/>
  <c r="D24" i="9"/>
  <c r="C24" i="9"/>
  <c r="B60" i="9" s="1"/>
  <c r="B24" i="9"/>
  <c r="C60" i="9" s="1"/>
  <c r="F23" i="9"/>
  <c r="E59" i="9" s="1"/>
  <c r="E23" i="9"/>
  <c r="D59" i="9" s="1"/>
  <c r="D23" i="9"/>
  <c r="C23" i="9"/>
  <c r="B59" i="9" s="1"/>
  <c r="B23" i="9"/>
  <c r="F22" i="9"/>
  <c r="E22" i="9"/>
  <c r="D22" i="9"/>
  <c r="C22" i="9"/>
  <c r="B22" i="9"/>
  <c r="E58" i="9" s="1"/>
  <c r="F21" i="9"/>
  <c r="E21" i="9"/>
  <c r="D57" i="9" s="1"/>
  <c r="D21" i="9"/>
  <c r="C21" i="9"/>
  <c r="B21" i="9"/>
  <c r="C57" i="9" s="1"/>
  <c r="F20" i="9"/>
  <c r="E20" i="9"/>
  <c r="D20" i="9"/>
  <c r="C20" i="9"/>
  <c r="B20" i="9"/>
  <c r="B56" i="9" s="1"/>
  <c r="F19" i="9"/>
  <c r="E19" i="9"/>
  <c r="D19" i="9"/>
  <c r="C19" i="9"/>
  <c r="B19" i="9"/>
  <c r="B55" i="9" s="1"/>
  <c r="F18" i="9"/>
  <c r="E54" i="9" s="1"/>
  <c r="E18" i="9"/>
  <c r="D18" i="9"/>
  <c r="C54" i="9" s="1"/>
  <c r="C18" i="9"/>
  <c r="B18" i="9"/>
  <c r="F17" i="9"/>
  <c r="E53" i="9" s="1"/>
  <c r="E17" i="9"/>
  <c r="D17" i="9"/>
  <c r="C53" i="9" s="1"/>
  <c r="C17" i="9"/>
  <c r="B53" i="9" s="1"/>
  <c r="B17" i="9"/>
  <c r="F16" i="9"/>
  <c r="E52" i="9" s="1"/>
  <c r="E16" i="9"/>
  <c r="D16" i="9"/>
  <c r="C16" i="9"/>
  <c r="B16" i="9"/>
  <c r="C52" i="9" s="1"/>
  <c r="F15" i="9"/>
  <c r="E51" i="9" s="1"/>
  <c r="E15" i="9"/>
  <c r="D51" i="9" s="1"/>
  <c r="D15" i="9"/>
  <c r="C15" i="9"/>
  <c r="B51" i="9" s="1"/>
  <c r="B15" i="9"/>
  <c r="F14" i="9"/>
  <c r="E14" i="9"/>
  <c r="D14" i="9"/>
  <c r="C14" i="9"/>
  <c r="B14" i="9"/>
  <c r="E50" i="9" s="1"/>
  <c r="F13" i="9"/>
  <c r="E13" i="9"/>
  <c r="D49" i="9" s="1"/>
  <c r="D13" i="9"/>
  <c r="C13" i="9"/>
  <c r="B13" i="9"/>
  <c r="F12" i="9"/>
  <c r="E12" i="9"/>
  <c r="D48" i="9" s="1"/>
  <c r="D12" i="9"/>
  <c r="C12" i="9"/>
  <c r="B12" i="9"/>
  <c r="F11" i="9"/>
  <c r="E11" i="9"/>
  <c r="D11" i="9"/>
  <c r="C11" i="9"/>
  <c r="B47" i="9" s="1"/>
  <c r="B11" i="9"/>
  <c r="F10" i="9"/>
  <c r="E46" i="9" s="1"/>
  <c r="E10" i="9"/>
  <c r="D46" i="9" s="1"/>
  <c r="D10" i="9"/>
  <c r="C46" i="9" s="1"/>
  <c r="C10" i="9"/>
  <c r="B10" i="9"/>
  <c r="F9" i="9"/>
  <c r="E45" i="9" s="1"/>
  <c r="E9" i="9"/>
  <c r="D9" i="9"/>
  <c r="C45" i="9" s="1"/>
  <c r="C9" i="9"/>
  <c r="B45" i="9" s="1"/>
  <c r="B9" i="9"/>
  <c r="F8" i="9"/>
  <c r="E44" i="9" s="1"/>
  <c r="E8" i="9"/>
  <c r="D8" i="9"/>
  <c r="C8" i="9"/>
  <c r="B44" i="9" s="1"/>
  <c r="B8" i="9"/>
  <c r="C44" i="9" s="1"/>
  <c r="F7" i="9"/>
  <c r="E43" i="9" s="1"/>
  <c r="E7" i="9"/>
  <c r="D43" i="9" s="1"/>
  <c r="D7" i="9"/>
  <c r="C7" i="9"/>
  <c r="B43" i="9" s="1"/>
  <c r="B7" i="9"/>
  <c r="F6" i="9"/>
  <c r="E6" i="9"/>
  <c r="D6" i="9"/>
  <c r="C6" i="9"/>
  <c r="B42" i="9" s="1"/>
  <c r="B6" i="9"/>
  <c r="E42" i="9" s="1"/>
  <c r="F5" i="9"/>
  <c r="E5" i="9"/>
  <c r="D41" i="9" s="1"/>
  <c r="D5" i="9"/>
  <c r="C5" i="9"/>
  <c r="B5" i="9"/>
  <c r="F4" i="9"/>
  <c r="E4" i="9"/>
  <c r="D4" i="9"/>
  <c r="C4" i="9"/>
  <c r="B4" i="9"/>
  <c r="B40" i="9" s="1"/>
  <c r="F3" i="9"/>
  <c r="E3" i="9"/>
  <c r="D3" i="9"/>
  <c r="C3" i="9"/>
  <c r="B3" i="9"/>
  <c r="F2" i="9"/>
  <c r="E2" i="9"/>
  <c r="D38" i="9" s="1"/>
  <c r="D2" i="9"/>
  <c r="C38" i="9" s="1"/>
  <c r="C2" i="9"/>
  <c r="B2" i="9"/>
  <c r="Q40" i="24"/>
  <c r="Q39" i="24"/>
  <c r="Q38" i="24"/>
  <c r="Q37" i="24"/>
  <c r="Q36" i="24"/>
  <c r="Q35" i="24"/>
  <c r="Q34" i="24"/>
  <c r="Q33" i="24"/>
  <c r="Q32" i="24"/>
  <c r="B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O5" i="24"/>
  <c r="BP4" i="24"/>
  <c r="BM4" i="24"/>
  <c r="BL4" i="24"/>
  <c r="BK4" i="24"/>
  <c r="BJ4" i="24"/>
  <c r="BB4" i="24"/>
  <c r="AW4" i="24"/>
  <c r="AU4" i="24"/>
  <c r="AT4" i="24"/>
  <c r="AR4" i="24"/>
  <c r="AJ4" i="24"/>
  <c r="AB4" i="24"/>
  <c r="Y4" i="24"/>
  <c r="T4" i="24"/>
  <c r="S4" i="24"/>
  <c r="BP3" i="24"/>
  <c r="BO3" i="24"/>
  <c r="BN3" i="24"/>
  <c r="BM3" i="24"/>
  <c r="BL3" i="24"/>
  <c r="BK3" i="24"/>
  <c r="BJ3" i="24"/>
  <c r="BI3" i="24"/>
  <c r="BH3" i="24"/>
  <c r="BH4" i="24" s="1"/>
  <c r="BG3" i="24"/>
  <c r="BF3" i="24"/>
  <c r="BE3" i="24"/>
  <c r="BD3" i="24"/>
  <c r="BC3" i="24"/>
  <c r="BB3" i="24"/>
  <c r="BA3" i="24"/>
  <c r="AZ3" i="24"/>
  <c r="AZ4" i="24" s="1"/>
  <c r="AY3" i="24"/>
  <c r="AX3" i="24"/>
  <c r="AW3" i="24"/>
  <c r="AV3" i="24"/>
  <c r="AU3" i="24"/>
  <c r="AT3" i="24"/>
  <c r="AS3" i="24"/>
  <c r="AR3" i="24"/>
  <c r="AQ3" i="24"/>
  <c r="AP3" i="24"/>
  <c r="AO3" i="24"/>
  <c r="AN3" i="24"/>
  <c r="AM3" i="24"/>
  <c r="AL3" i="24"/>
  <c r="AL4" i="24" s="1"/>
  <c r="AK3" i="24"/>
  <c r="AJ3" i="24"/>
  <c r="AI3" i="24"/>
  <c r="AH3" i="24"/>
  <c r="AG3" i="24"/>
  <c r="AF3" i="24"/>
  <c r="AE3" i="24"/>
  <c r="AE4" i="24" s="1"/>
  <c r="AD3" i="24"/>
  <c r="AC3" i="24"/>
  <c r="AB3" i="24"/>
  <c r="AA3" i="24"/>
  <c r="Z3" i="24"/>
  <c r="Y3" i="24"/>
  <c r="X3" i="24"/>
  <c r="W3" i="24"/>
  <c r="V3" i="24"/>
  <c r="V4" i="24" s="1"/>
  <c r="U3" i="24"/>
  <c r="T3" i="24"/>
  <c r="S3" i="24"/>
  <c r="R3" i="24"/>
  <c r="BP2" i="24"/>
  <c r="BO2" i="24"/>
  <c r="BN2" i="24"/>
  <c r="BM2" i="24"/>
  <c r="BL2" i="24"/>
  <c r="BK2" i="24"/>
  <c r="BJ2" i="24"/>
  <c r="BI2" i="24"/>
  <c r="BH2" i="24"/>
  <c r="BG2" i="24"/>
  <c r="BF2" i="24"/>
  <c r="BE2" i="24"/>
  <c r="BD2" i="24"/>
  <c r="BD4" i="24" s="1"/>
  <c r="BC2" i="24"/>
  <c r="BB2" i="24"/>
  <c r="BA2" i="24"/>
  <c r="AZ2" i="24"/>
  <c r="AY2" i="24"/>
  <c r="AX2" i="24"/>
  <c r="AW2" i="24"/>
  <c r="AV2" i="24"/>
  <c r="AU2" i="24"/>
  <c r="AT2" i="24"/>
  <c r="AS2" i="24"/>
  <c r="AR2" i="24"/>
  <c r="AQ2" i="24"/>
  <c r="AP2" i="24"/>
  <c r="AO2" i="24"/>
  <c r="AN2" i="24"/>
  <c r="AM2" i="24"/>
  <c r="AL2" i="24"/>
  <c r="AK2" i="24"/>
  <c r="AJ2" i="24"/>
  <c r="AI2" i="24"/>
  <c r="AH2" i="24"/>
  <c r="AG2" i="24"/>
  <c r="AF2" i="24"/>
  <c r="AE2" i="24"/>
  <c r="AD2" i="24"/>
  <c r="AC2" i="24"/>
  <c r="AB2" i="24"/>
  <c r="AA2" i="24"/>
  <c r="Z2" i="24"/>
  <c r="Y2" i="24"/>
  <c r="X2" i="24"/>
  <c r="W2" i="24"/>
  <c r="V2" i="24"/>
  <c r="U2" i="24"/>
  <c r="T2" i="24"/>
  <c r="S2" i="24"/>
  <c r="R2" i="24"/>
  <c r="Q1" i="24"/>
  <c r="AB40" i="3"/>
  <c r="Q40" i="3"/>
  <c r="R40" i="3" s="1"/>
  <c r="Q39" i="3"/>
  <c r="BG38" i="3"/>
  <c r="Q38" i="3"/>
  <c r="BG37" i="3"/>
  <c r="AP37" i="3"/>
  <c r="AA37" i="3"/>
  <c r="R37" i="3"/>
  <c r="Q37" i="3"/>
  <c r="AM36" i="3"/>
  <c r="Q36" i="3"/>
  <c r="AM35" i="3"/>
  <c r="T35" i="3"/>
  <c r="Q35" i="3"/>
  <c r="AP34" i="3"/>
  <c r="AA34" i="3"/>
  <c r="Q34" i="3"/>
  <c r="BO34" i="3" s="1"/>
  <c r="Q33" i="3"/>
  <c r="B33" i="3"/>
  <c r="T32" i="3"/>
  <c r="Q32" i="3"/>
  <c r="Q31" i="3"/>
  <c r="Q30" i="3"/>
  <c r="AP29" i="3"/>
  <c r="AB29" i="3"/>
  <c r="Q29" i="3"/>
  <c r="BO29" i="3" s="1"/>
  <c r="AP28" i="3"/>
  <c r="Q28" i="3"/>
  <c r="B28" i="3"/>
  <c r="BG27" i="3"/>
  <c r="AR27" i="3"/>
  <c r="Q27" i="3"/>
  <c r="AP26" i="3"/>
  <c r="Q26" i="3"/>
  <c r="R26" i="3" s="1"/>
  <c r="Q25" i="3"/>
  <c r="AA24" i="3"/>
  <c r="T24" i="3"/>
  <c r="Q24" i="3"/>
  <c r="AP23" i="3"/>
  <c r="AM23" i="3"/>
  <c r="Q23" i="3"/>
  <c r="BP22" i="3"/>
  <c r="Q22" i="3"/>
  <c r="B22" i="3"/>
  <c r="BP21" i="3"/>
  <c r="BG21" i="3"/>
  <c r="Q21" i="3"/>
  <c r="BO20" i="3"/>
  <c r="Y20" i="3"/>
  <c r="Q20" i="3"/>
  <c r="BO19" i="3"/>
  <c r="Q19" i="3"/>
  <c r="AM18" i="3"/>
  <c r="Q18" i="3"/>
  <c r="BM17" i="3"/>
  <c r="Q17" i="3"/>
  <c r="AH17" i="3" s="1"/>
  <c r="AP16" i="3"/>
  <c r="AA16" i="3"/>
  <c r="Q16" i="3"/>
  <c r="R16" i="3" s="1"/>
  <c r="BO15" i="3"/>
  <c r="AP15" i="3"/>
  <c r="AM15" i="3"/>
  <c r="Y15" i="3"/>
  <c r="Q15" i="3"/>
  <c r="BO14" i="3"/>
  <c r="T14" i="3"/>
  <c r="Q14" i="3"/>
  <c r="AB13" i="3"/>
  <c r="Q13" i="3"/>
  <c r="BM12" i="3"/>
  <c r="AA12" i="3"/>
  <c r="Y12" i="3"/>
  <c r="Q12" i="3"/>
  <c r="R11" i="3"/>
  <c r="Q11" i="3"/>
  <c r="BG10" i="3"/>
  <c r="AP10" i="3"/>
  <c r="Q10" i="3"/>
  <c r="AP9" i="3"/>
  <c r="AM9" i="3"/>
  <c r="Q9" i="3"/>
  <c r="BO8" i="3"/>
  <c r="BM8" i="3"/>
  <c r="AA8" i="3"/>
  <c r="T8" i="3"/>
  <c r="Q8" i="3"/>
  <c r="AB7" i="3"/>
  <c r="Q7" i="3"/>
  <c r="AI7" i="3" s="1"/>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B17" i="3" s="1"/>
  <c r="S6" i="3"/>
  <c r="R6" i="3"/>
  <c r="BP5" i="3"/>
  <c r="BO5" i="3"/>
  <c r="BO27" i="3" s="1"/>
  <c r="BN5" i="3"/>
  <c r="BN8" i="3" s="1"/>
  <c r="BM5" i="3"/>
  <c r="BG5" i="3"/>
  <c r="BG8" i="3" s="1"/>
  <c r="BF5" i="3"/>
  <c r="AR5" i="3"/>
  <c r="AR21" i="3" s="1"/>
  <c r="AQ5" i="3"/>
  <c r="AQ26" i="3" s="1"/>
  <c r="AP5" i="3"/>
  <c r="AP12" i="3" s="1"/>
  <c r="AM5" i="3"/>
  <c r="AM14" i="3" s="1"/>
  <c r="AI5" i="3"/>
  <c r="AI29" i="3" s="1"/>
  <c r="AH5" i="3"/>
  <c r="AH15" i="3" s="1"/>
  <c r="AB5" i="3"/>
  <c r="AB26" i="3" s="1"/>
  <c r="AA5" i="3"/>
  <c r="Z5" i="3"/>
  <c r="Z24" i="3" s="1"/>
  <c r="Y5" i="3"/>
  <c r="Y34" i="3" s="1"/>
  <c r="T5" i="3"/>
  <c r="T13" i="3" s="1"/>
  <c r="S5" i="3"/>
  <c r="S39" i="3" s="1"/>
  <c r="R5" i="3"/>
  <c r="BP4" i="3"/>
  <c r="BK4" i="3"/>
  <c r="BG4" i="3"/>
  <c r="AY4" i="3"/>
  <c r="AW4" i="3"/>
  <c r="AR4" i="3"/>
  <c r="AI4" i="3"/>
  <c r="AE4" i="3"/>
  <c r="AA4" i="3"/>
  <c r="Y4" i="3"/>
  <c r="W4" i="3"/>
  <c r="BP3" i="3"/>
  <c r="BO3" i="3"/>
  <c r="BO4" i="3" s="1"/>
  <c r="BN3" i="3"/>
  <c r="BM3" i="3"/>
  <c r="BL3" i="3"/>
  <c r="BK3" i="3"/>
  <c r="BJ3" i="3"/>
  <c r="BI3" i="3"/>
  <c r="BH3" i="3"/>
  <c r="BH4" i="3" s="1"/>
  <c r="BG3" i="3"/>
  <c r="BF3" i="3"/>
  <c r="BE3" i="3"/>
  <c r="BD3" i="3"/>
  <c r="BC3" i="3"/>
  <c r="BB3" i="3"/>
  <c r="BA3" i="3"/>
  <c r="AZ3" i="3"/>
  <c r="AY3" i="3"/>
  <c r="AX3" i="3"/>
  <c r="AW3" i="3"/>
  <c r="AV3" i="3"/>
  <c r="AU3" i="3"/>
  <c r="AT3" i="3"/>
  <c r="AS3" i="3"/>
  <c r="AR3" i="3"/>
  <c r="AQ3" i="3"/>
  <c r="AQ4" i="3" s="1"/>
  <c r="AP3" i="3"/>
  <c r="AO3" i="3"/>
  <c r="AO4" i="3" s="1"/>
  <c r="AN3" i="3"/>
  <c r="AM3" i="3"/>
  <c r="AL3" i="3"/>
  <c r="AK3" i="3"/>
  <c r="AJ3" i="3"/>
  <c r="AJ4" i="3" s="1"/>
  <c r="AI3" i="3"/>
  <c r="AH3" i="3"/>
  <c r="AG3" i="3"/>
  <c r="AF3" i="3"/>
  <c r="AE3" i="3"/>
  <c r="AD3" i="3"/>
  <c r="AC3" i="3"/>
  <c r="AB3" i="3"/>
  <c r="AA3" i="3"/>
  <c r="Z3" i="3"/>
  <c r="Y3" i="3"/>
  <c r="X3" i="3"/>
  <c r="W3" i="3"/>
  <c r="V3" i="3"/>
  <c r="U3" i="3"/>
  <c r="T3" i="3"/>
  <c r="S3" i="3"/>
  <c r="R3" i="3"/>
  <c r="B3" i="3"/>
  <c r="BP2" i="3"/>
  <c r="BP16" i="3" s="1"/>
  <c r="BO2" i="3"/>
  <c r="BN2" i="3"/>
  <c r="BM2" i="3"/>
  <c r="BM4" i="3" s="1"/>
  <c r="BL2" i="3"/>
  <c r="BK2" i="3"/>
  <c r="BJ2" i="3"/>
  <c r="BI2" i="3"/>
  <c r="BH2" i="3"/>
  <c r="BG2" i="3"/>
  <c r="BG32" i="3" s="1"/>
  <c r="BF2" i="3"/>
  <c r="BE2" i="3"/>
  <c r="BD2" i="3"/>
  <c r="BC2" i="3"/>
  <c r="BB2" i="3"/>
  <c r="BA2" i="3"/>
  <c r="AZ2" i="3"/>
  <c r="AY2" i="3"/>
  <c r="AX2" i="3"/>
  <c r="AW2" i="3"/>
  <c r="AV2" i="3"/>
  <c r="AU2" i="3"/>
  <c r="AT2" i="3"/>
  <c r="AS2" i="3"/>
  <c r="AR2" i="3"/>
  <c r="AQ2" i="3"/>
  <c r="AP2" i="3"/>
  <c r="AO2" i="3"/>
  <c r="AN2" i="3"/>
  <c r="AN4" i="3" s="1"/>
  <c r="AM2" i="3"/>
  <c r="AL2" i="3"/>
  <c r="AK2" i="3"/>
  <c r="AJ2" i="3"/>
  <c r="AI2" i="3"/>
  <c r="AI31" i="3" s="1"/>
  <c r="AH2" i="3"/>
  <c r="AG2" i="3"/>
  <c r="AF2" i="3"/>
  <c r="AE2" i="3"/>
  <c r="AD2" i="3"/>
  <c r="AC2" i="3"/>
  <c r="AB2" i="3"/>
  <c r="AB35" i="3" s="1"/>
  <c r="AA2" i="3"/>
  <c r="AA27" i="3" s="1"/>
  <c r="Z2" i="3"/>
  <c r="Y2" i="3"/>
  <c r="Y7" i="3" s="1"/>
  <c r="X2" i="3"/>
  <c r="W2" i="3"/>
  <c r="V2" i="3"/>
  <c r="U2" i="3"/>
  <c r="T2" i="3"/>
  <c r="T30" i="3" s="1"/>
  <c r="S2" i="3"/>
  <c r="S4" i="3" s="1"/>
  <c r="R2" i="3"/>
  <c r="Q1" i="3"/>
  <c r="H52" i="16"/>
  <c r="H51" i="16"/>
  <c r="H50" i="16"/>
  <c r="H49" i="16"/>
  <c r="H48" i="16"/>
  <c r="H47" i="16"/>
  <c r="H46" i="16"/>
  <c r="H45" i="16"/>
  <c r="H44" i="16"/>
  <c r="H43" i="16"/>
  <c r="H42" i="16"/>
  <c r="H41" i="16"/>
  <c r="H40" i="16"/>
  <c r="H39" i="16"/>
  <c r="H38" i="16"/>
  <c r="H37" i="16"/>
  <c r="H36" i="16"/>
  <c r="H35" i="16"/>
  <c r="D35" i="16"/>
  <c r="C35" i="16"/>
  <c r="B35" i="16"/>
  <c r="H34" i="16"/>
  <c r="C34" i="16"/>
  <c r="D34" i="16" s="1"/>
  <c r="B34" i="16"/>
  <c r="H33" i="16"/>
  <c r="D33" i="16"/>
  <c r="C33" i="16"/>
  <c r="B33" i="16"/>
  <c r="H32" i="16"/>
  <c r="C32" i="16"/>
  <c r="D32" i="16" s="1"/>
  <c r="B32" i="16"/>
  <c r="H31" i="16"/>
  <c r="D31" i="16"/>
  <c r="C31" i="16"/>
  <c r="B31" i="16"/>
  <c r="H30" i="16"/>
  <c r="C30" i="16"/>
  <c r="D30" i="16" s="1"/>
  <c r="B30" i="16"/>
  <c r="H29" i="16"/>
  <c r="D29" i="16"/>
  <c r="C29" i="16"/>
  <c r="B29" i="16"/>
  <c r="AA28" i="16"/>
  <c r="H28" i="16"/>
  <c r="C28" i="16"/>
  <c r="B28" i="16"/>
  <c r="AA27" i="16"/>
  <c r="H27" i="16"/>
  <c r="C27" i="16"/>
  <c r="D27" i="16" s="1"/>
  <c r="B27" i="16"/>
  <c r="AB26" i="16"/>
  <c r="AA26" i="16"/>
  <c r="H26" i="16"/>
  <c r="C26" i="16"/>
  <c r="B26" i="16"/>
  <c r="D26" i="16" s="1"/>
  <c r="AB25" i="16"/>
  <c r="AA25" i="16"/>
  <c r="H25" i="16"/>
  <c r="D25" i="16"/>
  <c r="C25" i="16"/>
  <c r="B25" i="16"/>
  <c r="AA24" i="16"/>
  <c r="H24" i="16"/>
  <c r="C24" i="16"/>
  <c r="B24" i="16"/>
  <c r="AA23" i="16"/>
  <c r="H23" i="16"/>
  <c r="C23" i="16"/>
  <c r="D23" i="16" s="1"/>
  <c r="B23" i="16"/>
  <c r="AB22" i="16"/>
  <c r="AA22" i="16"/>
  <c r="H22" i="16"/>
  <c r="C22" i="16"/>
  <c r="B22" i="16"/>
  <c r="D22" i="16" s="1"/>
  <c r="AB21" i="16"/>
  <c r="AA21" i="16"/>
  <c r="H21" i="16"/>
  <c r="D21" i="16"/>
  <c r="C21" i="16"/>
  <c r="B21" i="16"/>
  <c r="H20" i="16"/>
  <c r="C20" i="16"/>
  <c r="D20" i="16" s="1"/>
  <c r="B20" i="16"/>
  <c r="H19" i="16"/>
  <c r="D19" i="16"/>
  <c r="C19" i="16"/>
  <c r="B19" i="16"/>
  <c r="H18" i="16"/>
  <c r="C18" i="16"/>
  <c r="D18" i="16" s="1"/>
  <c r="B18" i="16"/>
  <c r="H17" i="16"/>
  <c r="D17" i="16"/>
  <c r="C17" i="16"/>
  <c r="B17" i="16"/>
  <c r="H16" i="16"/>
  <c r="C16" i="16"/>
  <c r="D16" i="16" s="1"/>
  <c r="B16" i="16"/>
  <c r="H15" i="16"/>
  <c r="D15" i="16"/>
  <c r="C15" i="16"/>
  <c r="B15" i="16"/>
  <c r="H14" i="16"/>
  <c r="C14" i="16"/>
  <c r="D14" i="16" s="1"/>
  <c r="B14" i="16"/>
  <c r="H13" i="16"/>
  <c r="D13" i="16"/>
  <c r="C13" i="16"/>
  <c r="B13" i="16"/>
  <c r="AA12" i="16"/>
  <c r="H12" i="16"/>
  <c r="C12" i="16"/>
  <c r="B12" i="16"/>
  <c r="AB11" i="16"/>
  <c r="AA11" i="16"/>
  <c r="H11" i="16"/>
  <c r="C11" i="16"/>
  <c r="D11" i="16" s="1"/>
  <c r="B11" i="16"/>
  <c r="AA10" i="16"/>
  <c r="H10" i="16"/>
  <c r="C10" i="16"/>
  <c r="B10" i="16"/>
  <c r="D10" i="16" s="1"/>
  <c r="AB9" i="16"/>
  <c r="AA9" i="16"/>
  <c r="K9" i="16"/>
  <c r="AB28" i="16" s="1"/>
  <c r="H9" i="16"/>
  <c r="D9" i="16"/>
  <c r="C9" i="16"/>
  <c r="B9" i="16"/>
  <c r="AB8" i="16"/>
  <c r="AA8" i="16"/>
  <c r="K8" i="16"/>
  <c r="AB27" i="16" s="1"/>
  <c r="H8" i="16"/>
  <c r="D8" i="16"/>
  <c r="C8" i="16"/>
  <c r="B8" i="16"/>
  <c r="AA7" i="16"/>
  <c r="K7" i="16"/>
  <c r="H7" i="16"/>
  <c r="AB12" i="16" s="1"/>
  <c r="D7" i="16"/>
  <c r="C7" i="16"/>
  <c r="B7" i="16"/>
  <c r="K6" i="16"/>
  <c r="H6" i="16"/>
  <c r="C6" i="16"/>
  <c r="D6" i="16" s="1"/>
  <c r="B6" i="16"/>
  <c r="K5" i="16"/>
  <c r="AB24" i="16" s="1"/>
  <c r="H5" i="16"/>
  <c r="AB10" i="16" s="1"/>
  <c r="D5" i="16"/>
  <c r="C5" i="16"/>
  <c r="B5" i="16"/>
  <c r="K4" i="16"/>
  <c r="AB23" i="16" s="1"/>
  <c r="H4" i="16"/>
  <c r="C4" i="16"/>
  <c r="B4" i="16"/>
  <c r="K3" i="16"/>
  <c r="H3" i="16"/>
  <c r="C3" i="16"/>
  <c r="D3" i="16" s="1"/>
  <c r="B3" i="16"/>
  <c r="K2" i="16"/>
  <c r="H2" i="16"/>
  <c r="AB7" i="16" s="1"/>
  <c r="D2" i="16"/>
  <c r="C2" i="16"/>
  <c r="B2" i="16"/>
  <c r="H52" i="12"/>
  <c r="H51" i="12"/>
  <c r="H50" i="12"/>
  <c r="H49" i="12"/>
  <c r="H48" i="12"/>
  <c r="H47" i="12"/>
  <c r="H46" i="12"/>
  <c r="H45" i="12"/>
  <c r="H44" i="12"/>
  <c r="H43" i="12"/>
  <c r="H42" i="12"/>
  <c r="H41" i="12"/>
  <c r="H40" i="12"/>
  <c r="H39" i="12"/>
  <c r="H38" i="12"/>
  <c r="H37" i="12"/>
  <c r="H36" i="12"/>
  <c r="H35" i="12"/>
  <c r="C35" i="12"/>
  <c r="B35" i="12"/>
  <c r="D35" i="12" s="1"/>
  <c r="H34" i="12"/>
  <c r="D34" i="12"/>
  <c r="C34" i="12"/>
  <c r="B34" i="12"/>
  <c r="H33" i="12"/>
  <c r="C33" i="12"/>
  <c r="B33" i="12"/>
  <c r="D33" i="12" s="1"/>
  <c r="H32" i="12"/>
  <c r="D32" i="12"/>
  <c r="C32" i="12"/>
  <c r="B32" i="12"/>
  <c r="H31" i="12"/>
  <c r="C31" i="12"/>
  <c r="B31" i="12"/>
  <c r="D31" i="12" s="1"/>
  <c r="H30" i="12"/>
  <c r="D30" i="12"/>
  <c r="C30" i="12"/>
  <c r="B30" i="12"/>
  <c r="H29" i="12"/>
  <c r="C29" i="12"/>
  <c r="B29" i="12"/>
  <c r="D29" i="12" s="1"/>
  <c r="H28" i="12"/>
  <c r="D28" i="12"/>
  <c r="C28" i="12"/>
  <c r="B28" i="12"/>
  <c r="H27" i="12"/>
  <c r="C27" i="12"/>
  <c r="B27" i="12"/>
  <c r="D27" i="12" s="1"/>
  <c r="H26" i="12"/>
  <c r="D26" i="12"/>
  <c r="C26" i="12"/>
  <c r="B26" i="12"/>
  <c r="H25" i="12"/>
  <c r="C25" i="12"/>
  <c r="B25" i="12"/>
  <c r="D25" i="12" s="1"/>
  <c r="H24" i="12"/>
  <c r="D24" i="12"/>
  <c r="C24" i="12"/>
  <c r="B24" i="12"/>
  <c r="H23" i="12"/>
  <c r="C23" i="12"/>
  <c r="B23" i="12"/>
  <c r="D23" i="12" s="1"/>
  <c r="H22" i="12"/>
  <c r="D22" i="12"/>
  <c r="C22" i="12"/>
  <c r="B22" i="12"/>
  <c r="H21" i="12"/>
  <c r="C21" i="12"/>
  <c r="B21" i="12"/>
  <c r="D21" i="12" s="1"/>
  <c r="H20" i="12"/>
  <c r="D20" i="12"/>
  <c r="C20" i="12"/>
  <c r="B20" i="12"/>
  <c r="H19" i="12"/>
  <c r="C19" i="12"/>
  <c r="B19" i="12"/>
  <c r="D19" i="12" s="1"/>
  <c r="Z18" i="12"/>
  <c r="H18" i="12"/>
  <c r="C18" i="12"/>
  <c r="B18" i="12"/>
  <c r="Z17" i="12"/>
  <c r="H17" i="12"/>
  <c r="D17" i="12"/>
  <c r="C17" i="12"/>
  <c r="B17" i="12"/>
  <c r="Z16" i="12"/>
  <c r="H16" i="12"/>
  <c r="C16" i="12"/>
  <c r="D16" i="12" s="1"/>
  <c r="B16" i="12"/>
  <c r="Z15" i="12"/>
  <c r="H15" i="12"/>
  <c r="D15" i="12"/>
  <c r="C15" i="12"/>
  <c r="B15" i="12"/>
  <c r="Z14" i="12"/>
  <c r="H14" i="12"/>
  <c r="C14" i="12"/>
  <c r="D14" i="12" s="1"/>
  <c r="B14" i="12"/>
  <c r="Z13" i="12"/>
  <c r="H13" i="12"/>
  <c r="AA18" i="12" s="1"/>
  <c r="D13" i="12"/>
  <c r="C13" i="12"/>
  <c r="B13" i="12"/>
  <c r="Z12" i="12"/>
  <c r="H12" i="12"/>
  <c r="AA17" i="12" s="1"/>
  <c r="C12" i="12"/>
  <c r="D12" i="12" s="1"/>
  <c r="B12" i="12"/>
  <c r="Z11" i="12"/>
  <c r="H11" i="12"/>
  <c r="AA16" i="12" s="1"/>
  <c r="C11" i="12"/>
  <c r="B11" i="12"/>
  <c r="D11" i="12" s="1"/>
  <c r="AA10" i="12"/>
  <c r="Z10" i="12"/>
  <c r="H10" i="12"/>
  <c r="AA15" i="12" s="1"/>
  <c r="C10" i="12"/>
  <c r="B10" i="12"/>
  <c r="Z9" i="12"/>
  <c r="H9" i="12"/>
  <c r="AA14" i="12" s="1"/>
  <c r="D9" i="12"/>
  <c r="C9" i="12"/>
  <c r="B9" i="12"/>
  <c r="Z8" i="12"/>
  <c r="H8" i="12"/>
  <c r="AA13" i="12" s="1"/>
  <c r="C8" i="12"/>
  <c r="D8" i="12" s="1"/>
  <c r="B8" i="12"/>
  <c r="Z7" i="12"/>
  <c r="H7" i="12"/>
  <c r="AA12" i="12" s="1"/>
  <c r="D7" i="12"/>
  <c r="C7" i="12"/>
  <c r="B7" i="12"/>
  <c r="H6" i="12"/>
  <c r="AA11" i="12" s="1"/>
  <c r="D6" i="12"/>
  <c r="C6" i="12"/>
  <c r="B6" i="12"/>
  <c r="H5" i="12"/>
  <c r="D5" i="12"/>
  <c r="C5" i="12"/>
  <c r="B5" i="12"/>
  <c r="H4" i="12"/>
  <c r="AA9" i="12" s="1"/>
  <c r="D4" i="12"/>
  <c r="C4" i="12"/>
  <c r="B4" i="12"/>
  <c r="H3" i="12"/>
  <c r="AA8" i="12" s="1"/>
  <c r="D3" i="12"/>
  <c r="C3" i="12"/>
  <c r="B3" i="12"/>
  <c r="H2" i="12"/>
  <c r="AA7" i="12" s="1"/>
  <c r="D2" i="12"/>
  <c r="C2" i="12"/>
  <c r="B2" i="12"/>
  <c r="V9" i="3" l="1"/>
  <c r="AD7" i="3"/>
  <c r="AT21" i="3"/>
  <c r="AK10" i="3"/>
  <c r="AK4" i="3"/>
  <c r="BF15" i="3"/>
  <c r="BF32" i="3"/>
  <c r="BF9" i="3"/>
  <c r="Z24" i="24"/>
  <c r="AL5" i="3"/>
  <c r="AL17" i="3" s="1"/>
  <c r="AL4" i="3"/>
  <c r="AL30" i="3"/>
  <c r="AF4" i="3"/>
  <c r="B6" i="3"/>
  <c r="B2" i="3"/>
  <c r="B12" i="3"/>
  <c r="B4" i="3"/>
  <c r="B23" i="3"/>
  <c r="B7" i="3"/>
  <c r="AV7" i="3"/>
  <c r="Z10" i="3"/>
  <c r="R17" i="3"/>
  <c r="AQ21" i="3"/>
  <c r="AT24" i="3"/>
  <c r="BN28" i="3"/>
  <c r="D4" i="16"/>
  <c r="S13" i="3"/>
  <c r="BF13" i="3"/>
  <c r="V15" i="3"/>
  <c r="AR18" i="3"/>
  <c r="B20" i="3"/>
  <c r="BF20" i="3"/>
  <c r="Y33" i="3"/>
  <c r="BN35" i="3"/>
  <c r="U15" i="3"/>
  <c r="U7" i="3"/>
  <c r="U33" i="3"/>
  <c r="U32" i="3"/>
  <c r="U4" i="3"/>
  <c r="U35" i="3"/>
  <c r="U5" i="3"/>
  <c r="U19" i="3" s="1"/>
  <c r="U37" i="3"/>
  <c r="U14" i="3"/>
  <c r="BA30" i="3"/>
  <c r="BA25" i="3"/>
  <c r="BA39" i="3"/>
  <c r="AK5" i="3"/>
  <c r="AK13" i="3" s="1"/>
  <c r="AT40" i="3"/>
  <c r="AT26" i="3"/>
  <c r="AT18" i="3"/>
  <c r="AT33" i="3"/>
  <c r="AT32" i="3"/>
  <c r="AT5" i="3"/>
  <c r="AT23" i="3" s="1"/>
  <c r="AT30" i="3"/>
  <c r="AT25" i="3"/>
  <c r="AT4" i="3"/>
  <c r="X37" i="3"/>
  <c r="X35" i="3"/>
  <c r="X5" i="3"/>
  <c r="X33" i="3"/>
  <c r="X4" i="3"/>
  <c r="AV29" i="3"/>
  <c r="AV21" i="3"/>
  <c r="AV34" i="3"/>
  <c r="AV33" i="3"/>
  <c r="AV17" i="3"/>
  <c r="AV12" i="3"/>
  <c r="AV4" i="3"/>
  <c r="AV25" i="3"/>
  <c r="BJ4" i="3"/>
  <c r="D12" i="16"/>
  <c r="R13" i="3"/>
  <c r="AV5" i="3"/>
  <c r="AV35" i="3" s="1"/>
  <c r="BP14" i="3"/>
  <c r="BP40" i="3"/>
  <c r="BP8" i="3"/>
  <c r="BP35" i="3"/>
  <c r="BP26" i="3"/>
  <c r="AQ10" i="3"/>
  <c r="BP11" i="3"/>
  <c r="AI13" i="3"/>
  <c r="S14" i="3"/>
  <c r="BF18" i="3"/>
  <c r="Z20" i="3"/>
  <c r="BO26" i="3"/>
  <c r="AB32" i="3"/>
  <c r="B34" i="3"/>
  <c r="AR36" i="3"/>
  <c r="BO37" i="24"/>
  <c r="BO7" i="24"/>
  <c r="BO10" i="24"/>
  <c r="AC37" i="3"/>
  <c r="AC28" i="3"/>
  <c r="AC20" i="3"/>
  <c r="AC31" i="3"/>
  <c r="AC23" i="3"/>
  <c r="AC15" i="3"/>
  <c r="AC34" i="3"/>
  <c r="AC38" i="3"/>
  <c r="AC10" i="3"/>
  <c r="AC30" i="3"/>
  <c r="AC25" i="3"/>
  <c r="AC24" i="3"/>
  <c r="AC19" i="3"/>
  <c r="AC11" i="3"/>
  <c r="AC35" i="3"/>
  <c r="AC29" i="3"/>
  <c r="AC33" i="3"/>
  <c r="AC32" i="3"/>
  <c r="AC17" i="3"/>
  <c r="AC5" i="3"/>
  <c r="AC36" i="3" s="1"/>
  <c r="AC39" i="3"/>
  <c r="AC14" i="3"/>
  <c r="AC8" i="3"/>
  <c r="AC4" i="3"/>
  <c r="AC18" i="3"/>
  <c r="AC22" i="3"/>
  <c r="BI31" i="3"/>
  <c r="BI23" i="3"/>
  <c r="BI15" i="3"/>
  <c r="BI35" i="3"/>
  <c r="BI13" i="3"/>
  <c r="BI38" i="3"/>
  <c r="BI33" i="3"/>
  <c r="BI27" i="3"/>
  <c r="BI8" i="3"/>
  <c r="BI21" i="3"/>
  <c r="BI14" i="3"/>
  <c r="BI17" i="3"/>
  <c r="BI5" i="3"/>
  <c r="BI40" i="3" s="1"/>
  <c r="BI12" i="3"/>
  <c r="BI25" i="3"/>
  <c r="BI37" i="3"/>
  <c r="BI4" i="3"/>
  <c r="AD38" i="3"/>
  <c r="AD31" i="3"/>
  <c r="AD34" i="3"/>
  <c r="AD18" i="3"/>
  <c r="AD10" i="3"/>
  <c r="AD29" i="3"/>
  <c r="AD30" i="3"/>
  <c r="AD25" i="3"/>
  <c r="AD21" i="3"/>
  <c r="AD16" i="3"/>
  <c r="AD11" i="3"/>
  <c r="AD35" i="3"/>
  <c r="AD20" i="3"/>
  <c r="AD37" i="3"/>
  <c r="AD12" i="3"/>
  <c r="AD5" i="3"/>
  <c r="AD26" i="3" s="1"/>
  <c r="AD40" i="3"/>
  <c r="AD39" i="3"/>
  <c r="AD28" i="3"/>
  <c r="AD27" i="3"/>
  <c r="AD14" i="3"/>
  <c r="AD4" i="3"/>
  <c r="AD15" i="3"/>
  <c r="AD36" i="3"/>
  <c r="AD33" i="3"/>
  <c r="AD32" i="3"/>
  <c r="AD9" i="3"/>
  <c r="AD22" i="3"/>
  <c r="BJ28" i="3"/>
  <c r="BJ27" i="3"/>
  <c r="BJ5" i="3"/>
  <c r="BJ12" i="3"/>
  <c r="AF24" i="3"/>
  <c r="AF16" i="3"/>
  <c r="AF8" i="3"/>
  <c r="AF7" i="3"/>
  <c r="AF36" i="3"/>
  <c r="AF34" i="3"/>
  <c r="AF13" i="3"/>
  <c r="AF35" i="3"/>
  <c r="AF15" i="3"/>
  <c r="AF5" i="3"/>
  <c r="AF29" i="3" s="1"/>
  <c r="AF10" i="3"/>
  <c r="AF38" i="3"/>
  <c r="BD37" i="3"/>
  <c r="BD39" i="3"/>
  <c r="BD32" i="3"/>
  <c r="BD24" i="3"/>
  <c r="BD16" i="3"/>
  <c r="BD36" i="3"/>
  <c r="BD10" i="3"/>
  <c r="BD13" i="3"/>
  <c r="BD7" i="3"/>
  <c r="BD20" i="3"/>
  <c r="BD4" i="3"/>
  <c r="BD34" i="3"/>
  <c r="BD33" i="3"/>
  <c r="BD22" i="3"/>
  <c r="BD14" i="3"/>
  <c r="BD23" i="3"/>
  <c r="S7" i="3"/>
  <c r="BI11" i="3"/>
  <c r="AQ16" i="3"/>
  <c r="BN24" i="3"/>
  <c r="D24" i="16"/>
  <c r="BE18" i="3"/>
  <c r="AQ12" i="3"/>
  <c r="BN15" i="3"/>
  <c r="BN34" i="3"/>
  <c r="AQ19" i="3"/>
  <c r="BO10" i="3"/>
  <c r="B5" i="3"/>
  <c r="AH20" i="3"/>
  <c r="AH16" i="3"/>
  <c r="AH31" i="3"/>
  <c r="AH21" i="3"/>
  <c r="AH10" i="3"/>
  <c r="AH7" i="3"/>
  <c r="BA5" i="3"/>
  <c r="BA31" i="3" s="1"/>
  <c r="S8" i="3"/>
  <c r="AC9" i="3"/>
  <c r="BN9" i="3"/>
  <c r="AH11" i="3"/>
  <c r="AR13" i="3"/>
  <c r="BG16" i="3"/>
  <c r="AT17" i="3"/>
  <c r="Z18" i="3"/>
  <c r="BP18" i="3"/>
  <c r="AI23" i="3"/>
  <c r="AR32" i="3"/>
  <c r="AS36" i="3"/>
  <c r="AS35" i="3"/>
  <c r="AS28" i="3"/>
  <c r="AS15" i="3"/>
  <c r="AS7" i="3"/>
  <c r="AS37" i="3"/>
  <c r="AS10" i="3"/>
  <c r="AS19" i="3"/>
  <c r="AS17" i="3"/>
  <c r="AS27" i="3"/>
  <c r="AS4" i="3"/>
  <c r="AS24" i="3"/>
  <c r="AS5" i="3"/>
  <c r="AS38" i="3" s="1"/>
  <c r="BA4" i="3"/>
  <c r="AS11" i="3"/>
  <c r="R13" i="24"/>
  <c r="BN17" i="24"/>
  <c r="V23" i="3"/>
  <c r="V18" i="3"/>
  <c r="V10" i="3"/>
  <c r="V40" i="3"/>
  <c r="V39" i="3"/>
  <c r="V36" i="3"/>
  <c r="V28" i="3"/>
  <c r="V27" i="3"/>
  <c r="V22" i="3"/>
  <c r="V17" i="3"/>
  <c r="V13" i="3"/>
  <c r="V5" i="3"/>
  <c r="V8" i="3" s="1"/>
  <c r="V37" i="3"/>
  <c r="V35" i="3"/>
  <c r="V30" i="3"/>
  <c r="V21" i="3"/>
  <c r="V25" i="3"/>
  <c r="V16" i="3"/>
  <c r="V24" i="3"/>
  <c r="V11" i="3"/>
  <c r="BB36" i="3"/>
  <c r="BB35" i="3"/>
  <c r="BB10" i="3"/>
  <c r="BB40" i="3"/>
  <c r="BB39" i="3"/>
  <c r="BB25" i="3"/>
  <c r="BB24" i="3"/>
  <c r="BB9" i="3"/>
  <c r="BB5" i="3"/>
  <c r="BB34" i="3" s="1"/>
  <c r="BB28" i="3"/>
  <c r="BB27" i="3"/>
  <c r="BB20" i="3"/>
  <c r="BB4" i="3"/>
  <c r="AN38" i="3"/>
  <c r="AN29" i="3"/>
  <c r="AN21" i="3"/>
  <c r="AN24" i="3"/>
  <c r="AN16" i="3"/>
  <c r="AN8" i="3"/>
  <c r="AN27" i="3"/>
  <c r="AN40" i="3"/>
  <c r="AN19" i="3"/>
  <c r="AN39" i="3"/>
  <c r="AN30" i="3"/>
  <c r="AN26" i="3"/>
  <c r="AN25" i="3"/>
  <c r="AN20" i="3"/>
  <c r="AN17" i="3"/>
  <c r="AN12" i="3"/>
  <c r="AN7" i="3"/>
  <c r="AN34" i="3"/>
  <c r="AN33" i="3"/>
  <c r="AN28" i="3"/>
  <c r="AN13" i="3"/>
  <c r="AN22" i="3"/>
  <c r="AN10" i="3"/>
  <c r="AN14" i="3"/>
  <c r="AN5" i="3"/>
  <c r="AN32" i="3" s="1"/>
  <c r="AN11" i="3"/>
  <c r="AN35" i="3"/>
  <c r="AN23" i="3"/>
  <c r="AN18" i="3"/>
  <c r="AN15" i="3"/>
  <c r="AN9" i="3"/>
  <c r="AN36" i="3"/>
  <c r="BL8" i="3"/>
  <c r="BL39" i="3"/>
  <c r="BL27" i="3"/>
  <c r="BL31" i="3"/>
  <c r="BL30" i="3"/>
  <c r="BL26" i="3"/>
  <c r="BL34" i="3"/>
  <c r="BL33" i="3"/>
  <c r="BL22" i="3"/>
  <c r="BL5" i="3"/>
  <c r="BL19" i="3" s="1"/>
  <c r="BL4" i="3"/>
  <c r="BL38" i="3"/>
  <c r="Z12" i="3"/>
  <c r="Z21" i="3"/>
  <c r="S32" i="3"/>
  <c r="AO40" i="3"/>
  <c r="AW29" i="3"/>
  <c r="V4" i="3"/>
  <c r="AC13" i="3"/>
  <c r="BN20" i="3"/>
  <c r="D10" i="12"/>
  <c r="D18" i="12"/>
  <c r="D28" i="16"/>
  <c r="AJ21" i="3"/>
  <c r="AR19" i="3"/>
  <c r="R7" i="3"/>
  <c r="BD5" i="3"/>
  <c r="BD38" i="3" s="1"/>
  <c r="AR7" i="3"/>
  <c r="BB8" i="3"/>
  <c r="BP9" i="3"/>
  <c r="BF10" i="3"/>
  <c r="V14" i="3"/>
  <c r="BL14" i="3"/>
  <c r="Z16" i="3"/>
  <c r="BI16" i="3"/>
  <c r="AB18" i="3"/>
  <c r="B19" i="3"/>
  <c r="AQ20" i="3"/>
  <c r="Y21" i="3"/>
  <c r="AB22" i="3"/>
  <c r="S27" i="3"/>
  <c r="BN29" i="3"/>
  <c r="W34" i="3"/>
  <c r="W26" i="3"/>
  <c r="W40" i="3"/>
  <c r="W21" i="3"/>
  <c r="W33" i="3"/>
  <c r="W28" i="3"/>
  <c r="W27" i="3"/>
  <c r="W22" i="3"/>
  <c r="W18" i="3"/>
  <c r="W8" i="3"/>
  <c r="AE38" i="3"/>
  <c r="AE26" i="3"/>
  <c r="AE32" i="3"/>
  <c r="AE24" i="3"/>
  <c r="AE35" i="3"/>
  <c r="AE37" i="3"/>
  <c r="AE39" i="3"/>
  <c r="AM38" i="3"/>
  <c r="AM34" i="3"/>
  <c r="AM26" i="3"/>
  <c r="AM29" i="3"/>
  <c r="AM21" i="3"/>
  <c r="AM13" i="3"/>
  <c r="AM32" i="3"/>
  <c r="AM24" i="3"/>
  <c r="AM16" i="3"/>
  <c r="AM11" i="3"/>
  <c r="AM10" i="3"/>
  <c r="AM40" i="3"/>
  <c r="AM19" i="3"/>
  <c r="AM39" i="3"/>
  <c r="AM31" i="3"/>
  <c r="AM30" i="3"/>
  <c r="AM25" i="3"/>
  <c r="AM20" i="3"/>
  <c r="AM17" i="3"/>
  <c r="AM12" i="3"/>
  <c r="AU36" i="3"/>
  <c r="AU29" i="3"/>
  <c r="AU5" i="3"/>
  <c r="AU31" i="3"/>
  <c r="BC38" i="3"/>
  <c r="BC26" i="3"/>
  <c r="BC18" i="3"/>
  <c r="BC40" i="3"/>
  <c r="BC39" i="3"/>
  <c r="BC29" i="3"/>
  <c r="BC13" i="3"/>
  <c r="BC32" i="3"/>
  <c r="BC24" i="3"/>
  <c r="BC31" i="3"/>
  <c r="BC30" i="3"/>
  <c r="BC25" i="3"/>
  <c r="BC15" i="3"/>
  <c r="BC5" i="3"/>
  <c r="BC21" i="3" s="1"/>
  <c r="BC16" i="3"/>
  <c r="BC11" i="3"/>
  <c r="BC10" i="3"/>
  <c r="BK38" i="3"/>
  <c r="BK36" i="3"/>
  <c r="BK34" i="3"/>
  <c r="BK13" i="3"/>
  <c r="BK32" i="3"/>
  <c r="BK20" i="3"/>
  <c r="BK5" i="3"/>
  <c r="BK35" i="3" s="1"/>
  <c r="BK15" i="3"/>
  <c r="AG4" i="3"/>
  <c r="AZ4" i="3"/>
  <c r="AJ5" i="3"/>
  <c r="BE5" i="3"/>
  <c r="B10" i="3"/>
  <c r="AR10" i="3"/>
  <c r="BH10" i="3"/>
  <c r="AI11" i="3"/>
  <c r="BK11" i="3"/>
  <c r="BC12" i="3"/>
  <c r="BM14" i="3"/>
  <c r="AZ15" i="3"/>
  <c r="BP15" i="3"/>
  <c r="AE16" i="3"/>
  <c r="AR16" i="3"/>
  <c r="T17" i="3"/>
  <c r="AA18" i="3"/>
  <c r="AI19" i="3"/>
  <c r="BP19" i="3"/>
  <c r="BM20" i="3"/>
  <c r="AA21" i="3"/>
  <c r="BO21" i="3"/>
  <c r="T26" i="3"/>
  <c r="AM27" i="3"/>
  <c r="AM28" i="3"/>
  <c r="AJ29" i="3"/>
  <c r="AA32" i="3"/>
  <c r="AZ32" i="3"/>
  <c r="AW33" i="3"/>
  <c r="AW34" i="3"/>
  <c r="B36" i="3"/>
  <c r="AQ36" i="3"/>
  <c r="B39" i="3"/>
  <c r="AA40" i="3"/>
  <c r="BG40" i="3"/>
  <c r="U33" i="24"/>
  <c r="U36" i="24"/>
  <c r="U32" i="24"/>
  <c r="U30" i="24"/>
  <c r="U17" i="24"/>
  <c r="U16" i="24"/>
  <c r="U4" i="24"/>
  <c r="U23" i="24"/>
  <c r="U5" i="24"/>
  <c r="U29" i="24" s="1"/>
  <c r="U9" i="24"/>
  <c r="U34" i="24"/>
  <c r="AC33" i="24"/>
  <c r="AC21" i="24"/>
  <c r="AC24" i="24"/>
  <c r="AC39" i="24"/>
  <c r="AC15" i="24"/>
  <c r="AC16" i="24"/>
  <c r="AC10" i="24"/>
  <c r="AC38" i="24"/>
  <c r="AC11" i="24"/>
  <c r="AC4" i="24"/>
  <c r="AC34" i="24"/>
  <c r="AC32" i="24"/>
  <c r="AC40" i="24"/>
  <c r="AC20" i="24"/>
  <c r="AC17" i="24"/>
  <c r="AC8" i="24"/>
  <c r="B19" i="24"/>
  <c r="AK34" i="24"/>
  <c r="AK32" i="24"/>
  <c r="AK27" i="24"/>
  <c r="AK5" i="24"/>
  <c r="AK28" i="24" s="1"/>
  <c r="AK12" i="24"/>
  <c r="AK4" i="24"/>
  <c r="AS36" i="24"/>
  <c r="AS28" i="24"/>
  <c r="AS5" i="24"/>
  <c r="AS33" i="24" s="1"/>
  <c r="AS13" i="24"/>
  <c r="AS4" i="24"/>
  <c r="AS25" i="24"/>
  <c r="BA21" i="24"/>
  <c r="BA5" i="24"/>
  <c r="BA13" i="24" s="1"/>
  <c r="BA30" i="24"/>
  <c r="BA4" i="24"/>
  <c r="BI21" i="24"/>
  <c r="BI39" i="24"/>
  <c r="BI25" i="24"/>
  <c r="BI15" i="24"/>
  <c r="BI37" i="24"/>
  <c r="BI17" i="24"/>
  <c r="BI4" i="24"/>
  <c r="BI9" i="24"/>
  <c r="BI11" i="24"/>
  <c r="BI5" i="24"/>
  <c r="BI36" i="24" s="1"/>
  <c r="B3" i="24"/>
  <c r="AG32" i="3"/>
  <c r="AG30" i="3"/>
  <c r="AG23" i="3"/>
  <c r="AG18" i="3"/>
  <c r="BE36" i="3"/>
  <c r="BE35" i="3"/>
  <c r="BE38" i="3"/>
  <c r="BE32" i="3"/>
  <c r="BE24" i="3"/>
  <c r="BE37" i="3"/>
  <c r="BE27" i="3"/>
  <c r="BE19" i="3"/>
  <c r="BE11" i="3"/>
  <c r="BE30" i="3"/>
  <c r="BE22" i="3"/>
  <c r="BE10" i="3"/>
  <c r="BE40" i="3"/>
  <c r="BE16" i="3"/>
  <c r="BE39" i="3"/>
  <c r="BE34" i="3"/>
  <c r="BE33" i="3"/>
  <c r="BE29" i="3"/>
  <c r="BE28" i="3"/>
  <c r="BE23" i="3"/>
  <c r="BE17" i="3"/>
  <c r="BE12" i="3"/>
  <c r="T7" i="3"/>
  <c r="BE25" i="3"/>
  <c r="T27" i="3"/>
  <c r="R39" i="3"/>
  <c r="R35" i="3"/>
  <c r="R27" i="3"/>
  <c r="R19" i="3"/>
  <c r="R36" i="3"/>
  <c r="R30" i="3"/>
  <c r="R22" i="3"/>
  <c r="R14" i="3"/>
  <c r="R33" i="3"/>
  <c r="R25" i="3"/>
  <c r="R9" i="3"/>
  <c r="R24" i="3"/>
  <c r="R20" i="3"/>
  <c r="R15" i="3"/>
  <c r="R34" i="3"/>
  <c r="R29" i="3"/>
  <c r="R28" i="3"/>
  <c r="R23" i="3"/>
  <c r="R21" i="3"/>
  <c r="R10" i="3"/>
  <c r="R4" i="3"/>
  <c r="R32" i="3"/>
  <c r="Z39" i="3"/>
  <c r="Z38" i="3"/>
  <c r="Z37" i="3"/>
  <c r="Z27" i="3"/>
  <c r="Z19" i="3"/>
  <c r="Z35" i="3"/>
  <c r="Z30" i="3"/>
  <c r="Z22" i="3"/>
  <c r="Z14" i="3"/>
  <c r="Z36" i="3"/>
  <c r="Z33" i="3"/>
  <c r="Z25" i="3"/>
  <c r="Z40" i="3"/>
  <c r="Z32" i="3"/>
  <c r="Z8" i="3"/>
  <c r="Z31" i="3"/>
  <c r="Z26" i="3"/>
  <c r="Z9" i="3"/>
  <c r="Z15" i="3"/>
  <c r="Z4" i="3"/>
  <c r="Z34" i="3"/>
  <c r="Z29" i="3"/>
  <c r="Z28" i="3"/>
  <c r="AH39" i="3"/>
  <c r="AH40" i="3"/>
  <c r="AH27" i="3"/>
  <c r="AH19" i="3"/>
  <c r="AH30" i="3"/>
  <c r="AH22" i="3"/>
  <c r="AH14" i="3"/>
  <c r="AH38" i="3"/>
  <c r="AH37" i="3"/>
  <c r="AH35" i="3"/>
  <c r="AH33" i="3"/>
  <c r="AH25" i="3"/>
  <c r="AH36" i="3"/>
  <c r="AH34" i="3"/>
  <c r="AH29" i="3"/>
  <c r="AH28" i="3"/>
  <c r="AH23" i="3"/>
  <c r="AH18" i="3"/>
  <c r="AH13" i="3"/>
  <c r="AH8" i="3"/>
  <c r="AH9" i="3"/>
  <c r="AH4" i="3"/>
  <c r="AP39" i="3"/>
  <c r="AP27" i="3"/>
  <c r="AP19" i="3"/>
  <c r="AP30" i="3"/>
  <c r="AP22" i="3"/>
  <c r="AP14" i="3"/>
  <c r="AP40" i="3"/>
  <c r="AP33" i="3"/>
  <c r="AP25" i="3"/>
  <c r="AP21" i="3"/>
  <c r="AP7" i="3"/>
  <c r="AP18" i="3"/>
  <c r="AP13" i="3"/>
  <c r="AP38" i="3"/>
  <c r="AP35" i="3"/>
  <c r="AP24" i="3"/>
  <c r="AP8" i="3"/>
  <c r="AP4" i="3"/>
  <c r="AP36" i="3"/>
  <c r="AX39" i="3"/>
  <c r="AX27" i="3"/>
  <c r="AX19" i="3"/>
  <c r="AX22" i="3"/>
  <c r="AX37" i="3"/>
  <c r="AX17" i="3"/>
  <c r="AX12" i="3"/>
  <c r="AX20" i="3"/>
  <c r="AX26" i="3"/>
  <c r="AX21" i="3"/>
  <c r="AX18" i="3"/>
  <c r="AX4" i="3"/>
  <c r="BF39" i="3"/>
  <c r="BF38" i="3"/>
  <c r="BF37" i="3"/>
  <c r="BF27" i="3"/>
  <c r="BF19" i="3"/>
  <c r="BF36" i="3"/>
  <c r="BF30" i="3"/>
  <c r="BF22" i="3"/>
  <c r="BF14" i="3"/>
  <c r="BF33" i="3"/>
  <c r="BF25" i="3"/>
  <c r="BF40" i="3"/>
  <c r="BF24" i="3"/>
  <c r="BF16" i="3"/>
  <c r="BF11" i="3"/>
  <c r="BF34" i="3"/>
  <c r="BF29" i="3"/>
  <c r="BF28" i="3"/>
  <c r="BF23" i="3"/>
  <c r="BF17" i="3"/>
  <c r="BF12" i="3"/>
  <c r="BF35" i="3"/>
  <c r="BF7" i="3"/>
  <c r="BF4" i="3"/>
  <c r="BF31" i="3"/>
  <c r="BF26" i="3"/>
  <c r="BN39" i="3"/>
  <c r="BN27" i="3"/>
  <c r="BN19" i="3"/>
  <c r="BN40" i="3"/>
  <c r="BN38" i="3"/>
  <c r="BN30" i="3"/>
  <c r="BN22" i="3"/>
  <c r="BN14" i="3"/>
  <c r="BN37" i="3"/>
  <c r="BN33" i="3"/>
  <c r="BN25" i="3"/>
  <c r="BN31" i="3"/>
  <c r="BN26" i="3"/>
  <c r="BN21" i="3"/>
  <c r="BN10" i="3"/>
  <c r="BN36" i="3"/>
  <c r="BN16" i="3"/>
  <c r="BN11" i="3"/>
  <c r="BN17" i="3"/>
  <c r="BN12" i="3"/>
  <c r="BN4" i="3"/>
  <c r="AB4" i="3"/>
  <c r="BC4" i="3"/>
  <c r="AE5" i="3"/>
  <c r="AE13" i="3" s="1"/>
  <c r="AX5" i="3"/>
  <c r="AX30" i="3" s="1"/>
  <c r="BH5" i="3"/>
  <c r="BH15" i="3" s="1"/>
  <c r="BN7" i="3"/>
  <c r="AB8" i="3"/>
  <c r="BE8" i="3"/>
  <c r="W10" i="3"/>
  <c r="AI10" i="3"/>
  <c r="AY10" i="3"/>
  <c r="Z11" i="3"/>
  <c r="AP11" i="3"/>
  <c r="BN13" i="3"/>
  <c r="AB14" i="3"/>
  <c r="B15" i="3"/>
  <c r="AE15" i="3"/>
  <c r="AQ15" i="3"/>
  <c r="BG15" i="3"/>
  <c r="AI16" i="3"/>
  <c r="Z17" i="3"/>
  <c r="AP17" i="3"/>
  <c r="BC17" i="3"/>
  <c r="R18" i="3"/>
  <c r="BM18" i="3"/>
  <c r="AI20" i="3"/>
  <c r="BC20" i="3"/>
  <c r="AI21" i="3"/>
  <c r="AM22" i="3"/>
  <c r="Z23" i="3"/>
  <c r="AW23" i="3"/>
  <c r="BN23" i="3"/>
  <c r="AH24" i="3"/>
  <c r="BE26" i="3"/>
  <c r="AZ27" i="3"/>
  <c r="AW28" i="3"/>
  <c r="BK30" i="3"/>
  <c r="AH32" i="3"/>
  <c r="AB34" i="3"/>
  <c r="BC35" i="3"/>
  <c r="BC36" i="3"/>
  <c r="AG37" i="3"/>
  <c r="T39" i="3"/>
  <c r="B45" i="3"/>
  <c r="AC5" i="24"/>
  <c r="AC36" i="24" s="1"/>
  <c r="R10" i="24"/>
  <c r="AK14" i="24"/>
  <c r="Y40" i="3"/>
  <c r="Y35" i="3"/>
  <c r="Y39" i="3"/>
  <c r="Y32" i="3"/>
  <c r="Y24" i="3"/>
  <c r="Y38" i="3"/>
  <c r="Y37" i="3"/>
  <c r="Y27" i="3"/>
  <c r="Y19" i="3"/>
  <c r="Y11" i="3"/>
  <c r="Y30" i="3"/>
  <c r="Y22" i="3"/>
  <c r="Y18" i="3"/>
  <c r="Y13" i="3"/>
  <c r="Y14" i="3"/>
  <c r="Y8" i="3"/>
  <c r="Y31" i="3"/>
  <c r="Y26" i="3"/>
  <c r="Y25" i="3"/>
  <c r="Y9" i="3"/>
  <c r="Y36" i="3"/>
  <c r="AW35" i="3"/>
  <c r="AW32" i="3"/>
  <c r="AW27" i="3"/>
  <c r="AW16" i="3"/>
  <c r="AW37" i="3"/>
  <c r="AW12" i="3"/>
  <c r="AM8" i="3"/>
  <c r="AW13" i="3"/>
  <c r="BG18" i="3"/>
  <c r="Y23" i="3"/>
  <c r="BM23" i="3"/>
  <c r="BG31" i="3"/>
  <c r="S37" i="3"/>
  <c r="S36" i="3"/>
  <c r="S30" i="3"/>
  <c r="S22" i="3"/>
  <c r="S33" i="3"/>
  <c r="S25" i="3"/>
  <c r="S17" i="3"/>
  <c r="S9" i="3"/>
  <c r="S28" i="3"/>
  <c r="S35" i="3"/>
  <c r="S24" i="3"/>
  <c r="S20" i="3"/>
  <c r="S15" i="3"/>
  <c r="S34" i="3"/>
  <c r="S29" i="3"/>
  <c r="S23" i="3"/>
  <c r="S21" i="3"/>
  <c r="S19" i="3"/>
  <c r="S10" i="3"/>
  <c r="S40" i="3"/>
  <c r="S16" i="3"/>
  <c r="S11" i="3"/>
  <c r="S38" i="3"/>
  <c r="S31" i="3"/>
  <c r="S26" i="3"/>
  <c r="AA35" i="3"/>
  <c r="AA30" i="3"/>
  <c r="AA22" i="3"/>
  <c r="AA36" i="3"/>
  <c r="AA33" i="3"/>
  <c r="AA25" i="3"/>
  <c r="AA17" i="3"/>
  <c r="AA9" i="3"/>
  <c r="AA28" i="3"/>
  <c r="AA31" i="3"/>
  <c r="AA26" i="3"/>
  <c r="AA14" i="3"/>
  <c r="AA39" i="3"/>
  <c r="AA15" i="3"/>
  <c r="AA38" i="3"/>
  <c r="AA20" i="3"/>
  <c r="AA10" i="3"/>
  <c r="AI40" i="3"/>
  <c r="AI30" i="3"/>
  <c r="AI22" i="3"/>
  <c r="AI39" i="3"/>
  <c r="AI38" i="3"/>
  <c r="AI37" i="3"/>
  <c r="AI35" i="3"/>
  <c r="AI33" i="3"/>
  <c r="AI25" i="3"/>
  <c r="AI17" i="3"/>
  <c r="AI9" i="3"/>
  <c r="AI36" i="3"/>
  <c r="AI28" i="3"/>
  <c r="AI8" i="3"/>
  <c r="AI14" i="3"/>
  <c r="AI32" i="3"/>
  <c r="AI27" i="3"/>
  <c r="AI15" i="3"/>
  <c r="AQ40" i="3"/>
  <c r="AQ30" i="3"/>
  <c r="AQ22" i="3"/>
  <c r="AQ33" i="3"/>
  <c r="AQ25" i="3"/>
  <c r="AQ17" i="3"/>
  <c r="AQ9" i="3"/>
  <c r="AQ35" i="3"/>
  <c r="AQ28" i="3"/>
  <c r="AQ39" i="3"/>
  <c r="AQ18" i="3"/>
  <c r="AQ13" i="3"/>
  <c r="AQ38" i="3"/>
  <c r="AQ24" i="3"/>
  <c r="AQ8" i="3"/>
  <c r="AQ37" i="3"/>
  <c r="AQ34" i="3"/>
  <c r="AQ29" i="3"/>
  <c r="AQ23" i="3"/>
  <c r="AQ14" i="3"/>
  <c r="AQ32" i="3"/>
  <c r="AQ27" i="3"/>
  <c r="AY39" i="3"/>
  <c r="AY30" i="3"/>
  <c r="AY33" i="3"/>
  <c r="AY32" i="3"/>
  <c r="AY27" i="3"/>
  <c r="AY7" i="3"/>
  <c r="AY19" i="3"/>
  <c r="AY18" i="3"/>
  <c r="AY40" i="3"/>
  <c r="BG36" i="3"/>
  <c r="BG30" i="3"/>
  <c r="BG22" i="3"/>
  <c r="BG33" i="3"/>
  <c r="BG25" i="3"/>
  <c r="BG17" i="3"/>
  <c r="BG9" i="3"/>
  <c r="BG28" i="3"/>
  <c r="BG34" i="3"/>
  <c r="BG29" i="3"/>
  <c r="BG23" i="3"/>
  <c r="BG12" i="3"/>
  <c r="BG39" i="3"/>
  <c r="BG35" i="3"/>
  <c r="BG7" i="3"/>
  <c r="BG20" i="3"/>
  <c r="BG13" i="3"/>
  <c r="BO38" i="3"/>
  <c r="BO40" i="3"/>
  <c r="BO39" i="3"/>
  <c r="BO30" i="3"/>
  <c r="BO22" i="3"/>
  <c r="BO37" i="3"/>
  <c r="BO33" i="3"/>
  <c r="BO25" i="3"/>
  <c r="BO17" i="3"/>
  <c r="BO9" i="3"/>
  <c r="BO36" i="3"/>
  <c r="BO28" i="3"/>
  <c r="BO16" i="3"/>
  <c r="BO11" i="3"/>
  <c r="BO12" i="3"/>
  <c r="BO24" i="3"/>
  <c r="BO7" i="3"/>
  <c r="BO35" i="3"/>
  <c r="T4" i="3"/>
  <c r="AU4" i="3"/>
  <c r="W5" i="3"/>
  <c r="W39" i="3" s="1"/>
  <c r="AO5" i="3"/>
  <c r="AO8" i="3" s="1"/>
  <c r="AY5" i="3"/>
  <c r="AY9" i="3" s="1"/>
  <c r="Z7" i="3"/>
  <c r="AM7" i="3"/>
  <c r="BC7" i="3"/>
  <c r="BF8" i="3"/>
  <c r="T9" i="3"/>
  <c r="BP10" i="3"/>
  <c r="AA11" i="3"/>
  <c r="AQ11" i="3"/>
  <c r="BG11" i="3"/>
  <c r="R12" i="3"/>
  <c r="AH12" i="3"/>
  <c r="Z13" i="3"/>
  <c r="BO13" i="3"/>
  <c r="AO14" i="3"/>
  <c r="BE14" i="3"/>
  <c r="W16" i="3"/>
  <c r="AB17" i="3"/>
  <c r="AR17" i="3"/>
  <c r="S18" i="3"/>
  <c r="AI18" i="3"/>
  <c r="BN18" i="3"/>
  <c r="BG19" i="3"/>
  <c r="BE21" i="3"/>
  <c r="T22" i="3"/>
  <c r="BK22" i="3"/>
  <c r="AA23" i="3"/>
  <c r="AX23" i="3"/>
  <c r="BO23" i="3"/>
  <c r="AI24" i="3"/>
  <c r="AH26" i="3"/>
  <c r="BG26" i="3"/>
  <c r="AB27" i="3"/>
  <c r="Y28" i="3"/>
  <c r="AX28" i="3"/>
  <c r="Y29" i="3"/>
  <c r="AX29" i="3"/>
  <c r="AP31" i="3"/>
  <c r="BO31" i="3"/>
  <c r="BN32" i="3"/>
  <c r="AI34" i="3"/>
  <c r="AM37" i="3"/>
  <c r="R38" i="3"/>
  <c r="Y5" i="24"/>
  <c r="AN5" i="24"/>
  <c r="U10" i="24"/>
  <c r="BI19" i="24"/>
  <c r="AC22" i="24"/>
  <c r="AC35" i="24"/>
  <c r="AO36" i="3"/>
  <c r="AO32" i="3"/>
  <c r="AO24" i="3"/>
  <c r="AO27" i="3"/>
  <c r="AO19" i="3"/>
  <c r="AO30" i="3"/>
  <c r="AO26" i="3"/>
  <c r="AO25" i="3"/>
  <c r="AO20" i="3"/>
  <c r="AO17" i="3"/>
  <c r="AO21" i="3"/>
  <c r="AO13" i="3"/>
  <c r="BM36" i="3"/>
  <c r="BM37" i="3"/>
  <c r="BM35" i="3"/>
  <c r="BM32" i="3"/>
  <c r="BM24" i="3"/>
  <c r="BM39" i="3"/>
  <c r="BM27" i="3"/>
  <c r="BM19" i="3"/>
  <c r="BM11" i="3"/>
  <c r="BM40" i="3"/>
  <c r="BM38" i="3"/>
  <c r="BM30" i="3"/>
  <c r="BM22" i="3"/>
  <c r="BM15" i="3"/>
  <c r="BM31" i="3"/>
  <c r="BM26" i="3"/>
  <c r="BM25" i="3"/>
  <c r="BM21" i="3"/>
  <c r="BM10" i="3"/>
  <c r="BM16" i="3"/>
  <c r="BM34" i="3"/>
  <c r="BM33" i="3"/>
  <c r="BM29" i="3"/>
  <c r="BM28" i="3"/>
  <c r="AW5" i="3"/>
  <c r="AW21" i="3" s="1"/>
  <c r="BM7" i="3"/>
  <c r="BM13" i="3"/>
  <c r="Y17" i="3"/>
  <c r="T37" i="3"/>
  <c r="T36" i="3"/>
  <c r="T33" i="3"/>
  <c r="T25" i="3"/>
  <c r="T28" i="3"/>
  <c r="T20" i="3"/>
  <c r="T12" i="3"/>
  <c r="T31" i="3"/>
  <c r="T23" i="3"/>
  <c r="T34" i="3"/>
  <c r="T29" i="3"/>
  <c r="T21" i="3"/>
  <c r="T19" i="3"/>
  <c r="T10" i="3"/>
  <c r="T40" i="3"/>
  <c r="T16" i="3"/>
  <c r="T11" i="3"/>
  <c r="AB37" i="3"/>
  <c r="AB36" i="3"/>
  <c r="AB33" i="3"/>
  <c r="AB25" i="3"/>
  <c r="AB28" i="3"/>
  <c r="AB20" i="3"/>
  <c r="AB12" i="3"/>
  <c r="AB31" i="3"/>
  <c r="AB23" i="3"/>
  <c r="AB39" i="3"/>
  <c r="AB15" i="3"/>
  <c r="AB9" i="3"/>
  <c r="AB38" i="3"/>
  <c r="AB10" i="3"/>
  <c r="AB30" i="3"/>
  <c r="AB24" i="3"/>
  <c r="AB21" i="3"/>
  <c r="AB19" i="3"/>
  <c r="AB16" i="3"/>
  <c r="AB11" i="3"/>
  <c r="AJ37" i="3"/>
  <c r="AJ36" i="3"/>
  <c r="AJ38" i="3"/>
  <c r="AJ28" i="3"/>
  <c r="AJ20" i="3"/>
  <c r="AJ12" i="3"/>
  <c r="AJ23" i="3"/>
  <c r="AJ22" i="3"/>
  <c r="AJ15" i="3"/>
  <c r="AJ9" i="3"/>
  <c r="AJ10" i="3"/>
  <c r="AR37" i="3"/>
  <c r="AR33" i="3"/>
  <c r="AR25" i="3"/>
  <c r="AR40" i="3"/>
  <c r="AR35" i="3"/>
  <c r="AR28" i="3"/>
  <c r="AR20" i="3"/>
  <c r="AR12" i="3"/>
  <c r="AR39" i="3"/>
  <c r="AR38" i="3"/>
  <c r="AR31" i="3"/>
  <c r="AR23" i="3"/>
  <c r="AR30" i="3"/>
  <c r="AR24" i="3"/>
  <c r="AR8" i="3"/>
  <c r="AR34" i="3"/>
  <c r="AR29" i="3"/>
  <c r="AR14" i="3"/>
  <c r="AR15" i="3"/>
  <c r="AR9" i="3"/>
  <c r="AR26" i="3"/>
  <c r="AZ40" i="3"/>
  <c r="AZ25" i="3"/>
  <c r="AZ28" i="3"/>
  <c r="AZ20" i="3"/>
  <c r="AZ12" i="3"/>
  <c r="AZ35" i="3"/>
  <c r="AZ23" i="3"/>
  <c r="AZ26" i="3"/>
  <c r="AZ21" i="3"/>
  <c r="AZ19" i="3"/>
  <c r="AZ18" i="3"/>
  <c r="AZ13" i="3"/>
  <c r="AZ14" i="3"/>
  <c r="BH40" i="3"/>
  <c r="BH33" i="3"/>
  <c r="BH25" i="3"/>
  <c r="BH20" i="3"/>
  <c r="BH35" i="3"/>
  <c r="BH17" i="3"/>
  <c r="BH7" i="3"/>
  <c r="BH38" i="3"/>
  <c r="BH19" i="3"/>
  <c r="BH18" i="3"/>
  <c r="BH8" i="3"/>
  <c r="BP37" i="3"/>
  <c r="BP38" i="3"/>
  <c r="BP33" i="3"/>
  <c r="BP25" i="3"/>
  <c r="BP36" i="3"/>
  <c r="BP28" i="3"/>
  <c r="BP20" i="3"/>
  <c r="BP12" i="3"/>
  <c r="BP31" i="3"/>
  <c r="BP23" i="3"/>
  <c r="BP30" i="3"/>
  <c r="BP24" i="3"/>
  <c r="BP17" i="3"/>
  <c r="BP7" i="3"/>
  <c r="BP34" i="3"/>
  <c r="BP29" i="3"/>
  <c r="BP13" i="3"/>
  <c r="BP39" i="3"/>
  <c r="BP32" i="3"/>
  <c r="BP27" i="3"/>
  <c r="AM4" i="3"/>
  <c r="BE4" i="3"/>
  <c r="AG5" i="3"/>
  <c r="AG35" i="3" s="1"/>
  <c r="AZ5" i="3"/>
  <c r="AA7" i="3"/>
  <c r="AQ7" i="3"/>
  <c r="R8" i="3"/>
  <c r="AW9" i="3"/>
  <c r="BM9" i="3"/>
  <c r="Y10" i="3"/>
  <c r="AO10" i="3"/>
  <c r="B11" i="3"/>
  <c r="AE11" i="3"/>
  <c r="AR11" i="3"/>
  <c r="S12" i="3"/>
  <c r="AI12" i="3"/>
  <c r="AY12" i="3"/>
  <c r="AA13" i="3"/>
  <c r="BG14" i="3"/>
  <c r="T15" i="3"/>
  <c r="Y16" i="3"/>
  <c r="AO16" i="3"/>
  <c r="T18" i="3"/>
  <c r="AW18" i="3"/>
  <c r="BO18" i="3"/>
  <c r="AA19" i="3"/>
  <c r="AP20" i="3"/>
  <c r="BE20" i="3"/>
  <c r="BF21" i="3"/>
  <c r="AR22" i="3"/>
  <c r="AE23" i="3"/>
  <c r="BG24" i="3"/>
  <c r="W25" i="3"/>
  <c r="BK25" i="3"/>
  <c r="AI26" i="3"/>
  <c r="BC27" i="3"/>
  <c r="BC28" i="3"/>
  <c r="AA29" i="3"/>
  <c r="AZ29" i="3"/>
  <c r="R31" i="3"/>
  <c r="AQ31" i="3"/>
  <c r="AP32" i="3"/>
  <c r="BO32" i="3"/>
  <c r="AM33" i="3"/>
  <c r="AE36" i="3"/>
  <c r="AO37" i="3"/>
  <c r="T38" i="3"/>
  <c r="BK39" i="3"/>
  <c r="AU40" i="3"/>
  <c r="R32" i="24"/>
  <c r="B22" i="24"/>
  <c r="R20" i="24"/>
  <c r="R23" i="24"/>
  <c r="R31" i="24"/>
  <c r="R4" i="24"/>
  <c r="R34" i="24"/>
  <c r="R24" i="24"/>
  <c r="R21" i="24"/>
  <c r="R16" i="24"/>
  <c r="AJ5" i="24"/>
  <c r="R5" i="24"/>
  <c r="R35" i="24" s="1"/>
  <c r="R33" i="24"/>
  <c r="R30" i="24"/>
  <c r="R18" i="24"/>
  <c r="AR5" i="24"/>
  <c r="R26" i="24"/>
  <c r="R7" i="24"/>
  <c r="R29" i="24"/>
  <c r="T5" i="24"/>
  <c r="R25" i="24"/>
  <c r="AZ5" i="24"/>
  <c r="AB5" i="24"/>
  <c r="AU5" i="24"/>
  <c r="R37" i="24"/>
  <c r="R17" i="24"/>
  <c r="R8" i="24"/>
  <c r="BP5" i="24"/>
  <c r="W5" i="24"/>
  <c r="BE5" i="24"/>
  <c r="AE5" i="24"/>
  <c r="BD5" i="24"/>
  <c r="BD22" i="24" s="1"/>
  <c r="AM5" i="24"/>
  <c r="Z40" i="24"/>
  <c r="Z32" i="24"/>
  <c r="Z35" i="24"/>
  <c r="Z34" i="24"/>
  <c r="Z27" i="24"/>
  <c r="Z20" i="24"/>
  <c r="Z39" i="24"/>
  <c r="Z31" i="24"/>
  <c r="Z26" i="24"/>
  <c r="Z22" i="24"/>
  <c r="Z4" i="24"/>
  <c r="Z36" i="24"/>
  <c r="Z38" i="24"/>
  <c r="Z37" i="24"/>
  <c r="Z33" i="24"/>
  <c r="Z8" i="24"/>
  <c r="Z9" i="24"/>
  <c r="Z5" i="24"/>
  <c r="Z29" i="24"/>
  <c r="Z23" i="24"/>
  <c r="Z19" i="24"/>
  <c r="Z16" i="24"/>
  <c r="Z10" i="24"/>
  <c r="Z25" i="24"/>
  <c r="Z15" i="24"/>
  <c r="Z30" i="24"/>
  <c r="Z17" i="24"/>
  <c r="Z18" i="24"/>
  <c r="Z13" i="24"/>
  <c r="Z7" i="24"/>
  <c r="Z11" i="24"/>
  <c r="AH38" i="24"/>
  <c r="AH30" i="24"/>
  <c r="AH4" i="24"/>
  <c r="AH23" i="24"/>
  <c r="AH15" i="24"/>
  <c r="AH11" i="24"/>
  <c r="AH7" i="24"/>
  <c r="AH5" i="24"/>
  <c r="AH36" i="24"/>
  <c r="AH19" i="24"/>
  <c r="AH10" i="24"/>
  <c r="AP37" i="24"/>
  <c r="AP36" i="24"/>
  <c r="AP31" i="24"/>
  <c r="AP38" i="24"/>
  <c r="AP24" i="24"/>
  <c r="AP14" i="24"/>
  <c r="AP4" i="24"/>
  <c r="AP17" i="24"/>
  <c r="AP15" i="24"/>
  <c r="AP16" i="24"/>
  <c r="AP5" i="24"/>
  <c r="AP40" i="24" s="1"/>
  <c r="AP21" i="24"/>
  <c r="AP10" i="24"/>
  <c r="AP12" i="24"/>
  <c r="AX4" i="24"/>
  <c r="AX5" i="24"/>
  <c r="AX39" i="24" s="1"/>
  <c r="BF32" i="24"/>
  <c r="BF30" i="24"/>
  <c r="BF25" i="24"/>
  <c r="BF23" i="24"/>
  <c r="BF4" i="24"/>
  <c r="BF27" i="24"/>
  <c r="BF37" i="24"/>
  <c r="BF19" i="24"/>
  <c r="BF13" i="24"/>
  <c r="BF31" i="24"/>
  <c r="BF9" i="24"/>
  <c r="BF5" i="24"/>
  <c r="BF26" i="24" s="1"/>
  <c r="BN32" i="24"/>
  <c r="BN35" i="24"/>
  <c r="BN28" i="24"/>
  <c r="BN33" i="24"/>
  <c r="BN24" i="24"/>
  <c r="BN34" i="24"/>
  <c r="BN22" i="24"/>
  <c r="BN4" i="24"/>
  <c r="BN27" i="24"/>
  <c r="BN16" i="24"/>
  <c r="BN11" i="24"/>
  <c r="BN15" i="24"/>
  <c r="BN5" i="24"/>
  <c r="BN36" i="24" s="1"/>
  <c r="BN12" i="24"/>
  <c r="BN9" i="24"/>
  <c r="BN31" i="24"/>
  <c r="BN39" i="24"/>
  <c r="BN19" i="24"/>
  <c r="AO5" i="24"/>
  <c r="AO27" i="24" s="1"/>
  <c r="B26" i="24"/>
  <c r="AS10" i="24"/>
  <c r="BA22" i="24"/>
  <c r="S28" i="24"/>
  <c r="S15" i="24"/>
  <c r="S36" i="24"/>
  <c r="S30" i="24"/>
  <c r="S22" i="24"/>
  <c r="S18" i="24"/>
  <c r="S12" i="24"/>
  <c r="B28" i="24"/>
  <c r="S24" i="24"/>
  <c r="S5" i="24"/>
  <c r="S33" i="24" s="1"/>
  <c r="S37" i="24"/>
  <c r="S26" i="24"/>
  <c r="S40" i="24"/>
  <c r="AA33" i="24"/>
  <c r="AA5" i="24"/>
  <c r="AA32" i="24" s="1"/>
  <c r="AA13" i="24"/>
  <c r="AA4" i="24"/>
  <c r="AI32" i="24"/>
  <c r="AI15" i="24"/>
  <c r="AI33" i="24"/>
  <c r="AI30" i="24"/>
  <c r="AI22" i="24"/>
  <c r="AI14" i="24"/>
  <c r="AI5" i="24"/>
  <c r="AI40" i="24" s="1"/>
  <c r="AI39" i="24"/>
  <c r="AI4" i="24"/>
  <c r="AI18" i="24"/>
  <c r="AQ38" i="24"/>
  <c r="AQ23" i="24"/>
  <c r="AQ15" i="24"/>
  <c r="AQ27" i="24"/>
  <c r="AQ39" i="24"/>
  <c r="AQ30" i="24"/>
  <c r="AQ17" i="24"/>
  <c r="AQ9" i="24"/>
  <c r="AQ29" i="24"/>
  <c r="AQ16" i="24"/>
  <c r="AQ20" i="24"/>
  <c r="AQ13" i="24"/>
  <c r="AQ4" i="24"/>
  <c r="AQ34" i="24"/>
  <c r="AQ33" i="24"/>
  <c r="AQ18" i="24"/>
  <c r="AQ8" i="24"/>
  <c r="AQ40" i="24"/>
  <c r="AQ37" i="24"/>
  <c r="AQ22" i="24"/>
  <c r="AQ21" i="24"/>
  <c r="AQ10" i="24"/>
  <c r="AQ24" i="24"/>
  <c r="AQ11" i="24"/>
  <c r="AQ5" i="24"/>
  <c r="AY35" i="24"/>
  <c r="AY34" i="24"/>
  <c r="AY25" i="24"/>
  <c r="AY21" i="24"/>
  <c r="AY13" i="24"/>
  <c r="AY4" i="24"/>
  <c r="AY5" i="24"/>
  <c r="AY26" i="24" s="1"/>
  <c r="BG35" i="24"/>
  <c r="BG23" i="24"/>
  <c r="BG40" i="24"/>
  <c r="BG32" i="24"/>
  <c r="BG30" i="24"/>
  <c r="BG25" i="24"/>
  <c r="BG37" i="24"/>
  <c r="BG29" i="24"/>
  <c r="BG17" i="24"/>
  <c r="BG9" i="24"/>
  <c r="BG39" i="24"/>
  <c r="BG36" i="24"/>
  <c r="BG19" i="24"/>
  <c r="BG12" i="24"/>
  <c r="BG7" i="24"/>
  <c r="BG34" i="24"/>
  <c r="BG27" i="24"/>
  <c r="BG8" i="24"/>
  <c r="BG10" i="24"/>
  <c r="BG4" i="24"/>
  <c r="BG28" i="24"/>
  <c r="BG20" i="24"/>
  <c r="BG33" i="24"/>
  <c r="BG22" i="24"/>
  <c r="BG14" i="24"/>
  <c r="AQ7" i="24"/>
  <c r="B49" i="3"/>
  <c r="B41" i="3"/>
  <c r="B44" i="3"/>
  <c r="B52" i="3"/>
  <c r="B43" i="3"/>
  <c r="B40" i="3"/>
  <c r="B51" i="3"/>
  <c r="B42" i="3"/>
  <c r="B38" i="3"/>
  <c r="B37" i="3"/>
  <c r="B29" i="3"/>
  <c r="B21" i="3"/>
  <c r="B32" i="3"/>
  <c r="B24" i="3"/>
  <c r="B16" i="3"/>
  <c r="B8" i="3"/>
  <c r="B50" i="3"/>
  <c r="B35" i="3"/>
  <c r="B27" i="3"/>
  <c r="B9" i="3"/>
  <c r="B46" i="3"/>
  <c r="S7" i="24"/>
  <c r="B14" i="3"/>
  <c r="B30" i="3"/>
  <c r="B47" i="3"/>
  <c r="BG11" i="24"/>
  <c r="BG21" i="24"/>
  <c r="AY27" i="24"/>
  <c r="B13" i="3"/>
  <c r="B18" i="3"/>
  <c r="B25" i="3"/>
  <c r="B26" i="3"/>
  <c r="B31" i="3"/>
  <c r="B48" i="3"/>
  <c r="BG5" i="24"/>
  <c r="BG38" i="24" s="1"/>
  <c r="B15" i="24"/>
  <c r="B12" i="24"/>
  <c r="B4" i="24"/>
  <c r="B2" i="24"/>
  <c r="B9" i="24"/>
  <c r="B24" i="24"/>
  <c r="AI16" i="24"/>
  <c r="AQ19" i="24"/>
  <c r="AY20" i="24"/>
  <c r="B40" i="24"/>
  <c r="BO35" i="24"/>
  <c r="BO38" i="24"/>
  <c r="BO23" i="24"/>
  <c r="BO24" i="24"/>
  <c r="BO15" i="24"/>
  <c r="BO30" i="24"/>
  <c r="BO25" i="24"/>
  <c r="BO39" i="24"/>
  <c r="BO31" i="24"/>
  <c r="BO28" i="24"/>
  <c r="BO17" i="24"/>
  <c r="BO9" i="24"/>
  <c r="BO36" i="24"/>
  <c r="BO33" i="24"/>
  <c r="BO29" i="24"/>
  <c r="BO26" i="24"/>
  <c r="BO27" i="24"/>
  <c r="BO16" i="24"/>
  <c r="BO11" i="24"/>
  <c r="BO34" i="24"/>
  <c r="BO22" i="24"/>
  <c r="BO21" i="24"/>
  <c r="BO12" i="24"/>
  <c r="BO18" i="24"/>
  <c r="BO13" i="24"/>
  <c r="BO4" i="24"/>
  <c r="BO14" i="24"/>
  <c r="BO32" i="24"/>
  <c r="BO40" i="24"/>
  <c r="BO20" i="24"/>
  <c r="AE11" i="24"/>
  <c r="AU36" i="24"/>
  <c r="BO8" i="24"/>
  <c r="Y18" i="24"/>
  <c r="BO19" i="24"/>
  <c r="E48" i="9"/>
  <c r="B48" i="9"/>
  <c r="AF11" i="24"/>
  <c r="AN28" i="24"/>
  <c r="AV15" i="24"/>
  <c r="Y25" i="24"/>
  <c r="Y17" i="24"/>
  <c r="Y27" i="24"/>
  <c r="Y35" i="24"/>
  <c r="Y26" i="24"/>
  <c r="Y13" i="24"/>
  <c r="Y38" i="24"/>
  <c r="Y24" i="24"/>
  <c r="Y9" i="24"/>
  <c r="AG37" i="24"/>
  <c r="AG40" i="24"/>
  <c r="AG32" i="24"/>
  <c r="AG25" i="24"/>
  <c r="AG35" i="24"/>
  <c r="AG26" i="24"/>
  <c r="AG20" i="24"/>
  <c r="AG36" i="24"/>
  <c r="AG33" i="24"/>
  <c r="AG24" i="24"/>
  <c r="AG19" i="24"/>
  <c r="AG11" i="24"/>
  <c r="AG27" i="24"/>
  <c r="AG16" i="24"/>
  <c r="AG34" i="24"/>
  <c r="AG39" i="24"/>
  <c r="AG38" i="24"/>
  <c r="AG31" i="24"/>
  <c r="AG18" i="24"/>
  <c r="AG7" i="24"/>
  <c r="AG4" i="24"/>
  <c r="AG29" i="24"/>
  <c r="AG23" i="24"/>
  <c r="AG22" i="24"/>
  <c r="AG15" i="24"/>
  <c r="AG13" i="24"/>
  <c r="AG30" i="24"/>
  <c r="AG9" i="24"/>
  <c r="AG5" i="24"/>
  <c r="AG14" i="24"/>
  <c r="AG8" i="24"/>
  <c r="AO37" i="24"/>
  <c r="AO40" i="24"/>
  <c r="AO32" i="24"/>
  <c r="AO35" i="24"/>
  <c r="AO30" i="24"/>
  <c r="AO17" i="24"/>
  <c r="AO26" i="24"/>
  <c r="AO34" i="24"/>
  <c r="AO39" i="24"/>
  <c r="AO31" i="24"/>
  <c r="AO23" i="24"/>
  <c r="AO12" i="24"/>
  <c r="AO4" i="24"/>
  <c r="AO28" i="24"/>
  <c r="AO15" i="24"/>
  <c r="AO14" i="24"/>
  <c r="AO18" i="24"/>
  <c r="AW40" i="24"/>
  <c r="AW32" i="24"/>
  <c r="AW27" i="24"/>
  <c r="AW38" i="24"/>
  <c r="AW13" i="24"/>
  <c r="AW15" i="24"/>
  <c r="AW8" i="24"/>
  <c r="AW5" i="24"/>
  <c r="AW23" i="24" s="1"/>
  <c r="BE37" i="24"/>
  <c r="BE40" i="24"/>
  <c r="BE32" i="24"/>
  <c r="BE25" i="24"/>
  <c r="BE35" i="24"/>
  <c r="BE29" i="24"/>
  <c r="BE17" i="24"/>
  <c r="BE24" i="24"/>
  <c r="BE20" i="24"/>
  <c r="BE36" i="24"/>
  <c r="BE33" i="24"/>
  <c r="BE28" i="24"/>
  <c r="BE19" i="24"/>
  <c r="BE11" i="24"/>
  <c r="BE22" i="24"/>
  <c r="BE30" i="24"/>
  <c r="BE31" i="24"/>
  <c r="BE10" i="24"/>
  <c r="BE39" i="24"/>
  <c r="BE38" i="24"/>
  <c r="BE18" i="24"/>
  <c r="BE15" i="24"/>
  <c r="BE7" i="24"/>
  <c r="BE4" i="24"/>
  <c r="BE26" i="24"/>
  <c r="BE13" i="24"/>
  <c r="BM37" i="24"/>
  <c r="BM40" i="24"/>
  <c r="BM32" i="24"/>
  <c r="BM25" i="24"/>
  <c r="BM39" i="24"/>
  <c r="BM23" i="24"/>
  <c r="BM36" i="24"/>
  <c r="BM33" i="24"/>
  <c r="BM29" i="24"/>
  <c r="BM20" i="24"/>
  <c r="BM27" i="24"/>
  <c r="BM11" i="24"/>
  <c r="BM16" i="24"/>
  <c r="BM38" i="24"/>
  <c r="BM22" i="24"/>
  <c r="BM14" i="24"/>
  <c r="BM35" i="24"/>
  <c r="BM10" i="24"/>
  <c r="BM30" i="24"/>
  <c r="BM26" i="24"/>
  <c r="BM18" i="24"/>
  <c r="BM15" i="24"/>
  <c r="BM8" i="24"/>
  <c r="BM5" i="24"/>
  <c r="BM21" i="24"/>
  <c r="B20" i="24"/>
  <c r="AG10" i="24"/>
  <c r="BE16" i="24"/>
  <c r="AW21" i="24"/>
  <c r="Y22" i="24"/>
  <c r="V30" i="24"/>
  <c r="V16" i="24"/>
  <c r="V5" i="24"/>
  <c r="V26" i="24"/>
  <c r="AD5" i="24"/>
  <c r="AD39" i="24" s="1"/>
  <c r="AD4" i="24"/>
  <c r="AL24" i="24"/>
  <c r="AL23" i="24"/>
  <c r="AL29" i="24"/>
  <c r="AL5" i="24"/>
  <c r="AL36" i="24" s="1"/>
  <c r="AL34" i="24"/>
  <c r="AL28" i="24"/>
  <c r="AL35" i="24"/>
  <c r="AL11" i="24"/>
  <c r="AL33" i="24"/>
  <c r="AT36" i="24"/>
  <c r="AT31" i="24"/>
  <c r="AT24" i="24"/>
  <c r="AT40" i="24"/>
  <c r="AT35" i="24"/>
  <c r="AT32" i="24"/>
  <c r="AT16" i="24"/>
  <c r="AT37" i="24"/>
  <c r="AT23" i="24"/>
  <c r="AT33" i="24"/>
  <c r="AT27" i="24"/>
  <c r="AT18" i="24"/>
  <c r="AT10" i="24"/>
  <c r="AT5" i="24"/>
  <c r="AT26" i="24"/>
  <c r="AT21" i="24"/>
  <c r="AT9" i="24"/>
  <c r="AT15" i="24"/>
  <c r="AT29" i="24"/>
  <c r="BB36" i="24"/>
  <c r="BB39" i="24"/>
  <c r="BB24" i="24"/>
  <c r="BB16" i="24"/>
  <c r="BB33" i="24"/>
  <c r="BB28" i="24"/>
  <c r="BB26" i="24"/>
  <c r="BB18" i="24"/>
  <c r="BB10" i="24"/>
  <c r="BB5" i="24"/>
  <c r="BB38" i="24"/>
  <c r="BB15" i="24"/>
  <c r="BB23" i="24"/>
  <c r="BB21" i="24"/>
  <c r="BB32" i="24"/>
  <c r="BB29" i="24"/>
  <c r="BB20" i="24"/>
  <c r="BB14" i="24"/>
  <c r="BB9" i="24"/>
  <c r="BB37" i="24"/>
  <c r="BB25" i="24"/>
  <c r="BB19" i="24"/>
  <c r="BB11" i="24"/>
  <c r="BJ36" i="24"/>
  <c r="BJ39" i="24"/>
  <c r="BJ40" i="24"/>
  <c r="BJ32" i="24"/>
  <c r="BJ24" i="24"/>
  <c r="BJ27" i="24"/>
  <c r="BJ16" i="24"/>
  <c r="BJ18" i="24"/>
  <c r="BJ5" i="24"/>
  <c r="BJ31" i="24" s="1"/>
  <c r="BJ25" i="24"/>
  <c r="BJ8" i="24"/>
  <c r="BJ26" i="24"/>
  <c r="BJ33" i="24"/>
  <c r="AN4" i="24"/>
  <c r="BC4" i="24"/>
  <c r="AF5" i="24"/>
  <c r="AV5" i="24"/>
  <c r="B5" i="24"/>
  <c r="B7" i="24"/>
  <c r="AU8" i="24"/>
  <c r="BK8" i="24"/>
  <c r="AL9" i="24"/>
  <c r="B11" i="24"/>
  <c r="AT14" i="24"/>
  <c r="AU16" i="24"/>
  <c r="AT19" i="24"/>
  <c r="AN20" i="24"/>
  <c r="AN21" i="24"/>
  <c r="BJ22" i="24"/>
  <c r="AU25" i="24"/>
  <c r="AF27" i="24"/>
  <c r="BB30" i="24"/>
  <c r="BB35" i="24"/>
  <c r="BJ38" i="24"/>
  <c r="W34" i="24"/>
  <c r="W27" i="24"/>
  <c r="W19" i="24"/>
  <c r="W21" i="24"/>
  <c r="W13" i="24"/>
  <c r="W24" i="24"/>
  <c r="W12" i="24"/>
  <c r="W40" i="24"/>
  <c r="W17" i="24"/>
  <c r="W4" i="24"/>
  <c r="AE39" i="24"/>
  <c r="AE31" i="24"/>
  <c r="AE34" i="24"/>
  <c r="AE38" i="24"/>
  <c r="AE35" i="24"/>
  <c r="AE33" i="24"/>
  <c r="AE27" i="24"/>
  <c r="AE30" i="24"/>
  <c r="AE25" i="24"/>
  <c r="AE24" i="24"/>
  <c r="AE19" i="24"/>
  <c r="AE22" i="24"/>
  <c r="AE23" i="24"/>
  <c r="AE21" i="24"/>
  <c r="AE13" i="24"/>
  <c r="AE37" i="24"/>
  <c r="AE32" i="24"/>
  <c r="AE17" i="24"/>
  <c r="AE18" i="24"/>
  <c r="AE12" i="24"/>
  <c r="AE36" i="24"/>
  <c r="AE20" i="24"/>
  <c r="AE8" i="24"/>
  <c r="AM19" i="24"/>
  <c r="AM4" i="24"/>
  <c r="AU39" i="24"/>
  <c r="AU31" i="24"/>
  <c r="AU34" i="24"/>
  <c r="AU27" i="24"/>
  <c r="AU37" i="24"/>
  <c r="AU23" i="24"/>
  <c r="AU19" i="24"/>
  <c r="AU29" i="24"/>
  <c r="AU22" i="24"/>
  <c r="AU38" i="24"/>
  <c r="AU21" i="24"/>
  <c r="AU13" i="24"/>
  <c r="AU30" i="24"/>
  <c r="AU20" i="24"/>
  <c r="AU28" i="24"/>
  <c r="AU33" i="24"/>
  <c r="AU15" i="24"/>
  <c r="AU17" i="24"/>
  <c r="AU11" i="24"/>
  <c r="AU10" i="24"/>
  <c r="AU12" i="24"/>
  <c r="BC34" i="24"/>
  <c r="BC36" i="24"/>
  <c r="BC23" i="24"/>
  <c r="BC22" i="24"/>
  <c r="BC13" i="24"/>
  <c r="BC20" i="24"/>
  <c r="BC5" i="24"/>
  <c r="BK31" i="24"/>
  <c r="BK22" i="24"/>
  <c r="BK5" i="24"/>
  <c r="BK38" i="24" s="1"/>
  <c r="AE7" i="24"/>
  <c r="AT7" i="24"/>
  <c r="BJ7" i="24"/>
  <c r="W9" i="24"/>
  <c r="AT11" i="24"/>
  <c r="AE14" i="24"/>
  <c r="AU14" i="24"/>
  <c r="BJ14" i="24"/>
  <c r="AE16" i="24"/>
  <c r="B17" i="24"/>
  <c r="BB17" i="24"/>
  <c r="W18" i="24"/>
  <c r="AU24" i="24"/>
  <c r="BJ30" i="24"/>
  <c r="W35" i="24"/>
  <c r="BJ35" i="24"/>
  <c r="V38" i="24"/>
  <c r="AE40" i="24"/>
  <c r="B43" i="24"/>
  <c r="BN5" i="21"/>
  <c r="BF5" i="21"/>
  <c r="AX5" i="21"/>
  <c r="AP5" i="21"/>
  <c r="AH5" i="21"/>
  <c r="Z5" i="21"/>
  <c r="R5" i="21"/>
  <c r="BM5" i="21"/>
  <c r="BE5" i="21"/>
  <c r="AW5" i="21"/>
  <c r="AO5" i="21"/>
  <c r="AG5" i="21"/>
  <c r="Y5" i="21"/>
  <c r="Q5" i="21"/>
  <c r="BP5" i="21"/>
  <c r="BH5" i="21"/>
  <c r="AZ5" i="21"/>
  <c r="AR5" i="21"/>
  <c r="AJ5" i="21"/>
  <c r="AB5" i="21"/>
  <c r="T5" i="21"/>
  <c r="BK5" i="21"/>
  <c r="AY5" i="21"/>
  <c r="AL5" i="21"/>
  <c r="X5" i="21"/>
  <c r="BJ5" i="21"/>
  <c r="AV5" i="21"/>
  <c r="AK5" i="21"/>
  <c r="W5" i="21"/>
  <c r="BO5" i="21"/>
  <c r="BB5" i="21"/>
  <c r="AN5" i="21"/>
  <c r="AC5" i="21"/>
  <c r="AT5" i="21"/>
  <c r="AA5" i="21"/>
  <c r="BL5" i="21"/>
  <c r="AS5" i="21"/>
  <c r="V5" i="21"/>
  <c r="BA5" i="21"/>
  <c r="AE5" i="21"/>
  <c r="BD5" i="21"/>
  <c r="U5" i="21"/>
  <c r="BC5" i="21"/>
  <c r="S5" i="21"/>
  <c r="AQ5" i="21"/>
  <c r="AM5" i="21"/>
  <c r="AI5" i="21"/>
  <c r="AD5" i="21"/>
  <c r="X30" i="24"/>
  <c r="X8" i="24"/>
  <c r="X17" i="24"/>
  <c r="X4" i="24"/>
  <c r="X39" i="24"/>
  <c r="X38" i="24"/>
  <c r="X5" i="24"/>
  <c r="X19" i="24" s="1"/>
  <c r="AF34" i="24"/>
  <c r="AF37" i="24"/>
  <c r="AF39" i="24"/>
  <c r="AF36" i="24"/>
  <c r="AF31" i="24"/>
  <c r="AF30" i="24"/>
  <c r="AF38" i="24"/>
  <c r="AF22" i="24"/>
  <c r="AF40" i="24"/>
  <c r="AF35" i="24"/>
  <c r="AF32" i="24"/>
  <c r="AF26" i="24"/>
  <c r="AF29" i="24"/>
  <c r="AF16" i="24"/>
  <c r="AF8" i="24"/>
  <c r="AF23" i="24"/>
  <c r="AF18" i="24"/>
  <c r="AF15" i="24"/>
  <c r="AF28" i="24"/>
  <c r="AF24" i="24"/>
  <c r="AF19" i="24"/>
  <c r="AF12" i="24"/>
  <c r="AF7" i="24"/>
  <c r="AF4" i="24"/>
  <c r="AF17" i="24"/>
  <c r="AF14" i="24"/>
  <c r="AN34" i="24"/>
  <c r="AN37" i="24"/>
  <c r="AN40" i="24"/>
  <c r="AN32" i="24"/>
  <c r="AN30" i="24"/>
  <c r="AN39" i="24"/>
  <c r="AN31" i="24"/>
  <c r="AN25" i="24"/>
  <c r="AN24" i="24"/>
  <c r="AN22" i="24"/>
  <c r="AN36" i="24"/>
  <c r="AN33" i="24"/>
  <c r="AN23" i="24"/>
  <c r="AN16" i="24"/>
  <c r="AN8" i="24"/>
  <c r="AN35" i="24"/>
  <c r="AN26" i="24"/>
  <c r="AN12" i="24"/>
  <c r="AN27" i="24"/>
  <c r="AN19" i="24"/>
  <c r="AN18" i="24"/>
  <c r="AN13" i="24"/>
  <c r="AV34" i="24"/>
  <c r="AV37" i="24"/>
  <c r="AV30" i="24"/>
  <c r="AV29" i="24"/>
  <c r="AV22" i="24"/>
  <c r="AV25" i="24"/>
  <c r="AV24" i="24"/>
  <c r="AV40" i="24"/>
  <c r="AV35" i="24"/>
  <c r="AV32" i="24"/>
  <c r="AV28" i="24"/>
  <c r="AV16" i="24"/>
  <c r="AV8" i="24"/>
  <c r="AV36" i="24"/>
  <c r="AV31" i="24"/>
  <c r="AV38" i="24"/>
  <c r="AV33" i="24"/>
  <c r="AV19" i="24"/>
  <c r="AV27" i="24"/>
  <c r="AV17" i="24"/>
  <c r="AV11" i="24"/>
  <c r="AV10" i="24"/>
  <c r="AV39" i="24"/>
  <c r="AV23" i="24"/>
  <c r="AV21" i="24"/>
  <c r="AV20" i="24"/>
  <c r="AV7" i="24"/>
  <c r="AV4" i="24"/>
  <c r="BD34" i="24"/>
  <c r="BD37" i="24"/>
  <c r="BD38" i="24"/>
  <c r="BD40" i="24"/>
  <c r="BD35" i="24"/>
  <c r="BD32" i="24"/>
  <c r="BD39" i="24"/>
  <c r="BD8" i="24"/>
  <c r="BD33" i="24"/>
  <c r="BD24" i="24"/>
  <c r="BD10" i="24"/>
  <c r="BD12" i="24"/>
  <c r="BL34" i="24"/>
  <c r="BL37" i="24"/>
  <c r="BL36" i="24"/>
  <c r="BL22" i="24"/>
  <c r="BL14" i="24"/>
  <c r="BL23" i="24"/>
  <c r="BL8" i="24"/>
  <c r="BL19" i="24"/>
  <c r="BL18" i="24"/>
  <c r="BL15" i="24"/>
  <c r="BL25" i="24"/>
  <c r="BL5" i="24"/>
  <c r="BL39" i="24" s="1"/>
  <c r="BL29" i="24"/>
  <c r="BL21" i="24"/>
  <c r="BL20" i="24"/>
  <c r="AU7" i="24"/>
  <c r="AN9" i="24"/>
  <c r="B10" i="24"/>
  <c r="AE10" i="24"/>
  <c r="BJ11" i="24"/>
  <c r="BB12" i="24"/>
  <c r="AV14" i="24"/>
  <c r="AT20" i="24"/>
  <c r="AE26" i="24"/>
  <c r="AF5" i="21"/>
  <c r="T38" i="24"/>
  <c r="T33" i="24"/>
  <c r="T39" i="24"/>
  <c r="T31" i="24"/>
  <c r="T26" i="24"/>
  <c r="T23" i="24"/>
  <c r="T20" i="24"/>
  <c r="T12" i="24"/>
  <c r="T19" i="24"/>
  <c r="AB36" i="24"/>
  <c r="AB28" i="24"/>
  <c r="AB29" i="24"/>
  <c r="AB20" i="24"/>
  <c r="AB12" i="24"/>
  <c r="AB30" i="24"/>
  <c r="AJ38" i="24"/>
  <c r="AJ33" i="24"/>
  <c r="AJ26" i="24"/>
  <c r="AJ37" i="24"/>
  <c r="AJ18" i="24"/>
  <c r="AJ34" i="24"/>
  <c r="AJ28" i="24"/>
  <c r="AJ21" i="24"/>
  <c r="AJ20" i="24"/>
  <c r="AJ12" i="24"/>
  <c r="AJ24" i="24"/>
  <c r="AJ29" i="24"/>
  <c r="AJ25" i="24"/>
  <c r="AR38" i="24"/>
  <c r="AR33" i="24"/>
  <c r="AR26" i="24"/>
  <c r="AR27" i="24"/>
  <c r="AR18" i="24"/>
  <c r="AR21" i="24"/>
  <c r="AR36" i="24"/>
  <c r="AR20" i="24"/>
  <c r="AR12" i="24"/>
  <c r="AR40" i="24"/>
  <c r="AR35" i="24"/>
  <c r="AR22" i="24"/>
  <c r="AR37" i="24"/>
  <c r="AR32" i="24"/>
  <c r="AR30" i="24"/>
  <c r="AZ38" i="24"/>
  <c r="AZ33" i="24"/>
  <c r="AZ40" i="24"/>
  <c r="AZ39" i="24"/>
  <c r="AZ37" i="24"/>
  <c r="AZ36" i="24"/>
  <c r="AZ34" i="24"/>
  <c r="AZ32" i="24"/>
  <c r="AZ31" i="24"/>
  <c r="AZ26" i="24"/>
  <c r="AZ18" i="24"/>
  <c r="AZ27" i="24"/>
  <c r="AZ21" i="24"/>
  <c r="AZ30" i="24"/>
  <c r="AZ25" i="24"/>
  <c r="AZ20" i="24"/>
  <c r="AZ12" i="24"/>
  <c r="AZ28" i="24"/>
  <c r="AZ24" i="24"/>
  <c r="AZ19" i="24"/>
  <c r="AZ29" i="24"/>
  <c r="AZ22" i="24"/>
  <c r="BH33" i="24"/>
  <c r="BH26" i="24"/>
  <c r="BH37" i="24"/>
  <c r="BH34" i="24"/>
  <c r="BH12" i="24"/>
  <c r="BP38" i="24"/>
  <c r="BP30" i="24"/>
  <c r="BP33" i="24"/>
  <c r="BP26" i="24"/>
  <c r="BP25" i="24"/>
  <c r="BP18" i="24"/>
  <c r="BP21" i="24"/>
  <c r="BP36" i="24"/>
  <c r="BP29" i="24"/>
  <c r="BP23" i="24"/>
  <c r="BP20" i="24"/>
  <c r="BP12" i="24"/>
  <c r="BP31" i="24"/>
  <c r="BP28" i="24"/>
  <c r="BH5" i="24"/>
  <c r="BH18" i="24" s="1"/>
  <c r="B6" i="24"/>
  <c r="T7" i="24"/>
  <c r="BP8" i="24"/>
  <c r="AZ9" i="24"/>
  <c r="AR10" i="24"/>
  <c r="AJ11" i="24"/>
  <c r="B18" i="24"/>
  <c r="AB24" i="24"/>
  <c r="BH28" i="24"/>
  <c r="BP32" i="24"/>
  <c r="BH35" i="24"/>
  <c r="BP40" i="24"/>
  <c r="C40" i="9"/>
  <c r="C48" i="9"/>
  <c r="C56" i="9"/>
  <c r="C64" i="9"/>
  <c r="D58" i="9"/>
  <c r="BP16" i="21"/>
  <c r="BH16" i="21"/>
  <c r="AZ16" i="21"/>
  <c r="AR16" i="21"/>
  <c r="AJ16" i="21"/>
  <c r="AB16" i="21"/>
  <c r="T16" i="21"/>
  <c r="BG16" i="21"/>
  <c r="AX16" i="21"/>
  <c r="AO16" i="21"/>
  <c r="AF16" i="21"/>
  <c r="W16" i="21"/>
  <c r="BO16" i="21"/>
  <c r="BF16" i="21"/>
  <c r="AW16" i="21"/>
  <c r="AN16" i="21"/>
  <c r="AE16" i="21"/>
  <c r="V16" i="21"/>
  <c r="BN16" i="21"/>
  <c r="BC16" i="21"/>
  <c r="AQ16" i="21"/>
  <c r="AD16" i="21"/>
  <c r="R16" i="21"/>
  <c r="BM16" i="21"/>
  <c r="BB16" i="21"/>
  <c r="AP16" i="21"/>
  <c r="AC16" i="21"/>
  <c r="Q16" i="21"/>
  <c r="BE16" i="21"/>
  <c r="AT16" i="21"/>
  <c r="AH16" i="21"/>
  <c r="U16" i="21"/>
  <c r="BL16" i="21"/>
  <c r="AU16" i="21"/>
  <c r="Z16" i="21"/>
  <c r="BK16" i="21"/>
  <c r="AS16" i="21"/>
  <c r="Y16" i="21"/>
  <c r="AY16" i="21"/>
  <c r="AG16" i="21"/>
  <c r="AM16" i="21"/>
  <c r="AL16" i="21"/>
  <c r="BA16" i="21"/>
  <c r="S16" i="21"/>
  <c r="BD16" i="21"/>
  <c r="AV16" i="21"/>
  <c r="AI16" i="21"/>
  <c r="B27" i="24"/>
  <c r="B38" i="24"/>
  <c r="B23" i="24"/>
  <c r="B52" i="24"/>
  <c r="B49" i="24"/>
  <c r="B35" i="24"/>
  <c r="B21" i="24"/>
  <c r="BP7" i="24"/>
  <c r="AZ8" i="24"/>
  <c r="AJ9" i="24"/>
  <c r="BH13" i="24"/>
  <c r="B14" i="24"/>
  <c r="AR14" i="24"/>
  <c r="AB16" i="24"/>
  <c r="AZ16" i="24"/>
  <c r="AJ17" i="24"/>
  <c r="AR19" i="24"/>
  <c r="AZ23" i="24"/>
  <c r="BH25" i="24"/>
  <c r="AR28" i="24"/>
  <c r="BH36" i="24"/>
  <c r="B48" i="24"/>
  <c r="E40" i="9"/>
  <c r="E56" i="9"/>
  <c r="D45" i="20"/>
  <c r="B45" i="20"/>
  <c r="D61" i="20"/>
  <c r="E61" i="20"/>
  <c r="B61" i="20"/>
  <c r="D69" i="20"/>
  <c r="AR8" i="24"/>
  <c r="B13" i="24"/>
  <c r="AZ13" i="24"/>
  <c r="AJ14" i="24"/>
  <c r="BH19" i="24"/>
  <c r="BP22" i="24"/>
  <c r="AR25" i="24"/>
  <c r="B29" i="24"/>
  <c r="BH30" i="24"/>
  <c r="AB32" i="24"/>
  <c r="AR34" i="24"/>
  <c r="BP34" i="24"/>
  <c r="BP35" i="24"/>
  <c r="AJ36" i="24"/>
  <c r="B50" i="24"/>
  <c r="BM15" i="21"/>
  <c r="BE15" i="21"/>
  <c r="AW15" i="21"/>
  <c r="AO15" i="21"/>
  <c r="AG15" i="21"/>
  <c r="Y15" i="21"/>
  <c r="Q15" i="21"/>
  <c r="BO15" i="21"/>
  <c r="BF15" i="21"/>
  <c r="AV15" i="21"/>
  <c r="AM15" i="21"/>
  <c r="AD15" i="21"/>
  <c r="U15" i="21"/>
  <c r="BN15" i="21"/>
  <c r="BD15" i="21"/>
  <c r="AU15" i="21"/>
  <c r="AL15" i="21"/>
  <c r="AC15" i="21"/>
  <c r="T15" i="21"/>
  <c r="BH15" i="21"/>
  <c r="AT15" i="21"/>
  <c r="AI15" i="21"/>
  <c r="W15" i="21"/>
  <c r="BG15" i="21"/>
  <c r="AS15" i="21"/>
  <c r="AH15" i="21"/>
  <c r="V15" i="21"/>
  <c r="BJ15" i="21"/>
  <c r="AY15" i="21"/>
  <c r="AK15" i="21"/>
  <c r="Z15" i="21"/>
  <c r="BI15" i="21"/>
  <c r="AP15" i="21"/>
  <c r="S15" i="21"/>
  <c r="BC15" i="21"/>
  <c r="AN15" i="21"/>
  <c r="R15" i="21"/>
  <c r="BL15" i="21"/>
  <c r="AR15" i="21"/>
  <c r="AA15" i="21"/>
  <c r="BP15" i="21"/>
  <c r="AF15" i="21"/>
  <c r="BK15" i="21"/>
  <c r="AE15" i="21"/>
  <c r="AQ15" i="21"/>
  <c r="BA15" i="21"/>
  <c r="AZ15" i="21"/>
  <c r="AJ15" i="21"/>
  <c r="B58" i="9"/>
  <c r="B66" i="9"/>
  <c r="AN9" i="21"/>
  <c r="C39" i="9"/>
  <c r="C41" i="9"/>
  <c r="B41" i="9"/>
  <c r="D42" i="9"/>
  <c r="B49" i="9"/>
  <c r="C49" i="9"/>
  <c r="D50" i="9"/>
  <c r="C55" i="9"/>
  <c r="B65" i="9"/>
  <c r="C65" i="9"/>
  <c r="D66" i="9"/>
  <c r="C71" i="9"/>
  <c r="BP19" i="21"/>
  <c r="BH19" i="21"/>
  <c r="AZ19" i="21"/>
  <c r="AR19" i="21"/>
  <c r="AJ19" i="21"/>
  <c r="AB19" i="21"/>
  <c r="T19" i="21"/>
  <c r="BO19" i="21"/>
  <c r="BF19" i="21"/>
  <c r="AW19" i="21"/>
  <c r="AN19" i="21"/>
  <c r="AE19" i="21"/>
  <c r="V19" i="21"/>
  <c r="BI19" i="21"/>
  <c r="AX19" i="21"/>
  <c r="AM19" i="21"/>
  <c r="AC19" i="21"/>
  <c r="R19" i="21"/>
  <c r="BG19" i="21"/>
  <c r="AV19" i="21"/>
  <c r="AL19" i="21"/>
  <c r="AA19" i="21"/>
  <c r="Q19" i="21"/>
  <c r="BN19" i="21"/>
  <c r="BD19" i="21"/>
  <c r="AT19" i="21"/>
  <c r="AI19" i="21"/>
  <c r="Y19" i="21"/>
  <c r="BB19" i="21"/>
  <c r="AK19" i="21"/>
  <c r="U19" i="21"/>
  <c r="BA19" i="21"/>
  <c r="AH19" i="21"/>
  <c r="S19" i="21"/>
  <c r="BE19" i="21"/>
  <c r="AP19" i="21"/>
  <c r="X19" i="21"/>
  <c r="BC19" i="21"/>
  <c r="AD19" i="21"/>
  <c r="AY19" i="21"/>
  <c r="Z19" i="21"/>
  <c r="BK19" i="21"/>
  <c r="AG19" i="21"/>
  <c r="AQ19" i="21"/>
  <c r="AO19" i="21"/>
  <c r="AU19" i="21"/>
  <c r="BN9" i="21"/>
  <c r="BF9" i="21"/>
  <c r="AX9" i="21"/>
  <c r="AP9" i="21"/>
  <c r="AH9" i="21"/>
  <c r="Z9" i="21"/>
  <c r="R9" i="21"/>
  <c r="BI9" i="21"/>
  <c r="AZ9" i="21"/>
  <c r="AQ9" i="21"/>
  <c r="AG9" i="21"/>
  <c r="X9" i="21"/>
  <c r="BH9" i="21"/>
  <c r="AY9" i="21"/>
  <c r="AO9" i="21"/>
  <c r="AF9" i="21"/>
  <c r="W9" i="21"/>
  <c r="BK9" i="21"/>
  <c r="BB9" i="21"/>
  <c r="AS9" i="21"/>
  <c r="AJ9" i="21"/>
  <c r="AA9" i="21"/>
  <c r="Q9" i="21"/>
  <c r="BM9" i="21"/>
  <c r="AW9" i="21"/>
  <c r="AK9" i="21"/>
  <c r="U9" i="21"/>
  <c r="BL9" i="21"/>
  <c r="AV9" i="21"/>
  <c r="AI9" i="21"/>
  <c r="T9" i="21"/>
  <c r="BP9" i="21"/>
  <c r="BC9" i="21"/>
  <c r="AM9" i="21"/>
  <c r="Y9" i="21"/>
  <c r="BA9" i="21"/>
  <c r="AC9" i="21"/>
  <c r="AU9" i="21"/>
  <c r="AB9" i="21"/>
  <c r="BE9" i="21"/>
  <c r="AE9" i="21"/>
  <c r="BD9" i="21"/>
  <c r="B46" i="24"/>
  <c r="B34" i="24"/>
  <c r="B45" i="24"/>
  <c r="B37" i="24"/>
  <c r="B51" i="24"/>
  <c r="B44" i="24"/>
  <c r="B30" i="24"/>
  <c r="B8" i="24"/>
  <c r="B16" i="24"/>
  <c r="B25" i="24"/>
  <c r="B47" i="24"/>
  <c r="E41" i="9"/>
  <c r="E49" i="9"/>
  <c r="E57" i="9"/>
  <c r="E65" i="9"/>
  <c r="U4" i="21"/>
  <c r="AR4" i="21"/>
  <c r="R6" i="21"/>
  <c r="AP6" i="21"/>
  <c r="BI6" i="21"/>
  <c r="BM18" i="21"/>
  <c r="BE18" i="21"/>
  <c r="AW18" i="21"/>
  <c r="AO18" i="21"/>
  <c r="AG18" i="21"/>
  <c r="Y18" i="21"/>
  <c r="Q18" i="21"/>
  <c r="BN18" i="21"/>
  <c r="BD18" i="21"/>
  <c r="AU18" i="21"/>
  <c r="AL18" i="21"/>
  <c r="AC18" i="21"/>
  <c r="T18" i="21"/>
  <c r="BI18" i="21"/>
  <c r="AY18" i="21"/>
  <c r="AN18" i="21"/>
  <c r="AD18" i="21"/>
  <c r="S18" i="21"/>
  <c r="BH18" i="21"/>
  <c r="AX18" i="21"/>
  <c r="AM18" i="21"/>
  <c r="AB18" i="21"/>
  <c r="R18" i="21"/>
  <c r="BP18" i="21"/>
  <c r="BF18" i="21"/>
  <c r="AT18" i="21"/>
  <c r="AJ18" i="21"/>
  <c r="Z18" i="21"/>
  <c r="BC18" i="21"/>
  <c r="AP18" i="21"/>
  <c r="W18" i="21"/>
  <c r="BB18" i="21"/>
  <c r="AK18" i="21"/>
  <c r="V18" i="21"/>
  <c r="BJ18" i="21"/>
  <c r="AR18" i="21"/>
  <c r="AA18" i="21"/>
  <c r="BA18" i="21"/>
  <c r="AE18" i="21"/>
  <c r="AZ18" i="21"/>
  <c r="X18" i="21"/>
  <c r="BK18" i="21"/>
  <c r="AH18" i="21"/>
  <c r="BL18" i="21"/>
  <c r="BJ35" i="21"/>
  <c r="BB35" i="21"/>
  <c r="AT35" i="21"/>
  <c r="AL35" i="21"/>
  <c r="AD35" i="21"/>
  <c r="V35" i="21"/>
  <c r="BI35" i="21"/>
  <c r="BA35" i="21"/>
  <c r="AS35" i="21"/>
  <c r="AK35" i="21"/>
  <c r="AC35" i="21"/>
  <c r="U35" i="21"/>
  <c r="BK35" i="21"/>
  <c r="AY35" i="21"/>
  <c r="AO35" i="21"/>
  <c r="AE35" i="21"/>
  <c r="S35" i="21"/>
  <c r="BH35" i="21"/>
  <c r="AX35" i="21"/>
  <c r="AN35" i="21"/>
  <c r="AB35" i="21"/>
  <c r="R35" i="21"/>
  <c r="BG35" i="21"/>
  <c r="AW35" i="21"/>
  <c r="AM35" i="21"/>
  <c r="AA35" i="21"/>
  <c r="Q35" i="21"/>
  <c r="BM35" i="21"/>
  <c r="BC35" i="21"/>
  <c r="AQ35" i="21"/>
  <c r="AG35" i="21"/>
  <c r="W35" i="21"/>
  <c r="BE35" i="21"/>
  <c r="AI35" i="21"/>
  <c r="BD35" i="21"/>
  <c r="AH35" i="21"/>
  <c r="AZ35" i="21"/>
  <c r="AF35" i="21"/>
  <c r="BL35" i="21"/>
  <c r="AP35" i="21"/>
  <c r="T35" i="21"/>
  <c r="AU35" i="21"/>
  <c r="AR35" i="21"/>
  <c r="BP35" i="21"/>
  <c r="Z35" i="21"/>
  <c r="Y35" i="21"/>
  <c r="X35" i="21"/>
  <c r="AV35" i="21"/>
  <c r="AJ35" i="21"/>
  <c r="B33" i="24"/>
  <c r="B36" i="24"/>
  <c r="B41" i="24"/>
  <c r="D39" i="9"/>
  <c r="D47" i="9"/>
  <c r="D55" i="9"/>
  <c r="D63" i="9"/>
  <c r="D71" i="9"/>
  <c r="E38" i="20"/>
  <c r="E46" i="20"/>
  <c r="B53" i="20"/>
  <c r="E54" i="20"/>
  <c r="B69" i="20"/>
  <c r="C63" i="20"/>
  <c r="BK4" i="21"/>
  <c r="BC4" i="21"/>
  <c r="AU4" i="21"/>
  <c r="AM4" i="21"/>
  <c r="AE4" i="21"/>
  <c r="W4" i="21"/>
  <c r="BJ4" i="21"/>
  <c r="BB4" i="21"/>
  <c r="AT4" i="21"/>
  <c r="AL4" i="21"/>
  <c r="AD4" i="21"/>
  <c r="V4" i="21"/>
  <c r="BM4" i="21"/>
  <c r="BE4" i="21"/>
  <c r="AW4" i="21"/>
  <c r="AO4" i="21"/>
  <c r="AG4" i="21"/>
  <c r="Y4" i="21"/>
  <c r="Q4" i="21"/>
  <c r="BN4" i="21"/>
  <c r="AZ4" i="21"/>
  <c r="AN4" i="21"/>
  <c r="AA4" i="21"/>
  <c r="BL4" i="21"/>
  <c r="AY4" i="21"/>
  <c r="AK4" i="21"/>
  <c r="Z4" i="21"/>
  <c r="BP4" i="21"/>
  <c r="BD4" i="21"/>
  <c r="AQ4" i="21"/>
  <c r="AC4" i="21"/>
  <c r="R4" i="21"/>
  <c r="AI4" i="21"/>
  <c r="BF4" i="21"/>
  <c r="AF6" i="21"/>
  <c r="B31" i="24"/>
  <c r="B39" i="24"/>
  <c r="B42" i="24"/>
  <c r="C39" i="20"/>
  <c r="B39" i="20"/>
  <c r="E39" i="20"/>
  <c r="B42" i="20"/>
  <c r="C45" i="20"/>
  <c r="B50" i="20"/>
  <c r="C55" i="20"/>
  <c r="B55" i="20"/>
  <c r="E55" i="20"/>
  <c r="B58" i="20"/>
  <c r="C61" i="20"/>
  <c r="B66" i="20"/>
  <c r="C71" i="20"/>
  <c r="B71" i="20"/>
  <c r="E71" i="20"/>
  <c r="BM6" i="21"/>
  <c r="BE6" i="21"/>
  <c r="AW6" i="21"/>
  <c r="AO6" i="21"/>
  <c r="BL6" i="21"/>
  <c r="BC6" i="21"/>
  <c r="AT6" i="21"/>
  <c r="AK6" i="21"/>
  <c r="AC6" i="21"/>
  <c r="U6" i="21"/>
  <c r="BK6" i="21"/>
  <c r="BB6" i="21"/>
  <c r="AS6" i="21"/>
  <c r="AJ6" i="21"/>
  <c r="AB6" i="21"/>
  <c r="T6" i="21"/>
  <c r="BO6" i="21"/>
  <c r="BF6" i="21"/>
  <c r="AV6" i="21"/>
  <c r="AM6" i="21"/>
  <c r="AE6" i="21"/>
  <c r="W6" i="21"/>
  <c r="BN6" i="21"/>
  <c r="AY6" i="21"/>
  <c r="AI6" i="21"/>
  <c r="X6" i="21"/>
  <c r="BJ6" i="21"/>
  <c r="AX6" i="21"/>
  <c r="AH6" i="21"/>
  <c r="V6" i="21"/>
  <c r="BA6" i="21"/>
  <c r="AN6" i="21"/>
  <c r="Z6" i="21"/>
  <c r="AG6" i="21"/>
  <c r="BG6" i="21"/>
  <c r="AV18" i="21"/>
  <c r="E39" i="9"/>
  <c r="E47" i="9"/>
  <c r="E55" i="9"/>
  <c r="E63" i="9"/>
  <c r="E71" i="9"/>
  <c r="C38" i="20"/>
  <c r="C46" i="20"/>
  <c r="C54" i="20"/>
  <c r="C62" i="20"/>
  <c r="C70" i="20"/>
  <c r="R3" i="21"/>
  <c r="AF3" i="21"/>
  <c r="AS3" i="21"/>
  <c r="BE3" i="21"/>
  <c r="BP7" i="21"/>
  <c r="BH7" i="21"/>
  <c r="AZ7" i="21"/>
  <c r="AR7" i="21"/>
  <c r="AJ7" i="21"/>
  <c r="AB7" i="21"/>
  <c r="T7" i="21"/>
  <c r="BN7" i="21"/>
  <c r="BE7" i="21"/>
  <c r="AV7" i="21"/>
  <c r="AM7" i="21"/>
  <c r="AD7" i="21"/>
  <c r="U7" i="21"/>
  <c r="BM7" i="21"/>
  <c r="BD7" i="21"/>
  <c r="AU7" i="21"/>
  <c r="AL7" i="21"/>
  <c r="AC7" i="21"/>
  <c r="S7" i="21"/>
  <c r="BG7" i="21"/>
  <c r="AX7" i="21"/>
  <c r="AO7" i="21"/>
  <c r="AF7" i="21"/>
  <c r="W7" i="21"/>
  <c r="AE7" i="21"/>
  <c r="AS7" i="21"/>
  <c r="BI7" i="21"/>
  <c r="U14" i="21"/>
  <c r="AO14" i="21"/>
  <c r="C42" i="9"/>
  <c r="D45" i="9"/>
  <c r="C50" i="9"/>
  <c r="D53" i="9"/>
  <c r="C58" i="9"/>
  <c r="C66" i="9"/>
  <c r="D52" i="9"/>
  <c r="D68" i="9"/>
  <c r="Z3" i="21"/>
  <c r="AN3" i="21"/>
  <c r="BA3" i="21"/>
  <c r="E66" i="20"/>
  <c r="BP3" i="21"/>
  <c r="BH3" i="21"/>
  <c r="AZ3" i="21"/>
  <c r="AR3" i="21"/>
  <c r="AJ3" i="21"/>
  <c r="AB3" i="21"/>
  <c r="T3" i="21"/>
  <c r="BO3" i="21"/>
  <c r="BG3" i="21"/>
  <c r="AY3" i="21"/>
  <c r="AQ3" i="21"/>
  <c r="AI3" i="21"/>
  <c r="AA3" i="21"/>
  <c r="S3" i="21"/>
  <c r="BJ3" i="21"/>
  <c r="BB3" i="21"/>
  <c r="AT3" i="21"/>
  <c r="AL3" i="21"/>
  <c r="AD3" i="21"/>
  <c r="V3" i="21"/>
  <c r="AC3" i="21"/>
  <c r="AO3" i="21"/>
  <c r="BC3" i="21"/>
  <c r="BN3" i="21"/>
  <c r="BJ14" i="21"/>
  <c r="BB14" i="21"/>
  <c r="AT14" i="21"/>
  <c r="AL14" i="21"/>
  <c r="AD14" i="21"/>
  <c r="V14" i="21"/>
  <c r="BM14" i="21"/>
  <c r="BD14" i="21"/>
  <c r="AU14" i="21"/>
  <c r="AK14" i="21"/>
  <c r="AB14" i="21"/>
  <c r="S14" i="21"/>
  <c r="BL14" i="21"/>
  <c r="BC14" i="21"/>
  <c r="AS14" i="21"/>
  <c r="AJ14" i="21"/>
  <c r="AA14" i="21"/>
  <c r="R14" i="21"/>
  <c r="BK14" i="21"/>
  <c r="AY14" i="21"/>
  <c r="AN14" i="21"/>
  <c r="Z14" i="21"/>
  <c r="BI14" i="21"/>
  <c r="AX14" i="21"/>
  <c r="AM14" i="21"/>
  <c r="Y14" i="21"/>
  <c r="BO14" i="21"/>
  <c r="BA14" i="21"/>
  <c r="AP14" i="21"/>
  <c r="AE14" i="21"/>
  <c r="Q14" i="21"/>
  <c r="AH14" i="21"/>
  <c r="BE14" i="21"/>
  <c r="BK8" i="21"/>
  <c r="BC8" i="21"/>
  <c r="AU8" i="21"/>
  <c r="AM8" i="21"/>
  <c r="AE8" i="21"/>
  <c r="W8" i="21"/>
  <c r="Y8" i="21"/>
  <c r="AH8" i="21"/>
  <c r="AQ8" i="21"/>
  <c r="AZ8" i="21"/>
  <c r="BI8" i="21"/>
  <c r="U8" i="21"/>
  <c r="AD8" i="21"/>
  <c r="AN8" i="21"/>
  <c r="AW8" i="21"/>
  <c r="BF8" i="21"/>
  <c r="BO8" i="21"/>
  <c r="BI10" i="21"/>
  <c r="BA10" i="21"/>
  <c r="AS10" i="21"/>
  <c r="AK10" i="21"/>
  <c r="AC10" i="21"/>
  <c r="U10" i="21"/>
  <c r="Y10" i="21"/>
  <c r="AH10" i="21"/>
  <c r="AQ10" i="21"/>
  <c r="AZ10" i="21"/>
  <c r="BJ10" i="21"/>
  <c r="BK20" i="21"/>
  <c r="BC20" i="21"/>
  <c r="AU20" i="21"/>
  <c r="AM20" i="21"/>
  <c r="AE20" i="21"/>
  <c r="W20" i="21"/>
  <c r="BH20" i="21"/>
  <c r="AY20" i="21"/>
  <c r="AP20" i="21"/>
  <c r="AG20" i="21"/>
  <c r="X20" i="21"/>
  <c r="BG20" i="21"/>
  <c r="AW20" i="21"/>
  <c r="AL20" i="21"/>
  <c r="AB20" i="21"/>
  <c r="R20" i="21"/>
  <c r="BP20" i="21"/>
  <c r="BF20" i="21"/>
  <c r="AV20" i="21"/>
  <c r="AK20" i="21"/>
  <c r="AA20" i="21"/>
  <c r="Q20" i="21"/>
  <c r="BN20" i="21"/>
  <c r="BD20" i="21"/>
  <c r="AS20" i="21"/>
  <c r="AI20" i="21"/>
  <c r="Y20" i="21"/>
  <c r="AF20" i="21"/>
  <c r="AX20" i="21"/>
  <c r="BM20" i="21"/>
  <c r="V8" i="21"/>
  <c r="AF8" i="21"/>
  <c r="AO8" i="21"/>
  <c r="AX8" i="21"/>
  <c r="BG8" i="21"/>
  <c r="BP8" i="21"/>
  <c r="BI32" i="21"/>
  <c r="BA32" i="21"/>
  <c r="AS32" i="21"/>
  <c r="AK32" i="21"/>
  <c r="AC32" i="21"/>
  <c r="U32" i="21"/>
  <c r="BP32" i="21"/>
  <c r="BH32" i="21"/>
  <c r="AZ32" i="21"/>
  <c r="AR32" i="21"/>
  <c r="AJ32" i="21"/>
  <c r="AB32" i="21"/>
  <c r="T32" i="21"/>
  <c r="BK32" i="21"/>
  <c r="AY32" i="21"/>
  <c r="AO32" i="21"/>
  <c r="AE32" i="21"/>
  <c r="S32" i="21"/>
  <c r="BJ32" i="21"/>
  <c r="AX32" i="21"/>
  <c r="AN32" i="21"/>
  <c r="AD32" i="21"/>
  <c r="R32" i="21"/>
  <c r="BG32" i="21"/>
  <c r="AW32" i="21"/>
  <c r="AM32" i="21"/>
  <c r="AA32" i="21"/>
  <c r="Q32" i="21"/>
  <c r="BM32" i="21"/>
  <c r="BC32" i="21"/>
  <c r="AQ32" i="21"/>
  <c r="AG32" i="21"/>
  <c r="W32" i="21"/>
  <c r="BB32" i="21"/>
  <c r="AF32" i="21"/>
  <c r="AV32" i="21"/>
  <c r="Z32" i="21"/>
  <c r="BO32" i="21"/>
  <c r="AU32" i="21"/>
  <c r="Y32" i="21"/>
  <c r="BE32" i="21"/>
  <c r="AI32" i="21"/>
  <c r="BF32" i="21"/>
  <c r="BI11" i="21"/>
  <c r="BA11" i="21"/>
  <c r="AS11" i="21"/>
  <c r="AK11" i="21"/>
  <c r="X11" i="21"/>
  <c r="AF11" i="21"/>
  <c r="AO11" i="21"/>
  <c r="AX11" i="21"/>
  <c r="BG11" i="21"/>
  <c r="BP11" i="21"/>
  <c r="BO13" i="21"/>
  <c r="BG13" i="21"/>
  <c r="AY13" i="21"/>
  <c r="AQ13" i="21"/>
  <c r="AI13" i="21"/>
  <c r="AA13" i="21"/>
  <c r="S13" i="21"/>
  <c r="Y13" i="21"/>
  <c r="AH13" i="21"/>
  <c r="AR13" i="21"/>
  <c r="BA13" i="21"/>
  <c r="BJ13" i="21"/>
  <c r="X17" i="21"/>
  <c r="AG17" i="21"/>
  <c r="AP17" i="21"/>
  <c r="AY17" i="21"/>
  <c r="BJ27" i="21"/>
  <c r="BB27" i="21"/>
  <c r="AT27" i="21"/>
  <c r="AL27" i="21"/>
  <c r="AD27" i="21"/>
  <c r="V27" i="21"/>
  <c r="BI27" i="21"/>
  <c r="BA27" i="21"/>
  <c r="AS27" i="21"/>
  <c r="AK27" i="21"/>
  <c r="AC27" i="21"/>
  <c r="U27" i="21"/>
  <c r="BK27" i="21"/>
  <c r="AY27" i="21"/>
  <c r="AO27" i="21"/>
  <c r="AE27" i="21"/>
  <c r="S27" i="21"/>
  <c r="BG27" i="21"/>
  <c r="AW27" i="21"/>
  <c r="AM27" i="21"/>
  <c r="AA27" i="21"/>
  <c r="Q27" i="21"/>
  <c r="BM27" i="21"/>
  <c r="BC27" i="21"/>
  <c r="AQ27" i="21"/>
  <c r="AG27" i="21"/>
  <c r="W27" i="21"/>
  <c r="BE27" i="21"/>
  <c r="AN27" i="21"/>
  <c r="X27" i="21"/>
  <c r="BD27" i="21"/>
  <c r="AJ27" i="21"/>
  <c r="T27" i="21"/>
  <c r="BP27" i="21"/>
  <c r="AZ27" i="21"/>
  <c r="AI27" i="21"/>
  <c r="R27" i="21"/>
  <c r="BH27" i="21"/>
  <c r="AR27" i="21"/>
  <c r="Z27" i="21"/>
  <c r="AX27" i="21"/>
  <c r="X32" i="21"/>
  <c r="BN32" i="21"/>
  <c r="BJ17" i="21"/>
  <c r="BL17" i="21"/>
  <c r="BC17" i="21"/>
  <c r="AU17" i="21"/>
  <c r="AM17" i="21"/>
  <c r="AE17" i="21"/>
  <c r="W17" i="21"/>
  <c r="Y17" i="21"/>
  <c r="AH17" i="21"/>
  <c r="AQ17" i="21"/>
  <c r="AZ17" i="21"/>
  <c r="BI17" i="21"/>
  <c r="AH32" i="21"/>
  <c r="T22" i="21"/>
  <c r="AD22" i="21"/>
  <c r="AM22" i="21"/>
  <c r="AV22" i="21"/>
  <c r="BE22" i="21"/>
  <c r="BI24" i="21"/>
  <c r="BA24" i="21"/>
  <c r="AS24" i="21"/>
  <c r="AK24" i="21"/>
  <c r="AC24" i="21"/>
  <c r="U24" i="21"/>
  <c r="BP24" i="21"/>
  <c r="BH24" i="21"/>
  <c r="AZ24" i="21"/>
  <c r="AR24" i="21"/>
  <c r="AJ24" i="21"/>
  <c r="AB24" i="21"/>
  <c r="T24" i="21"/>
  <c r="BK24" i="21"/>
  <c r="AY24" i="21"/>
  <c r="AO24" i="21"/>
  <c r="AE24" i="21"/>
  <c r="S24" i="21"/>
  <c r="BG24" i="21"/>
  <c r="AW24" i="21"/>
  <c r="AM24" i="21"/>
  <c r="AA24" i="21"/>
  <c r="Q24" i="21"/>
  <c r="BM24" i="21"/>
  <c r="BC24" i="21"/>
  <c r="AQ24" i="21"/>
  <c r="AG24" i="21"/>
  <c r="W24" i="21"/>
  <c r="AH24" i="21"/>
  <c r="AX24" i="21"/>
  <c r="BO24" i="21"/>
  <c r="BI22" i="21"/>
  <c r="BA22" i="21"/>
  <c r="AS22" i="21"/>
  <c r="AK22" i="21"/>
  <c r="AC22" i="21"/>
  <c r="U22" i="21"/>
  <c r="Y22" i="21"/>
  <c r="AH22" i="21"/>
  <c r="AQ22" i="21"/>
  <c r="AZ22" i="21"/>
  <c r="BJ22" i="21"/>
  <c r="AP24" i="21"/>
  <c r="BF24" i="21"/>
  <c r="X12" i="21"/>
  <c r="AF12" i="21"/>
  <c r="AN12" i="21"/>
  <c r="AV12" i="21"/>
  <c r="BD12" i="21"/>
  <c r="BN21" i="21"/>
  <c r="BF21" i="21"/>
  <c r="AX21" i="21"/>
  <c r="AP21" i="21"/>
  <c r="AH21" i="21"/>
  <c r="Z21" i="21"/>
  <c r="R21" i="21"/>
  <c r="Y21" i="21"/>
  <c r="AI21" i="21"/>
  <c r="AR21" i="21"/>
  <c r="BA21" i="21"/>
  <c r="BJ21" i="21"/>
  <c r="R22" i="21"/>
  <c r="AA22" i="21"/>
  <c r="AJ22" i="21"/>
  <c r="AT22" i="21"/>
  <c r="BC22" i="21"/>
  <c r="BL22" i="21"/>
  <c r="AD24" i="21"/>
  <c r="AU24" i="21"/>
  <c r="BL24" i="21"/>
  <c r="BK30" i="21"/>
  <c r="BC30" i="21"/>
  <c r="AU30" i="21"/>
  <c r="AM30" i="21"/>
  <c r="AE30" i="21"/>
  <c r="W30" i="21"/>
  <c r="BJ30" i="21"/>
  <c r="BB30" i="21"/>
  <c r="AT30" i="21"/>
  <c r="AL30" i="21"/>
  <c r="AD30" i="21"/>
  <c r="V30" i="21"/>
  <c r="BI30" i="21"/>
  <c r="AY30" i="21"/>
  <c r="AO30" i="21"/>
  <c r="AC30" i="21"/>
  <c r="S30" i="21"/>
  <c r="BG30" i="21"/>
  <c r="AW30" i="21"/>
  <c r="AK30" i="21"/>
  <c r="AA30" i="21"/>
  <c r="Q30" i="21"/>
  <c r="BM30" i="21"/>
  <c r="BA30" i="21"/>
  <c r="AQ30" i="21"/>
  <c r="AG30" i="21"/>
  <c r="U30" i="21"/>
  <c r="AH30" i="21"/>
  <c r="AX30" i="21"/>
  <c r="BO30" i="21"/>
  <c r="BN23" i="21"/>
  <c r="BM23" i="21"/>
  <c r="X23" i="21"/>
  <c r="AF23" i="21"/>
  <c r="AN23" i="21"/>
  <c r="AV23" i="21"/>
  <c r="BD23" i="21"/>
  <c r="BL23" i="21"/>
  <c r="V26" i="21"/>
  <c r="AF26" i="21"/>
  <c r="AR26" i="21"/>
  <c r="BB26" i="21"/>
  <c r="V29" i="21"/>
  <c r="AF29" i="21"/>
  <c r="AP29" i="21"/>
  <c r="BB29" i="21"/>
  <c r="V31" i="21"/>
  <c r="AF31" i="21"/>
  <c r="AR31" i="21"/>
  <c r="BB31" i="21"/>
  <c r="V34" i="21"/>
  <c r="AF34" i="21"/>
  <c r="AR34" i="21"/>
  <c r="BB34" i="21"/>
  <c r="BO26" i="21"/>
  <c r="BG26" i="21"/>
  <c r="AY26" i="21"/>
  <c r="AQ26" i="21"/>
  <c r="AI26" i="21"/>
  <c r="AA26" i="21"/>
  <c r="S26" i="21"/>
  <c r="BN26" i="21"/>
  <c r="BF26" i="21"/>
  <c r="AX26" i="21"/>
  <c r="AP26" i="21"/>
  <c r="AH26" i="21"/>
  <c r="Z26" i="21"/>
  <c r="R26" i="21"/>
  <c r="AB26" i="21"/>
  <c r="AL26" i="21"/>
  <c r="AV26" i="21"/>
  <c r="BH26" i="21"/>
  <c r="BP29" i="21"/>
  <c r="BH29" i="21"/>
  <c r="AZ29" i="21"/>
  <c r="AR29" i="21"/>
  <c r="AJ29" i="21"/>
  <c r="AB29" i="21"/>
  <c r="T29" i="21"/>
  <c r="BO29" i="21"/>
  <c r="BG29" i="21"/>
  <c r="AY29" i="21"/>
  <c r="AQ29" i="21"/>
  <c r="AI29" i="21"/>
  <c r="AA29" i="21"/>
  <c r="S29" i="21"/>
  <c r="Z29" i="21"/>
  <c r="AL29" i="21"/>
  <c r="AV29" i="21"/>
  <c r="BF29" i="21"/>
  <c r="BN31" i="21"/>
  <c r="BF31" i="21"/>
  <c r="AX31" i="21"/>
  <c r="AP31" i="21"/>
  <c r="AH31" i="21"/>
  <c r="Z31" i="21"/>
  <c r="R31" i="21"/>
  <c r="BM31" i="21"/>
  <c r="BE31" i="21"/>
  <c r="AW31" i="21"/>
  <c r="AO31" i="21"/>
  <c r="AG31" i="21"/>
  <c r="Y31" i="21"/>
  <c r="Q31" i="21"/>
  <c r="AB31" i="21"/>
  <c r="AL31" i="21"/>
  <c r="AV31" i="21"/>
  <c r="BH31" i="21"/>
  <c r="BO34" i="21"/>
  <c r="BG34" i="21"/>
  <c r="AY34" i="21"/>
  <c r="AQ34" i="21"/>
  <c r="AI34" i="21"/>
  <c r="AA34" i="21"/>
  <c r="S34" i="21"/>
  <c r="BN34" i="21"/>
  <c r="BF34" i="21"/>
  <c r="AX34" i="21"/>
  <c r="AP34" i="21"/>
  <c r="AH34" i="21"/>
  <c r="Z34" i="21"/>
  <c r="R34" i="21"/>
  <c r="AB34" i="21"/>
  <c r="AL34" i="21"/>
  <c r="AV34" i="21"/>
  <c r="BH34" i="21"/>
  <c r="T26" i="21"/>
  <c r="AD26" i="21"/>
  <c r="AN26" i="21"/>
  <c r="AZ26" i="21"/>
  <c r="BJ26" i="21"/>
  <c r="R29" i="21"/>
  <c r="AD29" i="21"/>
  <c r="AN29" i="21"/>
  <c r="AX29" i="21"/>
  <c r="BJ29" i="21"/>
  <c r="T31" i="21"/>
  <c r="AD31" i="21"/>
  <c r="AN31" i="21"/>
  <c r="AZ31" i="21"/>
  <c r="BJ31" i="21"/>
  <c r="T34" i="21"/>
  <c r="AD34" i="21"/>
  <c r="AN34" i="21"/>
  <c r="AZ34" i="21"/>
  <c r="BJ34" i="21"/>
  <c r="W25" i="21"/>
  <c r="AE25" i="21"/>
  <c r="AM25" i="21"/>
  <c r="AU25" i="21"/>
  <c r="BC25" i="21"/>
  <c r="BK25" i="21"/>
  <c r="X28" i="21"/>
  <c r="AF28" i="21"/>
  <c r="AN28" i="21"/>
  <c r="AV28" i="21"/>
  <c r="BD28" i="21"/>
  <c r="BL28" i="21"/>
  <c r="W33" i="21"/>
  <c r="AE33" i="21"/>
  <c r="AM33" i="21"/>
  <c r="AU33" i="21"/>
  <c r="BC33" i="21"/>
  <c r="BK33" i="21"/>
  <c r="X36" i="21"/>
  <c r="AF36" i="21"/>
  <c r="AN36" i="21"/>
  <c r="AV36" i="21"/>
  <c r="BD36" i="21"/>
  <c r="BL36" i="21"/>
  <c r="X25" i="21"/>
  <c r="AF25" i="21"/>
  <c r="AN25" i="21"/>
  <c r="AV25" i="21"/>
  <c r="BD25" i="21"/>
  <c r="Q28" i="21"/>
  <c r="Y28" i="21"/>
  <c r="AG28" i="21"/>
  <c r="AO28" i="21"/>
  <c r="AW28" i="21"/>
  <c r="BE28" i="21"/>
  <c r="X33" i="21"/>
  <c r="AF33" i="21"/>
  <c r="AN33" i="21"/>
  <c r="AV33" i="21"/>
  <c r="BD33" i="21"/>
  <c r="Q36" i="21"/>
  <c r="Y36" i="21"/>
  <c r="AG36" i="21"/>
  <c r="AO36" i="21"/>
  <c r="AW36" i="21"/>
  <c r="BE36" i="21"/>
  <c r="AM38" i="24" l="1"/>
  <c r="AM40" i="24"/>
  <c r="AM15" i="24"/>
  <c r="AM14" i="24"/>
  <c r="AM17" i="24"/>
  <c r="AM32" i="24"/>
  <c r="AM20" i="24"/>
  <c r="AM8" i="24"/>
  <c r="AM33" i="24"/>
  <c r="AM23" i="24"/>
  <c r="AM16" i="24"/>
  <c r="AM30" i="24"/>
  <c r="AM26" i="24"/>
  <c r="AM18" i="24"/>
  <c r="AM22" i="24"/>
  <c r="AM25" i="24"/>
  <c r="AM11" i="24"/>
  <c r="AM39" i="24"/>
  <c r="AM24" i="24"/>
  <c r="AM10" i="24"/>
  <c r="AM31" i="24"/>
  <c r="AM35" i="24"/>
  <c r="AM29" i="24"/>
  <c r="AM13" i="24"/>
  <c r="AM9" i="24"/>
  <c r="AM37" i="24"/>
  <c r="AM12" i="24"/>
  <c r="BK28" i="24"/>
  <c r="AM27" i="24"/>
  <c r="AD10" i="24"/>
  <c r="V27" i="24"/>
  <c r="V22" i="24"/>
  <c r="V17" i="24"/>
  <c r="V11" i="24"/>
  <c r="V13" i="24"/>
  <c r="V34" i="24"/>
  <c r="V7" i="24"/>
  <c r="V14" i="24"/>
  <c r="V31" i="24"/>
  <c r="V37" i="24"/>
  <c r="V15" i="24"/>
  <c r="V19" i="24"/>
  <c r="V35" i="24"/>
  <c r="V8" i="24"/>
  <c r="V24" i="24"/>
  <c r="V33" i="24"/>
  <c r="V12" i="24"/>
  <c r="V29" i="24"/>
  <c r="V18" i="24"/>
  <c r="V40" i="24"/>
  <c r="V23" i="24"/>
  <c r="V28" i="24"/>
  <c r="V36" i="24"/>
  <c r="V25" i="24"/>
  <c r="V20" i="24"/>
  <c r="V9" i="24"/>
  <c r="AA16" i="24"/>
  <c r="AA15" i="24"/>
  <c r="AX7" i="24"/>
  <c r="BJ17" i="3"/>
  <c r="BJ31" i="3"/>
  <c r="BJ21" i="3"/>
  <c r="BJ8" i="3"/>
  <c r="BJ39" i="3"/>
  <c r="BJ32" i="3"/>
  <c r="BJ16" i="3"/>
  <c r="BJ23" i="3"/>
  <c r="BJ38" i="3"/>
  <c r="BJ20" i="3"/>
  <c r="BJ25" i="3"/>
  <c r="BJ34" i="3"/>
  <c r="BJ37" i="3"/>
  <c r="BJ35" i="3"/>
  <c r="BJ33" i="3"/>
  <c r="BJ14" i="3"/>
  <c r="BJ30" i="3"/>
  <c r="BJ7" i="3"/>
  <c r="BJ10" i="3"/>
  <c r="BJ22" i="3"/>
  <c r="BJ36" i="3"/>
  <c r="BJ13" i="3"/>
  <c r="BJ11" i="3"/>
  <c r="BJ40" i="3"/>
  <c r="BJ29" i="3"/>
  <c r="BJ19" i="3"/>
  <c r="BJ15" i="3"/>
  <c r="X26" i="3"/>
  <c r="X24" i="3"/>
  <c r="X18" i="3"/>
  <c r="X10" i="3"/>
  <c r="X31" i="3"/>
  <c r="X16" i="3"/>
  <c r="X13" i="3"/>
  <c r="X36" i="3"/>
  <c r="X30" i="3"/>
  <c r="X40" i="3"/>
  <c r="X22" i="3"/>
  <c r="X8" i="3"/>
  <c r="X14" i="3"/>
  <c r="X28" i="3"/>
  <c r="X38" i="3"/>
  <c r="X34" i="3"/>
  <c r="X17" i="3"/>
  <c r="X39" i="3"/>
  <c r="X27" i="3"/>
  <c r="X11" i="3"/>
  <c r="X9" i="3"/>
  <c r="X32" i="3"/>
  <c r="X7" i="3"/>
  <c r="X19" i="3"/>
  <c r="X12" i="3"/>
  <c r="AK34" i="3"/>
  <c r="AM34" i="24"/>
  <c r="AD38" i="24"/>
  <c r="V10" i="24"/>
  <c r="AA11" i="24"/>
  <c r="AA31" i="24"/>
  <c r="AX21" i="24"/>
  <c r="AG22" i="3"/>
  <c r="AS34" i="24"/>
  <c r="BJ9" i="3"/>
  <c r="X20" i="3"/>
  <c r="BA27" i="3"/>
  <c r="AK7" i="3"/>
  <c r="AL31" i="3"/>
  <c r="AL16" i="3"/>
  <c r="AL32" i="3"/>
  <c r="AL22" i="3"/>
  <c r="AL26" i="3"/>
  <c r="AL21" i="3"/>
  <c r="AL27" i="3"/>
  <c r="AL23" i="3"/>
  <c r="AL11" i="3"/>
  <c r="AL20" i="3"/>
  <c r="AL39" i="3"/>
  <c r="AL38" i="3"/>
  <c r="AL34" i="3"/>
  <c r="AL40" i="3"/>
  <c r="AL13" i="3"/>
  <c r="AL28" i="3"/>
  <c r="AL37" i="3"/>
  <c r="AL29" i="3"/>
  <c r="AL35" i="3"/>
  <c r="AL25" i="3"/>
  <c r="AL12" i="3"/>
  <c r="AL36" i="3"/>
  <c r="AL15" i="3"/>
  <c r="AL33" i="3"/>
  <c r="AL7" i="3"/>
  <c r="BK24" i="24"/>
  <c r="BK12" i="24"/>
  <c r="BK40" i="24"/>
  <c r="BK23" i="24"/>
  <c r="BK29" i="24"/>
  <c r="BK16" i="24"/>
  <c r="BK20" i="24"/>
  <c r="BK25" i="24"/>
  <c r="BK35" i="24"/>
  <c r="BK21" i="24"/>
  <c r="BK11" i="24"/>
  <c r="BK17" i="24"/>
  <c r="BK33" i="24"/>
  <c r="BK13" i="24"/>
  <c r="BK10" i="24"/>
  <c r="BK18" i="24"/>
  <c r="BK27" i="24"/>
  <c r="BK30" i="24"/>
  <c r="BK19" i="24"/>
  <c r="BK34" i="24"/>
  <c r="BK37" i="24"/>
  <c r="BK9" i="24"/>
  <c r="AD7" i="24"/>
  <c r="AD33" i="24"/>
  <c r="BA38" i="24"/>
  <c r="BA37" i="24"/>
  <c r="BA8" i="24"/>
  <c r="BA25" i="24"/>
  <c r="BA27" i="24"/>
  <c r="BA26" i="24"/>
  <c r="BA35" i="24"/>
  <c r="BA32" i="24"/>
  <c r="BA31" i="24"/>
  <c r="BA12" i="24"/>
  <c r="BA17" i="24"/>
  <c r="BA28" i="24"/>
  <c r="BA29" i="24"/>
  <c r="BA18" i="24"/>
  <c r="BA20" i="24"/>
  <c r="BA9" i="24"/>
  <c r="BA14" i="24"/>
  <c r="BA33" i="24"/>
  <c r="BA15" i="24"/>
  <c r="BA40" i="24"/>
  <c r="BA10" i="24"/>
  <c r="BA19" i="24"/>
  <c r="BA11" i="24"/>
  <c r="BA36" i="24"/>
  <c r="BA7" i="24"/>
  <c r="BA23" i="24"/>
  <c r="BA24" i="24"/>
  <c r="AL9" i="3"/>
  <c r="AL19" i="3"/>
  <c r="V21" i="24"/>
  <c r="X16" i="24"/>
  <c r="BK14" i="24"/>
  <c r="BC7" i="24"/>
  <c r="BC32" i="24"/>
  <c r="BC8" i="24"/>
  <c r="BC12" i="24"/>
  <c r="BC37" i="24"/>
  <c r="BC11" i="24"/>
  <c r="BC14" i="24"/>
  <c r="BC33" i="24"/>
  <c r="BC25" i="24"/>
  <c r="BC30" i="24"/>
  <c r="BC15" i="24"/>
  <c r="BC28" i="24"/>
  <c r="BC40" i="24"/>
  <c r="BC24" i="24"/>
  <c r="BC17" i="24"/>
  <c r="BC38" i="24"/>
  <c r="BC19" i="24"/>
  <c r="BC35" i="24"/>
  <c r="BC18" i="24"/>
  <c r="BC29" i="24"/>
  <c r="BC39" i="24"/>
  <c r="BC26" i="24"/>
  <c r="BC27" i="24"/>
  <c r="BC21" i="24"/>
  <c r="BC9" i="24"/>
  <c r="BC31" i="24"/>
  <c r="AM36" i="24"/>
  <c r="AD17" i="24"/>
  <c r="AD15" i="24"/>
  <c r="AD40" i="24"/>
  <c r="V32" i="24"/>
  <c r="AW19" i="24"/>
  <c r="BC10" i="24"/>
  <c r="AY10" i="24"/>
  <c r="AY36" i="24"/>
  <c r="AI10" i="24"/>
  <c r="AX27" i="24"/>
  <c r="T22" i="24"/>
  <c r="T14" i="24"/>
  <c r="T8" i="24"/>
  <c r="T28" i="24"/>
  <c r="T16" i="24"/>
  <c r="T15" i="24"/>
  <c r="T13" i="24"/>
  <c r="T9" i="24"/>
  <c r="T37" i="24"/>
  <c r="T18" i="24"/>
  <c r="T25" i="24"/>
  <c r="T30" i="24"/>
  <c r="T36" i="24"/>
  <c r="T35" i="24"/>
  <c r="T17" i="24"/>
  <c r="T11" i="24"/>
  <c r="T32" i="24"/>
  <c r="T21" i="24"/>
  <c r="T10" i="24"/>
  <c r="T34" i="24"/>
  <c r="T24" i="24"/>
  <c r="T40" i="24"/>
  <c r="T29" i="24"/>
  <c r="T27" i="24"/>
  <c r="BA39" i="24"/>
  <c r="AS37" i="24"/>
  <c r="AS21" i="24"/>
  <c r="AS23" i="24"/>
  <c r="AS31" i="24"/>
  <c r="AS16" i="24"/>
  <c r="AS32" i="24"/>
  <c r="AS11" i="24"/>
  <c r="AS40" i="24"/>
  <c r="AS24" i="24"/>
  <c r="AS22" i="24"/>
  <c r="AS8" i="24"/>
  <c r="AS18" i="24"/>
  <c r="AS12" i="24"/>
  <c r="AS35" i="24"/>
  <c r="AS19" i="24"/>
  <c r="AS17" i="24"/>
  <c r="AS30" i="24"/>
  <c r="AS29" i="24"/>
  <c r="AS15" i="24"/>
  <c r="AS27" i="24"/>
  <c r="AS20" i="24"/>
  <c r="AS38" i="24"/>
  <c r="AS7" i="24"/>
  <c r="AS9" i="24"/>
  <c r="AS39" i="24"/>
  <c r="AK31" i="24"/>
  <c r="AK38" i="24"/>
  <c r="AK10" i="24"/>
  <c r="AK25" i="24"/>
  <c r="AK29" i="24"/>
  <c r="AK8" i="24"/>
  <c r="AK33" i="24"/>
  <c r="AK23" i="24"/>
  <c r="AK19" i="24"/>
  <c r="AK26" i="24"/>
  <c r="AK35" i="24"/>
  <c r="AK24" i="24"/>
  <c r="AK11" i="24"/>
  <c r="AK36" i="24"/>
  <c r="AK40" i="24"/>
  <c r="AK37" i="24"/>
  <c r="AK16" i="24"/>
  <c r="AK13" i="24"/>
  <c r="AK21" i="24"/>
  <c r="AK15" i="24"/>
  <c r="AK30" i="24"/>
  <c r="AK22" i="24"/>
  <c r="AK39" i="24"/>
  <c r="AK7" i="24"/>
  <c r="AK20" i="24"/>
  <c r="AK18" i="24"/>
  <c r="AU25" i="3"/>
  <c r="AU17" i="3"/>
  <c r="AU14" i="3"/>
  <c r="AU19" i="3"/>
  <c r="AU8" i="3"/>
  <c r="AU38" i="3"/>
  <c r="AU32" i="3"/>
  <c r="AU22" i="3"/>
  <c r="AU12" i="3"/>
  <c r="AU37" i="3"/>
  <c r="AU24" i="3"/>
  <c r="AU16" i="3"/>
  <c r="AU7" i="3"/>
  <c r="AU39" i="3"/>
  <c r="AU9" i="3"/>
  <c r="AU26" i="3"/>
  <c r="AU15" i="3"/>
  <c r="AU10" i="3"/>
  <c r="AU34" i="3"/>
  <c r="AU35" i="3"/>
  <c r="AU11" i="3"/>
  <c r="AU21" i="3"/>
  <c r="AU27" i="3"/>
  <c r="AU30" i="3"/>
  <c r="AU20" i="3"/>
  <c r="AU13" i="3"/>
  <c r="AU23" i="3"/>
  <c r="AU18" i="3"/>
  <c r="BJ18" i="3"/>
  <c r="X25" i="3"/>
  <c r="X21" i="3"/>
  <c r="BA23" i="3"/>
  <c r="AL10" i="3"/>
  <c r="AX15" i="24"/>
  <c r="AX34" i="24"/>
  <c r="AX22" i="24"/>
  <c r="AX8" i="24"/>
  <c r="AX17" i="24"/>
  <c r="AX12" i="24"/>
  <c r="AX30" i="24"/>
  <c r="AX14" i="24"/>
  <c r="AX36" i="24"/>
  <c r="AX13" i="24"/>
  <c r="AX18" i="24"/>
  <c r="AX20" i="24"/>
  <c r="AX37" i="24"/>
  <c r="AX25" i="24"/>
  <c r="AX23" i="24"/>
  <c r="AX10" i="24"/>
  <c r="AX11" i="24"/>
  <c r="AX35" i="24"/>
  <c r="AX26" i="24"/>
  <c r="AX24" i="24"/>
  <c r="AX19" i="24"/>
  <c r="AX28" i="24"/>
  <c r="AX29" i="24"/>
  <c r="AX16" i="24"/>
  <c r="AK36" i="3"/>
  <c r="AK32" i="3"/>
  <c r="AK29" i="3"/>
  <c r="AK8" i="3"/>
  <c r="AK35" i="3"/>
  <c r="AK31" i="3"/>
  <c r="AK27" i="3"/>
  <c r="AK21" i="3"/>
  <c r="AK12" i="3"/>
  <c r="AK23" i="3"/>
  <c r="AK22" i="3"/>
  <c r="AK30" i="3"/>
  <c r="AK24" i="3"/>
  <c r="AK15" i="3"/>
  <c r="AK9" i="3"/>
  <c r="AK25" i="3"/>
  <c r="AK28" i="3"/>
  <c r="AK26" i="3"/>
  <c r="AK11" i="3"/>
  <c r="AK20" i="3"/>
  <c r="AK33" i="3"/>
  <c r="AK38" i="3"/>
  <c r="AK14" i="3"/>
  <c r="AK39" i="3"/>
  <c r="AK17" i="3"/>
  <c r="AD29" i="24"/>
  <c r="AA12" i="24"/>
  <c r="AA20" i="24"/>
  <c r="AA35" i="24"/>
  <c r="AA28" i="24"/>
  <c r="AA22" i="24"/>
  <c r="AA30" i="24"/>
  <c r="AA7" i="24"/>
  <c r="AA24" i="24"/>
  <c r="AA39" i="24"/>
  <c r="AA9" i="24"/>
  <c r="AA26" i="24"/>
  <c r="AA38" i="24"/>
  <c r="AA37" i="24"/>
  <c r="AA21" i="24"/>
  <c r="AA10" i="24"/>
  <c r="AA27" i="24"/>
  <c r="AA23" i="24"/>
  <c r="AA17" i="24"/>
  <c r="AA19" i="24"/>
  <c r="AA34" i="24"/>
  <c r="AA36" i="24"/>
  <c r="AA25" i="24"/>
  <c r="AA18" i="24"/>
  <c r="BK39" i="24"/>
  <c r="AM7" i="24"/>
  <c r="BK32" i="24"/>
  <c r="AA14" i="24"/>
  <c r="AX38" i="24"/>
  <c r="AX31" i="24"/>
  <c r="AL8" i="3"/>
  <c r="AK40" i="3"/>
  <c r="BK7" i="24"/>
  <c r="X40" i="24"/>
  <c r="BK36" i="24"/>
  <c r="BC16" i="24"/>
  <c r="AM21" i="24"/>
  <c r="AD21" i="24"/>
  <c r="V39" i="24"/>
  <c r="AY30" i="24"/>
  <c r="AI11" i="24"/>
  <c r="AI13" i="24"/>
  <c r="AI37" i="24"/>
  <c r="AI21" i="24"/>
  <c r="AI34" i="24"/>
  <c r="AI29" i="24"/>
  <c r="AI9" i="24"/>
  <c r="AI24" i="24"/>
  <c r="AI35" i="24"/>
  <c r="AI26" i="24"/>
  <c r="AI8" i="24"/>
  <c r="AI28" i="24"/>
  <c r="AI31" i="24"/>
  <c r="AI23" i="24"/>
  <c r="AI7" i="24"/>
  <c r="AI38" i="24"/>
  <c r="AI17" i="24"/>
  <c r="AI36" i="24"/>
  <c r="AI12" i="24"/>
  <c r="AI27" i="24"/>
  <c r="AI20" i="24"/>
  <c r="AI25" i="24"/>
  <c r="AI19" i="24"/>
  <c r="AA8" i="24"/>
  <c r="AA29" i="24"/>
  <c r="BF35" i="24"/>
  <c r="BF22" i="24"/>
  <c r="BF39" i="24"/>
  <c r="BF33" i="24"/>
  <c r="BF36" i="24"/>
  <c r="BF20" i="24"/>
  <c r="BF17" i="24"/>
  <c r="BF28" i="24"/>
  <c r="BF14" i="24"/>
  <c r="BF18" i="24"/>
  <c r="BF10" i="24"/>
  <c r="BF16" i="24"/>
  <c r="BF11" i="24"/>
  <c r="BF24" i="24"/>
  <c r="BF15" i="24"/>
  <c r="BF7" i="24"/>
  <c r="BF34" i="24"/>
  <c r="BF40" i="24"/>
  <c r="BF38" i="24"/>
  <c r="BF21" i="24"/>
  <c r="BF12" i="24"/>
  <c r="BF8" i="24"/>
  <c r="BF29" i="24"/>
  <c r="AX9" i="24"/>
  <c r="AX32" i="24"/>
  <c r="BA16" i="24"/>
  <c r="AS14" i="24"/>
  <c r="AK9" i="24"/>
  <c r="AU28" i="3"/>
  <c r="BJ26" i="3"/>
  <c r="X23" i="3"/>
  <c r="X29" i="3"/>
  <c r="AL14" i="3"/>
  <c r="AL18" i="3"/>
  <c r="AK19" i="3"/>
  <c r="AD23" i="24"/>
  <c r="AD12" i="24"/>
  <c r="AD27" i="24"/>
  <c r="AD9" i="24"/>
  <c r="AD8" i="24"/>
  <c r="AD37" i="24"/>
  <c r="AD30" i="24"/>
  <c r="AD19" i="24"/>
  <c r="AD35" i="24"/>
  <c r="AD34" i="24"/>
  <c r="AD25" i="24"/>
  <c r="AD20" i="24"/>
  <c r="AD24" i="24"/>
  <c r="AD32" i="24"/>
  <c r="AD28" i="24"/>
  <c r="AD11" i="24"/>
  <c r="AD18" i="24"/>
  <c r="AD14" i="24"/>
  <c r="AD31" i="24"/>
  <c r="AD16" i="24"/>
  <c r="AD26" i="24"/>
  <c r="AD13" i="24"/>
  <c r="AK18" i="3"/>
  <c r="AK37" i="3"/>
  <c r="X36" i="24"/>
  <c r="X20" i="24"/>
  <c r="X10" i="24"/>
  <c r="X23" i="24"/>
  <c r="X14" i="24"/>
  <c r="X11" i="24"/>
  <c r="X15" i="24"/>
  <c r="X21" i="24"/>
  <c r="X33" i="24"/>
  <c r="X31" i="24"/>
  <c r="X28" i="24"/>
  <c r="X12" i="24"/>
  <c r="X35" i="24"/>
  <c r="X7" i="24"/>
  <c r="X24" i="24"/>
  <c r="X32" i="24"/>
  <c r="X34" i="24"/>
  <c r="X25" i="24"/>
  <c r="X27" i="24"/>
  <c r="X18" i="24"/>
  <c r="X37" i="24"/>
  <c r="X13" i="24"/>
  <c r="X22" i="24"/>
  <c r="X29" i="24"/>
  <c r="X9" i="24"/>
  <c r="X26" i="24"/>
  <c r="BK26" i="24"/>
  <c r="AM28" i="24"/>
  <c r="BK15" i="24"/>
  <c r="AD22" i="24"/>
  <c r="AD36" i="24"/>
  <c r="AW14" i="24"/>
  <c r="AW9" i="24"/>
  <c r="AW35" i="24"/>
  <c r="AW7" i="24"/>
  <c r="AW26" i="24"/>
  <c r="AW10" i="24"/>
  <c r="AW17" i="24"/>
  <c r="AW18" i="24"/>
  <c r="AW39" i="24"/>
  <c r="AW20" i="24"/>
  <c r="AW16" i="24"/>
  <c r="AW34" i="24"/>
  <c r="AW28" i="24"/>
  <c r="AW36" i="24"/>
  <c r="AW37" i="24"/>
  <c r="AW12" i="24"/>
  <c r="AW30" i="24"/>
  <c r="AW22" i="24"/>
  <c r="AW29" i="24"/>
  <c r="AW25" i="24"/>
  <c r="AW11" i="24"/>
  <c r="AW31" i="24"/>
  <c r="AW33" i="24"/>
  <c r="AW24" i="24"/>
  <c r="AY11" i="24"/>
  <c r="AY28" i="24"/>
  <c r="AY38" i="24"/>
  <c r="AY37" i="24"/>
  <c r="AY7" i="24"/>
  <c r="AY19" i="24"/>
  <c r="AY33" i="24"/>
  <c r="AY24" i="24"/>
  <c r="AY40" i="24"/>
  <c r="AY16" i="24"/>
  <c r="AY39" i="24"/>
  <c r="AY9" i="24"/>
  <c r="AY29" i="24"/>
  <c r="AY12" i="24"/>
  <c r="AY23" i="24"/>
  <c r="AY17" i="24"/>
  <c r="AY32" i="24"/>
  <c r="AY8" i="24"/>
  <c r="AY15" i="24"/>
  <c r="AY22" i="24"/>
  <c r="AY14" i="24"/>
  <c r="AY18" i="24"/>
  <c r="AY31" i="24"/>
  <c r="AA40" i="24"/>
  <c r="AX33" i="24"/>
  <c r="AX40" i="24"/>
  <c r="AG17" i="3"/>
  <c r="AG25" i="3"/>
  <c r="AG20" i="3"/>
  <c r="AG10" i="3"/>
  <c r="AG21" i="3"/>
  <c r="AG16" i="3"/>
  <c r="AG27" i="3"/>
  <c r="AG34" i="3"/>
  <c r="AG8" i="3"/>
  <c r="AG12" i="3"/>
  <c r="AG39" i="3"/>
  <c r="AG19" i="3"/>
  <c r="AG33" i="3"/>
  <c r="AG31" i="3"/>
  <c r="AG15" i="3"/>
  <c r="AG38" i="3"/>
  <c r="AG11" i="3"/>
  <c r="AG29" i="3"/>
  <c r="AG26" i="3"/>
  <c r="AG9" i="3"/>
  <c r="AG28" i="3"/>
  <c r="AG24" i="3"/>
  <c r="AG7" i="3"/>
  <c r="AG13" i="3"/>
  <c r="AG40" i="3"/>
  <c r="AG36" i="3"/>
  <c r="AG14" i="3"/>
  <c r="BA34" i="24"/>
  <c r="AS26" i="24"/>
  <c r="AK17" i="24"/>
  <c r="AU33" i="3"/>
  <c r="BA40" i="3"/>
  <c r="BA34" i="3"/>
  <c r="BA38" i="3"/>
  <c r="BA36" i="3"/>
  <c r="BA33" i="3"/>
  <c r="BA11" i="3"/>
  <c r="BA28" i="3"/>
  <c r="BA26" i="3"/>
  <c r="BA16" i="3"/>
  <c r="BA37" i="3"/>
  <c r="BA17" i="3"/>
  <c r="BA14" i="3"/>
  <c r="BA12" i="3"/>
  <c r="BA20" i="3"/>
  <c r="BA8" i="3"/>
  <c r="BA10" i="3"/>
  <c r="BA22" i="3"/>
  <c r="BA35" i="3"/>
  <c r="BA19" i="3"/>
  <c r="BA15" i="3"/>
  <c r="BA24" i="3"/>
  <c r="BA21" i="3"/>
  <c r="BA7" i="3"/>
  <c r="BA9" i="3"/>
  <c r="BA13" i="3"/>
  <c r="BA29" i="3"/>
  <c r="BA18" i="3"/>
  <c r="BA32" i="3"/>
  <c r="BJ24" i="3"/>
  <c r="X15" i="3"/>
  <c r="AL24" i="3"/>
  <c r="AK16" i="3"/>
  <c r="AH31" i="24"/>
  <c r="AH33" i="24"/>
  <c r="AH37" i="24"/>
  <c r="AH22" i="24"/>
  <c r="AH32" i="24"/>
  <c r="W11" i="24"/>
  <c r="W8" i="24"/>
  <c r="W23" i="24"/>
  <c r="W16" i="24"/>
  <c r="W10" i="24"/>
  <c r="W30" i="24"/>
  <c r="AB35" i="24"/>
  <c r="AB25" i="24"/>
  <c r="AB19" i="24"/>
  <c r="AB15" i="24"/>
  <c r="AB13" i="24"/>
  <c r="AB7" i="24"/>
  <c r="AB17" i="24"/>
  <c r="AB14" i="24"/>
  <c r="AB11" i="24"/>
  <c r="AB8" i="24"/>
  <c r="Y16" i="24"/>
  <c r="Y7" i="24"/>
  <c r="Y36" i="24"/>
  <c r="Y21" i="24"/>
  <c r="BI23" i="24"/>
  <c r="BI27" i="24"/>
  <c r="BI33" i="24"/>
  <c r="U20" i="24"/>
  <c r="U28" i="24"/>
  <c r="U35" i="24"/>
  <c r="BH16" i="3"/>
  <c r="AJ7" i="3"/>
  <c r="AJ13" i="3"/>
  <c r="AJ11" i="3"/>
  <c r="AJ19" i="3"/>
  <c r="AJ8" i="3"/>
  <c r="BH34" i="3"/>
  <c r="BL11" i="3"/>
  <c r="BL18" i="3"/>
  <c r="BL21" i="3"/>
  <c r="BB29" i="3"/>
  <c r="BB23" i="3"/>
  <c r="AS12" i="3"/>
  <c r="AS26" i="3"/>
  <c r="AS39" i="3"/>
  <c r="AF28" i="3"/>
  <c r="AF27" i="3"/>
  <c r="AF39" i="3"/>
  <c r="BL23" i="3"/>
  <c r="AV23" i="3"/>
  <c r="AV24" i="3"/>
  <c r="AT8" i="3"/>
  <c r="AT27" i="3"/>
  <c r="AT36" i="3"/>
  <c r="AT38" i="3"/>
  <c r="U24" i="3"/>
  <c r="U21" i="3"/>
  <c r="U22" i="3"/>
  <c r="U26" i="3"/>
  <c r="U38" i="3"/>
  <c r="AB39" i="24"/>
  <c r="AB31" i="24"/>
  <c r="AB18" i="24"/>
  <c r="BD25" i="24"/>
  <c r="BL32" i="24"/>
  <c r="BL16" i="24"/>
  <c r="BD11" i="24"/>
  <c r="BD29" i="24"/>
  <c r="BD30" i="24"/>
  <c r="W32" i="24"/>
  <c r="W28" i="24"/>
  <c r="W37" i="24"/>
  <c r="BJ19" i="24"/>
  <c r="BB7" i="24"/>
  <c r="BB27" i="24"/>
  <c r="BB34" i="24"/>
  <c r="BB8" i="24"/>
  <c r="BB40" i="24"/>
  <c r="BB13" i="24"/>
  <c r="BB22" i="24"/>
  <c r="BB31" i="24"/>
  <c r="AT8" i="24"/>
  <c r="AT30" i="24"/>
  <c r="AT17" i="24"/>
  <c r="AT38" i="24"/>
  <c r="AT25" i="24"/>
  <c r="AT13" i="24"/>
  <c r="AT22" i="24"/>
  <c r="AT12" i="24"/>
  <c r="AT34" i="24"/>
  <c r="AT28" i="24"/>
  <c r="AL12" i="24"/>
  <c r="AL40" i="24"/>
  <c r="AL16" i="24"/>
  <c r="BM7" i="24"/>
  <c r="BM13" i="24"/>
  <c r="BM9" i="24"/>
  <c r="BM28" i="24"/>
  <c r="BM19" i="24"/>
  <c r="BM31" i="24"/>
  <c r="AO8" i="24"/>
  <c r="AO21" i="24"/>
  <c r="AO20" i="24"/>
  <c r="AO38" i="24"/>
  <c r="Y12" i="24"/>
  <c r="Y23" i="24"/>
  <c r="Y34" i="24"/>
  <c r="BG24" i="24"/>
  <c r="BG16" i="24"/>
  <c r="BG13" i="24"/>
  <c r="BG31" i="24"/>
  <c r="BG15" i="24"/>
  <c r="AQ14" i="24"/>
  <c r="AQ36" i="24"/>
  <c r="AQ12" i="24"/>
  <c r="AQ32" i="24"/>
  <c r="AQ26" i="24"/>
  <c r="AQ31" i="24"/>
  <c r="S16" i="24"/>
  <c r="S11" i="24"/>
  <c r="S21" i="24"/>
  <c r="S29" i="24"/>
  <c r="BN18" i="24"/>
  <c r="BN23" i="24"/>
  <c r="BN14" i="24"/>
  <c r="AP23" i="24"/>
  <c r="AP27" i="24"/>
  <c r="AP22" i="24"/>
  <c r="AP34" i="24"/>
  <c r="AH18" i="24"/>
  <c r="AH17" i="24"/>
  <c r="AH13" i="24"/>
  <c r="AH25" i="24"/>
  <c r="AH40" i="24"/>
  <c r="BP15" i="24"/>
  <c r="BP27" i="24"/>
  <c r="BP9" i="24"/>
  <c r="BP19" i="24"/>
  <c r="BP16" i="24"/>
  <c r="BP14" i="24"/>
  <c r="BP11" i="24"/>
  <c r="BP13" i="24"/>
  <c r="BP37" i="24"/>
  <c r="BP39" i="24"/>
  <c r="BP10" i="24"/>
  <c r="BP17" i="24"/>
  <c r="BP24" i="24"/>
  <c r="AZ17" i="24"/>
  <c r="AZ10" i="24"/>
  <c r="AZ7" i="24"/>
  <c r="AZ15" i="24"/>
  <c r="AZ11" i="24"/>
  <c r="AZ35" i="24"/>
  <c r="AZ14" i="24"/>
  <c r="AR31" i="24"/>
  <c r="AR23" i="24"/>
  <c r="AR13" i="24"/>
  <c r="AR29" i="24"/>
  <c r="AR24" i="24"/>
  <c r="AR15" i="24"/>
  <c r="AR11" i="24"/>
  <c r="AR7" i="24"/>
  <c r="AR16" i="24"/>
  <c r="AR39" i="24"/>
  <c r="AR9" i="24"/>
  <c r="AR17" i="24"/>
  <c r="R19" i="24"/>
  <c r="R39" i="24"/>
  <c r="R40" i="24"/>
  <c r="BH26" i="3"/>
  <c r="AJ18" i="3"/>
  <c r="AZ39" i="3"/>
  <c r="AZ34" i="3"/>
  <c r="AZ7" i="3"/>
  <c r="AZ30" i="3"/>
  <c r="AZ22" i="3"/>
  <c r="AZ9" i="3"/>
  <c r="AZ11" i="3"/>
  <c r="BH36" i="3"/>
  <c r="BH13" i="3"/>
  <c r="BH28" i="3"/>
  <c r="AZ8" i="3"/>
  <c r="AZ31" i="3"/>
  <c r="AZ37" i="3"/>
  <c r="AJ26" i="3"/>
  <c r="AJ31" i="3"/>
  <c r="AJ39" i="3"/>
  <c r="AO12" i="3"/>
  <c r="AO11" i="3"/>
  <c r="AY38" i="3"/>
  <c r="AY13" i="3"/>
  <c r="AY20" i="3"/>
  <c r="AY22" i="3"/>
  <c r="AW17" i="3"/>
  <c r="AW24" i="3"/>
  <c r="AX38" i="3"/>
  <c r="BK31" i="3"/>
  <c r="AE18" i="3"/>
  <c r="AX13" i="3"/>
  <c r="AX32" i="3"/>
  <c r="BI18" i="24"/>
  <c r="BI13" i="24"/>
  <c r="BI7" i="24"/>
  <c r="BI31" i="24"/>
  <c r="AC14" i="24"/>
  <c r="AC26" i="24"/>
  <c r="AC19" i="24"/>
  <c r="AC31" i="24"/>
  <c r="U19" i="24"/>
  <c r="U8" i="24"/>
  <c r="U31" i="24"/>
  <c r="U25" i="24"/>
  <c r="U38" i="24"/>
  <c r="BK24" i="3"/>
  <c r="BC9" i="3"/>
  <c r="AE20" i="3"/>
  <c r="AE34" i="3"/>
  <c r="W23" i="3"/>
  <c r="W29" i="3"/>
  <c r="AF31" i="3"/>
  <c r="AZ24" i="3"/>
  <c r="BL12" i="3"/>
  <c r="BL25" i="3"/>
  <c r="BL37" i="3"/>
  <c r="BL29" i="3"/>
  <c r="AN37" i="3"/>
  <c r="AN31" i="3"/>
  <c r="BB17" i="3"/>
  <c r="BB15" i="3"/>
  <c r="BB38" i="3"/>
  <c r="BB31" i="3"/>
  <c r="V19" i="3"/>
  <c r="V12" i="3"/>
  <c r="V29" i="3"/>
  <c r="V31" i="3"/>
  <c r="AS21" i="3"/>
  <c r="AS18" i="3"/>
  <c r="AS34" i="3"/>
  <c r="AS20" i="3"/>
  <c r="AV14" i="3"/>
  <c r="BL13" i="3"/>
  <c r="BD19" i="3"/>
  <c r="BD35" i="3"/>
  <c r="BD8" i="3"/>
  <c r="BD40" i="3"/>
  <c r="AF9" i="3"/>
  <c r="AF33" i="3"/>
  <c r="AF40" i="3"/>
  <c r="AD13" i="3"/>
  <c r="AD8" i="3"/>
  <c r="AD17" i="3"/>
  <c r="AD24" i="3"/>
  <c r="AD23" i="3"/>
  <c r="BI29" i="3"/>
  <c r="BI30" i="3"/>
  <c r="BI32" i="3"/>
  <c r="BI7" i="3"/>
  <c r="AC12" i="3"/>
  <c r="AC27" i="3"/>
  <c r="AC21" i="3"/>
  <c r="AC7" i="3"/>
  <c r="AC40" i="3"/>
  <c r="BB16" i="3"/>
  <c r="AV40" i="3"/>
  <c r="AV28" i="3"/>
  <c r="AV32" i="3"/>
  <c r="AT14" i="3"/>
  <c r="AT28" i="3"/>
  <c r="AT10" i="3"/>
  <c r="AT39" i="3"/>
  <c r="U8" i="3"/>
  <c r="U10" i="3"/>
  <c r="U27" i="3"/>
  <c r="U34" i="3"/>
  <c r="U40" i="3"/>
  <c r="AF14" i="3"/>
  <c r="BB12" i="3"/>
  <c r="AB22" i="24"/>
  <c r="AB27" i="24"/>
  <c r="W15" i="24"/>
  <c r="W31" i="24"/>
  <c r="Y8" i="24"/>
  <c r="Y32" i="24"/>
  <c r="AP20" i="24"/>
  <c r="AH16" i="24"/>
  <c r="AW22" i="3"/>
  <c r="BH29" i="3"/>
  <c r="BH21" i="3"/>
  <c r="BH14" i="3"/>
  <c r="BH30" i="3"/>
  <c r="BH24" i="3"/>
  <c r="U22" i="24"/>
  <c r="U18" i="24"/>
  <c r="AW25" i="3"/>
  <c r="BK10" i="3"/>
  <c r="BK28" i="3"/>
  <c r="BK27" i="3"/>
  <c r="BK40" i="3"/>
  <c r="BK8" i="3"/>
  <c r="BK17" i="3"/>
  <c r="AY24" i="3"/>
  <c r="AV31" i="3"/>
  <c r="AV13" i="3"/>
  <c r="AV19" i="3"/>
  <c r="AT15" i="3"/>
  <c r="U9" i="3"/>
  <c r="U39" i="3"/>
  <c r="U23" i="3"/>
  <c r="AF30" i="3"/>
  <c r="AB40" i="24"/>
  <c r="AB9" i="24"/>
  <c r="BH39" i="24"/>
  <c r="BH27" i="24"/>
  <c r="BH14" i="24"/>
  <c r="BH11" i="24"/>
  <c r="BH32" i="24"/>
  <c r="BH31" i="24"/>
  <c r="BH29" i="24"/>
  <c r="BH23" i="24"/>
  <c r="BH22" i="24"/>
  <c r="BH9" i="24"/>
  <c r="BH40" i="24"/>
  <c r="BH8" i="24"/>
  <c r="BH10" i="24"/>
  <c r="BH15" i="24"/>
  <c r="BH16" i="24"/>
  <c r="BH20" i="24"/>
  <c r="BH38" i="24"/>
  <c r="AB34" i="24"/>
  <c r="AB33" i="24"/>
  <c r="BL33" i="24"/>
  <c r="BL11" i="24"/>
  <c r="BL17" i="24"/>
  <c r="BL7" i="24"/>
  <c r="BL24" i="24"/>
  <c r="BL13" i="24"/>
  <c r="BL10" i="24"/>
  <c r="BL27" i="24"/>
  <c r="BL28" i="24"/>
  <c r="BD17" i="24"/>
  <c r="BD16" i="24"/>
  <c r="BD14" i="24"/>
  <c r="W14" i="24"/>
  <c r="W25" i="24"/>
  <c r="W38" i="24"/>
  <c r="W39" i="24"/>
  <c r="BD13" i="24"/>
  <c r="AL20" i="24"/>
  <c r="AL10" i="24"/>
  <c r="AL39" i="24"/>
  <c r="AO10" i="24"/>
  <c r="AO11" i="24"/>
  <c r="AO36" i="24"/>
  <c r="Y14" i="24"/>
  <c r="Y19" i="24"/>
  <c r="Y40" i="24"/>
  <c r="S8" i="24"/>
  <c r="S10" i="24"/>
  <c r="S9" i="24"/>
  <c r="BN25" i="24"/>
  <c r="BN13" i="24"/>
  <c r="BN10" i="24"/>
  <c r="BN38" i="24"/>
  <c r="BN40" i="24"/>
  <c r="AP8" i="24"/>
  <c r="AP9" i="24"/>
  <c r="AP19" i="24"/>
  <c r="AP26" i="24"/>
  <c r="AP35" i="24"/>
  <c r="AH9" i="24"/>
  <c r="AH34" i="24"/>
  <c r="AH39" i="24"/>
  <c r="AH20" i="24"/>
  <c r="AE28" i="24"/>
  <c r="AE15" i="24"/>
  <c r="AE29" i="24"/>
  <c r="AE9" i="24"/>
  <c r="AU40" i="24"/>
  <c r="AU26" i="24"/>
  <c r="AU9" i="24"/>
  <c r="AU32" i="24"/>
  <c r="AU18" i="24"/>
  <c r="AU35" i="24"/>
  <c r="R38" i="24"/>
  <c r="BK19" i="3"/>
  <c r="AW15" i="3"/>
  <c r="BH11" i="3"/>
  <c r="BH22" i="3"/>
  <c r="BH23" i="3"/>
  <c r="BH39" i="3"/>
  <c r="AJ27" i="3"/>
  <c r="AJ25" i="3"/>
  <c r="AN15" i="24"/>
  <c r="AN14" i="24"/>
  <c r="AN11" i="24"/>
  <c r="AN10" i="24"/>
  <c r="AN38" i="24"/>
  <c r="AN7" i="24"/>
  <c r="AN29" i="24"/>
  <c r="AN17" i="24"/>
  <c r="BK33" i="3"/>
  <c r="AO15" i="3"/>
  <c r="AO33" i="3"/>
  <c r="AO28" i="3"/>
  <c r="AO29" i="3"/>
  <c r="AO34" i="3"/>
  <c r="AO9" i="3"/>
  <c r="AO23" i="3"/>
  <c r="AY34" i="3"/>
  <c r="AY26" i="3"/>
  <c r="AW39" i="3"/>
  <c r="AW30" i="3"/>
  <c r="AW36" i="3"/>
  <c r="W35" i="3"/>
  <c r="BH9" i="3"/>
  <c r="AX16" i="3"/>
  <c r="AX10" i="3"/>
  <c r="AX24" i="3"/>
  <c r="AX35" i="3"/>
  <c r="AX8" i="3"/>
  <c r="AX40" i="3"/>
  <c r="AX34" i="3"/>
  <c r="AX9" i="3"/>
  <c r="AX15" i="3"/>
  <c r="AX11" i="3"/>
  <c r="AX31" i="3"/>
  <c r="AX25" i="3"/>
  <c r="BI16" i="24"/>
  <c r="BI24" i="24"/>
  <c r="BI32" i="24"/>
  <c r="BI34" i="24"/>
  <c r="AC25" i="24"/>
  <c r="AC13" i="24"/>
  <c r="AC28" i="24"/>
  <c r="AC23" i="24"/>
  <c r="U14" i="24"/>
  <c r="U27" i="24"/>
  <c r="U39" i="24"/>
  <c r="U21" i="24"/>
  <c r="BK23" i="3"/>
  <c r="AZ17" i="3"/>
  <c r="BK7" i="3"/>
  <c r="BK9" i="3"/>
  <c r="BK29" i="3"/>
  <c r="AE7" i="3"/>
  <c r="W7" i="3"/>
  <c r="W24" i="3"/>
  <c r="BL17" i="3"/>
  <c r="BL35" i="3"/>
  <c r="BL36" i="3"/>
  <c r="BL16" i="3"/>
  <c r="BB7" i="3"/>
  <c r="BB32" i="3"/>
  <c r="BB30" i="3"/>
  <c r="BB18" i="3"/>
  <c r="AS8" i="3"/>
  <c r="AS9" i="3"/>
  <c r="AS23" i="3"/>
  <c r="AS40" i="3"/>
  <c r="BD9" i="3"/>
  <c r="BD26" i="3"/>
  <c r="BD11" i="3"/>
  <c r="AF20" i="3"/>
  <c r="AF18" i="3"/>
  <c r="AF12" i="3"/>
  <c r="AF32" i="3"/>
  <c r="BI18" i="3"/>
  <c r="BI39" i="3"/>
  <c r="BI20" i="3"/>
  <c r="V38" i="3"/>
  <c r="AT19" i="3"/>
  <c r="AV9" i="3"/>
  <c r="AV10" i="3"/>
  <c r="AV27" i="3"/>
  <c r="AV37" i="3"/>
  <c r="AT13" i="3"/>
  <c r="AT11" i="3"/>
  <c r="AT35" i="3"/>
  <c r="AT37" i="3"/>
  <c r="U13" i="3"/>
  <c r="U30" i="3"/>
  <c r="U36" i="3"/>
  <c r="U31" i="3"/>
  <c r="BB22" i="3"/>
  <c r="BL20" i="3"/>
  <c r="BI10" i="3"/>
  <c r="AB26" i="24"/>
  <c r="W20" i="24"/>
  <c r="AL25" i="24"/>
  <c r="AL31" i="24"/>
  <c r="Y11" i="24"/>
  <c r="S19" i="24"/>
  <c r="S39" i="24"/>
  <c r="S34" i="24"/>
  <c r="AP39" i="24"/>
  <c r="AH27" i="24"/>
  <c r="AW31" i="3"/>
  <c r="AW10" i="3"/>
  <c r="AW8" i="3"/>
  <c r="AW26" i="3"/>
  <c r="AW40" i="3"/>
  <c r="AY11" i="3"/>
  <c r="AY37" i="3"/>
  <c r="AY14" i="3"/>
  <c r="AY15" i="3"/>
  <c r="BI38" i="24"/>
  <c r="BI26" i="24"/>
  <c r="BK21" i="3"/>
  <c r="AV38" i="3"/>
  <c r="AT34" i="3"/>
  <c r="AS22" i="3"/>
  <c r="BH24" i="24"/>
  <c r="AB21" i="24"/>
  <c r="AB38" i="24"/>
  <c r="BD9" i="24"/>
  <c r="BL9" i="24"/>
  <c r="BL35" i="24"/>
  <c r="BL30" i="24"/>
  <c r="BD26" i="24"/>
  <c r="BD27" i="24"/>
  <c r="W33" i="24"/>
  <c r="W22" i="24"/>
  <c r="BL12" i="24"/>
  <c r="AV13" i="24"/>
  <c r="AV9" i="24"/>
  <c r="AV12" i="24"/>
  <c r="AV18" i="24"/>
  <c r="AV26" i="24"/>
  <c r="BJ29" i="24"/>
  <c r="BJ28" i="24"/>
  <c r="BJ23" i="24"/>
  <c r="BJ20" i="24"/>
  <c r="BJ12" i="24"/>
  <c r="BJ9" i="24"/>
  <c r="BJ13" i="24"/>
  <c r="BJ21" i="24"/>
  <c r="BJ17" i="24"/>
  <c r="BJ15" i="24"/>
  <c r="BJ34" i="24"/>
  <c r="AL30" i="24"/>
  <c r="AL18" i="24"/>
  <c r="AO9" i="24"/>
  <c r="AO13" i="24"/>
  <c r="AO7" i="24"/>
  <c r="AO19" i="24"/>
  <c r="AO25" i="24"/>
  <c r="Y10" i="24"/>
  <c r="Y28" i="24"/>
  <c r="Y30" i="24"/>
  <c r="Y37" i="24"/>
  <c r="Y39" i="24"/>
  <c r="Y33" i="24"/>
  <c r="S32" i="24"/>
  <c r="S20" i="24"/>
  <c r="S17" i="24"/>
  <c r="S38" i="24"/>
  <c r="BN26" i="24"/>
  <c r="BN8" i="24"/>
  <c r="BN21" i="24"/>
  <c r="BN20" i="24"/>
  <c r="AP29" i="24"/>
  <c r="AP13" i="24"/>
  <c r="AP25" i="24"/>
  <c r="AP33" i="24"/>
  <c r="AP32" i="24"/>
  <c r="AH12" i="24"/>
  <c r="AH8" i="24"/>
  <c r="AH28" i="24"/>
  <c r="BE34" i="24"/>
  <c r="BE27" i="24"/>
  <c r="BE23" i="24"/>
  <c r="BE12" i="24"/>
  <c r="BE21" i="24"/>
  <c r="BE8" i="24"/>
  <c r="BE9" i="24"/>
  <c r="BE14" i="24"/>
  <c r="R27" i="24"/>
  <c r="R11" i="24"/>
  <c r="AJ40" i="24"/>
  <c r="AJ32" i="24"/>
  <c r="AJ27" i="24"/>
  <c r="AJ8" i="24"/>
  <c r="AJ31" i="24"/>
  <c r="AJ39" i="24"/>
  <c r="AJ19" i="24"/>
  <c r="AJ35" i="24"/>
  <c r="AJ22" i="24"/>
  <c r="AJ13" i="24"/>
  <c r="AJ10" i="24"/>
  <c r="AJ16" i="24"/>
  <c r="AJ7" i="24"/>
  <c r="AJ23" i="24"/>
  <c r="AJ15" i="24"/>
  <c r="AJ30" i="24"/>
  <c r="R14" i="24"/>
  <c r="R28" i="24"/>
  <c r="AJ24" i="3"/>
  <c r="BH27" i="3"/>
  <c r="BH31" i="3"/>
  <c r="BH37" i="3"/>
  <c r="AJ32" i="3"/>
  <c r="AJ33" i="3"/>
  <c r="AO18" i="3"/>
  <c r="AO31" i="3"/>
  <c r="AO35" i="3"/>
  <c r="BM34" i="24"/>
  <c r="AZ16" i="3"/>
  <c r="BK12" i="3"/>
  <c r="AZ10" i="3"/>
  <c r="W36" i="3"/>
  <c r="W14" i="3"/>
  <c r="W31" i="3"/>
  <c r="W11" i="3"/>
  <c r="W15" i="3"/>
  <c r="W9" i="3"/>
  <c r="W30" i="3"/>
  <c r="W37" i="3"/>
  <c r="AY35" i="3"/>
  <c r="AY31" i="3"/>
  <c r="AY17" i="3"/>
  <c r="AO38" i="3"/>
  <c r="AW7" i="3"/>
  <c r="AW11" i="3"/>
  <c r="W19" i="3"/>
  <c r="BK16" i="3"/>
  <c r="AE40" i="3"/>
  <c r="AE25" i="3"/>
  <c r="AE22" i="3"/>
  <c r="AE14" i="3"/>
  <c r="AE28" i="3"/>
  <c r="AE19" i="3"/>
  <c r="AE10" i="3"/>
  <c r="AE8" i="3"/>
  <c r="AE27" i="3"/>
  <c r="AX36" i="3"/>
  <c r="AX33" i="3"/>
  <c r="BI10" i="24"/>
  <c r="BI22" i="24"/>
  <c r="BI28" i="24"/>
  <c r="BI35" i="24"/>
  <c r="BI29" i="24"/>
  <c r="AC18" i="24"/>
  <c r="AC30" i="24"/>
  <c r="AC27" i="24"/>
  <c r="AC29" i="24"/>
  <c r="U37" i="24"/>
  <c r="U26" i="24"/>
  <c r="U7" i="24"/>
  <c r="U24" i="24"/>
  <c r="AE31" i="3"/>
  <c r="AJ17" i="3"/>
  <c r="AW14" i="3"/>
  <c r="BK37" i="3"/>
  <c r="BK18" i="3"/>
  <c r="AE12" i="3"/>
  <c r="AE21" i="3"/>
  <c r="W12" i="3"/>
  <c r="W32" i="3"/>
  <c r="W38" i="3"/>
  <c r="AS13" i="3"/>
  <c r="BD25" i="3"/>
  <c r="BD28" i="3"/>
  <c r="BL28" i="3"/>
  <c r="BL40" i="3"/>
  <c r="BL15" i="3"/>
  <c r="BL24" i="3"/>
  <c r="BB11" i="3"/>
  <c r="BB33" i="3"/>
  <c r="BB14" i="3"/>
  <c r="BB26" i="3"/>
  <c r="V32" i="3"/>
  <c r="V26" i="3"/>
  <c r="AS32" i="3"/>
  <c r="AS25" i="3"/>
  <c r="AS14" i="3"/>
  <c r="AS31" i="3"/>
  <c r="BD30" i="3"/>
  <c r="BD15" i="3"/>
  <c r="BD21" i="3"/>
  <c r="AF25" i="3"/>
  <c r="AF22" i="3"/>
  <c r="AF17" i="3"/>
  <c r="AF21" i="3"/>
  <c r="BI9" i="3"/>
  <c r="BI19" i="3"/>
  <c r="BI26" i="3"/>
  <c r="BI28" i="3"/>
  <c r="AV15" i="3"/>
  <c r="AV11" i="3"/>
  <c r="AV8" i="3"/>
  <c r="AT16" i="3"/>
  <c r="AT9" i="3"/>
  <c r="U25" i="3"/>
  <c r="U12" i="3"/>
  <c r="U11" i="3"/>
  <c r="U20" i="3"/>
  <c r="AV20" i="3"/>
  <c r="AF11" i="3"/>
  <c r="AS16" i="3"/>
  <c r="W29" i="24"/>
  <c r="AL19" i="24"/>
  <c r="AL38" i="24"/>
  <c r="AL21" i="24"/>
  <c r="AL15" i="24"/>
  <c r="AL14" i="24"/>
  <c r="AL7" i="24"/>
  <c r="AL26" i="24"/>
  <c r="AL13" i="24"/>
  <c r="AL32" i="24"/>
  <c r="AL8" i="24"/>
  <c r="S31" i="24"/>
  <c r="S23" i="24"/>
  <c r="AP30" i="24"/>
  <c r="AP18" i="24"/>
  <c r="AH24" i="24"/>
  <c r="AH29" i="24"/>
  <c r="BD18" i="24"/>
  <c r="BD28" i="24"/>
  <c r="BD20" i="24"/>
  <c r="BD21" i="24"/>
  <c r="BD15" i="24"/>
  <c r="BD19" i="24"/>
  <c r="BD7" i="24"/>
  <c r="AY29" i="3"/>
  <c r="AY21" i="3"/>
  <c r="AY28" i="3"/>
  <c r="AW38" i="3"/>
  <c r="BI14" i="24"/>
  <c r="BI30" i="24"/>
  <c r="U13" i="24"/>
  <c r="U40" i="24"/>
  <c r="AV26" i="3"/>
  <c r="AV36" i="3"/>
  <c r="AT7" i="3"/>
  <c r="AT20" i="3"/>
  <c r="AV39" i="3"/>
  <c r="BH7" i="24"/>
  <c r="BH17" i="24"/>
  <c r="AB10" i="24"/>
  <c r="AB37" i="24"/>
  <c r="BH21" i="24"/>
  <c r="AB23" i="24"/>
  <c r="AL27" i="24"/>
  <c r="AL17" i="24"/>
  <c r="BL26" i="24"/>
  <c r="BL40" i="24"/>
  <c r="BL31" i="24"/>
  <c r="BD36" i="24"/>
  <c r="BD31" i="24"/>
  <c r="BD23" i="24"/>
  <c r="W7" i="24"/>
  <c r="W36" i="24"/>
  <c r="W26" i="24"/>
  <c r="AF13" i="24"/>
  <c r="AF25" i="24"/>
  <c r="AF10" i="24"/>
  <c r="AF21" i="24"/>
  <c r="AF9" i="24"/>
  <c r="AF20" i="24"/>
  <c r="AF33" i="24"/>
  <c r="BJ10" i="24"/>
  <c r="BJ37" i="24"/>
  <c r="AT39" i="24"/>
  <c r="AL22" i="24"/>
  <c r="AL37" i="24"/>
  <c r="BM12" i="24"/>
  <c r="BM24" i="24"/>
  <c r="BM17" i="24"/>
  <c r="AO22" i="24"/>
  <c r="AO16" i="24"/>
  <c r="AO29" i="24"/>
  <c r="AO33" i="24"/>
  <c r="AG12" i="24"/>
  <c r="AG28" i="24"/>
  <c r="AG21" i="24"/>
  <c r="AG17" i="24"/>
  <c r="Y15" i="24"/>
  <c r="Y31" i="24"/>
  <c r="Y20" i="24"/>
  <c r="BL38" i="24"/>
  <c r="Y29" i="24"/>
  <c r="S13" i="24"/>
  <c r="BG18" i="24"/>
  <c r="BG26" i="24"/>
  <c r="AQ28" i="24"/>
  <c r="AQ25" i="24"/>
  <c r="AQ35" i="24"/>
  <c r="S14" i="24"/>
  <c r="S25" i="24"/>
  <c r="S27" i="24"/>
  <c r="S35" i="24"/>
  <c r="BN30" i="24"/>
  <c r="BN7" i="24"/>
  <c r="BN37" i="24"/>
  <c r="BN29" i="24"/>
  <c r="AP11" i="24"/>
  <c r="AP7" i="24"/>
  <c r="AP28" i="24"/>
  <c r="AH26" i="24"/>
  <c r="AH21" i="24"/>
  <c r="AH14" i="24"/>
  <c r="AH35" i="24"/>
  <c r="Z21" i="24"/>
  <c r="Z12" i="24"/>
  <c r="Z14" i="24"/>
  <c r="Z28" i="24"/>
  <c r="R12" i="24"/>
  <c r="R36" i="24"/>
  <c r="R15" i="24"/>
  <c r="R9" i="24"/>
  <c r="R22" i="24"/>
  <c r="AJ34" i="3"/>
  <c r="AY23" i="3"/>
  <c r="BH32" i="3"/>
  <c r="BH12" i="3"/>
  <c r="AZ38" i="3"/>
  <c r="AZ36" i="3"/>
  <c r="AZ33" i="3"/>
  <c r="AJ30" i="3"/>
  <c r="AJ14" i="3"/>
  <c r="AJ35" i="3"/>
  <c r="AO7" i="3"/>
  <c r="AO22" i="3"/>
  <c r="AO39" i="3"/>
  <c r="AO24" i="24"/>
  <c r="W20" i="3"/>
  <c r="AJ16" i="3"/>
  <c r="AY8" i="3"/>
  <c r="AY36" i="3"/>
  <c r="AY25" i="3"/>
  <c r="AW20" i="3"/>
  <c r="AW19" i="3"/>
  <c r="AJ40" i="3"/>
  <c r="AE33" i="3"/>
  <c r="AY16" i="3"/>
  <c r="AE9" i="3"/>
  <c r="AX7" i="3"/>
  <c r="AX14" i="3"/>
  <c r="BI12" i="24"/>
  <c r="BI8" i="24"/>
  <c r="BI20" i="24"/>
  <c r="BI40" i="24"/>
  <c r="AC9" i="24"/>
  <c r="AC37" i="24"/>
  <c r="AC12" i="24"/>
  <c r="AC7" i="24"/>
  <c r="U12" i="24"/>
  <c r="U11" i="24"/>
  <c r="U15" i="24"/>
  <c r="AE30" i="3"/>
  <c r="BE15" i="3"/>
  <c r="BE9" i="3"/>
  <c r="BE7" i="3"/>
  <c r="BE31" i="3"/>
  <c r="BE13" i="3"/>
  <c r="BK14" i="3"/>
  <c r="BK26" i="3"/>
  <c r="BC19" i="3"/>
  <c r="BC14" i="3"/>
  <c r="BC8" i="3"/>
  <c r="BC33" i="3"/>
  <c r="BC22" i="3"/>
  <c r="BC23" i="3"/>
  <c r="BC37" i="3"/>
  <c r="BC34" i="3"/>
  <c r="AE17" i="3"/>
  <c r="AE29" i="3"/>
  <c r="W17" i="3"/>
  <c r="W13" i="3"/>
  <c r="BB19" i="3"/>
  <c r="BD12" i="3"/>
  <c r="AV30" i="3"/>
  <c r="BL10" i="3"/>
  <c r="BL9" i="3"/>
  <c r="BL32" i="3"/>
  <c r="BB13" i="3"/>
  <c r="BB37" i="3"/>
  <c r="BB21" i="3"/>
  <c r="V20" i="3"/>
  <c r="V7" i="3"/>
  <c r="V33" i="3"/>
  <c r="V34" i="3"/>
  <c r="AS33" i="3"/>
  <c r="AS30" i="3"/>
  <c r="AS29" i="3"/>
  <c r="BD18" i="3"/>
  <c r="AF19" i="3"/>
  <c r="BD31" i="3"/>
  <c r="BD17" i="3"/>
  <c r="BD27" i="3"/>
  <c r="BD29" i="3"/>
  <c r="AF26" i="3"/>
  <c r="AF23" i="3"/>
  <c r="AF37" i="3"/>
  <c r="AD19" i="3"/>
  <c r="BI24" i="3"/>
  <c r="BI36" i="3"/>
  <c r="BI22" i="3"/>
  <c r="BI34" i="3"/>
  <c r="AC16" i="3"/>
  <c r="AC26" i="3"/>
  <c r="U18" i="3"/>
  <c r="BL7" i="3"/>
  <c r="AV18" i="3"/>
  <c r="AV22" i="3"/>
  <c r="AV16" i="3"/>
  <c r="AT12" i="3"/>
  <c r="AT22" i="3"/>
  <c r="AT29" i="3"/>
  <c r="AT31" i="3"/>
  <c r="U29" i="3"/>
  <c r="U17" i="3"/>
  <c r="U16" i="3"/>
  <c r="U28" i="3"/>
</calcChain>
</file>

<file path=xl/sharedStrings.xml><?xml version="1.0" encoding="utf-8"?>
<sst xmlns="http://schemas.openxmlformats.org/spreadsheetml/2006/main" count="643" uniqueCount="279">
  <si>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</si>
  <si>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</si>
  <si>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</si>
  <si>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</si>
  <si>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</si>
  <si>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</si>
  <si>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</si>
  <si>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</si>
  <si>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</si>
  <si>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</si>
  <si>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</si>
  <si>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</si>
  <si>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</si>
  <si>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</si>
  <si>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</si>
  <si>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</si>
  <si>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</si>
  <si>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</si>
  <si>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</si>
  <si>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</si>
  <si>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</si>
  <si>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</si>
  <si>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</si>
  <si>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</si>
  <si>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</si>
  <si>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</si>
  <si>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</si>
  <si>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</si>
  <si>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</si>
  <si>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</si>
  <si>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</si>
  <si>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</si>
  <si>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</si>
  <si>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</si>
  <si>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</si>
  <si>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</si>
  <si>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</si>
  <si>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</si>
  <si>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</si>
  <si>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</si>
  <si>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</si>
  <si>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</si>
  <si>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</si>
  <si>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</si>
  <si>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</si>
  <si>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</si>
  <si>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</si>
  <si>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</si>
  <si>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</si>
  <si>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</si>
  <si>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</si>
  <si>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</si>
  <si>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</si>
  <si>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</si>
  <si>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</si>
  <si>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</si>
  <si>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</si>
  <si>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</si>
  <si>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</si>
  <si>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</si>
  <si>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</si>
  <si>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</si>
  <si>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</si>
  <si>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</si>
  <si>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</si>
  <si>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</si>
  <si>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</si>
  <si>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</si>
  <si>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</si>
  <si>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</si>
  <si>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</si>
  <si>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</si>
  <si>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</si>
  <si>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</si>
  <si>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</si>
  <si>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</si>
  <si>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</si>
  <si>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</si>
  <si>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</si>
  <si>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</si>
  <si>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</si>
  <si>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</si>
  <si>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</si>
  <si>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</si>
  <si>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</si>
  <si>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</si>
  <si>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</si>
  <si>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</si>
  <si>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</si>
  <si>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</si>
  <si>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</si>
  <si>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</si>
  <si>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</si>
  <si>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</si>
  <si>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</si>
  <si>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</si>
  <si>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</si>
  <si>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</si>
  <si>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</si>
  <si>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</si>
  <si>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</si>
  <si>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</si>
  <si>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</si>
  <si>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</si>
  <si>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</si>
  <si>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</si>
  <si>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</si>
  <si>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</si>
  <si>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</si>
  <si>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</si>
  <si>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</si>
  <si>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</si>
  <si>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</si>
  <si>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</si>
  <si>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</si>
  <si>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</si>
  <si>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</si>
  <si>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</si>
  <si>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</si>
  <si>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</si>
  <si>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</si>
  <si>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</si>
  <si>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</si>
  <si>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</si>
  <si>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</si>
  <si>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</si>
  <si>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</si>
  <si>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</si>
  <si>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</si>
  <si>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</si>
  <si>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</si>
  <si>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</si>
  <si>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</si>
  <si>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</si>
  <si>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</si>
  <si>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</si>
  <si>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</si>
  <si>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</si>
  <si>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</si>
  <si>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</si>
  <si>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</si>
  <si>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</si>
  <si>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</si>
  <si>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</si>
  <si>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</si>
  <si>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</si>
  <si>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</si>
  <si>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</si>
  <si>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</si>
  <si>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</si>
  <si>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</si>
  <si>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</si>
  <si>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</si>
  <si>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</si>
  <si>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</si>
  <si>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</si>
  <si>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</si>
  <si>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</si>
  <si>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</si>
  <si>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</si>
  <si>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</si>
  <si>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</si>
  <si>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</si>
  <si>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</si>
  <si>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</si>
  <si>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</si>
  <si>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</si>
  <si>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</si>
  <si>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</si>
  <si>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</si>
  <si>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</si>
  <si>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</si>
  <si>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</si>
  <si>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</si>
  <si>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</si>
  <si>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</si>
  <si>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</si>
  <si>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</si>
  <si>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</si>
  <si>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</si>
  <si>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</si>
  <si>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</si>
  <si>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</si>
  <si>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</si>
  <si>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</si>
  <si>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</si>
  <si>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</si>
  <si>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</si>
  <si>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</si>
  <si>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</si>
  <si>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</si>
  <si>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</si>
  <si>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</si>
  <si>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</si>
  <si>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</si>
  <si>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</si>
  <si>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</si>
  <si>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</si>
  <si>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</si>
  <si>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</si>
  <si>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</si>
  <si>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</si>
  <si>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</si>
  <si>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</si>
  <si>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</si>
  <si>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</si>
  <si>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</si>
  <si>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</si>
  <si>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</si>
  <si>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</si>
  <si>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</si>
  <si>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</si>
  <si>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</si>
  <si>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</si>
  <si>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</si>
  <si>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</si>
  <si>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</si>
  <si>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</si>
  <si>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</si>
  <si>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</si>
  <si>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</si>
  <si>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</si>
  <si>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</si>
  <si>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</si>
  <si>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</si>
  <si>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</si>
  <si>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</si>
  <si>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</si>
  <si>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</si>
  <si>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</si>
  <si>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</si>
  <si>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</si>
  <si>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</si>
  <si>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</si>
  <si>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</si>
  <si>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</si>
  <si>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</si>
  <si>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</si>
  <si>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</si>
  <si>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</si>
  <si>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</si>
  <si>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</si>
  <si>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</si>
  <si>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</si>
  <si>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</si>
  <si>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</si>
  <si>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</si>
  <si>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</si>
  <si>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</si>
  <si>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</si>
  <si>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</si>
  <si>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</si>
  <si>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</si>
  <si>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</si>
  <si>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</si>
  <si>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</si>
  <si>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</si>
  <si>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</si>
  <si>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</si>
  <si>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</si>
  <si>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</si>
  <si>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</si>
  <si>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</si>
  <si>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</si>
  <si>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</si>
  <si>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</si>
  <si>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</si>
  <si>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</si>
  <si>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</si>
  <si>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share_alcohol_1997</t>
  </si>
  <si>
    <t>share_alcohol_2008</t>
  </si>
  <si>
    <t>_95_synth</t>
  </si>
  <si>
    <t>1985-2008</t>
  </si>
  <si>
    <t>1990-2008</t>
  </si>
  <si>
    <t>1995-2008</t>
  </si>
  <si>
    <t>Synthetic 1982-2008</t>
  </si>
  <si>
    <t>Weights</t>
  </si>
  <si>
    <t>Fatal Alcohol-Related Motor Vehicle Crashes as a Share of Total Fatal Crashes</t>
  </si>
  <si>
    <t xml:space="preserve">States with no alcohol tax changes over $1.00, excluded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</si>
</sst>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2">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0" fontId="0" fillId="0" borderId="0" xfId="0" applyAlignment="1">
      <alignment horizontal="left" wrapText="1"/>
    </xf>
    <xf numFmtId="0" fontId="12" fillId="4" borderId="2" xfId="5" applyFont="1" applyFill="1" applyBorder="1" applyAlignment="1">
      <alignment horizontal="center" vertical="center"/>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1490378346213E-2"/>
          <c:y val="0.20398242539431791"/>
          <c:w val="0.92501923840996758"/>
          <c:h val="0.60473426652567541"/>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0.45420140540599824</c:v>
                </c:pt>
                <c:pt idx="1">
                  <c:v>0.44956107756495473</c:v>
                </c:pt>
                <c:pt idx="2">
                  <c:v>0.42535819894075394</c:v>
                </c:pt>
                <c:pt idx="3">
                  <c:v>0.38063692075014111</c:v>
                </c:pt>
                <c:pt idx="4">
                  <c:v>0.3959971545040607</c:v>
                </c:pt>
                <c:pt idx="5">
                  <c:v>0.37855399137735363</c:v>
                </c:pt>
                <c:pt idx="6">
                  <c:v>0.37825564777851101</c:v>
                </c:pt>
                <c:pt idx="7">
                  <c:v>0.36058875390887257</c:v>
                </c:pt>
                <c:pt idx="8">
                  <c:v>0.38685752332210549</c:v>
                </c:pt>
                <c:pt idx="9">
                  <c:v>0.37789671057462698</c:v>
                </c:pt>
                <c:pt idx="10">
                  <c:v>0.34582846431434155</c:v>
                </c:pt>
                <c:pt idx="11">
                  <c:v>0.32890255191922185</c:v>
                </c:pt>
                <c:pt idx="12">
                  <c:v>0.32712285406887531</c:v>
                </c:pt>
                <c:pt idx="13">
                  <c:v>0.33497122389078138</c:v>
                </c:pt>
                <c:pt idx="14">
                  <c:v>0.31535961984097954</c:v>
                </c:pt>
                <c:pt idx="15">
                  <c:v>0.29755753263831142</c:v>
                </c:pt>
                <c:pt idx="16">
                  <c:v>0.30583473677933215</c:v>
                </c:pt>
                <c:pt idx="17">
                  <c:v>0.3082505542933941</c:v>
                </c:pt>
                <c:pt idx="18">
                  <c:v>0.31972123196721081</c:v>
                </c:pt>
                <c:pt idx="19">
                  <c:v>0.31245814526081084</c:v>
                </c:pt>
                <c:pt idx="20">
                  <c:v>0.31654341988265522</c:v>
                </c:pt>
                <c:pt idx="21">
                  <c:v>0.31567289946973326</c:v>
                </c:pt>
                <c:pt idx="22">
                  <c:v>0.29398494118452073</c:v>
                </c:pt>
                <c:pt idx="23">
                  <c:v>0.30530203031003478</c:v>
                </c:pt>
                <c:pt idx="24">
                  <c:v>0.30727714106440535</c:v>
                </c:pt>
                <c:pt idx="25">
                  <c:v>0.3105272315591574</c:v>
                </c:pt>
                <c:pt idx="26">
                  <c:v>0.30777948749065404</c:v>
                </c:pt>
                <c:pt idx="27">
                  <c:v>0.3062956924289465</c:v>
                </c:pt>
                <c:pt idx="28">
                  <c:v>0.28147518461942678</c:v>
                </c:pt>
                <c:pt idx="29">
                  <c:v>0.28469026356935501</c:v>
                </c:pt>
                <c:pt idx="30">
                  <c:v>0.29047995299100876</c:v>
                </c:pt>
                <c:pt idx="31">
                  <c:v>0.28662089501321314</c:v>
                </c:pt>
                <c:pt idx="32">
                  <c:v>0.27954617235064511</c:v>
                </c:pt>
                <c:pt idx="33">
                  <c:v>0.26693597199022773</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937595312011198"/>
          <c:y val="0.1411134838683834"/>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0.4606989874243736</c:v>
                </c:pt>
                <c:pt idx="1">
                  <c:v>0.46130338644981383</c:v>
                </c:pt>
                <c:pt idx="2">
                  <c:v>0.42366448602080342</c:v>
                </c:pt>
                <c:pt idx="3">
                  <c:v>0.37261339488625528</c:v>
                </c:pt>
                <c:pt idx="4">
                  <c:v>0.41060242980718614</c:v>
                </c:pt>
                <c:pt idx="5">
                  <c:v>0.38470560401678089</c:v>
                </c:pt>
                <c:pt idx="6">
                  <c:v>0.38021391999721527</c:v>
                </c:pt>
                <c:pt idx="7">
                  <c:v>0.38920608609914781</c:v>
                </c:pt>
                <c:pt idx="8">
                  <c:v>0.38139996439218526</c:v>
                </c:pt>
                <c:pt idx="9">
                  <c:v>0.37795540860295296</c:v>
                </c:pt>
                <c:pt idx="10">
                  <c:v>0.36013943022489553</c:v>
                </c:pt>
                <c:pt idx="11">
                  <c:v>0.34057063779234886</c:v>
                </c:pt>
                <c:pt idx="12">
                  <c:v>0.337666898354888</c:v>
                </c:pt>
                <c:pt idx="13">
                  <c:v>0.34968213930726055</c:v>
                </c:pt>
                <c:pt idx="14">
                  <c:v>0.32675372222065924</c:v>
                </c:pt>
                <c:pt idx="15">
                  <c:v>0.2830695898234844</c:v>
                </c:pt>
                <c:pt idx="16">
                  <c:v>0.300481683447957</c:v>
                </c:pt>
                <c:pt idx="17">
                  <c:v>0.27686561191082004</c:v>
                </c:pt>
                <c:pt idx="18">
                  <c:v>0.32244266641139979</c:v>
                </c:pt>
                <c:pt idx="19">
                  <c:v>0.32133992338180539</c:v>
                </c:pt>
                <c:pt idx="20">
                  <c:v>0.31479306539893148</c:v>
                </c:pt>
                <c:pt idx="21">
                  <c:v>0.31832550975680352</c:v>
                </c:pt>
                <c:pt idx="22">
                  <c:v>0.28871233749389646</c:v>
                </c:pt>
                <c:pt idx="23">
                  <c:v>0.30696662893891336</c:v>
                </c:pt>
                <c:pt idx="24">
                  <c:v>0.31228424942493438</c:v>
                </c:pt>
                <c:pt idx="25">
                  <c:v>0.31842361897230143</c:v>
                </c:pt>
                <c:pt idx="26">
                  <c:v>0.30955901315808299</c:v>
                </c:pt>
                <c:pt idx="27">
                  <c:v>0.29514609493315225</c:v>
                </c:pt>
                <c:pt idx="28">
                  <c:v>0.29113469809293746</c:v>
                </c:pt>
                <c:pt idx="29">
                  <c:v>0.29993683198094379</c:v>
                </c:pt>
                <c:pt idx="30">
                  <c:v>0.30159456658363343</c:v>
                </c:pt>
                <c:pt idx="31">
                  <c:v>0.27771931175887582</c:v>
                </c:pt>
                <c:pt idx="32">
                  <c:v>0.27404913295805455</c:v>
                </c:pt>
                <c:pt idx="33">
                  <c:v>0.24827955897152426</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0.45800406092405321</c:v>
                </c:pt>
                <c:pt idx="1">
                  <c:v>0.45763253986835484</c:v>
                </c:pt>
                <c:pt idx="2">
                  <c:v>0.39375679638981825</c:v>
                </c:pt>
                <c:pt idx="3">
                  <c:v>0.3905382746756077</c:v>
                </c:pt>
                <c:pt idx="4">
                  <c:v>0.4232016115486622</c:v>
                </c:pt>
                <c:pt idx="5">
                  <c:v>0.39208514499664304</c:v>
                </c:pt>
                <c:pt idx="6">
                  <c:v>0.39441632488369943</c:v>
                </c:pt>
                <c:pt idx="7">
                  <c:v>0.3717555489242077</c:v>
                </c:pt>
                <c:pt idx="8">
                  <c:v>0.38598861527442935</c:v>
                </c:pt>
                <c:pt idx="9">
                  <c:v>0.37343698796629904</c:v>
                </c:pt>
                <c:pt idx="10">
                  <c:v>0.3390443668663502</c:v>
                </c:pt>
                <c:pt idx="11">
                  <c:v>0.32400025291740892</c:v>
                </c:pt>
                <c:pt idx="12">
                  <c:v>0.32251349866390228</c:v>
                </c:pt>
                <c:pt idx="13">
                  <c:v>0.32956083677709103</c:v>
                </c:pt>
                <c:pt idx="14">
                  <c:v>0.32542967404425144</c:v>
                </c:pt>
                <c:pt idx="15">
                  <c:v>0.29428398422896862</c:v>
                </c:pt>
                <c:pt idx="16">
                  <c:v>0.2773107216209173</c:v>
                </c:pt>
                <c:pt idx="17">
                  <c:v>0.2761249040365219</c:v>
                </c:pt>
                <c:pt idx="18">
                  <c:v>0.30507507802546024</c:v>
                </c:pt>
                <c:pt idx="19">
                  <c:v>0.33647952264547354</c:v>
                </c:pt>
                <c:pt idx="20">
                  <c:v>0.31686352792382239</c:v>
                </c:pt>
                <c:pt idx="21">
                  <c:v>0.31027331595122809</c:v>
                </c:pt>
                <c:pt idx="22">
                  <c:v>0.30956252890825275</c:v>
                </c:pt>
                <c:pt idx="23">
                  <c:v>0.31017135711014271</c:v>
                </c:pt>
                <c:pt idx="24">
                  <c:v>0.32221556255221367</c:v>
                </c:pt>
                <c:pt idx="25">
                  <c:v>0.31767688104510305</c:v>
                </c:pt>
                <c:pt idx="26">
                  <c:v>0.31270607101917264</c:v>
                </c:pt>
                <c:pt idx="27">
                  <c:v>0.32272941875457767</c:v>
                </c:pt>
                <c:pt idx="28">
                  <c:v>0.30272393888235094</c:v>
                </c:pt>
                <c:pt idx="29">
                  <c:v>0.30834193846583369</c:v>
                </c:pt>
                <c:pt idx="30">
                  <c:v>0.31580708238482474</c:v>
                </c:pt>
                <c:pt idx="31">
                  <c:v>0.30504752349853514</c:v>
                </c:pt>
                <c:pt idx="32">
                  <c:v>0.27754350410401823</c:v>
                </c:pt>
                <c:pt idx="33">
                  <c:v>0.25799873101711268</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0.458227406591177</c:v>
                </c:pt>
                <c:pt idx="1">
                  <c:v>0.45902031150460243</c:v>
                </c:pt>
                <c:pt idx="2">
                  <c:v>0.41245825535058978</c:v>
                </c:pt>
                <c:pt idx="3">
                  <c:v>0.38233721405267718</c:v>
                </c:pt>
                <c:pt idx="4">
                  <c:v>0.40318401071429255</c:v>
                </c:pt>
                <c:pt idx="5">
                  <c:v>0.3847371329665184</c:v>
                </c:pt>
                <c:pt idx="6">
                  <c:v>0.39149932262301446</c:v>
                </c:pt>
                <c:pt idx="7">
                  <c:v>0.37302821019291876</c:v>
                </c:pt>
                <c:pt idx="8">
                  <c:v>0.39709667664766313</c:v>
                </c:pt>
                <c:pt idx="9">
                  <c:v>0.36879435017704965</c:v>
                </c:pt>
                <c:pt idx="10">
                  <c:v>0.34697926004230978</c:v>
                </c:pt>
                <c:pt idx="11">
                  <c:v>0.32247730213403702</c:v>
                </c:pt>
                <c:pt idx="12">
                  <c:v>0.32995147530734542</c:v>
                </c:pt>
                <c:pt idx="13">
                  <c:v>0.32642369174957281</c:v>
                </c:pt>
                <c:pt idx="14">
                  <c:v>0.31336224992573264</c:v>
                </c:pt>
                <c:pt idx="15">
                  <c:v>0.29575109186768533</c:v>
                </c:pt>
                <c:pt idx="16">
                  <c:v>0.28279699130356312</c:v>
                </c:pt>
                <c:pt idx="17">
                  <c:v>0.29278486889600752</c:v>
                </c:pt>
                <c:pt idx="18">
                  <c:v>0.31341234847903254</c:v>
                </c:pt>
                <c:pt idx="19">
                  <c:v>0.33366860684752464</c:v>
                </c:pt>
                <c:pt idx="20">
                  <c:v>0.32988844251632687</c:v>
                </c:pt>
                <c:pt idx="21">
                  <c:v>0.32130116045474999</c:v>
                </c:pt>
                <c:pt idx="22">
                  <c:v>0.31168071809411052</c:v>
                </c:pt>
                <c:pt idx="23">
                  <c:v>0.31058472877740861</c:v>
                </c:pt>
                <c:pt idx="24">
                  <c:v>0.31201030492782589</c:v>
                </c:pt>
                <c:pt idx="25">
                  <c:v>0.31448704642057423</c:v>
                </c:pt>
                <c:pt idx="26">
                  <c:v>0.31585424804687501</c:v>
                </c:pt>
                <c:pt idx="27">
                  <c:v>0.31063080978393559</c:v>
                </c:pt>
                <c:pt idx="28">
                  <c:v>0.29672665217518807</c:v>
                </c:pt>
                <c:pt idx="29">
                  <c:v>0.3003644598722458</c:v>
                </c:pt>
                <c:pt idx="30">
                  <c:v>0.2954699744582176</c:v>
                </c:pt>
                <c:pt idx="31">
                  <c:v>0.30667843315005305</c:v>
                </c:pt>
                <c:pt idx="32">
                  <c:v>0.30448559552431109</c:v>
                </c:pt>
                <c:pt idx="33">
                  <c:v>0.25755578619241715</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0.4606989874243736</c:v>
                </c:pt>
                <c:pt idx="1">
                  <c:v>0.46130338644981383</c:v>
                </c:pt>
                <c:pt idx="2">
                  <c:v>0.42366448602080342</c:v>
                </c:pt>
                <c:pt idx="3">
                  <c:v>0.37261339488625528</c:v>
                </c:pt>
                <c:pt idx="4">
                  <c:v>0.41060242980718614</c:v>
                </c:pt>
                <c:pt idx="5">
                  <c:v>0.38470560401678089</c:v>
                </c:pt>
                <c:pt idx="6">
                  <c:v>0.38021391999721527</c:v>
                </c:pt>
                <c:pt idx="7">
                  <c:v>0.38920608609914781</c:v>
                </c:pt>
                <c:pt idx="8">
                  <c:v>0.38139996439218526</c:v>
                </c:pt>
                <c:pt idx="9">
                  <c:v>0.37795540860295296</c:v>
                </c:pt>
                <c:pt idx="10">
                  <c:v>0.36013943022489553</c:v>
                </c:pt>
                <c:pt idx="11">
                  <c:v>0.34057063779234886</c:v>
                </c:pt>
                <c:pt idx="12">
                  <c:v>0.337666898354888</c:v>
                </c:pt>
                <c:pt idx="13">
                  <c:v>0.34968213930726055</c:v>
                </c:pt>
                <c:pt idx="14">
                  <c:v>0.32675372222065924</c:v>
                </c:pt>
                <c:pt idx="15">
                  <c:v>0.2830695898234844</c:v>
                </c:pt>
                <c:pt idx="16">
                  <c:v>0.300481683447957</c:v>
                </c:pt>
                <c:pt idx="17">
                  <c:v>0.27686561191082004</c:v>
                </c:pt>
                <c:pt idx="18">
                  <c:v>0.32244266641139979</c:v>
                </c:pt>
                <c:pt idx="19">
                  <c:v>0.32133992338180539</c:v>
                </c:pt>
                <c:pt idx="20">
                  <c:v>0.31479306539893148</c:v>
                </c:pt>
                <c:pt idx="21">
                  <c:v>0.31832550975680352</c:v>
                </c:pt>
                <c:pt idx="22">
                  <c:v>0.28871233749389646</c:v>
                </c:pt>
                <c:pt idx="23">
                  <c:v>0.30696662893891336</c:v>
                </c:pt>
                <c:pt idx="24">
                  <c:v>0.31228424942493438</c:v>
                </c:pt>
                <c:pt idx="25">
                  <c:v>0.31842361897230143</c:v>
                </c:pt>
                <c:pt idx="26">
                  <c:v>0.30955901315808299</c:v>
                </c:pt>
                <c:pt idx="27">
                  <c:v>0.29514609493315225</c:v>
                </c:pt>
                <c:pt idx="28">
                  <c:v>0.29113469809293746</c:v>
                </c:pt>
                <c:pt idx="29">
                  <c:v>0.29993683198094379</c:v>
                </c:pt>
                <c:pt idx="30">
                  <c:v>0.30159456658363343</c:v>
                </c:pt>
                <c:pt idx="31">
                  <c:v>0.27771931175887582</c:v>
                </c:pt>
                <c:pt idx="32">
                  <c:v>0.27404913295805455</c:v>
                </c:pt>
                <c:pt idx="33">
                  <c:v>0.24827955897152426</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0.45800406092405321</c:v>
                </c:pt>
                <c:pt idx="1">
                  <c:v>0.45763253986835484</c:v>
                </c:pt>
                <c:pt idx="2">
                  <c:v>0.39375679638981825</c:v>
                </c:pt>
                <c:pt idx="3">
                  <c:v>0.3905382746756077</c:v>
                </c:pt>
                <c:pt idx="4">
                  <c:v>0.4232016115486622</c:v>
                </c:pt>
                <c:pt idx="5">
                  <c:v>0.39208514499664304</c:v>
                </c:pt>
                <c:pt idx="6">
                  <c:v>0.39441632488369943</c:v>
                </c:pt>
                <c:pt idx="7">
                  <c:v>0.3717555489242077</c:v>
                </c:pt>
                <c:pt idx="8">
                  <c:v>0.38598861527442935</c:v>
                </c:pt>
                <c:pt idx="9">
                  <c:v>0.37343698796629904</c:v>
                </c:pt>
                <c:pt idx="10">
                  <c:v>0.3390443668663502</c:v>
                </c:pt>
                <c:pt idx="11">
                  <c:v>0.32400025291740892</c:v>
                </c:pt>
                <c:pt idx="12">
                  <c:v>0.32251349866390228</c:v>
                </c:pt>
                <c:pt idx="13">
                  <c:v>0.32956083677709103</c:v>
                </c:pt>
                <c:pt idx="14">
                  <c:v>0.32542967404425144</c:v>
                </c:pt>
                <c:pt idx="15">
                  <c:v>0.29428398422896862</c:v>
                </c:pt>
                <c:pt idx="16">
                  <c:v>0.2773107216209173</c:v>
                </c:pt>
                <c:pt idx="17">
                  <c:v>0.2761249040365219</c:v>
                </c:pt>
                <c:pt idx="18">
                  <c:v>0.30507507802546024</c:v>
                </c:pt>
                <c:pt idx="19">
                  <c:v>0.33647952264547354</c:v>
                </c:pt>
                <c:pt idx="20">
                  <c:v>0.31686352792382239</c:v>
                </c:pt>
                <c:pt idx="21">
                  <c:v>0.31027331595122809</c:v>
                </c:pt>
                <c:pt idx="22">
                  <c:v>0.30956252890825275</c:v>
                </c:pt>
                <c:pt idx="23">
                  <c:v>0.31017135711014271</c:v>
                </c:pt>
                <c:pt idx="24">
                  <c:v>0.32221556255221367</c:v>
                </c:pt>
                <c:pt idx="25">
                  <c:v>0.31767688104510305</c:v>
                </c:pt>
                <c:pt idx="26">
                  <c:v>0.31270607101917264</c:v>
                </c:pt>
                <c:pt idx="27">
                  <c:v>0.32272941875457767</c:v>
                </c:pt>
                <c:pt idx="28">
                  <c:v>0.30272393888235094</c:v>
                </c:pt>
                <c:pt idx="29">
                  <c:v>0.30834193846583369</c:v>
                </c:pt>
                <c:pt idx="30">
                  <c:v>0.31580708238482474</c:v>
                </c:pt>
                <c:pt idx="31">
                  <c:v>0.30504752349853514</c:v>
                </c:pt>
                <c:pt idx="32">
                  <c:v>0.27754350410401823</c:v>
                </c:pt>
                <c:pt idx="33">
                  <c:v>0.25799873101711268</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0.458227406591177</c:v>
                </c:pt>
                <c:pt idx="1">
                  <c:v>0.45902031150460243</c:v>
                </c:pt>
                <c:pt idx="2">
                  <c:v>0.41245825535058978</c:v>
                </c:pt>
                <c:pt idx="3">
                  <c:v>0.38233721405267718</c:v>
                </c:pt>
                <c:pt idx="4">
                  <c:v>0.40318401071429255</c:v>
                </c:pt>
                <c:pt idx="5">
                  <c:v>0.3847371329665184</c:v>
                </c:pt>
                <c:pt idx="6">
                  <c:v>0.39149932262301446</c:v>
                </c:pt>
                <c:pt idx="7">
                  <c:v>0.37302821019291876</c:v>
                </c:pt>
                <c:pt idx="8">
                  <c:v>0.39709667664766313</c:v>
                </c:pt>
                <c:pt idx="9">
                  <c:v>0.36879435017704965</c:v>
                </c:pt>
                <c:pt idx="10">
                  <c:v>0.34697926004230978</c:v>
                </c:pt>
                <c:pt idx="11">
                  <c:v>0.32247730213403702</c:v>
                </c:pt>
                <c:pt idx="12">
                  <c:v>0.32995147530734542</c:v>
                </c:pt>
                <c:pt idx="13">
                  <c:v>0.32642369174957281</c:v>
                </c:pt>
                <c:pt idx="14">
                  <c:v>0.31336224992573264</c:v>
                </c:pt>
                <c:pt idx="15">
                  <c:v>0.29575109186768533</c:v>
                </c:pt>
                <c:pt idx="16">
                  <c:v>0.28279699130356312</c:v>
                </c:pt>
                <c:pt idx="17">
                  <c:v>0.29278486889600752</c:v>
                </c:pt>
                <c:pt idx="18">
                  <c:v>0.31341234847903254</c:v>
                </c:pt>
                <c:pt idx="19">
                  <c:v>0.33366860684752464</c:v>
                </c:pt>
                <c:pt idx="20">
                  <c:v>0.32988844251632687</c:v>
                </c:pt>
                <c:pt idx="21">
                  <c:v>0.32130116045474999</c:v>
                </c:pt>
                <c:pt idx="22">
                  <c:v>0.31168071809411052</c:v>
                </c:pt>
                <c:pt idx="23">
                  <c:v>0.31058472877740861</c:v>
                </c:pt>
                <c:pt idx="24">
                  <c:v>0.31201030492782589</c:v>
                </c:pt>
                <c:pt idx="25">
                  <c:v>0.31448704642057423</c:v>
                </c:pt>
                <c:pt idx="26">
                  <c:v>0.31585424804687501</c:v>
                </c:pt>
                <c:pt idx="27">
                  <c:v>0.31063080978393559</c:v>
                </c:pt>
                <c:pt idx="28">
                  <c:v>0.29672665217518807</c:v>
                </c:pt>
                <c:pt idx="29">
                  <c:v>0.3003644598722458</c:v>
                </c:pt>
                <c:pt idx="30">
                  <c:v>0.2954699744582176</c:v>
                </c:pt>
                <c:pt idx="31">
                  <c:v>0.30667843315005305</c:v>
                </c:pt>
                <c:pt idx="32">
                  <c:v>0.30448559552431109</c:v>
                </c:pt>
                <c:pt idx="33">
                  <c:v>0.25755578619241715</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-1.5337875661827064E-3</c:v>
                </c:pt>
                <c:pt idx="1">
                  <c:v>4.5211814188438157E-4</c:v>
                </c:pt>
                <c:pt idx="2">
                  <c:v>-6.9957753804008593E-2</c:v>
                </c:pt>
                <c:pt idx="3">
                  <c:v>1.4569368679691634E-3</c:v>
                </c:pt>
                <c:pt idx="4">
                  <c:v>7.9543592370949393E-2</c:v>
                </c:pt>
                <c:pt idx="5">
                  <c:v>3.5465739150439678E-2</c:v>
                </c:pt>
                <c:pt idx="6">
                  <c:v>1.3739149878195758E-2</c:v>
                </c:pt>
                <c:pt idx="7">
                  <c:v>9.9206848998550558E-3</c:v>
                </c:pt>
                <c:pt idx="8">
                  <c:v>6.4823335903316905E-3</c:v>
                </c:pt>
                <c:pt idx="9">
                  <c:v>2.579120563284121E-3</c:v>
                </c:pt>
                <c:pt idx="10">
                  <c:v>-1.549958238881792E-2</c:v>
                </c:pt>
                <c:pt idx="11">
                  <c:v>-9.8155355701631873E-4</c:v>
                </c:pt>
                <c:pt idx="12">
                  <c:v>-3.7698381946645182E-3</c:v>
                </c:pt>
                <c:pt idx="13">
                  <c:v>2.458968076496806E-2</c:v>
                </c:pt>
                <c:pt idx="14">
                  <c:v>-1.9765307995360363E-2</c:v>
                </c:pt>
                <c:pt idx="15">
                  <c:v>-5.4641528116318387E-2</c:v>
                </c:pt>
                <c:pt idx="16">
                  <c:v>-0.1381056234128327</c:v>
                </c:pt>
                <c:pt idx="17">
                  <c:v>-0.1284817742147929</c:v>
                </c:pt>
                <c:pt idx="18">
                  <c:v>-4.3711492264795156E-2</c:v>
                </c:pt>
                <c:pt idx="19">
                  <c:v>6.0225751123744127E-2</c:v>
                </c:pt>
                <c:pt idx="20">
                  <c:v>-1.3313745145254673E-2</c:v>
                </c:pt>
                <c:pt idx="21">
                  <c:v>2.8043894921459867E-3</c:v>
                </c:pt>
                <c:pt idx="22">
                  <c:v>-6.4286083968927668E-2</c:v>
                </c:pt>
                <c:pt idx="23">
                  <c:v>-2.3083729124598745E-2</c:v>
                </c:pt>
                <c:pt idx="24">
                  <c:v>-5.391153319564073E-2</c:v>
                </c:pt>
                <c:pt idx="25">
                  <c:v>-4.5746553791677969E-2</c:v>
                </c:pt>
                <c:pt idx="26">
                  <c:v>-5.9954965892156627E-3</c:v>
                </c:pt>
                <c:pt idx="27">
                  <c:v>3.462192298430191E-2</c:v>
                </c:pt>
                <c:pt idx="28">
                  <c:v>3.1151431332686157E-2</c:v>
                </c:pt>
                <c:pt idx="29">
                  <c:v>8.8628917022955681E-2</c:v>
                </c:pt>
                <c:pt idx="30">
                  <c:v>-2.662125463825547E-2</c:v>
                </c:pt>
                <c:pt idx="31">
                  <c:v>-4.9329803782723891E-2</c:v>
                </c:pt>
                <c:pt idx="32">
                  <c:v>-5.3929980193003178E-2</c:v>
                </c:pt>
                <c:pt idx="33">
                  <c:v>-0.1061129276730534</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1.2687125967182983E-2</c:v>
                </c:pt>
                <c:pt idx="1">
                  <c:v>1.2214928833953939E-2</c:v>
                </c:pt>
                <c:pt idx="2">
                  <c:v>-6.4472401414147739E-3</c:v>
                </c:pt>
                <c:pt idx="3">
                  <c:v>-2.2191788641494851E-2</c:v>
                </c:pt>
                <c:pt idx="4">
                  <c:v>6.1864879187852162E-2</c:v>
                </c:pt>
                <c:pt idx="5">
                  <c:v>3.5314039156023228E-2</c:v>
                </c:pt>
                <c:pt idx="6">
                  <c:v>4.8276210701585281E-3</c:v>
                </c:pt>
                <c:pt idx="7">
                  <c:v>4.4820563899592533E-2</c:v>
                </c:pt>
                <c:pt idx="8">
                  <c:v>3.7072537539692722E-3</c:v>
                </c:pt>
                <c:pt idx="9">
                  <c:v>2.9369046536136911E-3</c:v>
                </c:pt>
                <c:pt idx="10">
                  <c:v>2.1034447045577075E-2</c:v>
                </c:pt>
                <c:pt idx="11">
                  <c:v>4.3957516871358057E-2</c:v>
                </c:pt>
                <c:pt idx="12">
                  <c:v>2.4872416876059681E-2</c:v>
                </c:pt>
                <c:pt idx="13">
                  <c:v>5.9671827975082935E-2</c:v>
                </c:pt>
                <c:pt idx="14">
                  <c:v>-6.1298092910334646E-3</c:v>
                </c:pt>
                <c:pt idx="15">
                  <c:v>-5.5039958493663221E-2</c:v>
                </c:pt>
                <c:pt idx="16">
                  <c:v>-6.9807223306138186E-2</c:v>
                </c:pt>
                <c:pt idx="17">
                  <c:v>-0.10812101853009949</c:v>
                </c:pt>
                <c:pt idx="18">
                  <c:v>2.3069945959135061E-2</c:v>
                </c:pt>
                <c:pt idx="19">
                  <c:v>5.415730881187391E-2</c:v>
                </c:pt>
                <c:pt idx="20">
                  <c:v>-5.5349938106517499E-3</c:v>
                </c:pt>
                <c:pt idx="21">
                  <c:v>3.9315472591063522E-2</c:v>
                </c:pt>
                <c:pt idx="22">
                  <c:v>-7.5317841739426641E-2</c:v>
                </c:pt>
                <c:pt idx="23">
                  <c:v>-3.2835855919989202E-4</c:v>
                </c:pt>
                <c:pt idx="24">
                  <c:v>-4.8611288450076132E-2</c:v>
                </c:pt>
                <c:pt idx="25">
                  <c:v>-6.8471306966557503E-3</c:v>
                </c:pt>
                <c:pt idx="26">
                  <c:v>-7.5857860767535113E-3</c:v>
                </c:pt>
                <c:pt idx="27">
                  <c:v>-1.1145441316941201E-2</c:v>
                </c:pt>
                <c:pt idx="28">
                  <c:v>2.8936482506023705E-2</c:v>
                </c:pt>
                <c:pt idx="29">
                  <c:v>7.9438031437991483E-2</c:v>
                </c:pt>
                <c:pt idx="30">
                  <c:v>-3.1470734813140562E-2</c:v>
                </c:pt>
                <c:pt idx="31">
                  <c:v>-9.9560332278159872E-2</c:v>
                </c:pt>
                <c:pt idx="32">
                  <c:v>-4.1948274798054082E-2</c:v>
                </c:pt>
                <c:pt idx="33">
                  <c:v>-0.10850564012866906</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6.877711039790616E-3</c:v>
                </c:pt>
                <c:pt idx="1">
                  <c:v>4.2915249327602194E-3</c:v>
                </c:pt>
                <c:pt idx="2">
                  <c:v>-8.2891664629040879E-2</c:v>
                </c:pt>
                <c:pt idx="3">
                  <c:v>2.472464982610801E-2</c:v>
                </c:pt>
                <c:pt idx="4">
                  <c:v>8.9794203090756891E-2</c:v>
                </c:pt>
                <c:pt idx="5">
                  <c:v>5.3470655573630108E-2</c:v>
                </c:pt>
                <c:pt idx="6">
                  <c:v>4.0662448803454973E-2</c:v>
                </c:pt>
                <c:pt idx="7">
                  <c:v>-1.6411114348105928E-5</c:v>
                </c:pt>
                <c:pt idx="8">
                  <c:v>1.5551228959779151E-2</c:v>
                </c:pt>
                <c:pt idx="9">
                  <c:v>-9.1271131358231575E-3</c:v>
                </c:pt>
                <c:pt idx="10">
                  <c:v>-3.9875989415228602E-2</c:v>
                </c:pt>
                <c:pt idx="11">
                  <c:v>-4.9374816960448221E-3</c:v>
                </c:pt>
                <c:pt idx="12">
                  <c:v>-2.0944263907837851E-2</c:v>
                </c:pt>
                <c:pt idx="13">
                  <c:v>2.2601894685566871E-3</c:v>
                </c:pt>
                <c:pt idx="14">
                  <c:v>-1.0223364505792934E-2</c:v>
                </c:pt>
                <c:pt idx="15">
                  <c:v>-1.483513987571221E-2</c:v>
                </c:pt>
                <c:pt idx="16">
                  <c:v>-0.15919598616617503</c:v>
                </c:pt>
                <c:pt idx="17">
                  <c:v>-0.11109356447616148</c:v>
                </c:pt>
                <c:pt idx="18">
                  <c:v>-3.2545606678761614E-2</c:v>
                </c:pt>
                <c:pt idx="19">
                  <c:v>9.6714666235806546E-2</c:v>
                </c:pt>
                <c:pt idx="20">
                  <c:v>1.0354137581609008E-3</c:v>
                </c:pt>
                <c:pt idx="21">
                  <c:v>1.4383847462429008E-2</c:v>
                </c:pt>
                <c:pt idx="22">
                  <c:v>-2.8911726893605795E-3</c:v>
                </c:pt>
                <c:pt idx="23">
                  <c:v>1.000715565791689E-2</c:v>
                </c:pt>
                <c:pt idx="24">
                  <c:v>-1.6291039943426372E-2</c:v>
                </c:pt>
                <c:pt idx="25">
                  <c:v>-9.2138466405689047E-3</c:v>
                </c:pt>
                <c:pt idx="26">
                  <c:v>2.554505598621823E-3</c:v>
                </c:pt>
                <c:pt idx="27">
                  <c:v>7.5276032889019129E-2</c:v>
                </c:pt>
                <c:pt idx="28">
                  <c:v>6.6111900372220853E-2</c:v>
                </c:pt>
                <c:pt idx="29">
                  <c:v>0.10453167069511417</c:v>
                </c:pt>
                <c:pt idx="30">
                  <c:v>1.494935813187635E-2</c:v>
                </c:pt>
                <c:pt idx="31">
                  <c:v>-1.0543118509131805E-3</c:v>
                </c:pt>
                <c:pt idx="32">
                  <c:v>-2.8829776497058378E-2</c:v>
                </c:pt>
                <c:pt idx="33">
                  <c:v>-6.6746686557687923E-2</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7.3617710435634033E-3</c:v>
                </c:pt>
                <c:pt idx="1">
                  <c:v>7.3018840498552014E-3</c:v>
                </c:pt>
                <c:pt idx="2">
                  <c:v>-3.3791776913597658E-2</c:v>
                </c:pt>
                <c:pt idx="3">
                  <c:v>3.8051788019667306E-3</c:v>
                </c:pt>
                <c:pt idx="4">
                  <c:v>4.4603580855070421E-2</c:v>
                </c:pt>
                <c:pt idx="5">
                  <c:v>3.5393094522832805E-2</c:v>
                </c:pt>
                <c:pt idx="6">
                  <c:v>3.3514569755155932E-2</c:v>
                </c:pt>
                <c:pt idx="7">
                  <c:v>3.395347352504781E-3</c:v>
                </c:pt>
                <c:pt idx="8">
                  <c:v>4.3089402937553478E-2</c:v>
                </c:pt>
                <c:pt idx="9">
                  <c:v>-2.1830701646198533E-2</c:v>
                </c:pt>
                <c:pt idx="10">
                  <c:v>-1.6095591442021304E-2</c:v>
                </c:pt>
                <c:pt idx="11">
                  <c:v>-9.6834601412273888E-3</c:v>
                </c:pt>
                <c:pt idx="12">
                  <c:v>2.0705129836134329E-3</c:v>
                </c:pt>
                <c:pt idx="13">
                  <c:v>-7.3287422311895901E-3</c:v>
                </c:pt>
                <c:pt idx="14">
                  <c:v>-4.9126562950460889E-2</c:v>
                </c:pt>
                <c:pt idx="15">
                  <c:v>-9.8009323049219003E-3</c:v>
                </c:pt>
                <c:pt idx="16">
                  <c:v>-0.13670755103172361</c:v>
                </c:pt>
                <c:pt idx="17">
                  <c:v>-4.787042111642658E-2</c:v>
                </c:pt>
                <c:pt idx="18">
                  <c:v>-5.0782397409058037E-3</c:v>
                </c:pt>
                <c:pt idx="19">
                  <c:v>8.9105143006389942E-2</c:v>
                </c:pt>
                <c:pt idx="20">
                  <c:v>4.047731817132498E-2</c:v>
                </c:pt>
                <c:pt idx="21">
                  <c:v>4.8212613144321424E-2</c:v>
                </c:pt>
                <c:pt idx="22">
                  <c:v>3.9244983267123197E-3</c:v>
                </c:pt>
                <c:pt idx="23">
                  <c:v>1.132478319954755E-2</c:v>
                </c:pt>
                <c:pt idx="24">
                  <c:v>-4.9531967310805405E-2</c:v>
                </c:pt>
                <c:pt idx="25">
                  <c:v>-1.9450278659656983E-2</c:v>
                </c:pt>
                <c:pt idx="26">
                  <c:v>1.2496227172028154E-2</c:v>
                </c:pt>
                <c:pt idx="27">
                  <c:v>3.9259406941198456E-2</c:v>
                </c:pt>
                <c:pt idx="28">
                  <c:v>4.7236633709054517E-2</c:v>
                </c:pt>
                <c:pt idx="29">
                  <c:v>8.0748632477796387E-2</c:v>
                </c:pt>
                <c:pt idx="30">
                  <c:v>-5.2851376117276777E-2</c:v>
                </c:pt>
                <c:pt idx="31">
                  <c:v>4.2692745588701663E-3</c:v>
                </c:pt>
                <c:pt idx="32">
                  <c:v>6.2205156851997394E-2</c:v>
                </c:pt>
                <c:pt idx="33">
                  <c:v>-6.858127909803502E-2</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0.46330508065223697</c:v>
                </c:pt>
                <c:pt idx="1">
                  <c:v>0.46394954195618632</c:v>
                </c:pt>
                <c:pt idx="2">
                  <c:v>0.41642592781782151</c:v>
                </c:pt>
                <c:pt idx="3">
                  <c:v>0.38379579436779027</c:v>
                </c:pt>
                <c:pt idx="4">
                  <c:v>0.4073757574260235</c:v>
                </c:pt>
                <c:pt idx="5">
                  <c:v>0.3868323010504246</c:v>
                </c:pt>
                <c:pt idx="6">
                  <c:v>0.38897990000247956</c:v>
                </c:pt>
                <c:pt idx="7">
                  <c:v>0.37674772930145262</c:v>
                </c:pt>
                <c:pt idx="8">
                  <c:v>0.39759449896216398</c:v>
                </c:pt>
                <c:pt idx="9">
                  <c:v>0.37702810499072076</c:v>
                </c:pt>
                <c:pt idx="10">
                  <c:v>0.35795186784863475</c:v>
                </c:pt>
                <c:pt idx="11">
                  <c:v>0.33348951327800747</c:v>
                </c:pt>
                <c:pt idx="12">
                  <c:v>0.34368219651281839</c:v>
                </c:pt>
                <c:pt idx="13">
                  <c:v>0.33931432327628136</c:v>
                </c:pt>
                <c:pt idx="14">
                  <c:v>0.32053150638937949</c:v>
                </c:pt>
                <c:pt idx="15">
                  <c:v>0.29786355984210972</c:v>
                </c:pt>
                <c:pt idx="16">
                  <c:v>0.28558747963607306</c:v>
                </c:pt>
                <c:pt idx="17">
                  <c:v>0.29085339376330377</c:v>
                </c:pt>
                <c:pt idx="18">
                  <c:v>0.30990842226147652</c:v>
                </c:pt>
                <c:pt idx="19">
                  <c:v>0.32595336750149728</c:v>
                </c:pt>
                <c:pt idx="20">
                  <c:v>0.32187438806891444</c:v>
                </c:pt>
                <c:pt idx="21">
                  <c:v>0.31382343697547915</c:v>
                </c:pt>
                <c:pt idx="22">
                  <c:v>0.30594570440053942</c:v>
                </c:pt>
                <c:pt idx="23">
                  <c:v>0.307697804659605</c:v>
                </c:pt>
                <c:pt idx="24">
                  <c:v>0.31263370966911314</c:v>
                </c:pt>
                <c:pt idx="25">
                  <c:v>0.30806976649165158</c:v>
                </c:pt>
                <c:pt idx="26">
                  <c:v>0.31050754663348201</c:v>
                </c:pt>
                <c:pt idx="27">
                  <c:v>0.30938856986165048</c:v>
                </c:pt>
                <c:pt idx="28">
                  <c:v>0.28929640308022497</c:v>
                </c:pt>
                <c:pt idx="29">
                  <c:v>0.30439240124821665</c:v>
                </c:pt>
                <c:pt idx="30">
                  <c:v>0.28882448729872706</c:v>
                </c:pt>
                <c:pt idx="31">
                  <c:v>0.29887519338726998</c:v>
                </c:pt>
                <c:pt idx="32">
                  <c:v>0.29279164941608904</c:v>
                </c:pt>
                <c:pt idx="33">
                  <c:v>0.25556899586319926</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0.48659409597516057</c:v>
                </c:pt>
                <c:pt idx="1">
                  <c:v>0.48261305040121077</c:v>
                </c:pt>
                <c:pt idx="2">
                  <c:v>0.44887053346633909</c:v>
                </c:pt>
                <c:pt idx="3">
                  <c:v>0.39444253104925159</c:v>
                </c:pt>
                <c:pt idx="4">
                  <c:v>0.40227757364511485</c:v>
                </c:pt>
                <c:pt idx="5">
                  <c:v>0.39091581028699879</c:v>
                </c:pt>
                <c:pt idx="6">
                  <c:v>0.3896086321771145</c:v>
                </c:pt>
                <c:pt idx="7">
                  <c:v>0.39104223471879956</c:v>
                </c:pt>
                <c:pt idx="8">
                  <c:v>0.41231871441006646</c:v>
                </c:pt>
                <c:pt idx="9">
                  <c:v>0.3763583997488022</c:v>
                </c:pt>
                <c:pt idx="10">
                  <c:v>0.37393958416581152</c:v>
                </c:pt>
                <c:pt idx="11">
                  <c:v>0.33484922203421591</c:v>
                </c:pt>
                <c:pt idx="12">
                  <c:v>0.34841055996716019</c:v>
                </c:pt>
                <c:pt idx="13">
                  <c:v>0.33009272159636027</c:v>
                </c:pt>
                <c:pt idx="14">
                  <c:v>0.31115894702076913</c:v>
                </c:pt>
                <c:pt idx="15">
                  <c:v>0.29841773301362995</c:v>
                </c:pt>
                <c:pt idx="16">
                  <c:v>0.28694701394438743</c:v>
                </c:pt>
                <c:pt idx="17">
                  <c:v>0.29870669375360021</c:v>
                </c:pt>
                <c:pt idx="18">
                  <c:v>0.31571387830376629</c:v>
                </c:pt>
                <c:pt idx="19">
                  <c:v>0.32493714138865482</c:v>
                </c:pt>
                <c:pt idx="20">
                  <c:v>0.33725944167375571</c:v>
                </c:pt>
                <c:pt idx="21">
                  <c:v>0.31653804722428319</c:v>
                </c:pt>
                <c:pt idx="22">
                  <c:v>0.30214253251254558</c:v>
                </c:pt>
                <c:pt idx="23">
                  <c:v>0.30903116203844549</c:v>
                </c:pt>
                <c:pt idx="24">
                  <c:v>0.3015079647898673</c:v>
                </c:pt>
                <c:pt idx="25">
                  <c:v>0.30290241082012659</c:v>
                </c:pt>
                <c:pt idx="26">
                  <c:v>0.31169541463255879</c:v>
                </c:pt>
                <c:pt idx="27">
                  <c:v>0.29600825177133083</c:v>
                </c:pt>
                <c:pt idx="28">
                  <c:v>0.28920276707410814</c:v>
                </c:pt>
                <c:pt idx="29">
                  <c:v>0.29737950111925604</c:v>
                </c:pt>
                <c:pt idx="30">
                  <c:v>0.257118179321289</c:v>
                </c:pt>
                <c:pt idx="31">
                  <c:v>0.29787634421885018</c:v>
                </c:pt>
                <c:pt idx="32">
                  <c:v>0.32353187938034533</c:v>
                </c:pt>
                <c:pt idx="33">
                  <c:v>0.24915392170846465</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0.48438849973678583</c:v>
                </c:pt>
                <c:pt idx="1">
                  <c:v>0.47746709740161886</c:v>
                </c:pt>
                <c:pt idx="2">
                  <c:v>0.45155169707536702</c:v>
                </c:pt>
                <c:pt idx="3">
                  <c:v>0.38933346122503287</c:v>
                </c:pt>
                <c:pt idx="4">
                  <c:v>0.39480817812681196</c:v>
                </c:pt>
                <c:pt idx="5">
                  <c:v>0.38977862524986273</c:v>
                </c:pt>
                <c:pt idx="6">
                  <c:v>0.38664403596520419</c:v>
                </c:pt>
                <c:pt idx="7">
                  <c:v>0.38574885588884361</c:v>
                </c:pt>
                <c:pt idx="8">
                  <c:v>0.41357669287919996</c:v>
                </c:pt>
                <c:pt idx="9">
                  <c:v>0.37075329470634466</c:v>
                </c:pt>
                <c:pt idx="10">
                  <c:v>0.36989559566974639</c:v>
                </c:pt>
                <c:pt idx="11">
                  <c:v>0.33097782574594015</c:v>
                </c:pt>
                <c:pt idx="12">
                  <c:v>0.34220799583196643</c:v>
                </c:pt>
                <c:pt idx="13">
                  <c:v>0.32451453970372668</c:v>
                </c:pt>
                <c:pt idx="14">
                  <c:v>0.30528873233497145</c:v>
                </c:pt>
                <c:pt idx="15">
                  <c:v>0.29889193181693552</c:v>
                </c:pt>
                <c:pt idx="16">
                  <c:v>0.28515570692718034</c:v>
                </c:pt>
                <c:pt idx="17">
                  <c:v>0.30152350160479541</c:v>
                </c:pt>
                <c:pt idx="18">
                  <c:v>0.3194271536022425</c:v>
                </c:pt>
                <c:pt idx="19">
                  <c:v>0.32171144199371343</c:v>
                </c:pt>
                <c:pt idx="20">
                  <c:v>0.3368755512833595</c:v>
                </c:pt>
                <c:pt idx="21">
                  <c:v>0.3167576745003462</c:v>
                </c:pt>
                <c:pt idx="22">
                  <c:v>0.30323844456672672</c:v>
                </c:pt>
                <c:pt idx="23">
                  <c:v>0.30619759728014478</c:v>
                </c:pt>
                <c:pt idx="24">
                  <c:v>0.2983227811455727</c:v>
                </c:pt>
                <c:pt idx="25">
                  <c:v>0.3029985904693604</c:v>
                </c:pt>
                <c:pt idx="26">
                  <c:v>0.31224043853580952</c:v>
                </c:pt>
                <c:pt idx="27">
                  <c:v>0.29096518614888195</c:v>
                </c:pt>
                <c:pt idx="28">
                  <c:v>0.28787886406481267</c:v>
                </c:pt>
                <c:pt idx="29">
                  <c:v>0.28979325930774213</c:v>
                </c:pt>
                <c:pt idx="30">
                  <c:v>0.25208346369862555</c:v>
                </c:pt>
                <c:pt idx="31">
                  <c:v>0.295982954710722</c:v>
                </c:pt>
                <c:pt idx="32">
                  <c:v>0.32518480160832408</c:v>
                </c:pt>
                <c:pt idx="33">
                  <c:v>0.25160543191432949</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0.46330508065223697</c:v>
                </c:pt>
                <c:pt idx="1">
                  <c:v>0.46394954195618632</c:v>
                </c:pt>
                <c:pt idx="2">
                  <c:v>0.41642592781782151</c:v>
                </c:pt>
                <c:pt idx="3">
                  <c:v>0.38379579436779027</c:v>
                </c:pt>
                <c:pt idx="4">
                  <c:v>0.4073757574260235</c:v>
                </c:pt>
                <c:pt idx="5">
                  <c:v>0.3868323010504246</c:v>
                </c:pt>
                <c:pt idx="6">
                  <c:v>0.38897990000247956</c:v>
                </c:pt>
                <c:pt idx="7">
                  <c:v>0.37674772930145262</c:v>
                </c:pt>
                <c:pt idx="8">
                  <c:v>0.39759449896216398</c:v>
                </c:pt>
                <c:pt idx="9">
                  <c:v>0.37702810499072076</c:v>
                </c:pt>
                <c:pt idx="10">
                  <c:v>0.35795186784863475</c:v>
                </c:pt>
                <c:pt idx="11">
                  <c:v>0.33348951327800747</c:v>
                </c:pt>
                <c:pt idx="12">
                  <c:v>0.34368219651281839</c:v>
                </c:pt>
                <c:pt idx="13">
                  <c:v>0.33931432327628136</c:v>
                </c:pt>
                <c:pt idx="14">
                  <c:v>0.32053150638937949</c:v>
                </c:pt>
                <c:pt idx="15">
                  <c:v>0.29786355984210972</c:v>
                </c:pt>
                <c:pt idx="16">
                  <c:v>0.28558747963607306</c:v>
                </c:pt>
                <c:pt idx="17">
                  <c:v>0.29085339376330377</c:v>
                </c:pt>
                <c:pt idx="18">
                  <c:v>0.30990842226147652</c:v>
                </c:pt>
                <c:pt idx="19">
                  <c:v>0.32595336750149728</c:v>
                </c:pt>
                <c:pt idx="20">
                  <c:v>0.32187438806891444</c:v>
                </c:pt>
                <c:pt idx="21">
                  <c:v>0.31382343697547915</c:v>
                </c:pt>
                <c:pt idx="22">
                  <c:v>0.30594570440053942</c:v>
                </c:pt>
                <c:pt idx="23">
                  <c:v>0.307697804659605</c:v>
                </c:pt>
                <c:pt idx="24">
                  <c:v>0.31263370966911314</c:v>
                </c:pt>
                <c:pt idx="25">
                  <c:v>0.30806976649165158</c:v>
                </c:pt>
                <c:pt idx="26">
                  <c:v>0.31050754663348201</c:v>
                </c:pt>
                <c:pt idx="27">
                  <c:v>0.30938856986165048</c:v>
                </c:pt>
                <c:pt idx="28">
                  <c:v>0.28929640308022497</c:v>
                </c:pt>
                <c:pt idx="29">
                  <c:v>0.30439240124821665</c:v>
                </c:pt>
                <c:pt idx="30">
                  <c:v>0.28882448729872706</c:v>
                </c:pt>
                <c:pt idx="31">
                  <c:v>0.29887519338726998</c:v>
                </c:pt>
                <c:pt idx="32">
                  <c:v>0.29279164941608904</c:v>
                </c:pt>
                <c:pt idx="33">
                  <c:v>0.25556899586319926</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0.48659409597516057</c:v>
                </c:pt>
                <c:pt idx="1">
                  <c:v>0.48261305040121077</c:v>
                </c:pt>
                <c:pt idx="2">
                  <c:v>0.44887053346633909</c:v>
                </c:pt>
                <c:pt idx="3">
                  <c:v>0.39444253104925159</c:v>
                </c:pt>
                <c:pt idx="4">
                  <c:v>0.40227757364511485</c:v>
                </c:pt>
                <c:pt idx="5">
                  <c:v>0.39091581028699879</c:v>
                </c:pt>
                <c:pt idx="6">
                  <c:v>0.3896086321771145</c:v>
                </c:pt>
                <c:pt idx="7">
                  <c:v>0.39104223471879956</c:v>
                </c:pt>
                <c:pt idx="8">
                  <c:v>0.41231871441006646</c:v>
                </c:pt>
                <c:pt idx="9">
                  <c:v>0.3763583997488022</c:v>
                </c:pt>
                <c:pt idx="10">
                  <c:v>0.37393958416581152</c:v>
                </c:pt>
                <c:pt idx="11">
                  <c:v>0.33484922203421591</c:v>
                </c:pt>
                <c:pt idx="12">
                  <c:v>0.34841055996716019</c:v>
                </c:pt>
                <c:pt idx="13">
                  <c:v>0.33009272159636027</c:v>
                </c:pt>
                <c:pt idx="14">
                  <c:v>0.31115894702076913</c:v>
                </c:pt>
                <c:pt idx="15">
                  <c:v>0.29841773301362995</c:v>
                </c:pt>
                <c:pt idx="16">
                  <c:v>0.28694701394438743</c:v>
                </c:pt>
                <c:pt idx="17">
                  <c:v>0.29870669375360021</c:v>
                </c:pt>
                <c:pt idx="18">
                  <c:v>0.31571387830376629</c:v>
                </c:pt>
                <c:pt idx="19">
                  <c:v>0.32493714138865482</c:v>
                </c:pt>
                <c:pt idx="20">
                  <c:v>0.33725944167375571</c:v>
                </c:pt>
                <c:pt idx="21">
                  <c:v>0.31653804722428319</c:v>
                </c:pt>
                <c:pt idx="22">
                  <c:v>0.30214253251254558</c:v>
                </c:pt>
                <c:pt idx="23">
                  <c:v>0.30903116203844549</c:v>
                </c:pt>
                <c:pt idx="24">
                  <c:v>0.3015079647898673</c:v>
                </c:pt>
                <c:pt idx="25">
                  <c:v>0.30290241082012659</c:v>
                </c:pt>
                <c:pt idx="26">
                  <c:v>0.31169541463255879</c:v>
                </c:pt>
                <c:pt idx="27">
                  <c:v>0.29600825177133083</c:v>
                </c:pt>
                <c:pt idx="28">
                  <c:v>0.28920276707410814</c:v>
                </c:pt>
                <c:pt idx="29">
                  <c:v>0.29737950111925604</c:v>
                </c:pt>
                <c:pt idx="30">
                  <c:v>0.257118179321289</c:v>
                </c:pt>
                <c:pt idx="31">
                  <c:v>0.29787634421885018</c:v>
                </c:pt>
                <c:pt idx="32">
                  <c:v>0.32353187938034533</c:v>
                </c:pt>
                <c:pt idx="33">
                  <c:v>0.24915392170846465</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0.48438849973678583</c:v>
                </c:pt>
                <c:pt idx="1">
                  <c:v>0.47746709740161886</c:v>
                </c:pt>
                <c:pt idx="2">
                  <c:v>0.45155169707536702</c:v>
                </c:pt>
                <c:pt idx="3">
                  <c:v>0.38933346122503287</c:v>
                </c:pt>
                <c:pt idx="4">
                  <c:v>0.39480817812681196</c:v>
                </c:pt>
                <c:pt idx="5">
                  <c:v>0.38977862524986273</c:v>
                </c:pt>
                <c:pt idx="6">
                  <c:v>0.38664403596520419</c:v>
                </c:pt>
                <c:pt idx="7">
                  <c:v>0.38574885588884361</c:v>
                </c:pt>
                <c:pt idx="8">
                  <c:v>0.41357669287919996</c:v>
                </c:pt>
                <c:pt idx="9">
                  <c:v>0.37075329470634466</c:v>
                </c:pt>
                <c:pt idx="10">
                  <c:v>0.36989559566974639</c:v>
                </c:pt>
                <c:pt idx="11">
                  <c:v>0.33097782574594015</c:v>
                </c:pt>
                <c:pt idx="12">
                  <c:v>0.34220799583196643</c:v>
                </c:pt>
                <c:pt idx="13">
                  <c:v>0.32451453970372668</c:v>
                </c:pt>
                <c:pt idx="14">
                  <c:v>0.30528873233497145</c:v>
                </c:pt>
                <c:pt idx="15">
                  <c:v>0.29889193181693552</c:v>
                </c:pt>
                <c:pt idx="16">
                  <c:v>0.28515570692718034</c:v>
                </c:pt>
                <c:pt idx="17">
                  <c:v>0.30152350160479541</c:v>
                </c:pt>
                <c:pt idx="18">
                  <c:v>0.3194271536022425</c:v>
                </c:pt>
                <c:pt idx="19">
                  <c:v>0.32171144199371343</c:v>
                </c:pt>
                <c:pt idx="20">
                  <c:v>0.3368755512833595</c:v>
                </c:pt>
                <c:pt idx="21">
                  <c:v>0.3167576745003462</c:v>
                </c:pt>
                <c:pt idx="22">
                  <c:v>0.30323844456672672</c:v>
                </c:pt>
                <c:pt idx="23">
                  <c:v>0.30619759728014478</c:v>
                </c:pt>
                <c:pt idx="24">
                  <c:v>0.2983227811455727</c:v>
                </c:pt>
                <c:pt idx="25">
                  <c:v>0.3029985904693604</c:v>
                </c:pt>
                <c:pt idx="26">
                  <c:v>0.31224043853580952</c:v>
                </c:pt>
                <c:pt idx="27">
                  <c:v>0.29096518614888195</c:v>
                </c:pt>
                <c:pt idx="28">
                  <c:v>0.28787886406481267</c:v>
                </c:pt>
                <c:pt idx="29">
                  <c:v>0.28979325930774213</c:v>
                </c:pt>
                <c:pt idx="30">
                  <c:v>0.25208346369862555</c:v>
                </c:pt>
                <c:pt idx="31">
                  <c:v>0.295982954710722</c:v>
                </c:pt>
                <c:pt idx="32">
                  <c:v>0.32518480160832408</c:v>
                </c:pt>
                <c:pt idx="33">
                  <c:v>0.25160543191432949</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-1.5337875661827064E-3</c:v>
                </c:pt>
                <c:pt idx="1">
                  <c:v>4.5211814188438157E-4</c:v>
                </c:pt>
                <c:pt idx="2">
                  <c:v>-6.9957753804008593E-2</c:v>
                </c:pt>
                <c:pt idx="3">
                  <c:v>1.4569368679691634E-3</c:v>
                </c:pt>
                <c:pt idx="4">
                  <c:v>7.9543592370949393E-2</c:v>
                </c:pt>
                <c:pt idx="5">
                  <c:v>3.5465739150439678E-2</c:v>
                </c:pt>
                <c:pt idx="6">
                  <c:v>1.3739149878195758E-2</c:v>
                </c:pt>
                <c:pt idx="7">
                  <c:v>9.9206848998550558E-3</c:v>
                </c:pt>
                <c:pt idx="8">
                  <c:v>6.4823335903316905E-3</c:v>
                </c:pt>
                <c:pt idx="9">
                  <c:v>2.579120563284121E-3</c:v>
                </c:pt>
                <c:pt idx="10">
                  <c:v>-1.549958238881792E-2</c:v>
                </c:pt>
                <c:pt idx="11">
                  <c:v>-9.8155355701631873E-4</c:v>
                </c:pt>
                <c:pt idx="12">
                  <c:v>-3.7698381946645182E-3</c:v>
                </c:pt>
                <c:pt idx="13">
                  <c:v>2.458968076496806E-2</c:v>
                </c:pt>
                <c:pt idx="14">
                  <c:v>-1.9765307995360363E-2</c:v>
                </c:pt>
                <c:pt idx="15">
                  <c:v>-5.4641528116318387E-2</c:v>
                </c:pt>
                <c:pt idx="16">
                  <c:v>-0.1381056234128327</c:v>
                </c:pt>
                <c:pt idx="17">
                  <c:v>-0.1284817742147929</c:v>
                </c:pt>
                <c:pt idx="18">
                  <c:v>-4.3711492264795156E-2</c:v>
                </c:pt>
                <c:pt idx="19">
                  <c:v>6.0225751123744127E-2</c:v>
                </c:pt>
                <c:pt idx="20">
                  <c:v>-1.3313745145254673E-2</c:v>
                </c:pt>
                <c:pt idx="21">
                  <c:v>2.8043894921459867E-3</c:v>
                </c:pt>
                <c:pt idx="22">
                  <c:v>-6.4286083968927668E-2</c:v>
                </c:pt>
                <c:pt idx="23">
                  <c:v>-2.3083729124598745E-2</c:v>
                </c:pt>
                <c:pt idx="24">
                  <c:v>-5.391153319564073E-2</c:v>
                </c:pt>
                <c:pt idx="25">
                  <c:v>-4.5746553791677969E-2</c:v>
                </c:pt>
                <c:pt idx="26">
                  <c:v>-5.9954965892156627E-3</c:v>
                </c:pt>
                <c:pt idx="27">
                  <c:v>3.462192298430191E-2</c:v>
                </c:pt>
                <c:pt idx="28">
                  <c:v>3.1151431332686157E-2</c:v>
                </c:pt>
                <c:pt idx="29">
                  <c:v>8.8628917022955681E-2</c:v>
                </c:pt>
                <c:pt idx="30">
                  <c:v>-2.662125463825547E-2</c:v>
                </c:pt>
                <c:pt idx="31">
                  <c:v>-4.9329803782723891E-2</c:v>
                </c:pt>
                <c:pt idx="32">
                  <c:v>-5.3929980193003178E-2</c:v>
                </c:pt>
                <c:pt idx="33">
                  <c:v>-0.1061129276730534</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1.8240765463596355E-2</c:v>
                </c:pt>
                <c:pt idx="1">
                  <c:v>1.7848802065421443E-2</c:v>
                </c:pt>
                <c:pt idx="2">
                  <c:v>-2.3941892705847064E-2</c:v>
                </c:pt>
                <c:pt idx="3">
                  <c:v>7.5911248116424411E-3</c:v>
                </c:pt>
                <c:pt idx="4">
                  <c:v>5.443425861472459E-2</c:v>
                </c:pt>
                <c:pt idx="5">
                  <c:v>4.0617615837064622E-2</c:v>
                </c:pt>
                <c:pt idx="6">
                  <c:v>2.7254644099972369E-2</c:v>
                </c:pt>
                <c:pt idx="7">
                  <c:v>1.3234530872069019E-2</c:v>
                </c:pt>
                <c:pt idx="8">
                  <c:v>4.4287536838911477E-2</c:v>
                </c:pt>
                <c:pt idx="9">
                  <c:v>4.8462006872610646E-4</c:v>
                </c:pt>
                <c:pt idx="10">
                  <c:v>1.5051664432457684E-2</c:v>
                </c:pt>
                <c:pt idx="11">
                  <c:v>2.3657460664221846E-2</c:v>
                </c:pt>
                <c:pt idx="12">
                  <c:v>4.1939588856537237E-2</c:v>
                </c:pt>
                <c:pt idx="13">
                  <c:v>3.0939915327931861E-2</c:v>
                </c:pt>
                <c:pt idx="14">
                  <c:v>-2.5660983927226943E-2</c:v>
                </c:pt>
                <c:pt idx="15">
                  <c:v>-2.639357618952347E-3</c:v>
                </c:pt>
                <c:pt idx="16">
                  <c:v>-0.12560072953285381</c:v>
                </c:pt>
                <c:pt idx="17">
                  <c:v>-5.4829032238321432E-2</c:v>
                </c:pt>
                <c:pt idx="18">
                  <c:v>-1.6441983808344739E-2</c:v>
                </c:pt>
                <c:pt idx="19">
                  <c:v>6.7544476538543785E-2</c:v>
                </c:pt>
                <c:pt idx="20">
                  <c:v>1.6587045130849909E-2</c:v>
                </c:pt>
                <c:pt idx="21">
                  <c:v>2.5533609439060714E-2</c:v>
                </c:pt>
                <c:pt idx="22">
                  <c:v>-1.4747137064017934E-2</c:v>
                </c:pt>
                <c:pt idx="23">
                  <c:v>2.0487003519189346E-3</c:v>
                </c:pt>
                <c:pt idx="24">
                  <c:v>-4.743915650915969E-2</c:v>
                </c:pt>
                <c:pt idx="25">
                  <c:v>-4.0686045759686623E-2</c:v>
                </c:pt>
                <c:pt idx="26">
                  <c:v>-4.5078291710613921E-3</c:v>
                </c:pt>
                <c:pt idx="27">
                  <c:v>3.5401894298791509E-2</c:v>
                </c:pt>
                <c:pt idx="28">
                  <c:v>2.2765990228104875E-2</c:v>
                </c:pt>
                <c:pt idx="29">
                  <c:v>9.2912834353325827E-2</c:v>
                </c:pt>
                <c:pt idx="30">
                  <c:v>-7.707615832420478E-2</c:v>
                </c:pt>
                <c:pt idx="31">
                  <c:v>-2.1727950241647545E-2</c:v>
                </c:pt>
                <c:pt idx="32">
                  <c:v>2.4750118847287551E-2</c:v>
                </c:pt>
                <c:pt idx="33">
                  <c:v>-7.6888417231612383E-2</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6.5229017161798658E-2</c:v>
                </c:pt>
                <c:pt idx="1">
                  <c:v>5.5830342684151685E-2</c:v>
                </c:pt>
                <c:pt idx="2">
                  <c:v>5.006918273564033E-2</c:v>
                </c:pt>
                <c:pt idx="3">
                  <c:v>3.4378083982524441E-2</c:v>
                </c:pt>
                <c:pt idx="4">
                  <c:v>4.2450821698686067E-2</c:v>
                </c:pt>
                <c:pt idx="5">
                  <c:v>5.0639330804949124E-2</c:v>
                </c:pt>
                <c:pt idx="6">
                  <c:v>2.8824415025127413E-2</c:v>
                </c:pt>
                <c:pt idx="7">
                  <c:v>4.9305632895724649E-2</c:v>
                </c:pt>
                <c:pt idx="8">
                  <c:v>7.8416757080499111E-2</c:v>
                </c:pt>
                <c:pt idx="9">
                  <c:v>-1.2939524030586866E-3</c:v>
                </c:pt>
                <c:pt idx="10">
                  <c:v>5.7162944550763539E-2</c:v>
                </c:pt>
                <c:pt idx="11">
                  <c:v>2.7622055510011852E-2</c:v>
                </c:pt>
                <c:pt idx="12">
                  <c:v>5.4941656978494888E-2</c:v>
                </c:pt>
                <c:pt idx="13">
                  <c:v>3.8678670212025494E-3</c:v>
                </c:pt>
                <c:pt idx="14">
                  <c:v>-5.6555382291686017E-2</c:v>
                </c:pt>
                <c:pt idx="15">
                  <c:v>-7.7741789073476684E-4</c:v>
                </c:pt>
                <c:pt idx="16">
                  <c:v>-0.12026771425512667</c:v>
                </c:pt>
                <c:pt idx="17">
                  <c:v>-2.7096514012684023E-2</c:v>
                </c:pt>
                <c:pt idx="18">
                  <c:v>2.2487031143870978E-3</c:v>
                </c:pt>
                <c:pt idx="19">
                  <c:v>6.4628264350684597E-2</c:v>
                </c:pt>
                <c:pt idx="20">
                  <c:v>6.1448238493652579E-2</c:v>
                </c:pt>
                <c:pt idx="21">
                  <c:v>3.3890571498213999E-2</c:v>
                </c:pt>
                <c:pt idx="22">
                  <c:v>-2.7520107996019571E-2</c:v>
                </c:pt>
                <c:pt idx="23">
                  <c:v>6.3544982537618927E-3</c:v>
                </c:pt>
                <c:pt idx="24">
                  <c:v>-8.6090012183818801E-2</c:v>
                </c:pt>
                <c:pt idx="25">
                  <c:v>-5.8439601851475613E-2</c:v>
                </c:pt>
                <c:pt idx="26">
                  <c:v>-6.7966023087659476E-4</c:v>
                </c:pt>
                <c:pt idx="27">
                  <c:v>-8.2003681596633047E-3</c:v>
                </c:pt>
                <c:pt idx="28">
                  <c:v>2.2449588380908388E-2</c:v>
                </c:pt>
                <c:pt idx="29">
                  <c:v>7.1521609749747514E-2</c:v>
                </c:pt>
                <c:pt idx="30">
                  <c:v>-0.20989488192099054</c:v>
                </c:pt>
                <c:pt idx="31">
                  <c:v>-2.5154043428491337E-2</c:v>
                </c:pt>
                <c:pt idx="32">
                  <c:v>0.11741302945958024</c:v>
                </c:pt>
                <c:pt idx="33">
                  <c:v>-0.10461553067837165</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1995-2008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6.0972666392508861E-2</c:v>
                </c:pt>
                <c:pt idx="1">
                  <c:v>4.5654452645594049E-2</c:v>
                </c:pt>
                <c:pt idx="2">
                  <c:v>5.570955559845843E-2</c:v>
                </c:pt>
                <c:pt idx="3">
                  <c:v>2.1706607512954709E-2</c:v>
                </c:pt>
                <c:pt idx="4">
                  <c:v>2.433490126640684E-2</c:v>
                </c:pt>
                <c:pt idx="5">
                  <c:v>4.7869556687238017E-2</c:v>
                </c:pt>
                <c:pt idx="6">
                  <c:v>2.1377918525759734E-2</c:v>
                </c:pt>
                <c:pt idx="7">
                  <c:v>3.6259876933616854E-2</c:v>
                </c:pt>
                <c:pt idx="8">
                  <c:v>8.1219941827289435E-2</c:v>
                </c:pt>
                <c:pt idx="9">
                  <c:v>-1.6431667594617245E-2</c:v>
                </c:pt>
                <c:pt idx="10">
                  <c:v>4.6855111068731935E-2</c:v>
                </c:pt>
                <c:pt idx="11">
                  <c:v>1.6248301523273865E-2</c:v>
                </c:pt>
                <c:pt idx="12">
                  <c:v>3.7812352416689343E-2</c:v>
                </c:pt>
                <c:pt idx="13">
                  <c:v>-1.3254959684577239E-2</c:v>
                </c:pt>
                <c:pt idx="14">
                  <c:v>-7.6871254659625243E-2</c:v>
                </c:pt>
                <c:pt idx="15">
                  <c:v>8.103380953642037E-4</c:v>
                </c:pt>
                <c:pt idx="16">
                  <c:v>-0.12730507443746458</c:v>
                </c:pt>
                <c:pt idx="17">
                  <c:v>-1.7501462518495155E-2</c:v>
                </c:pt>
                <c:pt idx="18">
                  <c:v>1.3847357777795569E-2</c:v>
                </c:pt>
                <c:pt idx="19">
                  <c:v>5.5249586293631747E-2</c:v>
                </c:pt>
                <c:pt idx="20">
                  <c:v>6.0378701091014945E-2</c:v>
                </c:pt>
                <c:pt idx="21">
                  <c:v>3.4560433664917088E-2</c:v>
                </c:pt>
                <c:pt idx="22">
                  <c:v>-2.3806622148684828E-2</c:v>
                </c:pt>
                <c:pt idx="23">
                  <c:v>-2.8407367872765594E-3</c:v>
                </c:pt>
                <c:pt idx="24">
                  <c:v>-9.7686163606634666E-2</c:v>
                </c:pt>
                <c:pt idx="25">
                  <c:v>-5.810362553725068E-2</c:v>
                </c:pt>
                <c:pt idx="26">
                  <c:v>1.0670524527212331E-3</c:v>
                </c:pt>
                <c:pt idx="27">
                  <c:v>-2.5674694502625498E-2</c:v>
                </c:pt>
                <c:pt idx="28">
                  <c:v>1.795401022901889E-2</c:v>
                </c:pt>
                <c:pt idx="29">
                  <c:v>4.7215793934605774E-2</c:v>
                </c:pt>
                <c:pt idx="30">
                  <c:v>-0.23405940495004063</c:v>
                </c:pt>
                <c:pt idx="31">
                  <c:v>-3.1711907248520181E-2</c:v>
                </c:pt>
                <c:pt idx="32">
                  <c:v>0.12189924042182511</c:v>
                </c:pt>
                <c:pt idx="33">
                  <c:v>-9.3852741391942843E-2</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0.45700838914513586</c:v>
                </c:pt>
                <c:pt idx="1">
                  <c:v>0.45595158651471135</c:v>
                </c:pt>
                <c:pt idx="2">
                  <c:v>0.39265562704205514</c:v>
                </c:pt>
                <c:pt idx="3">
                  <c:v>0.38326878139376636</c:v>
                </c:pt>
                <c:pt idx="4">
                  <c:v>0.41875338292121883</c:v>
                </c:pt>
                <c:pt idx="5">
                  <c:v>0.39310903966426841</c:v>
                </c:pt>
                <c:pt idx="6">
                  <c:v>0.39440571516752243</c:v>
                </c:pt>
                <c:pt idx="7">
                  <c:v>0.38359811776876446</c:v>
                </c:pt>
                <c:pt idx="8">
                  <c:v>0.38929630637168883</c:v>
                </c:pt>
                <c:pt idx="9">
                  <c:v>0.37543421173095703</c:v>
                </c:pt>
                <c:pt idx="10">
                  <c:v>0.33982164832949635</c:v>
                </c:pt>
                <c:pt idx="11">
                  <c:v>0.32550920954346652</c:v>
                </c:pt>
                <c:pt idx="12">
                  <c:v>0.32261616106331348</c:v>
                </c:pt>
                <c:pt idx="13">
                  <c:v>0.33108263877034189</c:v>
                </c:pt>
                <c:pt idx="14">
                  <c:v>0.32935610541701316</c:v>
                </c:pt>
                <c:pt idx="15">
                  <c:v>0.28950161004066466</c:v>
                </c:pt>
                <c:pt idx="16">
                  <c:v>0.27978632591664793</c:v>
                </c:pt>
                <c:pt idx="17">
                  <c:v>0.26911946737766262</c:v>
                </c:pt>
                <c:pt idx="18">
                  <c:v>0.31108023387193678</c:v>
                </c:pt>
                <c:pt idx="19">
                  <c:v>0.33327514821290971</c:v>
                </c:pt>
                <c:pt idx="20">
                  <c:v>0.31420719181001183</c:v>
                </c:pt>
                <c:pt idx="21">
                  <c:v>0.3065839963853359</c:v>
                </c:pt>
                <c:pt idx="22">
                  <c:v>0.30201180133223537</c:v>
                </c:pt>
                <c:pt idx="23">
                  <c:v>0.30316445502638817</c:v>
                </c:pt>
                <c:pt idx="24">
                  <c:v>0.31339952573180196</c:v>
                </c:pt>
                <c:pt idx="25">
                  <c:v>0.31555007320642475</c:v>
                </c:pt>
                <c:pt idx="26">
                  <c:v>0.31017754709720607</c:v>
                </c:pt>
                <c:pt idx="27">
                  <c:v>0.31285847926139826</c:v>
                </c:pt>
                <c:pt idx="28">
                  <c:v>0.30476490944623946</c:v>
                </c:pt>
                <c:pt idx="29">
                  <c:v>0.30470848357677455</c:v>
                </c:pt>
                <c:pt idx="30">
                  <c:v>0.3184100247323513</c:v>
                </c:pt>
                <c:pt idx="31">
                  <c:v>0.29968130233883855</c:v>
                </c:pt>
                <c:pt idx="32">
                  <c:v>0.27375268496572969</c:v>
                </c:pt>
                <c:pt idx="33">
                  <c:v>0.25096616667509081</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0.44937054288387301</c:v>
                </c:pt>
                <c:pt idx="1">
                  <c:v>0.45606026574969294</c:v>
                </c:pt>
                <c:pt idx="2">
                  <c:v>0.39275920611619947</c:v>
                </c:pt>
                <c:pt idx="3">
                  <c:v>0.38155511990189561</c:v>
                </c:pt>
                <c:pt idx="4">
                  <c:v>0.41773915997147565</c:v>
                </c:pt>
                <c:pt idx="5">
                  <c:v>0.38670702251791955</c:v>
                </c:pt>
                <c:pt idx="6">
                  <c:v>0.37534566032886502</c:v>
                </c:pt>
                <c:pt idx="7">
                  <c:v>0.3739529742002487</c:v>
                </c:pt>
                <c:pt idx="8">
                  <c:v>0.38768641704320911</c:v>
                </c:pt>
                <c:pt idx="9">
                  <c:v>0.37815339833498002</c:v>
                </c:pt>
                <c:pt idx="10">
                  <c:v>0.35608557388186463</c:v>
                </c:pt>
                <c:pt idx="11">
                  <c:v>0.32543522417545317</c:v>
                </c:pt>
                <c:pt idx="12">
                  <c:v>0.32932880610227583</c:v>
                </c:pt>
                <c:pt idx="13">
                  <c:v>0.33396443048119545</c:v>
                </c:pt>
                <c:pt idx="14">
                  <c:v>0.3101212427616119</c:v>
                </c:pt>
                <c:pt idx="15">
                  <c:v>0.27491163092851639</c:v>
                </c:pt>
                <c:pt idx="16">
                  <c:v>0.28198442587256434</c:v>
                </c:pt>
                <c:pt idx="17">
                  <c:v>0.26680444884300236</c:v>
                </c:pt>
                <c:pt idx="18">
                  <c:v>0.29258862414956094</c:v>
                </c:pt>
                <c:pt idx="19">
                  <c:v>0.30495191282033918</c:v>
                </c:pt>
                <c:pt idx="20">
                  <c:v>0.30240133883059028</c:v>
                </c:pt>
                <c:pt idx="21">
                  <c:v>0.29530804488062856</c:v>
                </c:pt>
                <c:pt idx="22">
                  <c:v>0.26951475620269771</c:v>
                </c:pt>
                <c:pt idx="23">
                  <c:v>0.27994980058073998</c:v>
                </c:pt>
                <c:pt idx="24">
                  <c:v>0.29690051229298114</c:v>
                </c:pt>
                <c:pt idx="25">
                  <c:v>0.28704546333849429</c:v>
                </c:pt>
                <c:pt idx="26">
                  <c:v>0.30987597301602365</c:v>
                </c:pt>
                <c:pt idx="27">
                  <c:v>0.29206723730266093</c:v>
                </c:pt>
                <c:pt idx="28">
                  <c:v>0.28559550026059155</c:v>
                </c:pt>
                <c:pt idx="29">
                  <c:v>0.29087016299366952</c:v>
                </c:pt>
                <c:pt idx="30">
                  <c:v>0.27996766898036002</c:v>
                </c:pt>
                <c:pt idx="31">
                  <c:v>0.27966355641186236</c:v>
                </c:pt>
                <c:pt idx="32">
                  <c:v>0.26714010909199715</c:v>
                </c:pt>
                <c:pt idx="33">
                  <c:v>0.24323633147776125</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0.45392072910070419</c:v>
                </c:pt>
                <c:pt idx="1">
                  <c:v>0.45838805031776425</c:v>
                </c:pt>
                <c:pt idx="2">
                  <c:v>0.40310626205801969</c:v>
                </c:pt>
                <c:pt idx="3">
                  <c:v>0.37953881311416626</c:v>
                </c:pt>
                <c:pt idx="4">
                  <c:v>0.41519677081704143</c:v>
                </c:pt>
                <c:pt idx="5">
                  <c:v>0.38458943209052088</c:v>
                </c:pt>
                <c:pt idx="6">
                  <c:v>0.37320008999109267</c:v>
                </c:pt>
                <c:pt idx="7">
                  <c:v>0.37829427671432497</c:v>
                </c:pt>
                <c:pt idx="8">
                  <c:v>0.38649932953715327</c:v>
                </c:pt>
                <c:pt idx="9">
                  <c:v>0.37910491374135014</c:v>
                </c:pt>
                <c:pt idx="10">
                  <c:v>0.35947827944159511</c:v>
                </c:pt>
                <c:pt idx="11">
                  <c:v>0.32584643945097924</c:v>
                </c:pt>
                <c:pt idx="12">
                  <c:v>0.33069877445697782</c:v>
                </c:pt>
                <c:pt idx="13">
                  <c:v>0.33419589728116988</c:v>
                </c:pt>
                <c:pt idx="14">
                  <c:v>0.30965761905908584</c:v>
                </c:pt>
                <c:pt idx="15">
                  <c:v>0.27134674167633061</c:v>
                </c:pt>
                <c:pt idx="16">
                  <c:v>0.28522706094384193</c:v>
                </c:pt>
                <c:pt idx="17">
                  <c:v>0.26885050176084041</c:v>
                </c:pt>
                <c:pt idx="18">
                  <c:v>0.29579036912322043</c:v>
                </c:pt>
                <c:pt idx="19">
                  <c:v>0.3045425116568804</c:v>
                </c:pt>
                <c:pt idx="20">
                  <c:v>0.30715022192895408</c:v>
                </c:pt>
                <c:pt idx="21">
                  <c:v>0.29923151668906212</c:v>
                </c:pt>
                <c:pt idx="22">
                  <c:v>0.2650964281111956</c:v>
                </c:pt>
                <c:pt idx="23">
                  <c:v>0.28209631301462651</c:v>
                </c:pt>
                <c:pt idx="24">
                  <c:v>0.29378692944347856</c:v>
                </c:pt>
                <c:pt idx="25">
                  <c:v>0.28864897614717477</c:v>
                </c:pt>
                <c:pt idx="26">
                  <c:v>0.31064646799862383</c:v>
                </c:pt>
                <c:pt idx="27">
                  <c:v>0.28654674829542637</c:v>
                </c:pt>
                <c:pt idx="28">
                  <c:v>0.28227912805974481</c:v>
                </c:pt>
                <c:pt idx="29">
                  <c:v>0.28712648698687554</c:v>
                </c:pt>
                <c:pt idx="30">
                  <c:v>0.27388781039416787</c:v>
                </c:pt>
                <c:pt idx="31">
                  <c:v>0.2751223998516798</c:v>
                </c:pt>
                <c:pt idx="32">
                  <c:v>0.27211042697727678</c:v>
                </c:pt>
                <c:pt idx="33">
                  <c:v>0.2390497700870037</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0.45565090346336368</c:v>
                </c:pt>
                <c:pt idx="1">
                  <c:v>0.45948521104454998</c:v>
                </c:pt>
                <c:pt idx="2">
                  <c:v>0.41387053921818728</c:v>
                </c:pt>
                <c:pt idx="3">
                  <c:v>0.38063739833235744</c:v>
                </c:pt>
                <c:pt idx="4">
                  <c:v>0.41477028983831399</c:v>
                </c:pt>
                <c:pt idx="5">
                  <c:v>0.38464950680732723</c:v>
                </c:pt>
                <c:pt idx="6">
                  <c:v>0.36721585655212402</c:v>
                </c:pt>
                <c:pt idx="7">
                  <c:v>0.37640365916490554</c:v>
                </c:pt>
                <c:pt idx="8">
                  <c:v>0.38553213781118395</c:v>
                </c:pt>
                <c:pt idx="9">
                  <c:v>0.37478977376222611</c:v>
                </c:pt>
                <c:pt idx="10">
                  <c:v>0.36183254534006115</c:v>
                </c:pt>
                <c:pt idx="11">
                  <c:v>0.32251557585597035</c:v>
                </c:pt>
                <c:pt idx="12">
                  <c:v>0.31182701063156126</c:v>
                </c:pt>
                <c:pt idx="13">
                  <c:v>0.32714639213681224</c:v>
                </c:pt>
                <c:pt idx="14">
                  <c:v>0.29610208654403686</c:v>
                </c:pt>
                <c:pt idx="15">
                  <c:v>0.26750411629676818</c:v>
                </c:pt>
                <c:pt idx="16">
                  <c:v>0.28970075955986974</c:v>
                </c:pt>
                <c:pt idx="17">
                  <c:v>0.27068208432197571</c:v>
                </c:pt>
                <c:pt idx="18">
                  <c:v>0.29601383432745931</c:v>
                </c:pt>
                <c:pt idx="19">
                  <c:v>0.29756126043200493</c:v>
                </c:pt>
                <c:pt idx="20">
                  <c:v>0.30265946915745734</c:v>
                </c:pt>
                <c:pt idx="21">
                  <c:v>0.29851371416449551</c:v>
                </c:pt>
                <c:pt idx="22">
                  <c:v>0.26063000574707984</c:v>
                </c:pt>
                <c:pt idx="23">
                  <c:v>0.26974235495924953</c:v>
                </c:pt>
                <c:pt idx="24">
                  <c:v>0.28798324735462666</c:v>
                </c:pt>
                <c:pt idx="25">
                  <c:v>0.28578876663744451</c:v>
                </c:pt>
                <c:pt idx="26">
                  <c:v>0.30799050706624986</c:v>
                </c:pt>
                <c:pt idx="27">
                  <c:v>0.27436382468044757</c:v>
                </c:pt>
                <c:pt idx="28">
                  <c:v>0.28468836322426794</c:v>
                </c:pt>
                <c:pt idx="29">
                  <c:v>0.27216805146634576</c:v>
                </c:pt>
                <c:pt idx="30">
                  <c:v>0.26286236673593522</c:v>
                </c:pt>
                <c:pt idx="31">
                  <c:v>0.26354332740604874</c:v>
                </c:pt>
                <c:pt idx="32">
                  <c:v>0.26841782945394521</c:v>
                </c:pt>
                <c:pt idx="33">
                  <c:v>0.24240446622669698</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0.45379026556015012</c:v>
                </c:pt>
                <c:pt idx="1">
                  <c:v>0.45533501455187797</c:v>
                </c:pt>
                <c:pt idx="2">
                  <c:v>0.39879288315773009</c:v>
                </c:pt>
                <c:pt idx="3">
                  <c:v>0.38106451660394669</c:v>
                </c:pt>
                <c:pt idx="4">
                  <c:v>0.41770511358976364</c:v>
                </c:pt>
                <c:pt idx="5">
                  <c:v>0.38408289143443108</c:v>
                </c:pt>
                <c:pt idx="6">
                  <c:v>0.3833461262881756</c:v>
                </c:pt>
                <c:pt idx="7">
                  <c:v>0.37439500501751899</c:v>
                </c:pt>
                <c:pt idx="8">
                  <c:v>0.3820679200291634</c:v>
                </c:pt>
                <c:pt idx="9">
                  <c:v>0.37716697147488593</c:v>
                </c:pt>
                <c:pt idx="10">
                  <c:v>0.34655501222610469</c:v>
                </c:pt>
                <c:pt idx="11">
                  <c:v>0.32488411228358749</c:v>
                </c:pt>
                <c:pt idx="12">
                  <c:v>0.32768902839720254</c:v>
                </c:pt>
                <c:pt idx="13">
                  <c:v>0.33683470477163791</c:v>
                </c:pt>
                <c:pt idx="14">
                  <c:v>0.32201124282181265</c:v>
                </c:pt>
                <c:pt idx="15">
                  <c:v>0.28354432381689548</c:v>
                </c:pt>
                <c:pt idx="16">
                  <c:v>0.28219127127528193</c:v>
                </c:pt>
                <c:pt idx="17">
                  <c:v>0.27247036769986155</c:v>
                </c:pt>
                <c:pt idx="18">
                  <c:v>0.30185102219879628</c:v>
                </c:pt>
                <c:pt idx="19">
                  <c:v>0.32353277286887172</c:v>
                </c:pt>
                <c:pt idx="20">
                  <c:v>0.31252711610496048</c:v>
                </c:pt>
                <c:pt idx="21">
                  <c:v>0.3069421695917845</c:v>
                </c:pt>
                <c:pt idx="22">
                  <c:v>0.29261545592546462</c:v>
                </c:pt>
                <c:pt idx="23">
                  <c:v>0.30061221583187581</c:v>
                </c:pt>
                <c:pt idx="24">
                  <c:v>0.31098748417198657</c:v>
                </c:pt>
                <c:pt idx="25">
                  <c:v>0.3068652527481317</c:v>
                </c:pt>
                <c:pt idx="26">
                  <c:v>0.30986792072653768</c:v>
                </c:pt>
                <c:pt idx="27">
                  <c:v>0.30958390592038632</c:v>
                </c:pt>
                <c:pt idx="28">
                  <c:v>0.29155290672183043</c:v>
                </c:pt>
                <c:pt idx="29">
                  <c:v>0.30300126850605014</c:v>
                </c:pt>
                <c:pt idx="30">
                  <c:v>0.30296771892905239</c:v>
                </c:pt>
                <c:pt idx="31">
                  <c:v>0.29132532159984115</c:v>
                </c:pt>
                <c:pt idx="32">
                  <c:v>0.27124170671403408</c:v>
                </c:pt>
                <c:pt idx="33">
                  <c:v>0.24935473971068861</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0.45024834847450257</c:v>
                </c:pt>
                <c:pt idx="1">
                  <c:v>0.45629316186904911</c:v>
                </c:pt>
                <c:pt idx="2">
                  <c:v>0.39503688454627994</c:v>
                </c:pt>
                <c:pt idx="3">
                  <c:v>0.38183501112461093</c:v>
                </c:pt>
                <c:pt idx="4">
                  <c:v>0.41634568172693254</c:v>
                </c:pt>
                <c:pt idx="5">
                  <c:v>0.38613272747397426</c:v>
                </c:pt>
                <c:pt idx="6">
                  <c:v>0.37655589956045149</c:v>
                </c:pt>
                <c:pt idx="7">
                  <c:v>0.37307690438628199</c:v>
                </c:pt>
                <c:pt idx="8">
                  <c:v>0.38886621445417408</c:v>
                </c:pt>
                <c:pt idx="9">
                  <c:v>0.3782095502614975</c:v>
                </c:pt>
                <c:pt idx="10">
                  <c:v>0.35617861944437029</c:v>
                </c:pt>
                <c:pt idx="11">
                  <c:v>0.32558490881323815</c:v>
                </c:pt>
                <c:pt idx="12">
                  <c:v>0.33087183025479316</c:v>
                </c:pt>
                <c:pt idx="13">
                  <c:v>0.33402827680110936</c:v>
                </c:pt>
                <c:pt idx="14">
                  <c:v>0.31039347207546236</c:v>
                </c:pt>
                <c:pt idx="15">
                  <c:v>0.2774977078139782</c:v>
                </c:pt>
                <c:pt idx="16">
                  <c:v>0.2814220538437367</c:v>
                </c:pt>
                <c:pt idx="17">
                  <c:v>0.27002608257532124</c:v>
                </c:pt>
                <c:pt idx="18">
                  <c:v>0.29324821493029596</c:v>
                </c:pt>
                <c:pt idx="19">
                  <c:v>0.30708521807193756</c:v>
                </c:pt>
                <c:pt idx="20">
                  <c:v>0.30478231544792656</c:v>
                </c:pt>
                <c:pt idx="21">
                  <c:v>0.29720662799477582</c:v>
                </c:pt>
                <c:pt idx="22">
                  <c:v>0.27388459533452991</c:v>
                </c:pt>
                <c:pt idx="23">
                  <c:v>0.28303513148427012</c:v>
                </c:pt>
                <c:pt idx="24">
                  <c:v>0.29872121299803256</c:v>
                </c:pt>
                <c:pt idx="25">
                  <c:v>0.28847155977785588</c:v>
                </c:pt>
                <c:pt idx="26">
                  <c:v>0.31022388884425167</c:v>
                </c:pt>
                <c:pt idx="27">
                  <c:v>0.29466247977316384</c:v>
                </c:pt>
                <c:pt idx="28">
                  <c:v>0.28489376497268681</c:v>
                </c:pt>
                <c:pt idx="29">
                  <c:v>0.29220296448469163</c:v>
                </c:pt>
                <c:pt idx="30">
                  <c:v>0.27957565170526505</c:v>
                </c:pt>
                <c:pt idx="31">
                  <c:v>0.28227608840167523</c:v>
                </c:pt>
                <c:pt idx="32">
                  <c:v>0.27042262844741349</c:v>
                </c:pt>
                <c:pt idx="33">
                  <c:v>0.2446800941377878</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0.45700838914513586</c:v>
                </c:pt>
                <c:pt idx="1">
                  <c:v>0.45595158651471135</c:v>
                </c:pt>
                <c:pt idx="2">
                  <c:v>0.39265562704205514</c:v>
                </c:pt>
                <c:pt idx="3">
                  <c:v>0.38326878139376636</c:v>
                </c:pt>
                <c:pt idx="4">
                  <c:v>0.41875338292121883</c:v>
                </c:pt>
                <c:pt idx="5">
                  <c:v>0.39310903966426841</c:v>
                </c:pt>
                <c:pt idx="6">
                  <c:v>0.39440571516752243</c:v>
                </c:pt>
                <c:pt idx="7">
                  <c:v>0.38359811776876446</c:v>
                </c:pt>
                <c:pt idx="8">
                  <c:v>0.38929630637168883</c:v>
                </c:pt>
                <c:pt idx="9">
                  <c:v>0.37543421173095703</c:v>
                </c:pt>
                <c:pt idx="10">
                  <c:v>0.33982164832949635</c:v>
                </c:pt>
                <c:pt idx="11">
                  <c:v>0.32550920954346652</c:v>
                </c:pt>
                <c:pt idx="12">
                  <c:v>0.32261616106331348</c:v>
                </c:pt>
                <c:pt idx="13">
                  <c:v>0.33108263877034189</c:v>
                </c:pt>
                <c:pt idx="14">
                  <c:v>0.32935610541701316</c:v>
                </c:pt>
                <c:pt idx="15">
                  <c:v>0.28950161004066466</c:v>
                </c:pt>
                <c:pt idx="16">
                  <c:v>0.27978632591664793</c:v>
                </c:pt>
                <c:pt idx="17">
                  <c:v>0.26911946737766262</c:v>
                </c:pt>
                <c:pt idx="18">
                  <c:v>0.31108023387193678</c:v>
                </c:pt>
                <c:pt idx="19">
                  <c:v>0.33327514821290971</c:v>
                </c:pt>
                <c:pt idx="20">
                  <c:v>0.31420719181001183</c:v>
                </c:pt>
                <c:pt idx="21">
                  <c:v>0.3065839963853359</c:v>
                </c:pt>
                <c:pt idx="22">
                  <c:v>0.30201180133223537</c:v>
                </c:pt>
                <c:pt idx="23">
                  <c:v>0.30316445502638817</c:v>
                </c:pt>
                <c:pt idx="24">
                  <c:v>0.31339952573180196</c:v>
                </c:pt>
                <c:pt idx="25">
                  <c:v>0.31555007320642475</c:v>
                </c:pt>
                <c:pt idx="26">
                  <c:v>0.31017754709720607</c:v>
                </c:pt>
                <c:pt idx="27">
                  <c:v>0.31285847926139826</c:v>
                </c:pt>
                <c:pt idx="28">
                  <c:v>0.30476490944623946</c:v>
                </c:pt>
                <c:pt idx="29">
                  <c:v>0.30470848357677455</c:v>
                </c:pt>
                <c:pt idx="30">
                  <c:v>0.3184100247323513</c:v>
                </c:pt>
                <c:pt idx="31">
                  <c:v>0.29968130233883855</c:v>
                </c:pt>
                <c:pt idx="32">
                  <c:v>0.27375268496572969</c:v>
                </c:pt>
                <c:pt idx="33">
                  <c:v>0.25096616667509081</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0.44937054288387301</c:v>
                </c:pt>
                <c:pt idx="1">
                  <c:v>0.45606026574969294</c:v>
                </c:pt>
                <c:pt idx="2">
                  <c:v>0.39275920611619947</c:v>
                </c:pt>
                <c:pt idx="3">
                  <c:v>0.38155511990189561</c:v>
                </c:pt>
                <c:pt idx="4">
                  <c:v>0.41773915997147565</c:v>
                </c:pt>
                <c:pt idx="5">
                  <c:v>0.38670702251791955</c:v>
                </c:pt>
                <c:pt idx="6">
                  <c:v>0.37534566032886502</c:v>
                </c:pt>
                <c:pt idx="7">
                  <c:v>0.3739529742002487</c:v>
                </c:pt>
                <c:pt idx="8">
                  <c:v>0.38768641704320911</c:v>
                </c:pt>
                <c:pt idx="9">
                  <c:v>0.37815339833498002</c:v>
                </c:pt>
                <c:pt idx="10">
                  <c:v>0.35608557388186463</c:v>
                </c:pt>
                <c:pt idx="11">
                  <c:v>0.32543522417545317</c:v>
                </c:pt>
                <c:pt idx="12">
                  <c:v>0.32932880610227583</c:v>
                </c:pt>
                <c:pt idx="13">
                  <c:v>0.33396443048119545</c:v>
                </c:pt>
                <c:pt idx="14">
                  <c:v>0.3101212427616119</c:v>
                </c:pt>
                <c:pt idx="15">
                  <c:v>0.27491163092851639</c:v>
                </c:pt>
                <c:pt idx="16">
                  <c:v>0.28198442587256434</c:v>
                </c:pt>
                <c:pt idx="17">
                  <c:v>0.26680444884300236</c:v>
                </c:pt>
                <c:pt idx="18">
                  <c:v>0.29258862414956094</c:v>
                </c:pt>
                <c:pt idx="19">
                  <c:v>0.30495191282033918</c:v>
                </c:pt>
                <c:pt idx="20">
                  <c:v>0.30240133883059028</c:v>
                </c:pt>
                <c:pt idx="21">
                  <c:v>0.29530804488062856</c:v>
                </c:pt>
                <c:pt idx="22">
                  <c:v>0.26951475620269771</c:v>
                </c:pt>
                <c:pt idx="23">
                  <c:v>0.27994980058073998</c:v>
                </c:pt>
                <c:pt idx="24">
                  <c:v>0.29690051229298114</c:v>
                </c:pt>
                <c:pt idx="25">
                  <c:v>0.28704546333849429</c:v>
                </c:pt>
                <c:pt idx="26">
                  <c:v>0.30987597301602365</c:v>
                </c:pt>
                <c:pt idx="27">
                  <c:v>0.29206723730266093</c:v>
                </c:pt>
                <c:pt idx="28">
                  <c:v>0.28559550026059155</c:v>
                </c:pt>
                <c:pt idx="29">
                  <c:v>0.29087016299366952</c:v>
                </c:pt>
                <c:pt idx="30">
                  <c:v>0.27996766898036002</c:v>
                </c:pt>
                <c:pt idx="31">
                  <c:v>0.27966355641186236</c:v>
                </c:pt>
                <c:pt idx="32">
                  <c:v>0.26714010909199715</c:v>
                </c:pt>
                <c:pt idx="33">
                  <c:v>0.24323633147776125</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0.45392072910070419</c:v>
                </c:pt>
                <c:pt idx="1">
                  <c:v>0.45838805031776425</c:v>
                </c:pt>
                <c:pt idx="2">
                  <c:v>0.40310626205801969</c:v>
                </c:pt>
                <c:pt idx="3">
                  <c:v>0.37953881311416626</c:v>
                </c:pt>
                <c:pt idx="4">
                  <c:v>0.41519677081704143</c:v>
                </c:pt>
                <c:pt idx="5">
                  <c:v>0.38458943209052088</c:v>
                </c:pt>
                <c:pt idx="6">
                  <c:v>0.37320008999109267</c:v>
                </c:pt>
                <c:pt idx="7">
                  <c:v>0.37829427671432497</c:v>
                </c:pt>
                <c:pt idx="8">
                  <c:v>0.38649932953715327</c:v>
                </c:pt>
                <c:pt idx="9">
                  <c:v>0.37910491374135014</c:v>
                </c:pt>
                <c:pt idx="10">
                  <c:v>0.35947827944159511</c:v>
                </c:pt>
                <c:pt idx="11">
                  <c:v>0.32584643945097924</c:v>
                </c:pt>
                <c:pt idx="12">
                  <c:v>0.33069877445697782</c:v>
                </c:pt>
                <c:pt idx="13">
                  <c:v>0.33419589728116988</c:v>
                </c:pt>
                <c:pt idx="14">
                  <c:v>0.30965761905908584</c:v>
                </c:pt>
                <c:pt idx="15">
                  <c:v>0.27134674167633061</c:v>
                </c:pt>
                <c:pt idx="16">
                  <c:v>0.28522706094384193</c:v>
                </c:pt>
                <c:pt idx="17">
                  <c:v>0.26885050176084041</c:v>
                </c:pt>
                <c:pt idx="18">
                  <c:v>0.29579036912322043</c:v>
                </c:pt>
                <c:pt idx="19">
                  <c:v>0.3045425116568804</c:v>
                </c:pt>
                <c:pt idx="20">
                  <c:v>0.30715022192895408</c:v>
                </c:pt>
                <c:pt idx="21">
                  <c:v>0.29923151668906212</c:v>
                </c:pt>
                <c:pt idx="22">
                  <c:v>0.2650964281111956</c:v>
                </c:pt>
                <c:pt idx="23">
                  <c:v>0.28209631301462651</c:v>
                </c:pt>
                <c:pt idx="24">
                  <c:v>0.29378692944347856</c:v>
                </c:pt>
                <c:pt idx="25">
                  <c:v>0.28864897614717477</c:v>
                </c:pt>
                <c:pt idx="26">
                  <c:v>0.31064646799862383</c:v>
                </c:pt>
                <c:pt idx="27">
                  <c:v>0.28654674829542637</c:v>
                </c:pt>
                <c:pt idx="28">
                  <c:v>0.28227912805974481</c:v>
                </c:pt>
                <c:pt idx="29">
                  <c:v>0.28712648698687554</c:v>
                </c:pt>
                <c:pt idx="30">
                  <c:v>0.27388781039416787</c:v>
                </c:pt>
                <c:pt idx="31">
                  <c:v>0.2751223998516798</c:v>
                </c:pt>
                <c:pt idx="32">
                  <c:v>0.27211042697727678</c:v>
                </c:pt>
                <c:pt idx="33">
                  <c:v>0.2390497700870037</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0.45565090346336368</c:v>
                </c:pt>
                <c:pt idx="1">
                  <c:v>0.45948521104454998</c:v>
                </c:pt>
                <c:pt idx="2">
                  <c:v>0.41387053921818728</c:v>
                </c:pt>
                <c:pt idx="3">
                  <c:v>0.38063739833235744</c:v>
                </c:pt>
                <c:pt idx="4">
                  <c:v>0.41477028983831399</c:v>
                </c:pt>
                <c:pt idx="5">
                  <c:v>0.38464950680732723</c:v>
                </c:pt>
                <c:pt idx="6">
                  <c:v>0.36721585655212402</c:v>
                </c:pt>
                <c:pt idx="7">
                  <c:v>0.37640365916490554</c:v>
                </c:pt>
                <c:pt idx="8">
                  <c:v>0.38553213781118395</c:v>
                </c:pt>
                <c:pt idx="9">
                  <c:v>0.37478977376222611</c:v>
                </c:pt>
                <c:pt idx="10">
                  <c:v>0.36183254534006115</c:v>
                </c:pt>
                <c:pt idx="11">
                  <c:v>0.32251557585597035</c:v>
                </c:pt>
                <c:pt idx="12">
                  <c:v>0.31182701063156126</c:v>
                </c:pt>
                <c:pt idx="13">
                  <c:v>0.32714639213681224</c:v>
                </c:pt>
                <c:pt idx="14">
                  <c:v>0.29610208654403686</c:v>
                </c:pt>
                <c:pt idx="15">
                  <c:v>0.26750411629676818</c:v>
                </c:pt>
                <c:pt idx="16">
                  <c:v>0.28970075955986974</c:v>
                </c:pt>
                <c:pt idx="17">
                  <c:v>0.27068208432197571</c:v>
                </c:pt>
                <c:pt idx="18">
                  <c:v>0.29601383432745931</c:v>
                </c:pt>
                <c:pt idx="19">
                  <c:v>0.29756126043200493</c:v>
                </c:pt>
                <c:pt idx="20">
                  <c:v>0.30265946915745734</c:v>
                </c:pt>
                <c:pt idx="21">
                  <c:v>0.29851371416449551</c:v>
                </c:pt>
                <c:pt idx="22">
                  <c:v>0.26063000574707984</c:v>
                </c:pt>
                <c:pt idx="23">
                  <c:v>0.26974235495924953</c:v>
                </c:pt>
                <c:pt idx="24">
                  <c:v>0.28798324735462666</c:v>
                </c:pt>
                <c:pt idx="25">
                  <c:v>0.28578876663744451</c:v>
                </c:pt>
                <c:pt idx="26">
                  <c:v>0.30799050706624986</c:v>
                </c:pt>
                <c:pt idx="27">
                  <c:v>0.27436382468044757</c:v>
                </c:pt>
                <c:pt idx="28">
                  <c:v>0.28468836322426794</c:v>
                </c:pt>
                <c:pt idx="29">
                  <c:v>0.27216805146634576</c:v>
                </c:pt>
                <c:pt idx="30">
                  <c:v>0.26286236673593522</c:v>
                </c:pt>
                <c:pt idx="31">
                  <c:v>0.26354332740604874</c:v>
                </c:pt>
                <c:pt idx="32">
                  <c:v>0.26841782945394521</c:v>
                </c:pt>
                <c:pt idx="33">
                  <c:v>0.24240446622669698</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0.45379026556015012</c:v>
                </c:pt>
                <c:pt idx="1">
                  <c:v>0.45533501455187797</c:v>
                </c:pt>
                <c:pt idx="2">
                  <c:v>0.39879288315773009</c:v>
                </c:pt>
                <c:pt idx="3">
                  <c:v>0.38106451660394669</c:v>
                </c:pt>
                <c:pt idx="4">
                  <c:v>0.41770511358976364</c:v>
                </c:pt>
                <c:pt idx="5">
                  <c:v>0.38408289143443108</c:v>
                </c:pt>
                <c:pt idx="6">
                  <c:v>0.3833461262881756</c:v>
                </c:pt>
                <c:pt idx="7">
                  <c:v>0.37439500501751899</c:v>
                </c:pt>
                <c:pt idx="8">
                  <c:v>0.3820679200291634</c:v>
                </c:pt>
                <c:pt idx="9">
                  <c:v>0.37716697147488593</c:v>
                </c:pt>
                <c:pt idx="10">
                  <c:v>0.34655501222610469</c:v>
                </c:pt>
                <c:pt idx="11">
                  <c:v>0.32488411228358749</c:v>
                </c:pt>
                <c:pt idx="12">
                  <c:v>0.32768902839720254</c:v>
                </c:pt>
                <c:pt idx="13">
                  <c:v>0.33683470477163791</c:v>
                </c:pt>
                <c:pt idx="14">
                  <c:v>0.32201124282181265</c:v>
                </c:pt>
                <c:pt idx="15">
                  <c:v>0.28354432381689548</c:v>
                </c:pt>
                <c:pt idx="16">
                  <c:v>0.28219127127528193</c:v>
                </c:pt>
                <c:pt idx="17">
                  <c:v>0.27247036769986155</c:v>
                </c:pt>
                <c:pt idx="18">
                  <c:v>0.30185102219879628</c:v>
                </c:pt>
                <c:pt idx="19">
                  <c:v>0.32353277286887172</c:v>
                </c:pt>
                <c:pt idx="20">
                  <c:v>0.31252711610496048</c:v>
                </c:pt>
                <c:pt idx="21">
                  <c:v>0.3069421695917845</c:v>
                </c:pt>
                <c:pt idx="22">
                  <c:v>0.29261545592546462</c:v>
                </c:pt>
                <c:pt idx="23">
                  <c:v>0.30061221583187581</c:v>
                </c:pt>
                <c:pt idx="24">
                  <c:v>0.31098748417198657</c:v>
                </c:pt>
                <c:pt idx="25">
                  <c:v>0.3068652527481317</c:v>
                </c:pt>
                <c:pt idx="26">
                  <c:v>0.30986792072653768</c:v>
                </c:pt>
                <c:pt idx="27">
                  <c:v>0.30958390592038632</c:v>
                </c:pt>
                <c:pt idx="28">
                  <c:v>0.29155290672183043</c:v>
                </c:pt>
                <c:pt idx="29">
                  <c:v>0.30300126850605014</c:v>
                </c:pt>
                <c:pt idx="30">
                  <c:v>0.30296771892905239</c:v>
                </c:pt>
                <c:pt idx="31">
                  <c:v>0.29132532159984115</c:v>
                </c:pt>
                <c:pt idx="32">
                  <c:v>0.27124170671403408</c:v>
                </c:pt>
                <c:pt idx="33">
                  <c:v>0.24935473971068861</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0.45024834847450257</c:v>
                </c:pt>
                <c:pt idx="1">
                  <c:v>0.45629316186904911</c:v>
                </c:pt>
                <c:pt idx="2">
                  <c:v>0.39503688454627994</c:v>
                </c:pt>
                <c:pt idx="3">
                  <c:v>0.38183501112461093</c:v>
                </c:pt>
                <c:pt idx="4">
                  <c:v>0.41634568172693254</c:v>
                </c:pt>
                <c:pt idx="5">
                  <c:v>0.38613272747397426</c:v>
                </c:pt>
                <c:pt idx="6">
                  <c:v>0.37655589956045149</c:v>
                </c:pt>
                <c:pt idx="7">
                  <c:v>0.37307690438628199</c:v>
                </c:pt>
                <c:pt idx="8">
                  <c:v>0.38886621445417408</c:v>
                </c:pt>
                <c:pt idx="9">
                  <c:v>0.3782095502614975</c:v>
                </c:pt>
                <c:pt idx="10">
                  <c:v>0.35617861944437029</c:v>
                </c:pt>
                <c:pt idx="11">
                  <c:v>0.32558490881323815</c:v>
                </c:pt>
                <c:pt idx="12">
                  <c:v>0.33087183025479316</c:v>
                </c:pt>
                <c:pt idx="13">
                  <c:v>0.33402827680110936</c:v>
                </c:pt>
                <c:pt idx="14">
                  <c:v>0.31039347207546236</c:v>
                </c:pt>
                <c:pt idx="15">
                  <c:v>0.2774977078139782</c:v>
                </c:pt>
                <c:pt idx="16">
                  <c:v>0.2814220538437367</c:v>
                </c:pt>
                <c:pt idx="17">
                  <c:v>0.27002608257532124</c:v>
                </c:pt>
                <c:pt idx="18">
                  <c:v>0.29324821493029596</c:v>
                </c:pt>
                <c:pt idx="19">
                  <c:v>0.30708521807193756</c:v>
                </c:pt>
                <c:pt idx="20">
                  <c:v>0.30478231544792656</c:v>
                </c:pt>
                <c:pt idx="21">
                  <c:v>0.29720662799477582</c:v>
                </c:pt>
                <c:pt idx="22">
                  <c:v>0.27388459533452991</c:v>
                </c:pt>
                <c:pt idx="23">
                  <c:v>0.28303513148427012</c:v>
                </c:pt>
                <c:pt idx="24">
                  <c:v>0.29872121299803256</c:v>
                </c:pt>
                <c:pt idx="25">
                  <c:v>0.28847155977785588</c:v>
                </c:pt>
                <c:pt idx="26">
                  <c:v>0.31022388884425167</c:v>
                </c:pt>
                <c:pt idx="27">
                  <c:v>0.29466247977316384</c:v>
                </c:pt>
                <c:pt idx="28">
                  <c:v>0.28489376497268681</c:v>
                </c:pt>
                <c:pt idx="29">
                  <c:v>0.29220296448469163</c:v>
                </c:pt>
                <c:pt idx="30">
                  <c:v>0.27957565170526505</c:v>
                </c:pt>
                <c:pt idx="31">
                  <c:v>0.28227608840167523</c:v>
                </c:pt>
                <c:pt idx="32">
                  <c:v>0.27042262844741349</c:v>
                </c:pt>
                <c:pt idx="33">
                  <c:v>0.2446800941377878</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0.45415746027231213</c:v>
                </c:pt>
                <c:pt idx="1">
                  <c:v>0.45587470763921734</c:v>
                </c:pt>
                <c:pt idx="2">
                  <c:v>0.39851662477850919</c:v>
                </c:pt>
                <c:pt idx="3">
                  <c:v>0.38143808379769328</c:v>
                </c:pt>
                <c:pt idx="4">
                  <c:v>0.418488650739193</c:v>
                </c:pt>
                <c:pt idx="5">
                  <c:v>0.38476610973477365</c:v>
                </c:pt>
                <c:pt idx="6">
                  <c:v>0.38364940798282626</c:v>
                </c:pt>
                <c:pt idx="7">
                  <c:v>0.37548673543334005</c:v>
                </c:pt>
                <c:pt idx="8">
                  <c:v>0.38246528550982473</c:v>
                </c:pt>
                <c:pt idx="9">
                  <c:v>0.37781983250379558</c:v>
                </c:pt>
                <c:pt idx="10">
                  <c:v>0.34718290638923643</c:v>
                </c:pt>
                <c:pt idx="11">
                  <c:v>0.32528071779012679</c:v>
                </c:pt>
                <c:pt idx="12">
                  <c:v>0.32803168013691902</c:v>
                </c:pt>
                <c:pt idx="13">
                  <c:v>0.33710527801513673</c:v>
                </c:pt>
                <c:pt idx="14">
                  <c:v>0.32238462874293322</c:v>
                </c:pt>
                <c:pt idx="15">
                  <c:v>0.28317652997374537</c:v>
                </c:pt>
                <c:pt idx="16">
                  <c:v>0.28244959765672684</c:v>
                </c:pt>
                <c:pt idx="17">
                  <c:v>0.27187023386359216</c:v>
                </c:pt>
                <c:pt idx="18">
                  <c:v>0.30181130883097645</c:v>
                </c:pt>
                <c:pt idx="19">
                  <c:v>0.32341492468118666</c:v>
                </c:pt>
                <c:pt idx="20">
                  <c:v>0.3123765414059162</c:v>
                </c:pt>
                <c:pt idx="21">
                  <c:v>0.30667041519284244</c:v>
                </c:pt>
                <c:pt idx="22">
                  <c:v>0.29170495820045472</c:v>
                </c:pt>
                <c:pt idx="23">
                  <c:v>0.30013909450173382</c:v>
                </c:pt>
                <c:pt idx="24">
                  <c:v>0.31071373529732227</c:v>
                </c:pt>
                <c:pt idx="25">
                  <c:v>0.30657897551357749</c:v>
                </c:pt>
                <c:pt idx="26">
                  <c:v>0.31004836767911909</c:v>
                </c:pt>
                <c:pt idx="27">
                  <c:v>0.30913860125839709</c:v>
                </c:pt>
                <c:pt idx="28">
                  <c:v>0.29180028039216993</c:v>
                </c:pt>
                <c:pt idx="29">
                  <c:v>0.30296159890294072</c:v>
                </c:pt>
                <c:pt idx="30">
                  <c:v>0.30301921746134758</c:v>
                </c:pt>
                <c:pt idx="31">
                  <c:v>0.29101349987089631</c:v>
                </c:pt>
                <c:pt idx="32">
                  <c:v>0.27093357875943186</c:v>
                </c:pt>
                <c:pt idx="33">
                  <c:v>0.24881663034856319</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-1.4368866414785925E-3</c:v>
                </c:pt>
                <c:pt idx="1">
                  <c:v>-1.3585519639720675E-2</c:v>
                </c:pt>
                <c:pt idx="2">
                  <c:v>-2.4397173097848463E-3</c:v>
                </c:pt>
                <c:pt idx="3">
                  <c:v>-6.4479252284860365E-4</c:v>
                </c:pt>
                <c:pt idx="4">
                  <c:v>2.7264323211251665E-2</c:v>
                </c:pt>
                <c:pt idx="5">
                  <c:v>1.9637611262042092E-2</c:v>
                </c:pt>
                <c:pt idx="6">
                  <c:v>-3.2449875653940658E-4</c:v>
                </c:pt>
                <c:pt idx="7">
                  <c:v>-3.098514808640334E-2</c:v>
                </c:pt>
                <c:pt idx="8">
                  <c:v>1.7762367190557505E-2</c:v>
                </c:pt>
                <c:pt idx="9">
                  <c:v>2.7820326047820559E-3</c:v>
                </c:pt>
                <c:pt idx="10">
                  <c:v>-1.9476800875308349E-2</c:v>
                </c:pt>
                <c:pt idx="11">
                  <c:v>1.0041131223361387E-2</c:v>
                </c:pt>
                <c:pt idx="12">
                  <c:v>-6.5585525382831251E-3</c:v>
                </c:pt>
                <c:pt idx="13">
                  <c:v>1.8375480062817594E-2</c:v>
                </c:pt>
                <c:pt idx="14">
                  <c:v>-4.248178758200917E-2</c:v>
                </c:pt>
                <c:pt idx="15">
                  <c:v>-3.6705360815161405E-3</c:v>
                </c:pt>
                <c:pt idx="16">
                  <c:v>-5.1082289765380491E-2</c:v>
                </c:pt>
                <c:pt idx="17">
                  <c:v>4.7038047673285928E-3</c:v>
                </c:pt>
                <c:pt idx="18">
                  <c:v>1.4754417202186957E-2</c:v>
                </c:pt>
                <c:pt idx="19">
                  <c:v>2.7271260078898379E-2</c:v>
                </c:pt>
                <c:pt idx="20">
                  <c:v>2.5199750187563881E-5</c:v>
                </c:pt>
                <c:pt idx="21">
                  <c:v>3.1242807296339652E-2</c:v>
                </c:pt>
                <c:pt idx="22">
                  <c:v>-5.6032075611049337E-2</c:v>
                </c:pt>
                <c:pt idx="23">
                  <c:v>-5.7824500776711063E-3</c:v>
                </c:pt>
                <c:pt idx="24">
                  <c:v>-6.5698502719109542E-2</c:v>
                </c:pt>
                <c:pt idx="25">
                  <c:v>-3.2450215391914228E-2</c:v>
                </c:pt>
                <c:pt idx="26">
                  <c:v>-1.3411465959057572E-2</c:v>
                </c:pt>
                <c:pt idx="27">
                  <c:v>2.5661686432680728E-2</c:v>
                </c:pt>
                <c:pt idx="28">
                  <c:v>-4.3879512040034445E-3</c:v>
                </c:pt>
                <c:pt idx="29">
                  <c:v>3.0137395529983842E-2</c:v>
                </c:pt>
                <c:pt idx="30">
                  <c:v>-7.0937825507359803E-2</c:v>
                </c:pt>
                <c:pt idx="31">
                  <c:v>-6.5411294258829036E-2</c:v>
                </c:pt>
                <c:pt idx="32">
                  <c:v>-2.1459241936526326E-2</c:v>
                </c:pt>
                <c:pt idx="33">
                  <c:v>-3.1031109807368552E-2</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0.4560155540406704</c:v>
                </c:pt>
                <c:pt idx="1">
                  <c:v>0.45629627597332001</c:v>
                </c:pt>
                <c:pt idx="2">
                  <c:v>0.39402320212125774</c:v>
                </c:pt>
                <c:pt idx="3">
                  <c:v>0.38351470524072645</c:v>
                </c:pt>
                <c:pt idx="4">
                  <c:v>0.41565843349695197</c:v>
                </c:pt>
                <c:pt idx="5">
                  <c:v>0.38827517461776739</c:v>
                </c:pt>
                <c:pt idx="6">
                  <c:v>0.39093696707487102</c:v>
                </c:pt>
                <c:pt idx="7">
                  <c:v>0.36969517299532889</c:v>
                </c:pt>
                <c:pt idx="8">
                  <c:v>0.38894931620359419</c:v>
                </c:pt>
                <c:pt idx="9">
                  <c:v>0.37735798662900921</c:v>
                </c:pt>
                <c:pt idx="10">
                  <c:v>0.34373933747410773</c:v>
                </c:pt>
                <c:pt idx="11">
                  <c:v>0.330608446598053</c:v>
                </c:pt>
                <c:pt idx="12">
                  <c:v>0.33631543000042435</c:v>
                </c:pt>
                <c:pt idx="13">
                  <c:v>0.34070552518963815</c:v>
                </c:pt>
                <c:pt idx="14">
                  <c:v>0.33100161504745479</c:v>
                </c:pt>
                <c:pt idx="15">
                  <c:v>0.29739344599843026</c:v>
                </c:pt>
                <c:pt idx="16">
                  <c:v>0.28359901006519794</c:v>
                </c:pt>
                <c:pt idx="17">
                  <c:v>0.28294654446840284</c:v>
                </c:pt>
                <c:pt idx="18">
                  <c:v>0.30660751157999033</c:v>
                </c:pt>
                <c:pt idx="19">
                  <c:v>0.32862978640198703</c:v>
                </c:pt>
                <c:pt idx="20">
                  <c:v>0.31270556235313413</c:v>
                </c:pt>
                <c:pt idx="21">
                  <c:v>0.30873075544834139</c:v>
                </c:pt>
                <c:pt idx="22">
                  <c:v>0.30604595339298246</c:v>
                </c:pt>
                <c:pt idx="23">
                  <c:v>0.30597646203637124</c:v>
                </c:pt>
                <c:pt idx="24">
                  <c:v>0.31678439849615098</c:v>
                </c:pt>
                <c:pt idx="25">
                  <c:v>0.31352684894204141</c:v>
                </c:pt>
                <c:pt idx="26">
                  <c:v>0.30976091301441194</c:v>
                </c:pt>
                <c:pt idx="27">
                  <c:v>0.31853243774175644</c:v>
                </c:pt>
                <c:pt idx="28">
                  <c:v>0.29561712738871571</c:v>
                </c:pt>
                <c:pt idx="29">
                  <c:v>0.30896793660521504</c:v>
                </c:pt>
                <c:pt idx="30">
                  <c:v>0.31375651523470882</c:v>
                </c:pt>
                <c:pt idx="31">
                  <c:v>0.30163751035928726</c:v>
                </c:pt>
                <c:pt idx="32">
                  <c:v>0.27353952638804913</c:v>
                </c:pt>
                <c:pt idx="33">
                  <c:v>0.25942848643660549</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0.4560155540406704</c:v>
                </c:pt>
                <c:pt idx="1">
                  <c:v>0.45629627597332001</c:v>
                </c:pt>
                <c:pt idx="2">
                  <c:v>0.39402320212125774</c:v>
                </c:pt>
                <c:pt idx="3">
                  <c:v>0.38351470524072645</c:v>
                </c:pt>
                <c:pt idx="4">
                  <c:v>0.41565843349695197</c:v>
                </c:pt>
                <c:pt idx="5">
                  <c:v>0.38827517461776739</c:v>
                </c:pt>
                <c:pt idx="6">
                  <c:v>0.39093696707487102</c:v>
                </c:pt>
                <c:pt idx="7">
                  <c:v>0.36969517299532889</c:v>
                </c:pt>
                <c:pt idx="8">
                  <c:v>0.38894931620359419</c:v>
                </c:pt>
                <c:pt idx="9">
                  <c:v>0.37735798662900921</c:v>
                </c:pt>
                <c:pt idx="10">
                  <c:v>0.34373933747410773</c:v>
                </c:pt>
                <c:pt idx="11">
                  <c:v>0.330608446598053</c:v>
                </c:pt>
                <c:pt idx="12">
                  <c:v>0.33631543000042435</c:v>
                </c:pt>
                <c:pt idx="13">
                  <c:v>0.34070552518963815</c:v>
                </c:pt>
                <c:pt idx="14">
                  <c:v>0.33100161504745479</c:v>
                </c:pt>
                <c:pt idx="15">
                  <c:v>0.29739344599843026</c:v>
                </c:pt>
                <c:pt idx="16">
                  <c:v>0.28359901006519794</c:v>
                </c:pt>
                <c:pt idx="17">
                  <c:v>0.28294654446840284</c:v>
                </c:pt>
                <c:pt idx="18">
                  <c:v>0.30660751157999033</c:v>
                </c:pt>
                <c:pt idx="19">
                  <c:v>0.32862978640198703</c:v>
                </c:pt>
                <c:pt idx="20">
                  <c:v>0.31270556235313413</c:v>
                </c:pt>
                <c:pt idx="21">
                  <c:v>0.30873075544834139</c:v>
                </c:pt>
                <c:pt idx="22">
                  <c:v>0.30604595339298246</c:v>
                </c:pt>
                <c:pt idx="23">
                  <c:v>0.30597646203637124</c:v>
                </c:pt>
                <c:pt idx="24">
                  <c:v>0.31678439849615098</c:v>
                </c:pt>
                <c:pt idx="25">
                  <c:v>0.31352684894204141</c:v>
                </c:pt>
                <c:pt idx="26">
                  <c:v>0.30976091301441194</c:v>
                </c:pt>
                <c:pt idx="27">
                  <c:v>0.31853243774175644</c:v>
                </c:pt>
                <c:pt idx="28">
                  <c:v>0.29561712738871571</c:v>
                </c:pt>
                <c:pt idx="29">
                  <c:v>0.30896793660521504</c:v>
                </c:pt>
                <c:pt idx="30">
                  <c:v>0.31375651523470882</c:v>
                </c:pt>
                <c:pt idx="31">
                  <c:v>0.30163751035928726</c:v>
                </c:pt>
                <c:pt idx="32">
                  <c:v>0.27353952638804913</c:v>
                </c:pt>
                <c:pt idx="33">
                  <c:v>0.25942848643660549</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2.5470900990361635E-3</c:v>
                </c:pt>
                <c:pt idx="1">
                  <c:v>1.3755921161392574E-3</c:v>
                </c:pt>
                <c:pt idx="2">
                  <c:v>-8.2159503313585028E-2</c:v>
                </c:pt>
                <c:pt idx="3">
                  <c:v>6.8637593661845337E-3</c:v>
                </c:pt>
                <c:pt idx="4">
                  <c:v>7.3276206975478805E-2</c:v>
                </c:pt>
                <c:pt idx="5">
                  <c:v>4.4182787070187461E-2</c:v>
                </c:pt>
                <c:pt idx="6">
                  <c:v>3.2124298459083052E-2</c:v>
                </c:pt>
                <c:pt idx="7">
                  <c:v>-5.5896776659506413E-3</c:v>
                </c:pt>
                <c:pt idx="8">
                  <c:v>2.3044900422125411E-2</c:v>
                </c:pt>
                <c:pt idx="9">
                  <c:v>1.3583839287988322E-3</c:v>
                </c:pt>
                <c:pt idx="10">
                  <c:v>-2.567282244023834E-2</c:v>
                </c:pt>
                <c:pt idx="11">
                  <c:v>1.5149184522921917E-2</c:v>
                </c:pt>
                <c:pt idx="12">
                  <c:v>2.0953910757696446E-2</c:v>
                </c:pt>
                <c:pt idx="13">
                  <c:v>3.4896875647853536E-2</c:v>
                </c:pt>
                <c:pt idx="14">
                  <c:v>6.7823077664613029E-3</c:v>
                </c:pt>
                <c:pt idx="15">
                  <c:v>-4.2243106452440971E-3</c:v>
                </c:pt>
                <c:pt idx="16">
                  <c:v>-0.13349293902652007</c:v>
                </c:pt>
                <c:pt idx="17">
                  <c:v>-8.4305886975898858E-2</c:v>
                </c:pt>
                <c:pt idx="18">
                  <c:v>-2.7384912714992386E-2</c:v>
                </c:pt>
                <c:pt idx="19">
                  <c:v>7.5138558664153629E-2</c:v>
                </c:pt>
                <c:pt idx="20">
                  <c:v>-1.2247561845706799E-2</c:v>
                </c:pt>
                <c:pt idx="21">
                  <c:v>9.4592569540952499E-3</c:v>
                </c:pt>
                <c:pt idx="22">
                  <c:v>-1.4414744568880106E-2</c:v>
                </c:pt>
                <c:pt idx="23">
                  <c:v>-3.5655096319574366E-3</c:v>
                </c:pt>
                <c:pt idx="24">
                  <c:v>-3.3715014712519621E-2</c:v>
                </c:pt>
                <c:pt idx="25">
                  <c:v>-2.2572415058379054E-2</c:v>
                </c:pt>
                <c:pt idx="26">
                  <c:v>-6.9290491648290181E-3</c:v>
                </c:pt>
                <c:pt idx="27">
                  <c:v>6.3091876827613566E-2</c:v>
                </c:pt>
                <c:pt idx="28">
                  <c:v>4.3660675239122503E-2</c:v>
                </c:pt>
                <c:pt idx="29">
                  <c:v>0.10634597386902586</c:v>
                </c:pt>
                <c:pt idx="30">
                  <c:v>8.5115237305592572E-3</c:v>
                </c:pt>
                <c:pt idx="31">
                  <c:v>-1.2371234446005326E-2</c:v>
                </c:pt>
                <c:pt idx="32">
                  <c:v>-4.388943369912509E-2</c:v>
                </c:pt>
                <c:pt idx="33">
                  <c:v>-6.0867660405698458E-2</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6.0126479715108871E-2</c:v>
                </c:pt>
                <c:pt idx="1">
                  <c:v>3.6394562572240829E-2</c:v>
                </c:pt>
                <c:pt idx="2">
                  <c:v>5.7436715811491013E-2</c:v>
                </c:pt>
                <c:pt idx="3">
                  <c:v>1.2045362964272499E-2</c:v>
                </c:pt>
                <c:pt idx="4">
                  <c:v>9.0011148131452501E-5</c:v>
                </c:pt>
                <c:pt idx="5">
                  <c:v>-3.8998931646347046E-2</c:v>
                </c:pt>
                <c:pt idx="6">
                  <c:v>-6.9607151672244072E-3</c:v>
                </c:pt>
                <c:pt idx="7">
                  <c:v>4.7391057014465332E-2</c:v>
                </c:pt>
                <c:pt idx="8">
                  <c:v>6.8861329928040504E-3</c:v>
                </c:pt>
                <c:pt idx="9">
                  <c:v>2.8542408253997564E-3</c:v>
                </c:pt>
                <c:pt idx="10">
                  <c:v>2.2869247943162918E-2</c:v>
                </c:pt>
                <c:pt idx="11">
                  <c:v>-1.8411068245768547E-2</c:v>
                </c:pt>
                <c:pt idx="12">
                  <c:v>1.0323790833353996E-2</c:v>
                </c:pt>
                <c:pt idx="13">
                  <c:v>1.6699057072401047E-2</c:v>
                </c:pt>
                <c:pt idx="14">
                  <c:v>-6.4331716857850552E-3</c:v>
                </c:pt>
                <c:pt idx="15">
                  <c:v>-3.8914944976568222E-2</c:v>
                </c:pt>
                <c:pt idx="16">
                  <c:v>1.3304551132023335E-2</c:v>
                </c:pt>
                <c:pt idx="17">
                  <c:v>4.7878053039312363E-2</c:v>
                </c:pt>
                <c:pt idx="18">
                  <c:v>-1.6353229060769081E-2</c:v>
                </c:pt>
                <c:pt idx="19">
                  <c:v>2.1181389689445496E-2</c:v>
                </c:pt>
                <c:pt idx="20">
                  <c:v>1.3081689365208149E-2</c:v>
                </c:pt>
                <c:pt idx="21">
                  <c:v>1.3894227333366871E-2</c:v>
                </c:pt>
                <c:pt idx="22">
                  <c:v>3.3268719911575317E-2</c:v>
                </c:pt>
                <c:pt idx="23">
                  <c:v>-1.8337881192564964E-2</c:v>
                </c:pt>
                <c:pt idx="24">
                  <c:v>4.4730506837368011E-2</c:v>
                </c:pt>
                <c:pt idx="25">
                  <c:v>-7.5296629220247269E-3</c:v>
                </c:pt>
                <c:pt idx="26">
                  <c:v>2.9686525464057922E-2</c:v>
                </c:pt>
                <c:pt idx="27">
                  <c:v>5.4271113127470016E-2</c:v>
                </c:pt>
                <c:pt idx="28">
                  <c:v>1.6610005870461464E-2</c:v>
                </c:pt>
                <c:pt idx="29">
                  <c:v>8.8839689269661903E-3</c:v>
                </c:pt>
                <c:pt idx="30">
                  <c:v>1.5093344263732433E-2</c:v>
                </c:pt>
                <c:pt idx="31">
                  <c:v>2.0225964486598969E-2</c:v>
                </c:pt>
                <c:pt idx="32">
                  <c:v>4.1333772242069244E-2</c:v>
                </c:pt>
                <c:pt idx="33">
                  <c:v>-2.380891889333725E-2</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-3.4352488815784454E-2</c:v>
                </c:pt>
                <c:pt idx="1">
                  <c:v>-2.7535103261470795E-2</c:v>
                </c:pt>
                <c:pt idx="2">
                  <c:v>-6.4074300229549408E-2</c:v>
                </c:pt>
                <c:pt idx="3">
                  <c:v>-4.6346466988325119E-2</c:v>
                </c:pt>
                <c:pt idx="4">
                  <c:v>-8.4712252020835876E-2</c:v>
                </c:pt>
                <c:pt idx="5">
                  <c:v>-6.7779272794723511E-2</c:v>
                </c:pt>
                <c:pt idx="6">
                  <c:v>-0.12699392437934875</c:v>
                </c:pt>
                <c:pt idx="7">
                  <c:v>-0.11863244324922562</c:v>
                </c:pt>
                <c:pt idx="8">
                  <c:v>-7.443709671497345E-2</c:v>
                </c:pt>
                <c:pt idx="9">
                  <c:v>-6.3661694526672363E-2</c:v>
                </c:pt>
                <c:pt idx="10">
                  <c:v>1.5829684212803841E-2</c:v>
                </c:pt>
                <c:pt idx="11">
                  <c:v>1.0774591937661171E-3</c:v>
                </c:pt>
                <c:pt idx="12">
                  <c:v>7.2966732084751129E-2</c:v>
                </c:pt>
                <c:pt idx="13">
                  <c:v>9.196539968252182E-2</c:v>
                </c:pt>
                <c:pt idx="14">
                  <c:v>3.5838112235069275E-2</c:v>
                </c:pt>
                <c:pt idx="15">
                  <c:v>4.8916570842266083E-2</c:v>
                </c:pt>
                <c:pt idx="16">
                  <c:v>4.6026129275560379E-2</c:v>
                </c:pt>
                <c:pt idx="17">
                  <c:v>4.4704660773277283E-2</c:v>
                </c:pt>
                <c:pt idx="18">
                  <c:v>6.6077053546905518E-2</c:v>
                </c:pt>
                <c:pt idx="19">
                  <c:v>0.11219903081655502</c:v>
                </c:pt>
                <c:pt idx="20">
                  <c:v>5.4114598780870438E-2</c:v>
                </c:pt>
                <c:pt idx="21">
                  <c:v>3.2998379319906235E-2</c:v>
                </c:pt>
                <c:pt idx="22">
                  <c:v>2.4201401975005865E-3</c:v>
                </c:pt>
                <c:pt idx="23">
                  <c:v>4.8186521977186203E-2</c:v>
                </c:pt>
                <c:pt idx="24">
                  <c:v>2.9681988060474396E-2</c:v>
                </c:pt>
                <c:pt idx="25">
                  <c:v>2.534541068598628E-3</c:v>
                </c:pt>
                <c:pt idx="26">
                  <c:v>3.6495354026556015E-2</c:v>
                </c:pt>
                <c:pt idx="27">
                  <c:v>4.9974426627159119E-2</c:v>
                </c:pt>
                <c:pt idx="28">
                  <c:v>-5.413905531167984E-2</c:v>
                </c:pt>
                <c:pt idx="29">
                  <c:v>-9.5599796622991562E-3</c:v>
                </c:pt>
                <c:pt idx="30">
                  <c:v>2.0609486848115921E-2</c:v>
                </c:pt>
                <c:pt idx="31">
                  <c:v>3.4886136651039124E-2</c:v>
                </c:pt>
                <c:pt idx="32">
                  <c:v>-2.1007589530199766E-3</c:v>
                </c:pt>
                <c:pt idx="33">
                  <c:v>3.5300169140100479E-2</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-6.2676710076630116E-3</c:v>
                </c:pt>
                <c:pt idx="1">
                  <c:v>-1.6523022204637527E-2</c:v>
                </c:pt>
                <c:pt idx="2">
                  <c:v>-6.1298245564103127E-3</c:v>
                </c:pt>
                <c:pt idx="3">
                  <c:v>1.0996450437232852E-3</c:v>
                </c:pt>
                <c:pt idx="4">
                  <c:v>-1.4847145415842533E-2</c:v>
                </c:pt>
                <c:pt idx="5">
                  <c:v>5.0678707659244537E-2</c:v>
                </c:pt>
                <c:pt idx="6">
                  <c:v>6.904873251914978E-2</c:v>
                </c:pt>
                <c:pt idx="7">
                  <c:v>3.3718675374984741E-2</c:v>
                </c:pt>
                <c:pt idx="8">
                  <c:v>6.059221550822258E-2</c:v>
                </c:pt>
                <c:pt idx="9">
                  <c:v>-1.2892293743789196E-2</c:v>
                </c:pt>
                <c:pt idx="10">
                  <c:v>-4.6931121498346329E-2</c:v>
                </c:pt>
                <c:pt idx="11">
                  <c:v>-3.7080496549606323E-2</c:v>
                </c:pt>
                <c:pt idx="12">
                  <c:v>-8.6613722145557404E-2</c:v>
                </c:pt>
                <c:pt idx="13">
                  <c:v>-5.8427195996046066E-2</c:v>
                </c:pt>
                <c:pt idx="14">
                  <c:v>-1.6017826274037361E-2</c:v>
                </c:pt>
                <c:pt idx="15">
                  <c:v>1.4882090501487255E-2</c:v>
                </c:pt>
                <c:pt idx="16">
                  <c:v>-1.8090009689331055E-2</c:v>
                </c:pt>
                <c:pt idx="17">
                  <c:v>8.6348559707403183E-3</c:v>
                </c:pt>
                <c:pt idx="18">
                  <c:v>3.6520939320325851E-2</c:v>
                </c:pt>
                <c:pt idx="19">
                  <c:v>1.5887666493654251E-2</c:v>
                </c:pt>
                <c:pt idx="20">
                  <c:v>2.027013897895813E-2</c:v>
                </c:pt>
                <c:pt idx="21">
                  <c:v>2.1050484851002693E-2</c:v>
                </c:pt>
                <c:pt idx="22">
                  <c:v>4.768935963511467E-2</c:v>
                </c:pt>
                <c:pt idx="23">
                  <c:v>-2.7193771675229073E-2</c:v>
                </c:pt>
                <c:pt idx="24">
                  <c:v>-1.2234811671078205E-2</c:v>
                </c:pt>
                <c:pt idx="25">
                  <c:v>2.9791805893182755E-2</c:v>
                </c:pt>
                <c:pt idx="26">
                  <c:v>-6.2367774080485106E-4</c:v>
                </c:pt>
                <c:pt idx="27">
                  <c:v>-1.6082789748907089E-2</c:v>
                </c:pt>
                <c:pt idx="28">
                  <c:v>7.3663301765918732E-2</c:v>
                </c:pt>
                <c:pt idx="29">
                  <c:v>-4.1328955441713333E-2</c:v>
                </c:pt>
                <c:pt idx="30">
                  <c:v>3.9334278553724289E-2</c:v>
                </c:pt>
                <c:pt idx="31">
                  <c:v>2.2743904963135719E-2</c:v>
                </c:pt>
                <c:pt idx="32">
                  <c:v>1.925225555896759E-2</c:v>
                </c:pt>
                <c:pt idx="33">
                  <c:v>1.9980693235993385E-2</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-4.3340913951396942E-2</c:v>
                </c:pt>
                <c:pt idx="1">
                  <c:v>1.580771803855896E-2</c:v>
                </c:pt>
                <c:pt idx="2">
                  <c:v>5.3006368689239025E-3</c:v>
                </c:pt>
                <c:pt idx="3">
                  <c:v>-7.4813934043049812E-3</c:v>
                </c:pt>
                <c:pt idx="4">
                  <c:v>1.4257490634918213E-2</c:v>
                </c:pt>
                <c:pt idx="5">
                  <c:v>-2.2605754435062408E-2</c:v>
                </c:pt>
                <c:pt idx="6">
                  <c:v>1.5762809664011002E-2</c:v>
                </c:pt>
                <c:pt idx="7">
                  <c:v>-3.0310846865177155E-2</c:v>
                </c:pt>
                <c:pt idx="8">
                  <c:v>2.4833832867443562E-3</c:v>
                </c:pt>
                <c:pt idx="9">
                  <c:v>3.7007397040724754E-3</c:v>
                </c:pt>
                <c:pt idx="10">
                  <c:v>-2.9204855673015118E-3</c:v>
                </c:pt>
                <c:pt idx="11">
                  <c:v>-9.6388049423694611E-3</c:v>
                </c:pt>
                <c:pt idx="12">
                  <c:v>-2.3498982191085815E-3</c:v>
                </c:pt>
                <c:pt idx="13">
                  <c:v>1.6899324953556061E-2</c:v>
                </c:pt>
                <c:pt idx="14">
                  <c:v>-1.9160717725753784E-2</c:v>
                </c:pt>
                <c:pt idx="15">
                  <c:v>1.8850188702344894E-2</c:v>
                </c:pt>
                <c:pt idx="16">
                  <c:v>5.8622315526008606E-2</c:v>
                </c:pt>
                <c:pt idx="17">
                  <c:v>2.7632368728518486E-2</c:v>
                </c:pt>
                <c:pt idx="18">
                  <c:v>-1.2882933020591736E-2</c:v>
                </c:pt>
                <c:pt idx="19">
                  <c:v>3.4943763166666031E-2</c:v>
                </c:pt>
                <c:pt idx="20">
                  <c:v>2.284238301217556E-2</c:v>
                </c:pt>
                <c:pt idx="21">
                  <c:v>3.4012190997600555E-2</c:v>
                </c:pt>
                <c:pt idx="22">
                  <c:v>3.0371250584721565E-2</c:v>
                </c:pt>
                <c:pt idx="23">
                  <c:v>3.020111471414566E-2</c:v>
                </c:pt>
                <c:pt idx="24">
                  <c:v>3.3333674073219299E-2</c:v>
                </c:pt>
                <c:pt idx="25">
                  <c:v>6.1744130216538906E-3</c:v>
                </c:pt>
                <c:pt idx="26">
                  <c:v>-1.209111069329083E-3</c:v>
                </c:pt>
                <c:pt idx="27">
                  <c:v>5.9712782502174377E-2</c:v>
                </c:pt>
                <c:pt idx="28">
                  <c:v>3.9184194058179855E-2</c:v>
                </c:pt>
                <c:pt idx="29">
                  <c:v>7.6716065406799316E-2</c:v>
                </c:pt>
                <c:pt idx="30">
                  <c:v>5.6591331958770752E-2</c:v>
                </c:pt>
                <c:pt idx="31">
                  <c:v>4.4954203069210052E-2</c:v>
                </c:pt>
                <c:pt idx="32">
                  <c:v>2.7221443597227335E-3</c:v>
                </c:pt>
                <c:pt idx="33">
                  <c:v>-1.0306453332304955E-2</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4.510931670665741E-2</c:v>
                </c:pt>
                <c:pt idx="1">
                  <c:v>1.1486790142953396E-2</c:v>
                </c:pt>
                <c:pt idx="2">
                  <c:v>5.4065879434347153E-2</c:v>
                </c:pt>
                <c:pt idx="3">
                  <c:v>-2.0248603541404009E-3</c:v>
                </c:pt>
                <c:pt idx="4">
                  <c:v>-8.9340744307264686E-4</c:v>
                </c:pt>
                <c:pt idx="5">
                  <c:v>-3.3704351633787155E-2</c:v>
                </c:pt>
                <c:pt idx="6">
                  <c:v>2.8562208637595177E-2</c:v>
                </c:pt>
                <c:pt idx="7">
                  <c:v>-1.6455588862299919E-2</c:v>
                </c:pt>
                <c:pt idx="8">
                  <c:v>-4.0185272693634033E-2</c:v>
                </c:pt>
                <c:pt idx="9">
                  <c:v>1.8269232241436839E-3</c:v>
                </c:pt>
                <c:pt idx="10">
                  <c:v>-5.9069335460662842E-2</c:v>
                </c:pt>
                <c:pt idx="11">
                  <c:v>-7.5451970100402832E-2</c:v>
                </c:pt>
                <c:pt idx="12">
                  <c:v>-3.1475264579057693E-2</c:v>
                </c:pt>
                <c:pt idx="13">
                  <c:v>6.5627694129943848E-3</c:v>
                </c:pt>
                <c:pt idx="14">
                  <c:v>3.7860594689846039E-2</c:v>
                </c:pt>
                <c:pt idx="15">
                  <c:v>-2.8765478637069464E-3</c:v>
                </c:pt>
                <c:pt idx="16">
                  <c:v>-1.6814021393656731E-2</c:v>
                </c:pt>
                <c:pt idx="17">
                  <c:v>3.3751115202903748E-2</c:v>
                </c:pt>
                <c:pt idx="18">
                  <c:v>6.6906199790537357E-3</c:v>
                </c:pt>
                <c:pt idx="19">
                  <c:v>9.3246124684810638E-2</c:v>
                </c:pt>
                <c:pt idx="20">
                  <c:v>0.11357061564922333</c:v>
                </c:pt>
                <c:pt idx="21">
                  <c:v>7.3498181998729706E-2</c:v>
                </c:pt>
                <c:pt idx="22">
                  <c:v>5.7930618524551392E-2</c:v>
                </c:pt>
                <c:pt idx="23">
                  <c:v>7.6504521071910858E-2</c:v>
                </c:pt>
                <c:pt idx="24">
                  <c:v>9.8448768258094788E-3</c:v>
                </c:pt>
                <c:pt idx="25">
                  <c:v>5.8262143284082413E-2</c:v>
                </c:pt>
                <c:pt idx="26">
                  <c:v>-2.6604158338159323E-3</c:v>
                </c:pt>
                <c:pt idx="27">
                  <c:v>6.7389734089374542E-2</c:v>
                </c:pt>
                <c:pt idx="28">
                  <c:v>6.8710907362401485E-3</c:v>
                </c:pt>
                <c:pt idx="29">
                  <c:v>2.5398310273885727E-2</c:v>
                </c:pt>
                <c:pt idx="30">
                  <c:v>5.8768197894096375E-2</c:v>
                </c:pt>
                <c:pt idx="31">
                  <c:v>4.3368715792894363E-2</c:v>
                </c:pt>
                <c:pt idx="32">
                  <c:v>3.7244562059640884E-2</c:v>
                </c:pt>
                <c:pt idx="33">
                  <c:v>-1.2806158512830734E-2</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3.9195101708173752E-2</c:v>
                </c:pt>
                <c:pt idx="1">
                  <c:v>1.6592184081673622E-2</c:v>
                </c:pt>
                <c:pt idx="2">
                  <c:v>-2.358018234372139E-2</c:v>
                </c:pt>
                <c:pt idx="3">
                  <c:v>3.1871460378170013E-2</c:v>
                </c:pt>
                <c:pt idx="4">
                  <c:v>-1.0000402107834816E-2</c:v>
                </c:pt>
                <c:pt idx="5">
                  <c:v>3.3527974039316177E-2</c:v>
                </c:pt>
                <c:pt idx="6">
                  <c:v>7.4492150451987982E-4</c:v>
                </c:pt>
                <c:pt idx="7">
                  <c:v>2.3016210645437241E-2</c:v>
                </c:pt>
                <c:pt idx="8">
                  <c:v>-6.5108169801533222E-3</c:v>
                </c:pt>
                <c:pt idx="9">
                  <c:v>-2.0164497196674347E-2</c:v>
                </c:pt>
                <c:pt idx="10">
                  <c:v>1.9355865195393562E-2</c:v>
                </c:pt>
                <c:pt idx="11">
                  <c:v>1.6511417925357819E-2</c:v>
                </c:pt>
                <c:pt idx="12">
                  <c:v>2.1010376513004303E-2</c:v>
                </c:pt>
                <c:pt idx="13">
                  <c:v>1.3468284159898758E-2</c:v>
                </c:pt>
                <c:pt idx="14">
                  <c:v>3.6737397313117981E-2</c:v>
                </c:pt>
                <c:pt idx="15">
                  <c:v>-1.967073418200016E-3</c:v>
                </c:pt>
                <c:pt idx="16">
                  <c:v>-5.5316764861345291E-2</c:v>
                </c:pt>
                <c:pt idx="17">
                  <c:v>-1.3343600556254387E-2</c:v>
                </c:pt>
                <c:pt idx="18">
                  <c:v>2.9079291969537735E-2</c:v>
                </c:pt>
                <c:pt idx="19">
                  <c:v>6.3818169292062521E-4</c:v>
                </c:pt>
                <c:pt idx="20">
                  <c:v>1.1169643141329288E-2</c:v>
                </c:pt>
                <c:pt idx="21">
                  <c:v>1.2565184384584427E-2</c:v>
                </c:pt>
                <c:pt idx="22">
                  <c:v>1.4628150500357151E-2</c:v>
                </c:pt>
                <c:pt idx="23">
                  <c:v>-3.6120318691246212E-4</c:v>
                </c:pt>
                <c:pt idx="24">
                  <c:v>-1.0308318771421909E-2</c:v>
                </c:pt>
                <c:pt idx="25">
                  <c:v>2.3065570741891861E-2</c:v>
                </c:pt>
                <c:pt idx="26">
                  <c:v>1.3014580123126507E-2</c:v>
                </c:pt>
                <c:pt idx="27">
                  <c:v>-4.355219379067421E-2</c:v>
                </c:pt>
                <c:pt idx="28">
                  <c:v>-9.7590293735265732E-3</c:v>
                </c:pt>
                <c:pt idx="29">
                  <c:v>-4.2051997035741806E-2</c:v>
                </c:pt>
                <c:pt idx="30">
                  <c:v>-2.7119286358356476E-2</c:v>
                </c:pt>
                <c:pt idx="31">
                  <c:v>-2.3828970734030008E-3</c:v>
                </c:pt>
                <c:pt idx="32">
                  <c:v>3.8406230509281158E-2</c:v>
                </c:pt>
                <c:pt idx="33">
                  <c:v>4.9115210771560669E-2</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3.8439661264419556E-2</c:v>
                </c:pt>
                <c:pt idx="1">
                  <c:v>6.9374088197946548E-3</c:v>
                </c:pt>
                <c:pt idx="2">
                  <c:v>5.8435462415218353E-2</c:v>
                </c:pt>
                <c:pt idx="3">
                  <c:v>3.3561505377292633E-2</c:v>
                </c:pt>
                <c:pt idx="4">
                  <c:v>7.3788785375654697E-3</c:v>
                </c:pt>
                <c:pt idx="5">
                  <c:v>-2.8004369232803583E-3</c:v>
                </c:pt>
                <c:pt idx="6">
                  <c:v>1.3684489764273167E-2</c:v>
                </c:pt>
                <c:pt idx="7">
                  <c:v>5.5269181728363037E-2</c:v>
                </c:pt>
                <c:pt idx="8">
                  <c:v>-2.173682302236557E-2</c:v>
                </c:pt>
                <c:pt idx="9">
                  <c:v>-2.1592607721686363E-2</c:v>
                </c:pt>
                <c:pt idx="10">
                  <c:v>-1.3025138527154922E-2</c:v>
                </c:pt>
                <c:pt idx="11">
                  <c:v>4.1392005980014801E-2</c:v>
                </c:pt>
                <c:pt idx="12">
                  <c:v>-1.8751341849565506E-2</c:v>
                </c:pt>
                <c:pt idx="13">
                  <c:v>-5.6143328547477722E-2</c:v>
                </c:pt>
                <c:pt idx="14">
                  <c:v>-1.1694599874317646E-2</c:v>
                </c:pt>
                <c:pt idx="15">
                  <c:v>3.07118259370327E-2</c:v>
                </c:pt>
                <c:pt idx="16">
                  <c:v>2.5462934747338295E-2</c:v>
                </c:pt>
                <c:pt idx="17">
                  <c:v>-4.2400532402098179E-3</c:v>
                </c:pt>
                <c:pt idx="18">
                  <c:v>3.7730298936367035E-2</c:v>
                </c:pt>
                <c:pt idx="19">
                  <c:v>3.4334412775933743E-3</c:v>
                </c:pt>
                <c:pt idx="20">
                  <c:v>-4.1876237839460373E-2</c:v>
                </c:pt>
                <c:pt idx="21">
                  <c:v>-1.0255733504891396E-2</c:v>
                </c:pt>
                <c:pt idx="22">
                  <c:v>7.1351185441017151E-2</c:v>
                </c:pt>
                <c:pt idx="23">
                  <c:v>6.954270601272583E-2</c:v>
                </c:pt>
                <c:pt idx="24">
                  <c:v>4.8387296497821808E-2</c:v>
                </c:pt>
                <c:pt idx="25">
                  <c:v>6.2834925949573517E-2</c:v>
                </c:pt>
                <c:pt idx="26">
                  <c:v>-3.532877191901207E-2</c:v>
                </c:pt>
                <c:pt idx="27">
                  <c:v>1.3314408250153065E-2</c:v>
                </c:pt>
                <c:pt idx="28">
                  <c:v>6.8703033030033112E-3</c:v>
                </c:pt>
                <c:pt idx="29">
                  <c:v>3.5806853324174881E-2</c:v>
                </c:pt>
                <c:pt idx="30">
                  <c:v>4.6610046178102493E-2</c:v>
                </c:pt>
                <c:pt idx="31">
                  <c:v>-4.4306069612503052E-3</c:v>
                </c:pt>
                <c:pt idx="32">
                  <c:v>3.1137151643633842E-2</c:v>
                </c:pt>
                <c:pt idx="33">
                  <c:v>1.893281564116478E-2</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1.3213573954999447E-2</c:v>
                </c:pt>
                <c:pt idx="1">
                  <c:v>-1.7156101763248444E-2</c:v>
                </c:pt>
                <c:pt idx="2">
                  <c:v>3.0180390924215317E-2</c:v>
                </c:pt>
                <c:pt idx="3">
                  <c:v>8.1719663285184652E-5</c:v>
                </c:pt>
                <c:pt idx="4">
                  <c:v>3.9200294762849808E-2</c:v>
                </c:pt>
                <c:pt idx="5">
                  <c:v>-5.124673480167985E-4</c:v>
                </c:pt>
                <c:pt idx="6">
                  <c:v>5.1261167973279953E-3</c:v>
                </c:pt>
                <c:pt idx="7">
                  <c:v>2.0762359723448753E-2</c:v>
                </c:pt>
                <c:pt idx="8">
                  <c:v>2.9649322852492332E-2</c:v>
                </c:pt>
                <c:pt idx="9">
                  <c:v>1.4264163328334689E-3</c:v>
                </c:pt>
                <c:pt idx="10">
                  <c:v>-1.669209823012352E-2</c:v>
                </c:pt>
                <c:pt idx="11">
                  <c:v>-2.7025131508708E-2</c:v>
                </c:pt>
                <c:pt idx="12">
                  <c:v>-2.7678288519382477E-2</c:v>
                </c:pt>
                <c:pt idx="13">
                  <c:v>-7.0626074448227882E-3</c:v>
                </c:pt>
                <c:pt idx="14">
                  <c:v>-3.8660954684019089E-2</c:v>
                </c:pt>
                <c:pt idx="15">
                  <c:v>1.7960136756300926E-4</c:v>
                </c:pt>
                <c:pt idx="16">
                  <c:v>1.2249535880982876E-2</c:v>
                </c:pt>
                <c:pt idx="17">
                  <c:v>-2.3516258224844933E-2</c:v>
                </c:pt>
                <c:pt idx="18">
                  <c:v>-1.4352629892528057E-2</c:v>
                </c:pt>
                <c:pt idx="19">
                  <c:v>3.9533790200948715E-2</c:v>
                </c:pt>
                <c:pt idx="20">
                  <c:v>1.5475758351385593E-2</c:v>
                </c:pt>
                <c:pt idx="21">
                  <c:v>2.2193346172571182E-2</c:v>
                </c:pt>
                <c:pt idx="22">
                  <c:v>3.0346840620040894E-2</c:v>
                </c:pt>
                <c:pt idx="23">
                  <c:v>1.0220413096249104E-2</c:v>
                </c:pt>
                <c:pt idx="24">
                  <c:v>5.1390569657087326E-2</c:v>
                </c:pt>
                <c:pt idx="25">
                  <c:v>1.7991779372096062E-2</c:v>
                </c:pt>
                <c:pt idx="26">
                  <c:v>2.5037750601768494E-2</c:v>
                </c:pt>
                <c:pt idx="27">
                  <c:v>5.2837222814559937E-2</c:v>
                </c:pt>
                <c:pt idx="28">
                  <c:v>5.3747747093439102E-2</c:v>
                </c:pt>
                <c:pt idx="29">
                  <c:v>5.2432511001825333E-2</c:v>
                </c:pt>
                <c:pt idx="30">
                  <c:v>6.4848728477954865E-2</c:v>
                </c:pt>
                <c:pt idx="31">
                  <c:v>6.9711488322354853E-5</c:v>
                </c:pt>
                <c:pt idx="32">
                  <c:v>-3.6023878492414951E-3</c:v>
                </c:pt>
                <c:pt idx="33">
                  <c:v>-1.9893940538167953E-2</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3.0759461224079132E-2</c:v>
                </c:pt>
                <c:pt idx="1">
                  <c:v>1.8827673047780991E-2</c:v>
                </c:pt>
                <c:pt idx="2">
                  <c:v>-6.3965551555156708E-2</c:v>
                </c:pt>
                <c:pt idx="3">
                  <c:v>2.8215240687131882E-2</c:v>
                </c:pt>
                <c:pt idx="4">
                  <c:v>3.204069659113884E-2</c:v>
                </c:pt>
                <c:pt idx="5">
                  <c:v>1.1222890578210354E-2</c:v>
                </c:pt>
                <c:pt idx="6">
                  <c:v>-8.8516073301434517E-3</c:v>
                </c:pt>
                <c:pt idx="7">
                  <c:v>-1.5338459052145481E-2</c:v>
                </c:pt>
                <c:pt idx="8">
                  <c:v>-1.3618120923638344E-2</c:v>
                </c:pt>
                <c:pt idx="9">
                  <c:v>-1.3060853816568851E-2</c:v>
                </c:pt>
                <c:pt idx="10">
                  <c:v>-4.3944615870714188E-2</c:v>
                </c:pt>
                <c:pt idx="11">
                  <c:v>-3.1823918223381042E-2</c:v>
                </c:pt>
                <c:pt idx="12">
                  <c:v>-2.750420942902565E-2</c:v>
                </c:pt>
                <c:pt idx="13">
                  <c:v>-4.7533437609672546E-2</c:v>
                </c:pt>
                <c:pt idx="14">
                  <c:v>2.0132087171077728E-2</c:v>
                </c:pt>
                <c:pt idx="15">
                  <c:v>-1.0966802015900612E-2</c:v>
                </c:pt>
                <c:pt idx="16">
                  <c:v>2.5216891663148999E-4</c:v>
                </c:pt>
                <c:pt idx="17">
                  <c:v>-3.3105656504631042E-2</c:v>
                </c:pt>
                <c:pt idx="18">
                  <c:v>-3.5587925463914871E-2</c:v>
                </c:pt>
                <c:pt idx="19">
                  <c:v>-8.532034233212471E-3</c:v>
                </c:pt>
                <c:pt idx="20">
                  <c:v>-2.6512723416090012E-2</c:v>
                </c:pt>
                <c:pt idx="21">
                  <c:v>-5.1024768501520157E-2</c:v>
                </c:pt>
                <c:pt idx="22">
                  <c:v>-4.868592694401741E-2</c:v>
                </c:pt>
                <c:pt idx="23">
                  <c:v>-2.6967292651534081E-2</c:v>
                </c:pt>
                <c:pt idx="24">
                  <c:v>-4.5264314860105515E-2</c:v>
                </c:pt>
                <c:pt idx="25">
                  <c:v>-1.1068100109696388E-2</c:v>
                </c:pt>
                <c:pt idx="26">
                  <c:v>-2.2025004029273987E-2</c:v>
                </c:pt>
                <c:pt idx="27">
                  <c:v>-1.1687432415783405E-2</c:v>
                </c:pt>
                <c:pt idx="28">
                  <c:v>1.9564829766750336E-2</c:v>
                </c:pt>
                <c:pt idx="29">
                  <c:v>9.9616581574082375E-3</c:v>
                </c:pt>
                <c:pt idx="30">
                  <c:v>3.4815795719623566E-2</c:v>
                </c:pt>
                <c:pt idx="31">
                  <c:v>1.4602461596950889E-3</c:v>
                </c:pt>
                <c:pt idx="32">
                  <c:v>-3.0228124931454659E-2</c:v>
                </c:pt>
                <c:pt idx="33">
                  <c:v>-3.5618405789136887E-2</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-3.1856328248977661E-2</c:v>
                </c:pt>
                <c:pt idx="1">
                  <c:v>-1.1430750600993633E-2</c:v>
                </c:pt>
                <c:pt idx="2">
                  <c:v>-1.4579234644770622E-2</c:v>
                </c:pt>
                <c:pt idx="3">
                  <c:v>-2.1423446014523506E-2</c:v>
                </c:pt>
                <c:pt idx="4">
                  <c:v>-6.7383693531155586E-3</c:v>
                </c:pt>
                <c:pt idx="5">
                  <c:v>5.8855898678302765E-3</c:v>
                </c:pt>
                <c:pt idx="6">
                  <c:v>7.0501759648323059E-2</c:v>
                </c:pt>
                <c:pt idx="7">
                  <c:v>6.4080804586410522E-2</c:v>
                </c:pt>
                <c:pt idx="8">
                  <c:v>2.9069755226373672E-2</c:v>
                </c:pt>
                <c:pt idx="9">
                  <c:v>8.2928180694580078E-2</c:v>
                </c:pt>
                <c:pt idx="10">
                  <c:v>2.4476746097207069E-2</c:v>
                </c:pt>
                <c:pt idx="11">
                  <c:v>7.0358574390411377E-2</c:v>
                </c:pt>
                <c:pt idx="12">
                  <c:v>8.5113190114498138E-2</c:v>
                </c:pt>
                <c:pt idx="13">
                  <c:v>4.0903016924858093E-2</c:v>
                </c:pt>
                <c:pt idx="14">
                  <c:v>6.6943414509296417E-2</c:v>
                </c:pt>
                <c:pt idx="15">
                  <c:v>6.8433899432420731E-3</c:v>
                </c:pt>
                <c:pt idx="16">
                  <c:v>6.4626835286617279E-2</c:v>
                </c:pt>
                <c:pt idx="17">
                  <c:v>7.3064856231212616E-2</c:v>
                </c:pt>
                <c:pt idx="18">
                  <c:v>3.8206946104764938E-2</c:v>
                </c:pt>
                <c:pt idx="19">
                  <c:v>1.8568336963653564E-2</c:v>
                </c:pt>
                <c:pt idx="20">
                  <c:v>2.4673603475093842E-2</c:v>
                </c:pt>
                <c:pt idx="21">
                  <c:v>4.9683261662721634E-2</c:v>
                </c:pt>
                <c:pt idx="22">
                  <c:v>-3.0785907059907913E-2</c:v>
                </c:pt>
                <c:pt idx="23">
                  <c:v>2.8215566650032997E-2</c:v>
                </c:pt>
                <c:pt idx="24">
                  <c:v>7.950659841299057E-3</c:v>
                </c:pt>
                <c:pt idx="25">
                  <c:v>3.4034121781587601E-2</c:v>
                </c:pt>
                <c:pt idx="26">
                  <c:v>3.401942178606987E-2</c:v>
                </c:pt>
                <c:pt idx="27">
                  <c:v>7.8475335612893105E-3</c:v>
                </c:pt>
                <c:pt idx="28">
                  <c:v>-1.5959976240992546E-2</c:v>
                </c:pt>
                <c:pt idx="29">
                  <c:v>-2.9126379638910294E-2</c:v>
                </c:pt>
                <c:pt idx="30">
                  <c:v>4.4702146202325821E-2</c:v>
                </c:pt>
                <c:pt idx="31">
                  <c:v>1.5386401675641537E-2</c:v>
                </c:pt>
                <c:pt idx="32">
                  <c:v>2.7763664722442627E-2</c:v>
                </c:pt>
                <c:pt idx="33">
                  <c:v>-7.5323241762816906E-3</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-1.7446734709665179E-3</c:v>
                </c:pt>
                <c:pt idx="1">
                  <c:v>-4.0629482828080654E-3</c:v>
                </c:pt>
                <c:pt idx="2">
                  <c:v>-1.3825136236846447E-2</c:v>
                </c:pt>
                <c:pt idx="3">
                  <c:v>7.5447377748787403E-3</c:v>
                </c:pt>
                <c:pt idx="4">
                  <c:v>4.8889491707086563E-2</c:v>
                </c:pt>
                <c:pt idx="5">
                  <c:v>5.3019239567220211E-3</c:v>
                </c:pt>
                <c:pt idx="6">
                  <c:v>-1.5888566849753261E-3</c:v>
                </c:pt>
                <c:pt idx="7">
                  <c:v>-2.7250073850154877E-2</c:v>
                </c:pt>
                <c:pt idx="8">
                  <c:v>-6.1855990439653397E-2</c:v>
                </c:pt>
                <c:pt idx="9">
                  <c:v>6.9993371143937111E-3</c:v>
                </c:pt>
                <c:pt idx="10">
                  <c:v>-1.8311180174350739E-2</c:v>
                </c:pt>
                <c:pt idx="11">
                  <c:v>3.1792491674423218E-2</c:v>
                </c:pt>
                <c:pt idx="12">
                  <c:v>-4.0358244441449642E-3</c:v>
                </c:pt>
                <c:pt idx="13">
                  <c:v>4.2180575430393219E-2</c:v>
                </c:pt>
                <c:pt idx="14">
                  <c:v>3.7330891937017441E-2</c:v>
                </c:pt>
                <c:pt idx="15">
                  <c:v>-2.1143641788512468E-3</c:v>
                </c:pt>
                <c:pt idx="16">
                  <c:v>3.4760430455207825E-2</c:v>
                </c:pt>
                <c:pt idx="17">
                  <c:v>-6.1901998706161976E-3</c:v>
                </c:pt>
                <c:pt idx="18">
                  <c:v>5.7915365323424339E-3</c:v>
                </c:pt>
                <c:pt idx="19">
                  <c:v>-6.191963329911232E-3</c:v>
                </c:pt>
                <c:pt idx="20">
                  <c:v>-4.0388379245996475E-2</c:v>
                </c:pt>
                <c:pt idx="21">
                  <c:v>4.1366466321051121E-3</c:v>
                </c:pt>
                <c:pt idx="22">
                  <c:v>-1.7370011657476425E-2</c:v>
                </c:pt>
                <c:pt idx="23">
                  <c:v>1.4324110001325607E-2</c:v>
                </c:pt>
                <c:pt idx="24">
                  <c:v>4.493066668510437E-2</c:v>
                </c:pt>
                <c:pt idx="25">
                  <c:v>4.2082030326128006E-2</c:v>
                </c:pt>
                <c:pt idx="26">
                  <c:v>-6.0943211428821087E-3</c:v>
                </c:pt>
                <c:pt idx="27">
                  <c:v>2.4465866386890411E-2</c:v>
                </c:pt>
                <c:pt idx="28">
                  <c:v>7.7758305706083775E-3</c:v>
                </c:pt>
                <c:pt idx="29">
                  <c:v>7.5003504753112793E-3</c:v>
                </c:pt>
                <c:pt idx="30">
                  <c:v>7.3008410632610321E-2</c:v>
                </c:pt>
                <c:pt idx="31">
                  <c:v>-3.3513609319925308E-2</c:v>
                </c:pt>
                <c:pt idx="32">
                  <c:v>-8.7843149900436401E-2</c:v>
                </c:pt>
                <c:pt idx="33">
                  <c:v>2.8598375618457794E-2</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-2.4251697584986687E-2</c:v>
                </c:pt>
                <c:pt idx="1">
                  <c:v>-1.5543249435722828E-2</c:v>
                </c:pt>
                <c:pt idx="2">
                  <c:v>-6.1130255460739136E-2</c:v>
                </c:pt>
                <c:pt idx="3">
                  <c:v>1.72461848706007E-2</c:v>
                </c:pt>
                <c:pt idx="4">
                  <c:v>2.688676817342639E-3</c:v>
                </c:pt>
                <c:pt idx="5">
                  <c:v>-3.497932106256485E-3</c:v>
                </c:pt>
                <c:pt idx="6">
                  <c:v>1.1734139174222946E-2</c:v>
                </c:pt>
                <c:pt idx="7">
                  <c:v>-6.11678846180439E-2</c:v>
                </c:pt>
                <c:pt idx="8">
                  <c:v>1.622563973069191E-2</c:v>
                </c:pt>
                <c:pt idx="9">
                  <c:v>-2.035428915405646E-4</c:v>
                </c:pt>
                <c:pt idx="10">
                  <c:v>-4.0894538164138794E-2</c:v>
                </c:pt>
                <c:pt idx="11">
                  <c:v>-6.2506943941116333E-2</c:v>
                </c:pt>
                <c:pt idx="12">
                  <c:v>-3.7344597280025482E-2</c:v>
                </c:pt>
                <c:pt idx="13">
                  <c:v>-4.6455014497041702E-2</c:v>
                </c:pt>
                <c:pt idx="14">
                  <c:v>-2.3972261697053909E-2</c:v>
                </c:pt>
                <c:pt idx="15">
                  <c:v>1.5638865297660232E-3</c:v>
                </c:pt>
                <c:pt idx="16">
                  <c:v>-5.5862061679363251E-2</c:v>
                </c:pt>
                <c:pt idx="17">
                  <c:v>9.499172680079937E-3</c:v>
                </c:pt>
                <c:pt idx="18">
                  <c:v>-6.3005007803440094E-2</c:v>
                </c:pt>
                <c:pt idx="19">
                  <c:v>-1.1758239706978202E-3</c:v>
                </c:pt>
                <c:pt idx="20">
                  <c:v>1.2135792523622513E-2</c:v>
                </c:pt>
                <c:pt idx="21">
                  <c:v>-3.0065732076764107E-2</c:v>
                </c:pt>
                <c:pt idx="22">
                  <c:v>1.2860316201113164E-4</c:v>
                </c:pt>
                <c:pt idx="23">
                  <c:v>-3.2137509435415268E-2</c:v>
                </c:pt>
                <c:pt idx="24">
                  <c:v>-2.9268816113471985E-2</c:v>
                </c:pt>
                <c:pt idx="25">
                  <c:v>-5.060124397277832E-2</c:v>
                </c:pt>
                <c:pt idx="26">
                  <c:v>1.4247358776628971E-3</c:v>
                </c:pt>
                <c:pt idx="27">
                  <c:v>3.031218983232975E-2</c:v>
                </c:pt>
                <c:pt idx="28">
                  <c:v>-5.9041758067905903E-3</c:v>
                </c:pt>
                <c:pt idx="29">
                  <c:v>-1.3680466450750828E-2</c:v>
                </c:pt>
                <c:pt idx="30">
                  <c:v>-3.1304586678743362E-2</c:v>
                </c:pt>
                <c:pt idx="31">
                  <c:v>4.4735830277204514E-2</c:v>
                </c:pt>
                <c:pt idx="32">
                  <c:v>4.6731946058571339E-3</c:v>
                </c:pt>
                <c:pt idx="33">
                  <c:v>-1.0031249839812517E-3</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1.7959816381335258E-2</c:v>
                </c:pt>
                <c:pt idx="1">
                  <c:v>6.3688321970403194E-3</c:v>
                </c:pt>
                <c:pt idx="2">
                  <c:v>5.7146161794662476E-2</c:v>
                </c:pt>
                <c:pt idx="3">
                  <c:v>1.3482069596648216E-2</c:v>
                </c:pt>
                <c:pt idx="4">
                  <c:v>-7.0730680599808693E-3</c:v>
                </c:pt>
                <c:pt idx="5">
                  <c:v>-2.0187724381685257E-2</c:v>
                </c:pt>
                <c:pt idx="6">
                  <c:v>-4.0500394999980927E-2</c:v>
                </c:pt>
                <c:pt idx="7">
                  <c:v>-4.1948087513446808E-2</c:v>
                </c:pt>
                <c:pt idx="8">
                  <c:v>-2.1680885925889015E-2</c:v>
                </c:pt>
                <c:pt idx="9">
                  <c:v>-2.5373892858624458E-2</c:v>
                </c:pt>
                <c:pt idx="10">
                  <c:v>-5.6506751570850611E-4</c:v>
                </c:pt>
                <c:pt idx="11">
                  <c:v>-3.5579804331064224E-2</c:v>
                </c:pt>
                <c:pt idx="12">
                  <c:v>-7.3857434093952179E-2</c:v>
                </c:pt>
                <c:pt idx="13">
                  <c:v>-3.8070023059844971E-2</c:v>
                </c:pt>
                <c:pt idx="14">
                  <c:v>-6.1974108219146729E-2</c:v>
                </c:pt>
                <c:pt idx="15">
                  <c:v>-9.989163838326931E-3</c:v>
                </c:pt>
                <c:pt idx="16">
                  <c:v>6.5315901301801205E-3</c:v>
                </c:pt>
                <c:pt idx="17">
                  <c:v>2.0836412906646729E-2</c:v>
                </c:pt>
                <c:pt idx="18">
                  <c:v>-1.0501251555979252E-2</c:v>
                </c:pt>
                <c:pt idx="19">
                  <c:v>-1.1366662569344044E-2</c:v>
                </c:pt>
                <c:pt idx="20">
                  <c:v>1.2525731697678566E-2</c:v>
                </c:pt>
                <c:pt idx="21">
                  <c:v>6.6179502755403519E-3</c:v>
                </c:pt>
                <c:pt idx="22">
                  <c:v>-1.2540713883936405E-2</c:v>
                </c:pt>
                <c:pt idx="23">
                  <c:v>-2.2155260667204857E-2</c:v>
                </c:pt>
                <c:pt idx="24">
                  <c:v>-2.8887400403618813E-2</c:v>
                </c:pt>
                <c:pt idx="25">
                  <c:v>-1.2167016044259071E-2</c:v>
                </c:pt>
                <c:pt idx="26">
                  <c:v>-7.9906992614269257E-3</c:v>
                </c:pt>
                <c:pt idx="27">
                  <c:v>-3.2852496951818466E-2</c:v>
                </c:pt>
                <c:pt idx="28">
                  <c:v>-1.3277127407491207E-2</c:v>
                </c:pt>
                <c:pt idx="29">
                  <c:v>-5.4432086646556854E-2</c:v>
                </c:pt>
                <c:pt idx="30">
                  <c:v>-6.578238308429718E-2</c:v>
                </c:pt>
                <c:pt idx="31">
                  <c:v>-3.262772411108017E-2</c:v>
                </c:pt>
                <c:pt idx="32">
                  <c:v>1.2326457537710667E-2</c:v>
                </c:pt>
                <c:pt idx="33">
                  <c:v>1.6134383156895638E-2</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4.2597565799951553E-2</c:v>
                </c:pt>
                <c:pt idx="1">
                  <c:v>2.6039803400635719E-2</c:v>
                </c:pt>
                <c:pt idx="2">
                  <c:v>7.1640923619270325E-2</c:v>
                </c:pt>
                <c:pt idx="3">
                  <c:v>1.5250329859554768E-2</c:v>
                </c:pt>
                <c:pt idx="4">
                  <c:v>2.532515674829483E-2</c:v>
                </c:pt>
                <c:pt idx="5">
                  <c:v>2.6749949902296066E-2</c:v>
                </c:pt>
                <c:pt idx="6">
                  <c:v>-4.6342652291059494E-2</c:v>
                </c:pt>
                <c:pt idx="7">
                  <c:v>-8.4332441911101341E-3</c:v>
                </c:pt>
                <c:pt idx="8">
                  <c:v>2.5257037952542305E-2</c:v>
                </c:pt>
                <c:pt idx="9">
                  <c:v>1.2930585071444511E-2</c:v>
                </c:pt>
                <c:pt idx="10">
                  <c:v>2.81781405210495E-2</c:v>
                </c:pt>
                <c:pt idx="11">
                  <c:v>-1.3669313862919807E-2</c:v>
                </c:pt>
                <c:pt idx="12">
                  <c:v>-5.2159819751977921E-2</c:v>
                </c:pt>
                <c:pt idx="13">
                  <c:v>-7.9829581081867218E-3</c:v>
                </c:pt>
                <c:pt idx="14">
                  <c:v>-5.7516880333423615E-3</c:v>
                </c:pt>
                <c:pt idx="15">
                  <c:v>2.6647669728845358E-3</c:v>
                </c:pt>
                <c:pt idx="16">
                  <c:v>-2.0406302064657211E-2</c:v>
                </c:pt>
                <c:pt idx="17">
                  <c:v>-5.6932788342237473E-2</c:v>
                </c:pt>
                <c:pt idx="18">
                  <c:v>-1.3810090720653534E-2</c:v>
                </c:pt>
                <c:pt idx="19">
                  <c:v>-1.9836422055959702E-2</c:v>
                </c:pt>
                <c:pt idx="20">
                  <c:v>-1.3987592421472073E-2</c:v>
                </c:pt>
                <c:pt idx="21">
                  <c:v>-5.9453524649143219E-2</c:v>
                </c:pt>
                <c:pt idx="22">
                  <c:v>-1.38024827465415E-2</c:v>
                </c:pt>
                <c:pt idx="23">
                  <c:v>-1.6483286395668983E-2</c:v>
                </c:pt>
                <c:pt idx="24">
                  <c:v>-5.2106417715549469E-3</c:v>
                </c:pt>
                <c:pt idx="25">
                  <c:v>-3.692111000418663E-2</c:v>
                </c:pt>
                <c:pt idx="26">
                  <c:v>-6.6191162914037704E-3</c:v>
                </c:pt>
                <c:pt idx="27">
                  <c:v>2.7342212852090597E-3</c:v>
                </c:pt>
                <c:pt idx="28">
                  <c:v>1.5019392594695091E-2</c:v>
                </c:pt>
                <c:pt idx="29">
                  <c:v>2.9688537120819092E-2</c:v>
                </c:pt>
                <c:pt idx="30">
                  <c:v>-7.202448695898056E-2</c:v>
                </c:pt>
                <c:pt idx="31">
                  <c:v>-2.0772961899638176E-2</c:v>
                </c:pt>
                <c:pt idx="32">
                  <c:v>-5.5777192115783691E-2</c:v>
                </c:pt>
                <c:pt idx="33">
                  <c:v>-3.2507173717021942E-2</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-4.6598762273788452E-2</c:v>
                </c:pt>
                <c:pt idx="1">
                  <c:v>-1.7568688839673996E-2</c:v>
                </c:pt>
                <c:pt idx="2">
                  <c:v>3.1288959085941315E-2</c:v>
                </c:pt>
                <c:pt idx="3">
                  <c:v>-8.2597596338018775E-4</c:v>
                </c:pt>
                <c:pt idx="4">
                  <c:v>2.8298934921622276E-2</c:v>
                </c:pt>
                <c:pt idx="5">
                  <c:v>-3.3328138291835785E-2</c:v>
                </c:pt>
                <c:pt idx="6">
                  <c:v>2.6456791907548904E-2</c:v>
                </c:pt>
                <c:pt idx="7">
                  <c:v>9.0518541634082794E-2</c:v>
                </c:pt>
                <c:pt idx="8">
                  <c:v>-2.9306123033165932E-2</c:v>
                </c:pt>
                <c:pt idx="9">
                  <c:v>-7.1179750375449657E-4</c:v>
                </c:pt>
                <c:pt idx="10">
                  <c:v>9.218115359544754E-3</c:v>
                </c:pt>
                <c:pt idx="11">
                  <c:v>-3.3304616808891296E-2</c:v>
                </c:pt>
                <c:pt idx="12">
                  <c:v>-7.2594821453094482E-2</c:v>
                </c:pt>
                <c:pt idx="13">
                  <c:v>-5.1790449768304825E-2</c:v>
                </c:pt>
                <c:pt idx="14">
                  <c:v>-0.1329008936882019</c:v>
                </c:pt>
                <c:pt idx="15">
                  <c:v>-7.2230756282806396E-2</c:v>
                </c:pt>
                <c:pt idx="16">
                  <c:v>-6.7349985241889954E-2</c:v>
                </c:pt>
                <c:pt idx="17">
                  <c:v>-0.10643838346004486</c:v>
                </c:pt>
                <c:pt idx="18">
                  <c:v>-7.1805089712142944E-2</c:v>
                </c:pt>
                <c:pt idx="19">
                  <c:v>-4.3070558458566666E-2</c:v>
                </c:pt>
                <c:pt idx="20">
                  <c:v>-5.4279547184705734E-2</c:v>
                </c:pt>
                <c:pt idx="21">
                  <c:v>-8.4489025175571442E-2</c:v>
                </c:pt>
                <c:pt idx="22">
                  <c:v>-1.7097786068916321E-2</c:v>
                </c:pt>
                <c:pt idx="23">
                  <c:v>-6.8001061677932739E-2</c:v>
                </c:pt>
                <c:pt idx="24">
                  <c:v>-1.1750699020922184E-2</c:v>
                </c:pt>
                <c:pt idx="25">
                  <c:v>-0.11926640570163727</c:v>
                </c:pt>
                <c:pt idx="26">
                  <c:v>-8.3525456488132477E-2</c:v>
                </c:pt>
                <c:pt idx="27">
                  <c:v>-8.7873497977852821E-3</c:v>
                </c:pt>
                <c:pt idx="28">
                  <c:v>-2.7056356891989708E-2</c:v>
                </c:pt>
                <c:pt idx="29">
                  <c:v>-2.5439586490392685E-2</c:v>
                </c:pt>
                <c:pt idx="30">
                  <c:v>-7.780107855796814E-2</c:v>
                </c:pt>
                <c:pt idx="31">
                  <c:v>-5.4090343415737152E-2</c:v>
                </c:pt>
                <c:pt idx="32">
                  <c:v>-3.4840673208236694E-2</c:v>
                </c:pt>
                <c:pt idx="33">
                  <c:v>-6.6470734775066376E-2</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-2.6188582181930542E-2</c:v>
                </c:pt>
                <c:pt idx="1">
                  <c:v>-3.6048833280801773E-3</c:v>
                </c:pt>
                <c:pt idx="2">
                  <c:v>-3.0439069494605064E-2</c:v>
                </c:pt>
                <c:pt idx="3">
                  <c:v>-1.9898682832717896E-2</c:v>
                </c:pt>
                <c:pt idx="4">
                  <c:v>-2.7936458587646484E-2</c:v>
                </c:pt>
                <c:pt idx="5">
                  <c:v>1.8226604908704758E-2</c:v>
                </c:pt>
                <c:pt idx="6">
                  <c:v>-2.2637445479631424E-2</c:v>
                </c:pt>
                <c:pt idx="7">
                  <c:v>1.0946838185191154E-2</c:v>
                </c:pt>
                <c:pt idx="8">
                  <c:v>3.606550395488739E-2</c:v>
                </c:pt>
                <c:pt idx="9">
                  <c:v>2.1905705332756042E-2</c:v>
                </c:pt>
                <c:pt idx="10">
                  <c:v>8.0800510942935944E-2</c:v>
                </c:pt>
                <c:pt idx="11">
                  <c:v>0.11632637679576874</c:v>
                </c:pt>
                <c:pt idx="12">
                  <c:v>0.12178134173154831</c:v>
                </c:pt>
                <c:pt idx="13">
                  <c:v>5.8378864079713821E-2</c:v>
                </c:pt>
                <c:pt idx="14">
                  <c:v>-6.3236658461391926E-3</c:v>
                </c:pt>
                <c:pt idx="15">
                  <c:v>2.7286415919661522E-2</c:v>
                </c:pt>
                <c:pt idx="16">
                  <c:v>5.6974548846483231E-2</c:v>
                </c:pt>
                <c:pt idx="17">
                  <c:v>2.3950399830937386E-2</c:v>
                </c:pt>
                <c:pt idx="18">
                  <c:v>-3.7155451718717813E-3</c:v>
                </c:pt>
                <c:pt idx="19">
                  <c:v>-0.13138632476329803</c:v>
                </c:pt>
                <c:pt idx="20">
                  <c:v>-0.12772098183631897</c:v>
                </c:pt>
                <c:pt idx="21">
                  <c:v>-7.4890173971652985E-2</c:v>
                </c:pt>
                <c:pt idx="22">
                  <c:v>-8.1925444304943085E-2</c:v>
                </c:pt>
                <c:pt idx="23">
                  <c:v>-8.75844806432724E-2</c:v>
                </c:pt>
                <c:pt idx="24">
                  <c:v>-3.3205479383468628E-2</c:v>
                </c:pt>
                <c:pt idx="25">
                  <c:v>-7.5777418911457062E-2</c:v>
                </c:pt>
                <c:pt idx="26">
                  <c:v>-4.3397229164838791E-2</c:v>
                </c:pt>
                <c:pt idx="27">
                  <c:v>-8.8472314178943634E-2</c:v>
                </c:pt>
                <c:pt idx="28">
                  <c:v>-6.6170886158943176E-2</c:v>
                </c:pt>
                <c:pt idx="29">
                  <c:v>-4.2830944061279297E-2</c:v>
                </c:pt>
                <c:pt idx="30">
                  <c:v>-7.5432062149047852E-2</c:v>
                </c:pt>
                <c:pt idx="31">
                  <c:v>-8.3664119243621826E-2</c:v>
                </c:pt>
                <c:pt idx="32">
                  <c:v>-6.7717656493186951E-2</c:v>
                </c:pt>
                <c:pt idx="33">
                  <c:v>1.6207899898290634E-2</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-6.6675320267677307E-3</c:v>
                </c:pt>
                <c:pt idx="1">
                  <c:v>4.9794450402259827E-2</c:v>
                </c:pt>
                <c:pt idx="2">
                  <c:v>7.2739883325994015E-3</c:v>
                </c:pt>
                <c:pt idx="3">
                  <c:v>-6.1631515622138977E-2</c:v>
                </c:pt>
                <c:pt idx="4">
                  <c:v>5.1457151770591736E-2</c:v>
                </c:pt>
                <c:pt idx="5">
                  <c:v>3.3216375857591629E-2</c:v>
                </c:pt>
                <c:pt idx="6">
                  <c:v>4.5214228332042694E-2</c:v>
                </c:pt>
                <c:pt idx="7">
                  <c:v>-4.9203816801309586E-2</c:v>
                </c:pt>
                <c:pt idx="8">
                  <c:v>2.5745287537574768E-2</c:v>
                </c:pt>
                <c:pt idx="9">
                  <c:v>-6.8882093764841557E-3</c:v>
                </c:pt>
                <c:pt idx="10">
                  <c:v>-2.4300586432218552E-2</c:v>
                </c:pt>
                <c:pt idx="11">
                  <c:v>4.0536314249038696E-2</c:v>
                </c:pt>
                <c:pt idx="12">
                  <c:v>-5.9843681752681732E-2</c:v>
                </c:pt>
                <c:pt idx="13">
                  <c:v>-6.235029548406601E-2</c:v>
                </c:pt>
                <c:pt idx="14">
                  <c:v>2.921270951628685E-2</c:v>
                </c:pt>
                <c:pt idx="15">
                  <c:v>-6.4816791564226151E-3</c:v>
                </c:pt>
                <c:pt idx="16">
                  <c:v>-2.5343297049403191E-2</c:v>
                </c:pt>
                <c:pt idx="17">
                  <c:v>-4.1628941893577576E-2</c:v>
                </c:pt>
                <c:pt idx="18">
                  <c:v>-2.7768179774284363E-2</c:v>
                </c:pt>
                <c:pt idx="19">
                  <c:v>-6.2993094325065613E-2</c:v>
                </c:pt>
                <c:pt idx="20">
                  <c:v>-7.0114932954311371E-2</c:v>
                </c:pt>
                <c:pt idx="21">
                  <c:v>-5.1073670387268066E-2</c:v>
                </c:pt>
                <c:pt idx="22">
                  <c:v>-2.4552462622523308E-2</c:v>
                </c:pt>
                <c:pt idx="23">
                  <c:v>-3.8885656744241714E-2</c:v>
                </c:pt>
                <c:pt idx="24">
                  <c:v>-6.5473996102809906E-2</c:v>
                </c:pt>
                <c:pt idx="25">
                  <c:v>3.8422845304012299E-2</c:v>
                </c:pt>
                <c:pt idx="26">
                  <c:v>-4.5203976333141327E-3</c:v>
                </c:pt>
                <c:pt idx="27">
                  <c:v>-7.944595068693161E-2</c:v>
                </c:pt>
                <c:pt idx="28">
                  <c:v>6.926378607749939E-2</c:v>
                </c:pt>
                <c:pt idx="29">
                  <c:v>3.3821027725934982E-2</c:v>
                </c:pt>
                <c:pt idx="30">
                  <c:v>-1.6555337235331535E-2</c:v>
                </c:pt>
                <c:pt idx="31">
                  <c:v>9.5759415999054909E-3</c:v>
                </c:pt>
                <c:pt idx="32">
                  <c:v>-3.9742030203342438E-2</c:v>
                </c:pt>
                <c:pt idx="33">
                  <c:v>-3.8204986602067947E-2</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-3.7386462092399597E-2</c:v>
                </c:pt>
                <c:pt idx="1">
                  <c:v>-1.7975015565752983E-2</c:v>
                </c:pt>
                <c:pt idx="2">
                  <c:v>-4.4331762939691544E-2</c:v>
                </c:pt>
                <c:pt idx="3">
                  <c:v>9.3967299908399582E-3</c:v>
                </c:pt>
                <c:pt idx="4">
                  <c:v>-1.0523921810090542E-2</c:v>
                </c:pt>
                <c:pt idx="5">
                  <c:v>1.5195993706583977E-2</c:v>
                </c:pt>
                <c:pt idx="6">
                  <c:v>1.0640501976013184E-2</c:v>
                </c:pt>
                <c:pt idx="7">
                  <c:v>-2.9082592576742172E-2</c:v>
                </c:pt>
                <c:pt idx="8">
                  <c:v>4.7049806453287601E-3</c:v>
                </c:pt>
                <c:pt idx="9">
                  <c:v>-7.017502561211586E-3</c:v>
                </c:pt>
                <c:pt idx="10">
                  <c:v>-3.087899275124073E-2</c:v>
                </c:pt>
                <c:pt idx="11">
                  <c:v>-1.0690421797335148E-2</c:v>
                </c:pt>
                <c:pt idx="12">
                  <c:v>3.4496396780014038E-2</c:v>
                </c:pt>
                <c:pt idx="13">
                  <c:v>-2.9416062170639634E-4</c:v>
                </c:pt>
                <c:pt idx="14">
                  <c:v>1.6181979328393936E-2</c:v>
                </c:pt>
                <c:pt idx="15">
                  <c:v>-1.8119579181075096E-4</c:v>
                </c:pt>
                <c:pt idx="16">
                  <c:v>-1.7074866220355034E-2</c:v>
                </c:pt>
                <c:pt idx="17">
                  <c:v>-2.3203995078802109E-2</c:v>
                </c:pt>
                <c:pt idx="18">
                  <c:v>7.4435030110180378E-3</c:v>
                </c:pt>
                <c:pt idx="19">
                  <c:v>-3.8375698029994965E-2</c:v>
                </c:pt>
                <c:pt idx="20">
                  <c:v>6.9456184282898903E-3</c:v>
                </c:pt>
                <c:pt idx="21">
                  <c:v>-9.8148360848426819E-4</c:v>
                </c:pt>
                <c:pt idx="22">
                  <c:v>-2.1380674093961716E-2</c:v>
                </c:pt>
                <c:pt idx="23">
                  <c:v>2.8182001784443855E-2</c:v>
                </c:pt>
                <c:pt idx="24">
                  <c:v>-1.4680231921374798E-2</c:v>
                </c:pt>
                <c:pt idx="25">
                  <c:v>-2.8211092576384544E-3</c:v>
                </c:pt>
                <c:pt idx="26">
                  <c:v>8.434860035777092E-3</c:v>
                </c:pt>
                <c:pt idx="27">
                  <c:v>3.9124856702983379E-3</c:v>
                </c:pt>
                <c:pt idx="28">
                  <c:v>4.9758981913328171E-3</c:v>
                </c:pt>
                <c:pt idx="29">
                  <c:v>4.2798910290002823E-2</c:v>
                </c:pt>
                <c:pt idx="30">
                  <c:v>1.2654904276132584E-2</c:v>
                </c:pt>
                <c:pt idx="31">
                  <c:v>2.941623330116272E-2</c:v>
                </c:pt>
                <c:pt idx="32">
                  <c:v>1.6816394403576851E-2</c:v>
                </c:pt>
                <c:pt idx="33">
                  <c:v>1.8271705135703087E-2</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-7.526962086558342E-3</c:v>
                </c:pt>
                <c:pt idx="1">
                  <c:v>-3.4154832363128662E-2</c:v>
                </c:pt>
                <c:pt idx="2">
                  <c:v>-3.9299815893173218E-2</c:v>
                </c:pt>
                <c:pt idx="3">
                  <c:v>-7.4247266165912151E-3</c:v>
                </c:pt>
                <c:pt idx="4">
                  <c:v>-1.2676884653046727E-3</c:v>
                </c:pt>
                <c:pt idx="5">
                  <c:v>1.7802409827709198E-2</c:v>
                </c:pt>
                <c:pt idx="6">
                  <c:v>4.114306066185236E-3</c:v>
                </c:pt>
                <c:pt idx="7">
                  <c:v>-5.0787385553121567E-2</c:v>
                </c:pt>
                <c:pt idx="8">
                  <c:v>-3.2813381403684616E-2</c:v>
                </c:pt>
                <c:pt idx="9">
                  <c:v>-2.9122905805706978E-2</c:v>
                </c:pt>
                <c:pt idx="10">
                  <c:v>-5.3475596010684967E-2</c:v>
                </c:pt>
                <c:pt idx="11">
                  <c:v>-4.6197395771741867E-2</c:v>
                </c:pt>
                <c:pt idx="12">
                  <c:v>-4.6830795705318451E-2</c:v>
                </c:pt>
                <c:pt idx="13">
                  <c:v>-4.9670752137899399E-2</c:v>
                </c:pt>
                <c:pt idx="14">
                  <c:v>-2.908327616751194E-3</c:v>
                </c:pt>
                <c:pt idx="15">
                  <c:v>-5.8777513913810253E-3</c:v>
                </c:pt>
                <c:pt idx="16">
                  <c:v>-2.5398781523108482E-2</c:v>
                </c:pt>
                <c:pt idx="17">
                  <c:v>1.5605757012963295E-2</c:v>
                </c:pt>
                <c:pt idx="18">
                  <c:v>-1.481151208281517E-2</c:v>
                </c:pt>
                <c:pt idx="19">
                  <c:v>1.0096978396177292E-2</c:v>
                </c:pt>
                <c:pt idx="20">
                  <c:v>1.6625581309199333E-2</c:v>
                </c:pt>
                <c:pt idx="21">
                  <c:v>4.3892446905374527E-2</c:v>
                </c:pt>
                <c:pt idx="22">
                  <c:v>1.1945066042244434E-2</c:v>
                </c:pt>
                <c:pt idx="23">
                  <c:v>3.1063446775078773E-2</c:v>
                </c:pt>
                <c:pt idx="24">
                  <c:v>1.9741950556635857E-2</c:v>
                </c:pt>
                <c:pt idx="25">
                  <c:v>5.4846715182065964E-2</c:v>
                </c:pt>
                <c:pt idx="26">
                  <c:v>1.1560250073671341E-2</c:v>
                </c:pt>
                <c:pt idx="27">
                  <c:v>-1.2119154445827007E-2</c:v>
                </c:pt>
                <c:pt idx="28">
                  <c:v>-1.9208967685699463E-2</c:v>
                </c:pt>
                <c:pt idx="29">
                  <c:v>-3.4610051661729813E-2</c:v>
                </c:pt>
                <c:pt idx="30">
                  <c:v>1.3387270271778107E-2</c:v>
                </c:pt>
                <c:pt idx="31">
                  <c:v>-1.2804937548935413E-2</c:v>
                </c:pt>
                <c:pt idx="32">
                  <c:v>-1.1353596113622189E-2</c:v>
                </c:pt>
                <c:pt idx="33">
                  <c:v>-2.8138109482824802E-3</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-1.8129967153072357E-2</c:v>
                </c:pt>
                <c:pt idx="1">
                  <c:v>-1.4985070563852787E-2</c:v>
                </c:pt>
                <c:pt idx="2">
                  <c:v>-2.2463824599981308E-2</c:v>
                </c:pt>
                <c:pt idx="3">
                  <c:v>-2.2214539349079132E-2</c:v>
                </c:pt>
                <c:pt idx="4">
                  <c:v>-4.9821007996797562E-2</c:v>
                </c:pt>
                <c:pt idx="5">
                  <c:v>-3.5896122455596924E-2</c:v>
                </c:pt>
                <c:pt idx="6">
                  <c:v>-4.9514122307300568E-2</c:v>
                </c:pt>
                <c:pt idx="7">
                  <c:v>1.1238132603466511E-2</c:v>
                </c:pt>
                <c:pt idx="8">
                  <c:v>4.2598750442266464E-2</c:v>
                </c:pt>
                <c:pt idx="9">
                  <c:v>1.4079266227781773E-2</c:v>
                </c:pt>
                <c:pt idx="10">
                  <c:v>5.3956108167767525E-3</c:v>
                </c:pt>
                <c:pt idx="11">
                  <c:v>-1.3398945331573486E-2</c:v>
                </c:pt>
                <c:pt idx="12">
                  <c:v>1.6723191365599632E-2</c:v>
                </c:pt>
                <c:pt idx="13">
                  <c:v>1.0053054429590702E-2</c:v>
                </c:pt>
                <c:pt idx="14">
                  <c:v>1.3669651001691818E-2</c:v>
                </c:pt>
                <c:pt idx="15">
                  <c:v>-1.3087384402751923E-2</c:v>
                </c:pt>
                <c:pt idx="16">
                  <c:v>1.1701014824211597E-2</c:v>
                </c:pt>
                <c:pt idx="17">
                  <c:v>-1.2084890156984329E-2</c:v>
                </c:pt>
                <c:pt idx="18">
                  <c:v>6.2983864918351173E-3</c:v>
                </c:pt>
                <c:pt idx="19">
                  <c:v>-3.9050165563821793E-2</c:v>
                </c:pt>
                <c:pt idx="20">
                  <c:v>-1.096731424331665E-2</c:v>
                </c:pt>
                <c:pt idx="21">
                  <c:v>-3.5501740872859955E-2</c:v>
                </c:pt>
                <c:pt idx="22">
                  <c:v>-2.6137404143810272E-2</c:v>
                </c:pt>
                <c:pt idx="23">
                  <c:v>-4.7340750694274902E-2</c:v>
                </c:pt>
                <c:pt idx="24">
                  <c:v>-7.8481957316398621E-2</c:v>
                </c:pt>
                <c:pt idx="25">
                  <c:v>-4.6573098748922348E-2</c:v>
                </c:pt>
                <c:pt idx="26">
                  <c:v>1.1363317258656025E-2</c:v>
                </c:pt>
                <c:pt idx="27">
                  <c:v>-2.6969520375132561E-2</c:v>
                </c:pt>
                <c:pt idx="28">
                  <c:v>4.1947062127292156E-3</c:v>
                </c:pt>
                <c:pt idx="29">
                  <c:v>2.4520697072148323E-2</c:v>
                </c:pt>
                <c:pt idx="30">
                  <c:v>-1.5540587482973933E-3</c:v>
                </c:pt>
                <c:pt idx="31">
                  <c:v>2.1329604089260101E-2</c:v>
                </c:pt>
                <c:pt idx="32">
                  <c:v>2.8384068980813026E-2</c:v>
                </c:pt>
                <c:pt idx="33">
                  <c:v>9.6142303664237261E-4</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1.1615126859396696E-3</c:v>
                </c:pt>
                <c:pt idx="1">
                  <c:v>6.2767753843218088E-4</c:v>
                </c:pt>
                <c:pt idx="2">
                  <c:v>-3.2372750341892242E-2</c:v>
                </c:pt>
                <c:pt idx="3">
                  <c:v>2.6323527563363314E-3</c:v>
                </c:pt>
                <c:pt idx="4">
                  <c:v>3.0457872897386551E-2</c:v>
                </c:pt>
                <c:pt idx="5">
                  <c:v>1.7155079171061516E-2</c:v>
                </c:pt>
                <c:pt idx="6">
                  <c:v>1.2558575719594955E-2</c:v>
                </c:pt>
                <c:pt idx="7">
                  <c:v>-2.0664767362177372E-3</c:v>
                </c:pt>
                <c:pt idx="8">
                  <c:v>8.9632980525493622E-3</c:v>
                </c:pt>
                <c:pt idx="9">
                  <c:v>5.125970346853137E-4</c:v>
                </c:pt>
                <c:pt idx="10">
                  <c:v>-8.8247591629624367E-3</c:v>
                </c:pt>
                <c:pt idx="11">
                  <c:v>5.0084483809769154E-3</c:v>
                </c:pt>
                <c:pt idx="12">
                  <c:v>7.0471232756972313E-3</c:v>
                </c:pt>
                <c:pt idx="13">
                  <c:v>1.1889558285474777E-2</c:v>
                </c:pt>
                <c:pt idx="14">
                  <c:v>2.2449549287557602E-3</c:v>
                </c:pt>
                <c:pt idx="15">
                  <c:v>-1.2562823249027133E-3</c:v>
                </c:pt>
                <c:pt idx="16">
                  <c:v>-3.7858463823795319E-2</c:v>
                </c:pt>
                <c:pt idx="17">
                  <c:v>-2.3854060098528862E-2</c:v>
                </c:pt>
                <c:pt idx="18">
                  <c:v>-8.3964196965098381E-3</c:v>
                </c:pt>
                <c:pt idx="19">
                  <c:v>2.4692768231034279E-2</c:v>
                </c:pt>
                <c:pt idx="20">
                  <c:v>-3.8298806175589561E-3</c:v>
                </c:pt>
                <c:pt idx="21">
                  <c:v>2.9203635640442371E-3</c:v>
                </c:pt>
                <c:pt idx="22">
                  <c:v>-4.4115744531154633E-3</c:v>
                </c:pt>
                <c:pt idx="23">
                  <c:v>-1.0909619741141796E-3</c:v>
                </c:pt>
                <c:pt idx="24">
                  <c:v>-1.0680390521883965E-2</c:v>
                </c:pt>
                <c:pt idx="25">
                  <c:v>-7.0770583115518093E-3</c:v>
                </c:pt>
                <c:pt idx="26">
                  <c:v>-2.1463485900312662E-3</c:v>
                </c:pt>
                <c:pt idx="27">
                  <c:v>2.0096808671951294E-2</c:v>
                </c:pt>
                <c:pt idx="28">
                  <c:v>1.2906843796372414E-2</c:v>
                </c:pt>
                <c:pt idx="29">
                  <c:v>3.2857496291399002E-2</c:v>
                </c:pt>
                <c:pt idx="30">
                  <c:v>2.6705460622906685E-3</c:v>
                </c:pt>
                <c:pt idx="31">
                  <c:v>-3.7316284142434597E-3</c:v>
                </c:pt>
                <c:pt idx="32">
                  <c:v>-1.200549490749836E-2</c:v>
                </c:pt>
                <c:pt idx="33">
                  <c:v>-1.5790805220603943E-2</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rgbClr val="FF0000"/>
              </a:solidFill>
              <a:ln>
                <a:noFill/>
              </a:ln>
              <a:effectLst/>
            </c:spPr>
            <c:extLst>
              <c:ext xmlns:c16="http://schemas.microsoft.com/office/drawing/2014/chart" uri="{C3380CC4-5D6E-409C-BE32-E72D297353CC}">
                <c16:uniqueId val="{00000001-BC76-4B76-97F5-B194FCCB6921}"/>
              </c:ext>
            </c:extLst>
          </c:dPt>
          <c:cat>
            <c:strRef>
              <c:f>'Placebo Figure'!$A$2:$A$22</c:f>
              <c:strCache>
                <c:ptCount val="21"/>
                <c:pt idx="0">
                  <c:v>SC</c:v>
                </c:pt>
                <c:pt idx="1">
                  <c:v>AR</c:v>
                </c:pt>
                <c:pt idx="2">
                  <c:v>ND</c:v>
                </c:pt>
                <c:pt idx="3">
                  <c:v>ID</c:v>
                </c:pt>
                <c:pt idx="4">
                  <c:v>MD</c:v>
                </c:pt>
                <c:pt idx="5">
                  <c:v>SD</c:v>
                </c:pt>
                <c:pt idx="6">
                  <c:v>KS</c:v>
                </c:pt>
                <c:pt idx="7">
                  <c:v>CO</c:v>
                </c:pt>
                <c:pt idx="8">
                  <c:v>MN</c:v>
                </c:pt>
                <c:pt idx="9">
                  <c:v>LA</c:v>
                </c:pt>
                <c:pt idx="10">
                  <c:v>NE</c:v>
                </c:pt>
                <c:pt idx="11">
                  <c:v>WI</c:v>
                </c:pt>
                <c:pt idx="12">
                  <c:v>TX</c:v>
                </c:pt>
                <c:pt idx="13">
                  <c:v>MO</c:v>
                </c:pt>
                <c:pt idx="14">
                  <c:v>AZ</c:v>
                </c:pt>
                <c:pt idx="15">
                  <c:v>MA</c:v>
                </c:pt>
                <c:pt idx="16">
                  <c:v>GA</c:v>
                </c:pt>
                <c:pt idx="17">
                  <c:v>KY</c:v>
                </c:pt>
                <c:pt idx="18">
                  <c:v>IN</c:v>
                </c:pt>
                <c:pt idx="19">
                  <c:v>TN</c:v>
                </c:pt>
                <c:pt idx="20">
                  <c:v>IL</c:v>
                </c:pt>
              </c:strCache>
            </c:strRef>
          </c:cat>
          <c:val>
            <c:numRef>
              <c:f>'Placebo Figure'!$B$2:$B$22</c:f>
              <c:numCache>
                <c:formatCode>_(* #,##0.00_);_(* \(#,##0.00\);_(* "-"??_);_(@_)</c:formatCode>
                <c:ptCount val="21"/>
                <c:pt idx="0">
                  <c:v>4.4015572023026381</c:v>
                </c:pt>
                <c:pt idx="1">
                  <c:v>4.3283207742267198</c:v>
                </c:pt>
                <c:pt idx="2">
                  <c:v>4.3134112231159065</c:v>
                </c:pt>
                <c:pt idx="3">
                  <c:v>3.2868440477178922</c:v>
                </c:pt>
                <c:pt idx="4">
                  <c:v>3.1356429504136245</c:v>
                </c:pt>
                <c:pt idx="5">
                  <c:v>2.9107745491063506</c:v>
                </c:pt>
                <c:pt idx="6">
                  <c:v>2.5849907506734593</c:v>
                </c:pt>
                <c:pt idx="7">
                  <c:v>2.465327301940154</c:v>
                </c:pt>
                <c:pt idx="8">
                  <c:v>2.3443536420113862</c:v>
                </c:pt>
                <c:pt idx="9">
                  <c:v>2.1322336644373734</c:v>
                </c:pt>
                <c:pt idx="10">
                  <c:v>2.1289822742867699</c:v>
                </c:pt>
                <c:pt idx="11">
                  <c:v>2.1107447305622102</c:v>
                </c:pt>
                <c:pt idx="12">
                  <c:v>2.1083099419643858</c:v>
                </c:pt>
                <c:pt idx="13">
                  <c:v>2.0276492098267012</c:v>
                </c:pt>
                <c:pt idx="14">
                  <c:v>2.0053044029494318</c:v>
                </c:pt>
                <c:pt idx="15">
                  <c:v>1.8300356827695345</c:v>
                </c:pt>
                <c:pt idx="16">
                  <c:v>1.645506293104313</c:v>
                </c:pt>
                <c:pt idx="17">
                  <c:v>1.6410393888192327</c:v>
                </c:pt>
                <c:pt idx="18">
                  <c:v>1.5422979779365549</c:v>
                </c:pt>
                <c:pt idx="19">
                  <c:v>1.4256469576675419</c:v>
                </c:pt>
                <c:pt idx="20">
                  <c:v>1</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1.455491129308939E-2</c:v>
                </c:pt>
                <c:pt idx="1">
                  <c:v>2.2106073796749115E-2</c:v>
                </c:pt>
                <c:pt idx="2">
                  <c:v>6.4284433610737324E-3</c:v>
                </c:pt>
                <c:pt idx="3">
                  <c:v>-1.6339780762791634E-2</c:v>
                </c:pt>
                <c:pt idx="4">
                  <c:v>-6.3740452751517296E-3</c:v>
                </c:pt>
                <c:pt idx="5">
                  <c:v>-3.3041350543498993E-2</c:v>
                </c:pt>
                <c:pt idx="6">
                  <c:v>2.3841627407819033E-3</c:v>
                </c:pt>
                <c:pt idx="7">
                  <c:v>1.9775008782744408E-2</c:v>
                </c:pt>
                <c:pt idx="8">
                  <c:v>5.5441930890083313E-3</c:v>
                </c:pt>
                <c:pt idx="9">
                  <c:v>-1.0163069702684879E-2</c:v>
                </c:pt>
                <c:pt idx="10">
                  <c:v>-3.6717553157359362E-3</c:v>
                </c:pt>
                <c:pt idx="11">
                  <c:v>-2.0331710577011108E-2</c:v>
                </c:pt>
                <c:pt idx="12">
                  <c:v>1.3888943009078503E-2</c:v>
                </c:pt>
                <c:pt idx="13">
                  <c:v>-1.688034157268703E-3</c:v>
                </c:pt>
                <c:pt idx="14">
                  <c:v>9.6443871734663844E-4</c:v>
                </c:pt>
                <c:pt idx="15">
                  <c:v>-5.8329358696937561E-2</c:v>
                </c:pt>
                <c:pt idx="16">
                  <c:v>-1.6199927777051926E-2</c:v>
                </c:pt>
                <c:pt idx="17">
                  <c:v>1.5217295847833157E-2</c:v>
                </c:pt>
                <c:pt idx="18">
                  <c:v>-3.0555488541722298E-2</c:v>
                </c:pt>
                <c:pt idx="19">
                  <c:v>-2.985081821680069E-2</c:v>
                </c:pt>
                <c:pt idx="20">
                  <c:v>-2.1218441426753998E-2</c:v>
                </c:pt>
                <c:pt idx="21">
                  <c:v>-1.4629884622991085E-2</c:v>
                </c:pt>
                <c:pt idx="22">
                  <c:v>7.1411146782338619E-3</c:v>
                </c:pt>
                <c:pt idx="23">
                  <c:v>-3.301200270652771E-2</c:v>
                </c:pt>
                <c:pt idx="24">
                  <c:v>1.8725106492638588E-2</c:v>
                </c:pt>
                <c:pt idx="25">
                  <c:v>-1.909506693482399E-2</c:v>
                </c:pt>
                <c:pt idx="26">
                  <c:v>2.9114894568920135E-2</c:v>
                </c:pt>
                <c:pt idx="27">
                  <c:v>3.0208507552742958E-2</c:v>
                </c:pt>
                <c:pt idx="28">
                  <c:v>2.0998662337660789E-2</c:v>
                </c:pt>
                <c:pt idx="29">
                  <c:v>2.6505453512072563E-2</c:v>
                </c:pt>
                <c:pt idx="30">
                  <c:v>1.068675983697176E-2</c:v>
                </c:pt>
                <c:pt idx="31">
                  <c:v>3.2537184655666351E-2</c:v>
                </c:pt>
                <c:pt idx="32">
                  <c:v>2.5405488908290863E-2</c:v>
                </c:pt>
                <c:pt idx="33">
                  <c:v>-3.5233315080404282E-2</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-6.2012840062379837E-3</c:v>
                </c:pt>
                <c:pt idx="1">
                  <c:v>2.072077477350831E-3</c:v>
                </c:pt>
                <c:pt idx="2">
                  <c:v>-3.1547911465167999E-2</c:v>
                </c:pt>
                <c:pt idx="3">
                  <c:v>-5.9027161449193954E-2</c:v>
                </c:pt>
                <c:pt idx="4">
                  <c:v>-6.4521394670009613E-2</c:v>
                </c:pt>
                <c:pt idx="5">
                  <c:v>-4.4194038957357407E-2</c:v>
                </c:pt>
                <c:pt idx="6">
                  <c:v>-0.10706119984388351</c:v>
                </c:pt>
                <c:pt idx="7">
                  <c:v>-0.11533393710851669</c:v>
                </c:pt>
                <c:pt idx="8">
                  <c:v>-4.8469331115484238E-2</c:v>
                </c:pt>
                <c:pt idx="9">
                  <c:v>-6.944931298494339E-2</c:v>
                </c:pt>
                <c:pt idx="10">
                  <c:v>2.3198014125227928E-2</c:v>
                </c:pt>
                <c:pt idx="11">
                  <c:v>5.4468598216772079E-2</c:v>
                </c:pt>
                <c:pt idx="12">
                  <c:v>7.6623938977718353E-2</c:v>
                </c:pt>
                <c:pt idx="13">
                  <c:v>8.7267950177192688E-2</c:v>
                </c:pt>
                <c:pt idx="14">
                  <c:v>5.600019171833992E-2</c:v>
                </c:pt>
                <c:pt idx="15">
                  <c:v>8.101249486207962E-2</c:v>
                </c:pt>
                <c:pt idx="16">
                  <c:v>5.2256859838962555E-2</c:v>
                </c:pt>
                <c:pt idx="17">
                  <c:v>3.1335789710283279E-2</c:v>
                </c:pt>
                <c:pt idx="18">
                  <c:v>9.2689275741577148E-2</c:v>
                </c:pt>
                <c:pt idx="19">
                  <c:v>0.10912019014358521</c:v>
                </c:pt>
                <c:pt idx="20">
                  <c:v>2.1228447556495667E-2</c:v>
                </c:pt>
                <c:pt idx="21">
                  <c:v>2.320779487490654E-3</c:v>
                </c:pt>
                <c:pt idx="22">
                  <c:v>1.1309332214295864E-2</c:v>
                </c:pt>
                <c:pt idx="23">
                  <c:v>4.3004706501960754E-2</c:v>
                </c:pt>
                <c:pt idx="24">
                  <c:v>2.4144336581230164E-2</c:v>
                </c:pt>
                <c:pt idx="25">
                  <c:v>2.6305142790079117E-2</c:v>
                </c:pt>
                <c:pt idx="26">
                  <c:v>3.0277974903583527E-2</c:v>
                </c:pt>
                <c:pt idx="27">
                  <c:v>3.2524581998586655E-2</c:v>
                </c:pt>
                <c:pt idx="28">
                  <c:v>-1.3146786950528622E-2</c:v>
                </c:pt>
                <c:pt idx="29">
                  <c:v>7.5938664376735687E-3</c:v>
                </c:pt>
                <c:pt idx="30">
                  <c:v>2.7925038710236549E-2</c:v>
                </c:pt>
                <c:pt idx="31">
                  <c:v>3.6956124007701874E-2</c:v>
                </c:pt>
                <c:pt idx="32">
                  <c:v>-1.3461526483297348E-2</c:v>
                </c:pt>
                <c:pt idx="33">
                  <c:v>4.1114218533039093E-2</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-6.6698323935270309E-3</c:v>
                </c:pt>
                <c:pt idx="1">
                  <c:v>-6.7973020486533642E-3</c:v>
                </c:pt>
                <c:pt idx="2">
                  <c:v>-1.2074451660737395E-3</c:v>
                </c:pt>
                <c:pt idx="3">
                  <c:v>-2.7934880927205086E-2</c:v>
                </c:pt>
                <c:pt idx="4">
                  <c:v>-3.9557632058858871E-2</c:v>
                </c:pt>
                <c:pt idx="5">
                  <c:v>3.5018611699342728E-2</c:v>
                </c:pt>
                <c:pt idx="6">
                  <c:v>4.0208414196968079E-2</c:v>
                </c:pt>
                <c:pt idx="7">
                  <c:v>3.909592516720295E-3</c:v>
                </c:pt>
                <c:pt idx="8">
                  <c:v>5.4487790912389755E-2</c:v>
                </c:pt>
                <c:pt idx="9">
                  <c:v>-2.6456410065293312E-2</c:v>
                </c:pt>
                <c:pt idx="10">
                  <c:v>-2.9407579451799393E-2</c:v>
                </c:pt>
                <c:pt idx="11">
                  <c:v>-3.7161416839808226E-3</c:v>
                </c:pt>
                <c:pt idx="12">
                  <c:v>-2.5051912292838097E-2</c:v>
                </c:pt>
                <c:pt idx="13">
                  <c:v>-7.664030883461237E-3</c:v>
                </c:pt>
                <c:pt idx="14">
                  <c:v>2.7834055945277214E-3</c:v>
                </c:pt>
                <c:pt idx="15">
                  <c:v>3.1349681317806244E-2</c:v>
                </c:pt>
                <c:pt idx="16">
                  <c:v>1.2445002794265747E-2</c:v>
                </c:pt>
                <c:pt idx="17">
                  <c:v>1.9777225330471992E-2</c:v>
                </c:pt>
                <c:pt idx="18">
                  <c:v>6.1001226305961609E-2</c:v>
                </c:pt>
                <c:pt idx="19">
                  <c:v>3.8829545956104994E-3</c:v>
                </c:pt>
                <c:pt idx="20">
                  <c:v>5.5350419133901596E-3</c:v>
                </c:pt>
                <c:pt idx="21">
                  <c:v>3.3265685196965933E-3</c:v>
                </c:pt>
                <c:pt idx="22">
                  <c:v>1.8420293927192688E-2</c:v>
                </c:pt>
                <c:pt idx="23">
                  <c:v>-3.6516599357128143E-2</c:v>
                </c:pt>
                <c:pt idx="24">
                  <c:v>-2.298550121486187E-2</c:v>
                </c:pt>
                <c:pt idx="25">
                  <c:v>1.2082810513675213E-2</c:v>
                </c:pt>
                <c:pt idx="26">
                  <c:v>-7.7761891297996044E-3</c:v>
                </c:pt>
                <c:pt idx="27">
                  <c:v>-2.2732466459274292E-2</c:v>
                </c:pt>
                <c:pt idx="28">
                  <c:v>6.2176857143640518E-2</c:v>
                </c:pt>
                <c:pt idx="29">
                  <c:v>-3.1899787485599518E-2</c:v>
                </c:pt>
                <c:pt idx="30">
                  <c:v>3.3259626477956772E-2</c:v>
                </c:pt>
                <c:pt idx="31">
                  <c:v>1.4834069646894932E-2</c:v>
                </c:pt>
                <c:pt idx="32">
                  <c:v>-1.0707330657169223E-3</c:v>
                </c:pt>
                <c:pt idx="33">
                  <c:v>2.2242587059736252E-2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-3.662443533539772E-2</c:v>
                </c:pt>
                <c:pt idx="1">
                  <c:v>3.13909612596035E-2</c:v>
                </c:pt>
                <c:pt idx="2">
                  <c:v>-7.0379567332565784E-3</c:v>
                </c:pt>
                <c:pt idx="3">
                  <c:v>1.3996374793350697E-2</c:v>
                </c:pt>
                <c:pt idx="4">
                  <c:v>4.9342350102961063E-3</c:v>
                </c:pt>
                <c:pt idx="5">
                  <c:v>-7.8908167779445648E-3</c:v>
                </c:pt>
                <c:pt idx="6">
                  <c:v>1.8290130421519279E-2</c:v>
                </c:pt>
                <c:pt idx="7">
                  <c:v>-2.4979636073112488E-2</c:v>
                </c:pt>
                <c:pt idx="8">
                  <c:v>-4.806232638657093E-3</c:v>
                </c:pt>
                <c:pt idx="9">
                  <c:v>-4.8965001478791237E-3</c:v>
                </c:pt>
                <c:pt idx="10">
                  <c:v>1.359929982572794E-2</c:v>
                </c:pt>
                <c:pt idx="11">
                  <c:v>5.7480260729789734E-3</c:v>
                </c:pt>
                <c:pt idx="12">
                  <c:v>7.8680766746401787E-3</c:v>
                </c:pt>
                <c:pt idx="13">
                  <c:v>1.7915550619363785E-2</c:v>
                </c:pt>
                <c:pt idx="14">
                  <c:v>-1.1170849204063416E-2</c:v>
                </c:pt>
                <c:pt idx="15">
                  <c:v>1.8749929964542389E-2</c:v>
                </c:pt>
                <c:pt idx="16">
                  <c:v>4.1727058589458466E-2</c:v>
                </c:pt>
                <c:pt idx="17">
                  <c:v>2.9777945950627327E-2</c:v>
                </c:pt>
                <c:pt idx="18">
                  <c:v>-6.2057985924184322E-3</c:v>
                </c:pt>
                <c:pt idx="19">
                  <c:v>9.6257254481315613E-3</c:v>
                </c:pt>
                <c:pt idx="20">
                  <c:v>1.2346304953098297E-2</c:v>
                </c:pt>
                <c:pt idx="21">
                  <c:v>2.9514184221625328E-2</c:v>
                </c:pt>
                <c:pt idx="22">
                  <c:v>2.8823025524616241E-2</c:v>
                </c:pt>
                <c:pt idx="23">
                  <c:v>2.1474946290254593E-2</c:v>
                </c:pt>
                <c:pt idx="24">
                  <c:v>1.5559575520455837E-2</c:v>
                </c:pt>
                <c:pt idx="25">
                  <c:v>2.4649819824844599E-3</c:v>
                </c:pt>
                <c:pt idx="26">
                  <c:v>-1.2640845961868763E-2</c:v>
                </c:pt>
                <c:pt idx="27">
                  <c:v>2.4775682017207146E-2</c:v>
                </c:pt>
                <c:pt idx="28">
                  <c:v>2.3601667955517769E-2</c:v>
                </c:pt>
                <c:pt idx="29">
                  <c:v>5.1792871206998825E-2</c:v>
                </c:pt>
                <c:pt idx="30">
                  <c:v>2.32239980250597E-2</c:v>
                </c:pt>
                <c:pt idx="31">
                  <c:v>3.9355218410491943E-2</c:v>
                </c:pt>
                <c:pt idx="32">
                  <c:v>1.8262946978211403E-2</c:v>
                </c:pt>
                <c:pt idx="33">
                  <c:v>1.7374087125062943E-2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5.2084837108850479E-2</c:v>
                </c:pt>
                <c:pt idx="1">
                  <c:v>6.7500090226531029E-3</c:v>
                </c:pt>
                <c:pt idx="2">
                  <c:v>5.1022917032241821E-2</c:v>
                </c:pt>
                <c:pt idx="3">
                  <c:v>-2.3016408085823059E-2</c:v>
                </c:pt>
                <c:pt idx="4">
                  <c:v>-8.9769661426544189E-3</c:v>
                </c:pt>
                <c:pt idx="5">
                  <c:v>-3.0184032395482063E-2</c:v>
                </c:pt>
                <c:pt idx="6">
                  <c:v>2.5380881503224373E-2</c:v>
                </c:pt>
                <c:pt idx="7">
                  <c:v>-1.2898570857942104E-3</c:v>
                </c:pt>
                <c:pt idx="8">
                  <c:v>-3.8484420627355576E-2</c:v>
                </c:pt>
                <c:pt idx="9">
                  <c:v>1.5045609325170517E-2</c:v>
                </c:pt>
                <c:pt idx="10">
                  <c:v>-4.7310013324022293E-2</c:v>
                </c:pt>
                <c:pt idx="11">
                  <c:v>-5.2404690533876419E-2</c:v>
                </c:pt>
                <c:pt idx="12">
                  <c:v>-4.7581670805811882E-3</c:v>
                </c:pt>
                <c:pt idx="13">
                  <c:v>1.5328872017562389E-2</c:v>
                </c:pt>
                <c:pt idx="14">
                  <c:v>4.1293226182460785E-2</c:v>
                </c:pt>
                <c:pt idx="15">
                  <c:v>-7.3131206445395947E-3</c:v>
                </c:pt>
                <c:pt idx="16">
                  <c:v>-2.5008583441376686E-2</c:v>
                </c:pt>
                <c:pt idx="17">
                  <c:v>1.7042012885212898E-2</c:v>
                </c:pt>
                <c:pt idx="18">
                  <c:v>-1.1633869260549545E-2</c:v>
                </c:pt>
                <c:pt idx="19">
                  <c:v>3.7338897585868835E-2</c:v>
                </c:pt>
                <c:pt idx="20">
                  <c:v>6.0869861394166946E-2</c:v>
                </c:pt>
                <c:pt idx="21">
                  <c:v>1.6939446330070496E-2</c:v>
                </c:pt>
                <c:pt idx="22">
                  <c:v>1.478681992739439E-2</c:v>
                </c:pt>
                <c:pt idx="23">
                  <c:v>2.9559798538684845E-2</c:v>
                </c:pt>
                <c:pt idx="24">
                  <c:v>-2.7617037296295166E-2</c:v>
                </c:pt>
                <c:pt idx="25">
                  <c:v>1.3450750149786472E-2</c:v>
                </c:pt>
                <c:pt idx="26">
                  <c:v>-4.8724468797445297E-2</c:v>
                </c:pt>
                <c:pt idx="27">
                  <c:v>2.3635346442461014E-2</c:v>
                </c:pt>
                <c:pt idx="28">
                  <c:v>-3.555670753121376E-2</c:v>
                </c:pt>
                <c:pt idx="29">
                  <c:v>-4.7537935897707939E-3</c:v>
                </c:pt>
                <c:pt idx="30">
                  <c:v>1.525210402905941E-2</c:v>
                </c:pt>
                <c:pt idx="31">
                  <c:v>-7.7193714678287506E-3</c:v>
                </c:pt>
                <c:pt idx="32">
                  <c:v>-1.8554834648966789E-2</c:v>
                </c:pt>
                <c:pt idx="33">
                  <c:v>-3.9855118840932846E-2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4.3790001422166824E-2</c:v>
                </c:pt>
                <c:pt idx="1">
                  <c:v>2.0686579868197441E-2</c:v>
                </c:pt>
                <c:pt idx="2">
                  <c:v>-1.4159549959003925E-2</c:v>
                </c:pt>
                <c:pt idx="3">
                  <c:v>3.558126837015152E-2</c:v>
                </c:pt>
                <c:pt idx="4">
                  <c:v>-9.090229868888855E-3</c:v>
                </c:pt>
                <c:pt idx="5">
                  <c:v>2.51280777156353E-2</c:v>
                </c:pt>
                <c:pt idx="6">
                  <c:v>-1.9314970122650266E-3</c:v>
                </c:pt>
                <c:pt idx="7">
                  <c:v>1.9224280491471291E-2</c:v>
                </c:pt>
                <c:pt idx="8">
                  <c:v>-1.4071042649447918E-2</c:v>
                </c:pt>
                <c:pt idx="9">
                  <c:v>-2.7318324893712997E-2</c:v>
                </c:pt>
                <c:pt idx="10">
                  <c:v>1.7991678789258003E-2</c:v>
                </c:pt>
                <c:pt idx="11">
                  <c:v>1.0121149010956287E-2</c:v>
                </c:pt>
                <c:pt idx="12">
                  <c:v>6.7688613198697567E-3</c:v>
                </c:pt>
                <c:pt idx="13">
                  <c:v>4.8410226590931416E-3</c:v>
                </c:pt>
                <c:pt idx="14">
                  <c:v>2.1600034087896347E-2</c:v>
                </c:pt>
                <c:pt idx="15">
                  <c:v>-3.392776707187295E-3</c:v>
                </c:pt>
                <c:pt idx="16">
                  <c:v>-4.8979960381984711E-2</c:v>
                </c:pt>
                <c:pt idx="17">
                  <c:v>-3.560537239536643E-3</c:v>
                </c:pt>
                <c:pt idx="18">
                  <c:v>2.5285189971327782E-2</c:v>
                </c:pt>
                <c:pt idx="19">
                  <c:v>5.7512829080224037E-3</c:v>
                </c:pt>
                <c:pt idx="20">
                  <c:v>1.4091108925640583E-2</c:v>
                </c:pt>
                <c:pt idx="21">
                  <c:v>1.8831446766853333E-2</c:v>
                </c:pt>
                <c:pt idx="22">
                  <c:v>1.9088206812739372E-2</c:v>
                </c:pt>
                <c:pt idx="23">
                  <c:v>-3.4682953264564276E-3</c:v>
                </c:pt>
                <c:pt idx="24">
                  <c:v>-1.1809397488832474E-2</c:v>
                </c:pt>
                <c:pt idx="25">
                  <c:v>2.4749364703893661E-2</c:v>
                </c:pt>
                <c:pt idx="26">
                  <c:v>8.7495008483529091E-3</c:v>
                </c:pt>
                <c:pt idx="27">
                  <c:v>-4.6193007379770279E-2</c:v>
                </c:pt>
                <c:pt idx="28">
                  <c:v>-9.9522843956947327E-3</c:v>
                </c:pt>
                <c:pt idx="29">
                  <c:v>-5.1659677177667618E-2</c:v>
                </c:pt>
                <c:pt idx="30">
                  <c:v>-2.925780788064003E-2</c:v>
                </c:pt>
                <c:pt idx="31">
                  <c:v>-6.3693048432469368E-3</c:v>
                </c:pt>
                <c:pt idx="32">
                  <c:v>4.5737266540527344E-2</c:v>
                </c:pt>
                <c:pt idx="33">
                  <c:v>5.2207440137863159E-2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4.4985424727201462E-2</c:v>
                </c:pt>
                <c:pt idx="1">
                  <c:v>-5.4286462254822254E-3</c:v>
                </c:pt>
                <c:pt idx="2">
                  <c:v>2.8336329385638237E-2</c:v>
                </c:pt>
                <c:pt idx="3">
                  <c:v>2.670014463365078E-2</c:v>
                </c:pt>
                <c:pt idx="4">
                  <c:v>-5.8110896497964859E-3</c:v>
                </c:pt>
                <c:pt idx="5">
                  <c:v>-3.5014045424759388E-3</c:v>
                </c:pt>
                <c:pt idx="6">
                  <c:v>3.4350545611232519E-3</c:v>
                </c:pt>
                <c:pt idx="7">
                  <c:v>2.5138035416603088E-2</c:v>
                </c:pt>
                <c:pt idx="8">
                  <c:v>-1.9012778997421265E-2</c:v>
                </c:pt>
                <c:pt idx="9">
                  <c:v>-2.1734965965151787E-2</c:v>
                </c:pt>
                <c:pt idx="10">
                  <c:v>-2.6048293337225914E-2</c:v>
                </c:pt>
                <c:pt idx="11">
                  <c:v>4.9625124782323837E-2</c:v>
                </c:pt>
                <c:pt idx="12">
                  <c:v>1.8526396015658975E-3</c:v>
                </c:pt>
                <c:pt idx="13">
                  <c:v>-5.6117203086614609E-2</c:v>
                </c:pt>
                <c:pt idx="14">
                  <c:v>1.3764739036560059E-2</c:v>
                </c:pt>
                <c:pt idx="15">
                  <c:v>4.9496617168188095E-2</c:v>
                </c:pt>
                <c:pt idx="16">
                  <c:v>1.5512386336922646E-2</c:v>
                </c:pt>
                <c:pt idx="17">
                  <c:v>1.2014247477054596E-2</c:v>
                </c:pt>
                <c:pt idx="18">
                  <c:v>3.7481773644685745E-2</c:v>
                </c:pt>
                <c:pt idx="19">
                  <c:v>4.0536525193601847E-4</c:v>
                </c:pt>
                <c:pt idx="20">
                  <c:v>-5.6225262582302094E-2</c:v>
                </c:pt>
                <c:pt idx="21">
                  <c:v>-3.4476812928915024E-2</c:v>
                </c:pt>
                <c:pt idx="22">
                  <c:v>6.1923887580633163E-2</c:v>
                </c:pt>
                <c:pt idx="23">
                  <c:v>6.0238681733608246E-2</c:v>
                </c:pt>
                <c:pt idx="24">
                  <c:v>3.6099456250667572E-2</c:v>
                </c:pt>
                <c:pt idx="25">
                  <c:v>5.7596601545810699E-2</c:v>
                </c:pt>
                <c:pt idx="26">
                  <c:v>-3.2508142292499542E-2</c:v>
                </c:pt>
                <c:pt idx="27">
                  <c:v>1.5910765156149864E-2</c:v>
                </c:pt>
                <c:pt idx="28">
                  <c:v>-1.2202301062643528E-2</c:v>
                </c:pt>
                <c:pt idx="29">
                  <c:v>1.6807787120342255E-2</c:v>
                </c:pt>
                <c:pt idx="30">
                  <c:v>4.280819371342659E-2</c:v>
                </c:pt>
                <c:pt idx="31">
                  <c:v>1.4770317357033491E-3</c:v>
                </c:pt>
                <c:pt idx="32">
                  <c:v>1.727568544447422E-2</c:v>
                </c:pt>
                <c:pt idx="33">
                  <c:v>2.8087496757507324E-2</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1.6951693221926689E-2</c:v>
                </c:pt>
                <c:pt idx="1">
                  <c:v>-3.8532540202140808E-2</c:v>
                </c:pt>
                <c:pt idx="2">
                  <c:v>1.0515669360756874E-2</c:v>
                </c:pt>
                <c:pt idx="3">
                  <c:v>-1.7358366400003433E-2</c:v>
                </c:pt>
                <c:pt idx="4">
                  <c:v>1.9607661291956902E-2</c:v>
                </c:pt>
                <c:pt idx="5">
                  <c:v>-2.1073382813483477E-3</c:v>
                </c:pt>
                <c:pt idx="6">
                  <c:v>-9.0060634538531303E-3</c:v>
                </c:pt>
                <c:pt idx="7">
                  <c:v>1.762036420404911E-2</c:v>
                </c:pt>
                <c:pt idx="8">
                  <c:v>2.3391745984554291E-2</c:v>
                </c:pt>
                <c:pt idx="9">
                  <c:v>-5.5803783470764756E-4</c:v>
                </c:pt>
                <c:pt idx="10">
                  <c:v>-2.5525916367769241E-2</c:v>
                </c:pt>
                <c:pt idx="11">
                  <c:v>-1.7886403948068619E-2</c:v>
                </c:pt>
                <c:pt idx="12">
                  <c:v>-1.3117041438817978E-2</c:v>
                </c:pt>
                <c:pt idx="13">
                  <c:v>-1.0499673895537853E-2</c:v>
                </c:pt>
                <c:pt idx="14">
                  <c:v>-1.6967756673693657E-2</c:v>
                </c:pt>
                <c:pt idx="15">
                  <c:v>-4.9562822096049786E-3</c:v>
                </c:pt>
                <c:pt idx="16">
                  <c:v>-2.9586129821836948E-3</c:v>
                </c:pt>
                <c:pt idx="17">
                  <c:v>-2.4366116151213646E-2</c:v>
                </c:pt>
                <c:pt idx="18">
                  <c:v>1.8934234976768494E-3</c:v>
                </c:pt>
                <c:pt idx="19">
                  <c:v>3.414488211274147E-2</c:v>
                </c:pt>
                <c:pt idx="20">
                  <c:v>7.4518448673188686E-3</c:v>
                </c:pt>
                <c:pt idx="21">
                  <c:v>9.0397456660866737E-3</c:v>
                </c:pt>
                <c:pt idx="22">
                  <c:v>5.8304467238485813E-3</c:v>
                </c:pt>
                <c:pt idx="23">
                  <c:v>3.2957049552351236E-3</c:v>
                </c:pt>
                <c:pt idx="24">
                  <c:v>3.5465795546770096E-2</c:v>
                </c:pt>
                <c:pt idx="25">
                  <c:v>2.1337170153856277E-2</c:v>
                </c:pt>
                <c:pt idx="26">
                  <c:v>3.8185823708772659E-2</c:v>
                </c:pt>
                <c:pt idx="27">
                  <c:v>3.2971493899822235E-2</c:v>
                </c:pt>
                <c:pt idx="28">
                  <c:v>3.0405677855014801E-2</c:v>
                </c:pt>
                <c:pt idx="29">
                  <c:v>1.3765934854745865E-2</c:v>
                </c:pt>
                <c:pt idx="30">
                  <c:v>5.3801536560058594E-2</c:v>
                </c:pt>
                <c:pt idx="31">
                  <c:v>-1.1076688766479492E-2</c:v>
                </c:pt>
                <c:pt idx="32">
                  <c:v>-6.6642118617892265E-3</c:v>
                </c:pt>
                <c:pt idx="33">
                  <c:v>-1.9442319869995117E-2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6.3970096409320831E-2</c:v>
                </c:pt>
                <c:pt idx="1">
                  <c:v>3.6649018526077271E-2</c:v>
                </c:pt>
                <c:pt idx="2">
                  <c:v>-3.2092336565256119E-2</c:v>
                </c:pt>
                <c:pt idx="3">
                  <c:v>5.4074827581644058E-2</c:v>
                </c:pt>
                <c:pt idx="4">
                  <c:v>2.2433647885918617E-2</c:v>
                </c:pt>
                <c:pt idx="5">
                  <c:v>1.7117949202656746E-2</c:v>
                </c:pt>
                <c:pt idx="6">
                  <c:v>-1.3497147301677614E-4</c:v>
                </c:pt>
                <c:pt idx="7">
                  <c:v>1.7350930720567703E-2</c:v>
                </c:pt>
                <c:pt idx="8">
                  <c:v>-1.0826000943779945E-2</c:v>
                </c:pt>
                <c:pt idx="9">
                  <c:v>-1.3686036691069603E-2</c:v>
                </c:pt>
                <c:pt idx="10">
                  <c:v>-2.5356598198413849E-2</c:v>
                </c:pt>
                <c:pt idx="11">
                  <c:v>-3.4207060933113098E-2</c:v>
                </c:pt>
                <c:pt idx="12">
                  <c:v>-2.6023138780146837E-3</c:v>
                </c:pt>
                <c:pt idx="13">
                  <c:v>-2.3933170363306999E-2</c:v>
                </c:pt>
                <c:pt idx="14">
                  <c:v>2.7657546103000641E-2</c:v>
                </c:pt>
                <c:pt idx="15">
                  <c:v>-1.7480002716183662E-3</c:v>
                </c:pt>
                <c:pt idx="16">
                  <c:v>6.0593001544475555E-3</c:v>
                </c:pt>
                <c:pt idx="17">
                  <c:v>-1.5314929187297821E-2</c:v>
                </c:pt>
                <c:pt idx="18">
                  <c:v>-1.1528622359037399E-2</c:v>
                </c:pt>
                <c:pt idx="19">
                  <c:v>2.0501580089330673E-2</c:v>
                </c:pt>
                <c:pt idx="20">
                  <c:v>1.8820999190211296E-2</c:v>
                </c:pt>
                <c:pt idx="21">
                  <c:v>-1.0302864946424961E-2</c:v>
                </c:pt>
                <c:pt idx="22">
                  <c:v>-2.1091291680932045E-2</c:v>
                </c:pt>
                <c:pt idx="23">
                  <c:v>3.3303254749625921E-3</c:v>
                </c:pt>
                <c:pt idx="24">
                  <c:v>-3.0664112418889999E-2</c:v>
                </c:pt>
                <c:pt idx="25">
                  <c:v>6.6587477922439575E-3</c:v>
                </c:pt>
                <c:pt idx="26">
                  <c:v>-2.3089565336704254E-2</c:v>
                </c:pt>
                <c:pt idx="27">
                  <c:v>-4.6470202505588531E-3</c:v>
                </c:pt>
                <c:pt idx="28">
                  <c:v>1.7098570242524147E-2</c:v>
                </c:pt>
                <c:pt idx="29">
                  <c:v>1.3064153492450714E-2</c:v>
                </c:pt>
                <c:pt idx="30">
                  <c:v>3.8439132273197174E-2</c:v>
                </c:pt>
                <c:pt idx="31">
                  <c:v>4.9185999669134617E-3</c:v>
                </c:pt>
                <c:pt idx="32">
                  <c:v>1.2453236617147923E-2</c:v>
                </c:pt>
                <c:pt idx="33">
                  <c:v>-2.0009260624647141E-2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-9.0710744261741638E-3</c:v>
                </c:pt>
                <c:pt idx="1">
                  <c:v>-2.8761262074112892E-2</c:v>
                </c:pt>
                <c:pt idx="2">
                  <c:v>-7.1358885616064072E-3</c:v>
                </c:pt>
                <c:pt idx="3">
                  <c:v>-2.0481608808040619E-2</c:v>
                </c:pt>
                <c:pt idx="4">
                  <c:v>-3.2106817234307528E-3</c:v>
                </c:pt>
                <c:pt idx="5">
                  <c:v>1.5671323984861374E-2</c:v>
                </c:pt>
                <c:pt idx="6">
                  <c:v>5.2688613533973694E-2</c:v>
                </c:pt>
                <c:pt idx="7">
                  <c:v>6.8165205419063568E-2</c:v>
                </c:pt>
                <c:pt idx="8">
                  <c:v>3.809288889169693E-2</c:v>
                </c:pt>
                <c:pt idx="9">
                  <c:v>8.9426636695861816E-2</c:v>
                </c:pt>
                <c:pt idx="10">
                  <c:v>1.5361341647803783E-2</c:v>
                </c:pt>
                <c:pt idx="11">
                  <c:v>5.9387568384408951E-2</c:v>
                </c:pt>
                <c:pt idx="12">
                  <c:v>6.1823628842830658E-2</c:v>
                </c:pt>
                <c:pt idx="13">
                  <c:v>1.4542357996106148E-2</c:v>
                </c:pt>
                <c:pt idx="14">
                  <c:v>6.3560202717781067E-2</c:v>
                </c:pt>
                <c:pt idx="15">
                  <c:v>-1.9096831092610955E-3</c:v>
                </c:pt>
                <c:pt idx="16">
                  <c:v>2.889147587120533E-2</c:v>
                </c:pt>
                <c:pt idx="17">
                  <c:v>4.4223252683877945E-2</c:v>
                </c:pt>
                <c:pt idx="18">
                  <c:v>2.4850007146596909E-2</c:v>
                </c:pt>
                <c:pt idx="19">
                  <c:v>-4.3689836747944355E-3</c:v>
                </c:pt>
                <c:pt idx="20">
                  <c:v>1.7019476508721709E-3</c:v>
                </c:pt>
                <c:pt idx="21">
                  <c:v>4.2085191234946251E-3</c:v>
                </c:pt>
                <c:pt idx="22">
                  <c:v>-5.2538115531206131E-2</c:v>
                </c:pt>
                <c:pt idx="23">
                  <c:v>3.3089020289480686E-3</c:v>
                </c:pt>
                <c:pt idx="24">
                  <c:v>-8.6401738226413727E-3</c:v>
                </c:pt>
                <c:pt idx="25">
                  <c:v>1.1392690241336823E-2</c:v>
                </c:pt>
                <c:pt idx="26">
                  <c:v>3.1404796987771988E-2</c:v>
                </c:pt>
                <c:pt idx="27">
                  <c:v>-4.8063881695270538E-3</c:v>
                </c:pt>
                <c:pt idx="28">
                  <c:v>-3.2853923738002777E-2</c:v>
                </c:pt>
                <c:pt idx="29">
                  <c:v>-5.6920178234577179E-2</c:v>
                </c:pt>
                <c:pt idx="30">
                  <c:v>6.8901199847459793E-3</c:v>
                </c:pt>
                <c:pt idx="31">
                  <c:v>-9.8518282175064087E-3</c:v>
                </c:pt>
                <c:pt idx="32">
                  <c:v>-3.6594731500372291E-4</c:v>
                </c:pt>
                <c:pt idx="33">
                  <c:v>-2.3234110325574875E-2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-2.3461716249585152E-2</c:v>
                </c:pt>
                <c:pt idx="1">
                  <c:v>-2.7741789817810059E-2</c:v>
                </c:pt>
                <c:pt idx="2">
                  <c:v>-1.0314273647964001E-2</c:v>
                </c:pt>
                <c:pt idx="3">
                  <c:v>1.1857425794005394E-2</c:v>
                </c:pt>
                <c:pt idx="4">
                  <c:v>3.4197449684143066E-2</c:v>
                </c:pt>
                <c:pt idx="5">
                  <c:v>-1.0398727841675282E-2</c:v>
                </c:pt>
                <c:pt idx="6">
                  <c:v>-9.8530035465955734E-3</c:v>
                </c:pt>
                <c:pt idx="7">
                  <c:v>-3.0125726014375687E-2</c:v>
                </c:pt>
                <c:pt idx="8">
                  <c:v>-4.2091332376003265E-2</c:v>
                </c:pt>
                <c:pt idx="9">
                  <c:v>1.8838619813323021E-2</c:v>
                </c:pt>
                <c:pt idx="10">
                  <c:v>-2.5774789974093437E-2</c:v>
                </c:pt>
                <c:pt idx="11">
                  <c:v>1.1555205099284649E-2</c:v>
                </c:pt>
                <c:pt idx="12">
                  <c:v>-2.437211386859417E-2</c:v>
                </c:pt>
                <c:pt idx="13">
                  <c:v>2.4765560403466225E-2</c:v>
                </c:pt>
                <c:pt idx="14">
                  <c:v>1.1474526487290859E-2</c:v>
                </c:pt>
                <c:pt idx="15">
                  <c:v>-1.0547990910708904E-2</c:v>
                </c:pt>
                <c:pt idx="16">
                  <c:v>2.2604955360293388E-2</c:v>
                </c:pt>
                <c:pt idx="17">
                  <c:v>-2.6151253841817379E-3</c:v>
                </c:pt>
                <c:pt idx="18">
                  <c:v>-8.1762811169028282E-3</c:v>
                </c:pt>
                <c:pt idx="19">
                  <c:v>-3.3763319253921509E-2</c:v>
                </c:pt>
                <c:pt idx="20">
                  <c:v>-4.4705621898174286E-2</c:v>
                </c:pt>
                <c:pt idx="21">
                  <c:v>-7.0846891030669212E-3</c:v>
                </c:pt>
                <c:pt idx="22">
                  <c:v>-1.299549825489521E-2</c:v>
                </c:pt>
                <c:pt idx="23">
                  <c:v>-3.3014563377946615E-3</c:v>
                </c:pt>
                <c:pt idx="24">
                  <c:v>2.7988294139504433E-2</c:v>
                </c:pt>
                <c:pt idx="25">
                  <c:v>1.5460401773452759E-2</c:v>
                </c:pt>
                <c:pt idx="26">
                  <c:v>1.33473239839077E-3</c:v>
                </c:pt>
                <c:pt idx="27">
                  <c:v>2.985265851020813E-2</c:v>
                </c:pt>
                <c:pt idx="28">
                  <c:v>3.0686052050441504E-3</c:v>
                </c:pt>
                <c:pt idx="29">
                  <c:v>5.4843602702021599E-3</c:v>
                </c:pt>
                <c:pt idx="30">
                  <c:v>5.4252468049526215E-2</c:v>
                </c:pt>
                <c:pt idx="31">
                  <c:v>-2.3804977536201477E-2</c:v>
                </c:pt>
                <c:pt idx="32">
                  <c:v>-7.05580934882164E-2</c:v>
                </c:pt>
                <c:pt idx="33">
                  <c:v>4.4102746993303299E-2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2.0948159508407116E-3</c:v>
                </c:pt>
                <c:pt idx="1">
                  <c:v>-3.2319349702447653E-3</c:v>
                </c:pt>
                <c:pt idx="2">
                  <c:v>-2.2490540519356728E-2</c:v>
                </c:pt>
                <c:pt idx="3">
                  <c:v>3.6057852208614349E-2</c:v>
                </c:pt>
                <c:pt idx="4">
                  <c:v>1.2114784680306911E-2</c:v>
                </c:pt>
                <c:pt idx="5">
                  <c:v>1.6270169289782643E-3</c:v>
                </c:pt>
                <c:pt idx="6">
                  <c:v>1.7718425020575523E-2</c:v>
                </c:pt>
                <c:pt idx="7">
                  <c:v>-3.304995596408844E-2</c:v>
                </c:pt>
                <c:pt idx="8">
                  <c:v>2.0596703514456749E-2</c:v>
                </c:pt>
                <c:pt idx="9">
                  <c:v>1.9909404218196869E-2</c:v>
                </c:pt>
                <c:pt idx="10">
                  <c:v>-1.1839977465569973E-2</c:v>
                </c:pt>
                <c:pt idx="11">
                  <c:v>-1.321526151150465E-2</c:v>
                </c:pt>
                <c:pt idx="12">
                  <c:v>-9.2736249789595604E-3</c:v>
                </c:pt>
                <c:pt idx="13">
                  <c:v>-3.1887073069810867E-2</c:v>
                </c:pt>
                <c:pt idx="14">
                  <c:v>-3.2352774869650602E-3</c:v>
                </c:pt>
                <c:pt idx="15">
                  <c:v>2.7772009372711182E-2</c:v>
                </c:pt>
                <c:pt idx="16">
                  <c:v>-3.4719537943601608E-2</c:v>
                </c:pt>
                <c:pt idx="17">
                  <c:v>3.1412407755851746E-2</c:v>
                </c:pt>
                <c:pt idx="18">
                  <c:v>-3.9174642413854599E-2</c:v>
                </c:pt>
                <c:pt idx="19">
                  <c:v>1.22801773250103E-2</c:v>
                </c:pt>
                <c:pt idx="20">
                  <c:v>5.3365086205303669E-3</c:v>
                </c:pt>
                <c:pt idx="21">
                  <c:v>-2.1723467856645584E-2</c:v>
                </c:pt>
                <c:pt idx="22">
                  <c:v>2.9305798932909966E-2</c:v>
                </c:pt>
                <c:pt idx="23">
                  <c:v>3.1177729833871126E-3</c:v>
                </c:pt>
                <c:pt idx="24">
                  <c:v>6.1133201234042645E-3</c:v>
                </c:pt>
                <c:pt idx="25">
                  <c:v>-2.0620040595531464E-2</c:v>
                </c:pt>
                <c:pt idx="26">
                  <c:v>8.2956617698073387E-3</c:v>
                </c:pt>
                <c:pt idx="27">
                  <c:v>4.6990577131509781E-2</c:v>
                </c:pt>
                <c:pt idx="28">
                  <c:v>-1.2982888147234917E-2</c:v>
                </c:pt>
                <c:pt idx="29">
                  <c:v>-3.868642495945096E-3</c:v>
                </c:pt>
                <c:pt idx="30">
                  <c:v>-2.4923540651798248E-2</c:v>
                </c:pt>
                <c:pt idx="31">
                  <c:v>4.4907137751579285E-2</c:v>
                </c:pt>
                <c:pt idx="32">
                  <c:v>1.9753837957978249E-2</c:v>
                </c:pt>
                <c:pt idx="33">
                  <c:v>2.0836584270000458E-2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2.8191240504384041E-2</c:v>
                </c:pt>
                <c:pt idx="1">
                  <c:v>1.46353580057621E-2</c:v>
                </c:pt>
                <c:pt idx="2">
                  <c:v>5.8437008410692215E-2</c:v>
                </c:pt>
                <c:pt idx="3">
                  <c:v>5.519254133105278E-2</c:v>
                </c:pt>
                <c:pt idx="4">
                  <c:v>3.0499640852212906E-3</c:v>
                </c:pt>
                <c:pt idx="5">
                  <c:v>9.5885368064045906E-3</c:v>
                </c:pt>
                <c:pt idx="6">
                  <c:v>-2.5051392614841461E-2</c:v>
                </c:pt>
                <c:pt idx="7">
                  <c:v>-3.9560176432132721E-2</c:v>
                </c:pt>
                <c:pt idx="8">
                  <c:v>-1.0856360197067261E-2</c:v>
                </c:pt>
                <c:pt idx="9">
                  <c:v>-1.6873108223080635E-2</c:v>
                </c:pt>
                <c:pt idx="10">
                  <c:v>3.1530922278761864E-3</c:v>
                </c:pt>
                <c:pt idx="11">
                  <c:v>-4.3183784000575542E-3</c:v>
                </c:pt>
                <c:pt idx="12">
                  <c:v>-4.0782034397125244E-2</c:v>
                </c:pt>
                <c:pt idx="13">
                  <c:v>-2.4506721645593643E-2</c:v>
                </c:pt>
                <c:pt idx="14">
                  <c:v>-3.77374067902565E-2</c:v>
                </c:pt>
                <c:pt idx="15">
                  <c:v>3.3872760832309723E-2</c:v>
                </c:pt>
                <c:pt idx="16">
                  <c:v>2.6530066505074501E-2</c:v>
                </c:pt>
                <c:pt idx="17">
                  <c:v>2.1743528544902802E-2</c:v>
                </c:pt>
                <c:pt idx="18">
                  <c:v>2.3823607712984085E-2</c:v>
                </c:pt>
                <c:pt idx="19">
                  <c:v>-4.2151720263063908E-3</c:v>
                </c:pt>
                <c:pt idx="20">
                  <c:v>2.4056009948253632E-2</c:v>
                </c:pt>
                <c:pt idx="21">
                  <c:v>1.4534324407577515E-2</c:v>
                </c:pt>
                <c:pt idx="22">
                  <c:v>-4.4007273390889168E-3</c:v>
                </c:pt>
                <c:pt idx="23">
                  <c:v>2.1532153710722923E-2</c:v>
                </c:pt>
                <c:pt idx="24">
                  <c:v>-1.9872914999723434E-2</c:v>
                </c:pt>
                <c:pt idx="25">
                  <c:v>1.0376846417784691E-2</c:v>
                </c:pt>
                <c:pt idx="26">
                  <c:v>-1.3320433907210827E-2</c:v>
                </c:pt>
                <c:pt idx="27">
                  <c:v>-2.1235832944512367E-2</c:v>
                </c:pt>
                <c:pt idx="28">
                  <c:v>-2.3051660973578691E-3</c:v>
                </c:pt>
                <c:pt idx="29">
                  <c:v>-2.7479350566864014E-2</c:v>
                </c:pt>
                <c:pt idx="30">
                  <c:v>-4.372144490480423E-2</c:v>
                </c:pt>
                <c:pt idx="31">
                  <c:v>-1.9556855782866478E-2</c:v>
                </c:pt>
                <c:pt idx="32">
                  <c:v>2.8130725026130676E-2</c:v>
                </c:pt>
                <c:pt idx="33">
                  <c:v>5.8125492185354233E-2</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5.5333983153104782E-2</c:v>
                </c:pt>
                <c:pt idx="1">
                  <c:v>3.4307476133108139E-2</c:v>
                </c:pt>
                <c:pt idx="2">
                  <c:v>8.0815628170967102E-2</c:v>
                </c:pt>
                <c:pt idx="3">
                  <c:v>3.537338599562645E-2</c:v>
                </c:pt>
                <c:pt idx="4">
                  <c:v>1.215911190956831E-2</c:v>
                </c:pt>
                <c:pt idx="5">
                  <c:v>3.5697046667337418E-2</c:v>
                </c:pt>
                <c:pt idx="6">
                  <c:v>-4.6096738427877426E-2</c:v>
                </c:pt>
                <c:pt idx="7">
                  <c:v>3.0795036582276225E-4</c:v>
                </c:pt>
                <c:pt idx="8">
                  <c:v>2.6656655594706535E-2</c:v>
                </c:pt>
                <c:pt idx="9">
                  <c:v>1.0090644471347332E-2</c:v>
                </c:pt>
                <c:pt idx="10">
                  <c:v>5.0116907805204391E-2</c:v>
                </c:pt>
                <c:pt idx="11">
                  <c:v>4.7804671339690685E-3</c:v>
                </c:pt>
                <c:pt idx="12">
                  <c:v>-2.3231826722621918E-2</c:v>
                </c:pt>
                <c:pt idx="13">
                  <c:v>1.6903713345527649E-2</c:v>
                </c:pt>
                <c:pt idx="14">
                  <c:v>2.9961424879729748E-3</c:v>
                </c:pt>
                <c:pt idx="15">
                  <c:v>1.7655650153756142E-2</c:v>
                </c:pt>
                <c:pt idx="16">
                  <c:v>-1.8521212041378021E-2</c:v>
                </c:pt>
                <c:pt idx="17">
                  <c:v>-3.7125106900930405E-2</c:v>
                </c:pt>
                <c:pt idx="18">
                  <c:v>6.839139387011528E-3</c:v>
                </c:pt>
                <c:pt idx="19">
                  <c:v>-2.1027654409408569E-2</c:v>
                </c:pt>
                <c:pt idx="20">
                  <c:v>-4.3620290234684944E-3</c:v>
                </c:pt>
                <c:pt idx="21">
                  <c:v>-3.9719533175230026E-2</c:v>
                </c:pt>
                <c:pt idx="22">
                  <c:v>4.833658691495657E-3</c:v>
                </c:pt>
                <c:pt idx="23">
                  <c:v>-4.4359369203448296E-3</c:v>
                </c:pt>
                <c:pt idx="24">
                  <c:v>5.3719067946076393E-3</c:v>
                </c:pt>
                <c:pt idx="25">
                  <c:v>-2.7942078188061714E-2</c:v>
                </c:pt>
                <c:pt idx="26">
                  <c:v>-6.5554333850741386E-3</c:v>
                </c:pt>
                <c:pt idx="27">
                  <c:v>-3.1094555743038654E-3</c:v>
                </c:pt>
                <c:pt idx="28">
                  <c:v>3.6661112681031227E-3</c:v>
                </c:pt>
                <c:pt idx="29">
                  <c:v>2.0860221236944199E-2</c:v>
                </c:pt>
                <c:pt idx="30">
                  <c:v>-8.2613654434680939E-2</c:v>
                </c:pt>
                <c:pt idx="31">
                  <c:v>-2.2238193079829216E-2</c:v>
                </c:pt>
                <c:pt idx="32">
                  <c:v>-3.3217817544937134E-2</c:v>
                </c:pt>
                <c:pt idx="33">
                  <c:v>3.5636441316455603E-3</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-6.0656361281871796E-2</c:v>
                </c:pt>
                <c:pt idx="1">
                  <c:v>-2.7345774695277214E-2</c:v>
                </c:pt>
                <c:pt idx="2">
                  <c:v>4.2927160859107971E-2</c:v>
                </c:pt>
                <c:pt idx="3">
                  <c:v>-2.4825559929013252E-2</c:v>
                </c:pt>
                <c:pt idx="4">
                  <c:v>8.4116328507661819E-3</c:v>
                </c:pt>
                <c:pt idx="5">
                  <c:v>-3.6658536642789841E-2</c:v>
                </c:pt>
                <c:pt idx="6">
                  <c:v>2.7055015787482262E-2</c:v>
                </c:pt>
                <c:pt idx="7">
                  <c:v>8.3775810897350311E-2</c:v>
                </c:pt>
                <c:pt idx="8">
                  <c:v>-2.5818366557359695E-2</c:v>
                </c:pt>
                <c:pt idx="9">
                  <c:v>6.3710110262036324E-3</c:v>
                </c:pt>
                <c:pt idx="10">
                  <c:v>2.8181953355669975E-2</c:v>
                </c:pt>
                <c:pt idx="11">
                  <c:v>-6.2579573132097721E-3</c:v>
                </c:pt>
                <c:pt idx="12">
                  <c:v>-3.6721009761095047E-2</c:v>
                </c:pt>
                <c:pt idx="13">
                  <c:v>-2.3522298783063889E-2</c:v>
                </c:pt>
                <c:pt idx="14">
                  <c:v>-0.1344047486782074</c:v>
                </c:pt>
                <c:pt idx="15">
                  <c:v>-6.0462888330221176E-2</c:v>
                </c:pt>
                <c:pt idx="16">
                  <c:v>-5.186896026134491E-2</c:v>
                </c:pt>
                <c:pt idx="17">
                  <c:v>-8.0785997211933136E-2</c:v>
                </c:pt>
                <c:pt idx="18">
                  <c:v>-6.5613947808742523E-2</c:v>
                </c:pt>
                <c:pt idx="19">
                  <c:v>-6.5453462302684784E-2</c:v>
                </c:pt>
                <c:pt idx="20">
                  <c:v>-6.915302574634552E-2</c:v>
                </c:pt>
                <c:pt idx="21">
                  <c:v>-8.0405332148075104E-2</c:v>
                </c:pt>
                <c:pt idx="22">
                  <c:v>-2.1769925951957703E-2</c:v>
                </c:pt>
                <c:pt idx="23">
                  <c:v>-7.4616603553295135E-2</c:v>
                </c:pt>
                <c:pt idx="24">
                  <c:v>-6.9734007120132446E-3</c:v>
                </c:pt>
                <c:pt idx="25">
                  <c:v>-0.12733167409896851</c:v>
                </c:pt>
                <c:pt idx="26">
                  <c:v>-9.4549790024757385E-2</c:v>
                </c:pt>
                <c:pt idx="27">
                  <c:v>-2.2529078647494316E-2</c:v>
                </c:pt>
                <c:pt idx="28">
                  <c:v>-5.6120343506336212E-2</c:v>
                </c:pt>
                <c:pt idx="29">
                  <c:v>-4.1347861289978027E-2</c:v>
                </c:pt>
                <c:pt idx="30">
                  <c:v>-9.9288500845432281E-2</c:v>
                </c:pt>
                <c:pt idx="31">
                  <c:v>-7.6737843453884125E-2</c:v>
                </c:pt>
                <c:pt idx="32">
                  <c:v>-5.274663120508194E-2</c:v>
                </c:pt>
                <c:pt idx="33">
                  <c:v>-6.1304092407226563E-2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1.0670658200979233E-2</c:v>
                </c:pt>
                <c:pt idx="1">
                  <c:v>2.7340149506926537E-2</c:v>
                </c:pt>
                <c:pt idx="2">
                  <c:v>1.4305496588349342E-2</c:v>
                </c:pt>
                <c:pt idx="3">
                  <c:v>-2.7450220659375191E-2</c:v>
                </c:pt>
                <c:pt idx="4">
                  <c:v>-1.5491681173443794E-2</c:v>
                </c:pt>
                <c:pt idx="5">
                  <c:v>9.2424644390121102E-4</c:v>
                </c:pt>
                <c:pt idx="6">
                  <c:v>1.1681466363370419E-2</c:v>
                </c:pt>
                <c:pt idx="7">
                  <c:v>-1.8257776275277138E-2</c:v>
                </c:pt>
                <c:pt idx="8">
                  <c:v>-1.5010962262749672E-2</c:v>
                </c:pt>
                <c:pt idx="9">
                  <c:v>-5.14964759349823E-3</c:v>
                </c:pt>
                <c:pt idx="10">
                  <c:v>4.4792603701353073E-2</c:v>
                </c:pt>
                <c:pt idx="11">
                  <c:v>5.4274801164865494E-2</c:v>
                </c:pt>
                <c:pt idx="12">
                  <c:v>0.10119978338479996</c:v>
                </c:pt>
                <c:pt idx="13">
                  <c:v>7.5238332152366638E-2</c:v>
                </c:pt>
                <c:pt idx="14">
                  <c:v>-1.904837042093277E-2</c:v>
                </c:pt>
                <c:pt idx="15">
                  <c:v>1.6672715544700623E-2</c:v>
                </c:pt>
                <c:pt idx="16">
                  <c:v>3.1499113887548447E-2</c:v>
                </c:pt>
                <c:pt idx="17">
                  <c:v>3.6715611815452576E-2</c:v>
                </c:pt>
                <c:pt idx="18">
                  <c:v>-3.2591905444860458E-2</c:v>
                </c:pt>
                <c:pt idx="19">
                  <c:v>-9.0020157396793365E-2</c:v>
                </c:pt>
                <c:pt idx="20">
                  <c:v>-6.7330725491046906E-2</c:v>
                </c:pt>
                <c:pt idx="21">
                  <c:v>-3.9715960621833801E-2</c:v>
                </c:pt>
                <c:pt idx="22">
                  <c:v>-5.7753290981054306E-2</c:v>
                </c:pt>
                <c:pt idx="23">
                  <c:v>-7.1126565337181091E-2</c:v>
                </c:pt>
                <c:pt idx="24">
                  <c:v>-2.9767571017146111E-2</c:v>
                </c:pt>
                <c:pt idx="25">
                  <c:v>-7.2626873850822449E-2</c:v>
                </c:pt>
                <c:pt idx="26">
                  <c:v>-9.7225263714790344E-2</c:v>
                </c:pt>
                <c:pt idx="27">
                  <c:v>-6.2816619873046875E-2</c:v>
                </c:pt>
                <c:pt idx="28">
                  <c:v>-7.4089765548706055E-2</c:v>
                </c:pt>
                <c:pt idx="29">
                  <c:v>-4.288824275135994E-2</c:v>
                </c:pt>
                <c:pt idx="30">
                  <c:v>-7.1446925401687622E-2</c:v>
                </c:pt>
                <c:pt idx="31">
                  <c:v>-9.2562116682529449E-2</c:v>
                </c:pt>
                <c:pt idx="32">
                  <c:v>-8.6199730634689331E-2</c:v>
                </c:pt>
                <c:pt idx="33">
                  <c:v>-1.3159178197383881E-2</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-3.6634642630815506E-2</c:v>
                </c:pt>
                <c:pt idx="1">
                  <c:v>3.6667615175247192E-2</c:v>
                </c:pt>
                <c:pt idx="2">
                  <c:v>2.1912440657615662E-2</c:v>
                </c:pt>
                <c:pt idx="3">
                  <c:v>-0.11042575538158417</c:v>
                </c:pt>
                <c:pt idx="4">
                  <c:v>2.1027320995926857E-2</c:v>
                </c:pt>
                <c:pt idx="5">
                  <c:v>3.4169822465628386E-3</c:v>
                </c:pt>
                <c:pt idx="6">
                  <c:v>2.4663869291543961E-2</c:v>
                </c:pt>
                <c:pt idx="7">
                  <c:v>-6.8981140851974487E-2</c:v>
                </c:pt>
                <c:pt idx="8">
                  <c:v>2.3448320105671883E-2</c:v>
                </c:pt>
                <c:pt idx="9">
                  <c:v>-2.0388880744576454E-2</c:v>
                </c:pt>
                <c:pt idx="10">
                  <c:v>-5.8849602937698364E-3</c:v>
                </c:pt>
                <c:pt idx="11">
                  <c:v>5.7742640376091003E-2</c:v>
                </c:pt>
                <c:pt idx="12">
                  <c:v>-3.240528330206871E-2</c:v>
                </c:pt>
                <c:pt idx="13">
                  <c:v>-2.7184059843420982E-2</c:v>
                </c:pt>
                <c:pt idx="14">
                  <c:v>2.4184742942452431E-2</c:v>
                </c:pt>
                <c:pt idx="15">
                  <c:v>-6.7945732735097408E-3</c:v>
                </c:pt>
                <c:pt idx="16">
                  <c:v>-1.9007392227649689E-2</c:v>
                </c:pt>
                <c:pt idx="17">
                  <c:v>-2.1881492808461189E-2</c:v>
                </c:pt>
                <c:pt idx="18">
                  <c:v>-8.0311466008424759E-3</c:v>
                </c:pt>
                <c:pt idx="19">
                  <c:v>-4.6035792678594589E-2</c:v>
                </c:pt>
                <c:pt idx="20">
                  <c:v>-6.8093538284301758E-2</c:v>
                </c:pt>
                <c:pt idx="21">
                  <c:v>-3.4972142428159714E-2</c:v>
                </c:pt>
                <c:pt idx="22">
                  <c:v>-1.5592302661389112E-3</c:v>
                </c:pt>
                <c:pt idx="23">
                  <c:v>-3.1510043889284134E-2</c:v>
                </c:pt>
                <c:pt idx="24">
                  <c:v>-2.9728041961789131E-2</c:v>
                </c:pt>
                <c:pt idx="25">
                  <c:v>4.0319927036762238E-2</c:v>
                </c:pt>
                <c:pt idx="26">
                  <c:v>2.5293344631791115E-2</c:v>
                </c:pt>
                <c:pt idx="27">
                  <c:v>-5.5487107485532761E-2</c:v>
                </c:pt>
                <c:pt idx="28">
                  <c:v>6.5364845097064972E-2</c:v>
                </c:pt>
                <c:pt idx="29">
                  <c:v>4.3870750814676285E-2</c:v>
                </c:pt>
                <c:pt idx="30">
                  <c:v>-1.8717553466558456E-2</c:v>
                </c:pt>
                <c:pt idx="31">
                  <c:v>2.646748349070549E-2</c:v>
                </c:pt>
                <c:pt idx="32">
                  <c:v>-3.3029180020093918E-2</c:v>
                </c:pt>
                <c:pt idx="33">
                  <c:v>-3.6659449338912964E-2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-1.6750415787100792E-2</c:v>
                </c:pt>
                <c:pt idx="1">
                  <c:v>-6.8976897746324539E-3</c:v>
                </c:pt>
                <c:pt idx="2">
                  <c:v>-5.0237635150551796E-3</c:v>
                </c:pt>
                <c:pt idx="3">
                  <c:v>1.9746605306863785E-2</c:v>
                </c:pt>
                <c:pt idx="4">
                  <c:v>-3.0382789555005729E-4</c:v>
                </c:pt>
                <c:pt idx="5">
                  <c:v>9.3717817217111588E-3</c:v>
                </c:pt>
                <c:pt idx="6">
                  <c:v>7.5603378936648369E-3</c:v>
                </c:pt>
                <c:pt idx="7">
                  <c:v>-2.7023700997233391E-2</c:v>
                </c:pt>
                <c:pt idx="8">
                  <c:v>1.3184859417378902E-2</c:v>
                </c:pt>
                <c:pt idx="9">
                  <c:v>-9.8332930356264114E-3</c:v>
                </c:pt>
                <c:pt idx="10">
                  <c:v>-3.273690864443779E-2</c:v>
                </c:pt>
                <c:pt idx="11">
                  <c:v>-1.5659447759389877E-2</c:v>
                </c:pt>
                <c:pt idx="12">
                  <c:v>2.7886562049388885E-2</c:v>
                </c:pt>
                <c:pt idx="13">
                  <c:v>6.5866432851180434E-4</c:v>
                </c:pt>
                <c:pt idx="14">
                  <c:v>2.723027253523469E-3</c:v>
                </c:pt>
                <c:pt idx="15">
                  <c:v>9.2728604795411229E-4</c:v>
                </c:pt>
                <c:pt idx="16">
                  <c:v>7.2928145527839661E-3</c:v>
                </c:pt>
                <c:pt idx="17">
                  <c:v>-1.2461499311029911E-2</c:v>
                </c:pt>
                <c:pt idx="18">
                  <c:v>1.4393575489521027E-2</c:v>
                </c:pt>
                <c:pt idx="19">
                  <c:v>-3.1130943447351456E-2</c:v>
                </c:pt>
                <c:pt idx="20">
                  <c:v>1.6094399616122246E-2</c:v>
                </c:pt>
                <c:pt idx="21">
                  <c:v>7.2492798790335655E-3</c:v>
                </c:pt>
                <c:pt idx="22">
                  <c:v>-1.6838710755109787E-2</c:v>
                </c:pt>
                <c:pt idx="23">
                  <c:v>3.4117594361305237E-2</c:v>
                </c:pt>
                <c:pt idx="24">
                  <c:v>1.7016512574627995E-3</c:v>
                </c:pt>
                <c:pt idx="25">
                  <c:v>3.9569912478327751E-3</c:v>
                </c:pt>
                <c:pt idx="26">
                  <c:v>1.8327862024307251E-2</c:v>
                </c:pt>
                <c:pt idx="27">
                  <c:v>2.6542846113443375E-2</c:v>
                </c:pt>
                <c:pt idx="28">
                  <c:v>3.0678309500217438E-2</c:v>
                </c:pt>
                <c:pt idx="29">
                  <c:v>6.1371617019176483E-2</c:v>
                </c:pt>
                <c:pt idx="30">
                  <c:v>3.0139416456222534E-2</c:v>
                </c:pt>
                <c:pt idx="31">
                  <c:v>3.2691355794668198E-2</c:v>
                </c:pt>
                <c:pt idx="32">
                  <c:v>2.7098342776298523E-2</c:v>
                </c:pt>
                <c:pt idx="33">
                  <c:v>1.9050616770982742E-2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-1.3771051540970802E-2</c:v>
                </c:pt>
                <c:pt idx="1">
                  <c:v>-4.3242577463388443E-2</c:v>
                </c:pt>
                <c:pt idx="2">
                  <c:v>-4.9918249249458313E-2</c:v>
                </c:pt>
                <c:pt idx="3">
                  <c:v>-1.6680004075169563E-2</c:v>
                </c:pt>
                <c:pt idx="4">
                  <c:v>-1.2760956771671772E-2</c:v>
                </c:pt>
                <c:pt idx="5">
                  <c:v>1.0937471874058247E-2</c:v>
                </c:pt>
                <c:pt idx="6">
                  <c:v>-5.7767266407608986E-3</c:v>
                </c:pt>
                <c:pt idx="7">
                  <c:v>-4.1027821600437164E-2</c:v>
                </c:pt>
                <c:pt idx="8">
                  <c:v>-1.8699061125516891E-2</c:v>
                </c:pt>
                <c:pt idx="9">
                  <c:v>-1.3167161494493484E-2</c:v>
                </c:pt>
                <c:pt idx="10">
                  <c:v>-5.0823681056499481E-2</c:v>
                </c:pt>
                <c:pt idx="11">
                  <c:v>-4.6687029302120209E-2</c:v>
                </c:pt>
                <c:pt idx="12">
                  <c:v>-4.4716786593198776E-2</c:v>
                </c:pt>
                <c:pt idx="13">
                  <c:v>-4.7180838882923126E-2</c:v>
                </c:pt>
                <c:pt idx="14">
                  <c:v>8.8059287518262863E-3</c:v>
                </c:pt>
                <c:pt idx="15">
                  <c:v>-1.0353502817451954E-2</c:v>
                </c:pt>
                <c:pt idx="16">
                  <c:v>-2.0023351535201073E-2</c:v>
                </c:pt>
                <c:pt idx="17">
                  <c:v>1.6078421846032143E-2</c:v>
                </c:pt>
                <c:pt idx="18">
                  <c:v>-1.5538708306849003E-2</c:v>
                </c:pt>
                <c:pt idx="19">
                  <c:v>-8.5446954471990466E-4</c:v>
                </c:pt>
                <c:pt idx="20">
                  <c:v>1.0744804516434669E-2</c:v>
                </c:pt>
                <c:pt idx="21">
                  <c:v>3.4943636506795883E-2</c:v>
                </c:pt>
                <c:pt idx="22">
                  <c:v>1.7003474058583379E-3</c:v>
                </c:pt>
                <c:pt idx="23">
                  <c:v>1.5057197771966457E-2</c:v>
                </c:pt>
                <c:pt idx="24">
                  <c:v>-3.2888858113437891E-3</c:v>
                </c:pt>
                <c:pt idx="25">
                  <c:v>4.5223560184240341E-2</c:v>
                </c:pt>
                <c:pt idx="26">
                  <c:v>1.5752818435430527E-2</c:v>
                </c:pt>
                <c:pt idx="27">
                  <c:v>-2.2899862378835678E-2</c:v>
                </c:pt>
                <c:pt idx="28">
                  <c:v>-2.3672923445701599E-2</c:v>
                </c:pt>
                <c:pt idx="29">
                  <c:v>-3.67237888276577E-2</c:v>
                </c:pt>
                <c:pt idx="30">
                  <c:v>1.4971421100199223E-2</c:v>
                </c:pt>
                <c:pt idx="31">
                  <c:v>-1.2436621822416782E-2</c:v>
                </c:pt>
                <c:pt idx="32">
                  <c:v>-1.2429970316588879E-2</c:v>
                </c:pt>
                <c:pt idx="33">
                  <c:v>-6.5350644290447235E-3</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-1.6414754092693329E-2</c:v>
                </c:pt>
                <c:pt idx="1">
                  <c:v>-1.0646388866007328E-2</c:v>
                </c:pt>
                <c:pt idx="2">
                  <c:v>-1.4573550783097744E-2</c:v>
                </c:pt>
                <c:pt idx="3">
                  <c:v>-3.6381524987518787E-3</c:v>
                </c:pt>
                <c:pt idx="4">
                  <c:v>-2.2233063355088234E-2</c:v>
                </c:pt>
                <c:pt idx="5">
                  <c:v>-2.7288498356938362E-2</c:v>
                </c:pt>
                <c:pt idx="6">
                  <c:v>-3.6374416202306747E-2</c:v>
                </c:pt>
                <c:pt idx="7">
                  <c:v>2.5287223979830742E-2</c:v>
                </c:pt>
                <c:pt idx="8">
                  <c:v>4.5705661177635193E-2</c:v>
                </c:pt>
                <c:pt idx="9">
                  <c:v>3.0286794528365135E-2</c:v>
                </c:pt>
                <c:pt idx="10">
                  <c:v>2.7235350571572781E-3</c:v>
                </c:pt>
                <c:pt idx="11">
                  <c:v>-1.3265957124531269E-2</c:v>
                </c:pt>
                <c:pt idx="12">
                  <c:v>-7.2138039395213127E-3</c:v>
                </c:pt>
                <c:pt idx="13">
                  <c:v>2.7692059520632029E-3</c:v>
                </c:pt>
                <c:pt idx="14">
                  <c:v>2.2829227149486542E-2</c:v>
                </c:pt>
                <c:pt idx="15">
                  <c:v>-1.8136817961931229E-2</c:v>
                </c:pt>
                <c:pt idx="16">
                  <c:v>7.7391099184751511E-3</c:v>
                </c:pt>
                <c:pt idx="17">
                  <c:v>-2.4199370294809341E-2</c:v>
                </c:pt>
                <c:pt idx="18">
                  <c:v>1.1542236432433128E-2</c:v>
                </c:pt>
                <c:pt idx="19">
                  <c:v>-1.4228139072656631E-2</c:v>
                </c:pt>
                <c:pt idx="20">
                  <c:v>3.0694101005792618E-3</c:v>
                </c:pt>
                <c:pt idx="21">
                  <c:v>-2.8075186535716057E-2</c:v>
                </c:pt>
                <c:pt idx="22">
                  <c:v>-1.6393346711993217E-2</c:v>
                </c:pt>
                <c:pt idx="23">
                  <c:v>-2.9513783752918243E-2</c:v>
                </c:pt>
                <c:pt idx="24">
                  <c:v>-5.7268604636192322E-2</c:v>
                </c:pt>
                <c:pt idx="25">
                  <c:v>-2.9213076457381248E-2</c:v>
                </c:pt>
                <c:pt idx="26">
                  <c:v>3.6468300968408585E-2</c:v>
                </c:pt>
                <c:pt idx="27">
                  <c:v>2.3788509424775839E-3</c:v>
                </c:pt>
                <c:pt idx="28">
                  <c:v>3.2844286412000656E-2</c:v>
                </c:pt>
                <c:pt idx="29">
                  <c:v>3.8583088666200638E-2</c:v>
                </c:pt>
                <c:pt idx="30">
                  <c:v>2.0232848823070526E-2</c:v>
                </c:pt>
                <c:pt idx="31">
                  <c:v>4.2810495942831039E-2</c:v>
                </c:pt>
                <c:pt idx="32">
                  <c:v>3.7100311368703842E-2</c:v>
                </c:pt>
                <c:pt idx="33">
                  <c:v>6.3524264842271805E-3</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-6.5263593569397926E-4</c:v>
                </c:pt>
                <c:pt idx="1">
                  <c:v>-6.1075207777321339E-3</c:v>
                </c:pt>
                <c:pt idx="2">
                  <c:v>-1.0377537691965699E-3</c:v>
                </c:pt>
                <c:pt idx="3">
                  <c:v>-2.4543184554204345E-4</c:v>
                </c:pt>
                <c:pt idx="4">
                  <c:v>1.0796594433486462E-2</c:v>
                </c:pt>
                <c:pt idx="5">
                  <c:v>7.4338959529995918E-3</c:v>
                </c:pt>
                <c:pt idx="6">
                  <c:v>-1.2274348409846425E-4</c:v>
                </c:pt>
                <c:pt idx="7">
                  <c:v>-1.117289625108242E-2</c:v>
                </c:pt>
                <c:pt idx="8">
                  <c:v>6.8715051747858524E-3</c:v>
                </c:pt>
                <c:pt idx="9">
                  <c:v>1.0513209272176027E-3</c:v>
                </c:pt>
                <c:pt idx="10">
                  <c:v>-6.7356321960687637E-3</c:v>
                </c:pt>
                <c:pt idx="11">
                  <c:v>3.3025536686182022E-3</c:v>
                </c:pt>
                <c:pt idx="12">
                  <c:v>-2.1454524248838425E-3</c:v>
                </c:pt>
                <c:pt idx="13">
                  <c:v>6.1552571132779121E-3</c:v>
                </c:pt>
                <c:pt idx="14">
                  <c:v>-1.3397040776908398E-2</c:v>
                </c:pt>
                <c:pt idx="15">
                  <c:v>-1.0921956272795796E-3</c:v>
                </c:pt>
                <c:pt idx="16">
                  <c:v>-1.5622738748788834E-2</c:v>
                </c:pt>
                <c:pt idx="17">
                  <c:v>1.4499503886327147E-3</c:v>
                </c:pt>
                <c:pt idx="18">
                  <c:v>4.717300646007061E-3</c:v>
                </c:pt>
                <c:pt idx="19">
                  <c:v>8.5211275145411491E-3</c:v>
                </c:pt>
                <c:pt idx="20">
                  <c:v>7.9768151408643462E-6</c:v>
                </c:pt>
                <c:pt idx="21">
                  <c:v>9.8625076934695244E-3</c:v>
                </c:pt>
                <c:pt idx="22">
                  <c:v>-1.6472587361931801E-2</c:v>
                </c:pt>
                <c:pt idx="23">
                  <c:v>-1.7653937684372067E-3</c:v>
                </c:pt>
                <c:pt idx="24">
                  <c:v>-2.0187648013234138E-2</c:v>
                </c:pt>
                <c:pt idx="25">
                  <c:v>-1.0076675564050674E-2</c:v>
                </c:pt>
                <c:pt idx="26">
                  <c:v>-4.1277739219367504E-3</c:v>
                </c:pt>
                <c:pt idx="27">
                  <c:v>7.8600635752081871E-3</c:v>
                </c:pt>
                <c:pt idx="28">
                  <c:v>-1.2350993929430842E-3</c:v>
                </c:pt>
                <c:pt idx="29">
                  <c:v>8.5798231884837151E-3</c:v>
                </c:pt>
                <c:pt idx="30">
                  <c:v>-2.0606016740202904E-2</c:v>
                </c:pt>
                <c:pt idx="31">
                  <c:v>-1.8748244270682335E-2</c:v>
                </c:pt>
                <c:pt idx="32">
                  <c:v>-5.9988489374518394E-3</c:v>
                </c:pt>
                <c:pt idx="33">
                  <c:v>-8.2833198830485344E-3</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ND</c:v>
                </c:pt>
                <c:pt idx="1">
                  <c:v>AR</c:v>
                </c:pt>
                <c:pt idx="2">
                  <c:v>SC</c:v>
                </c:pt>
                <c:pt idx="3">
                  <c:v>SD</c:v>
                </c:pt>
                <c:pt idx="4">
                  <c:v>MD</c:v>
                </c:pt>
                <c:pt idx="5">
                  <c:v>KS</c:v>
                </c:pt>
                <c:pt idx="6">
                  <c:v>ID</c:v>
                </c:pt>
                <c:pt idx="7">
                  <c:v>NE</c:v>
                </c:pt>
                <c:pt idx="8">
                  <c:v>TX</c:v>
                </c:pt>
                <c:pt idx="9">
                  <c:v>MO</c:v>
                </c:pt>
                <c:pt idx="10">
                  <c:v>CO</c:v>
                </c:pt>
                <c:pt idx="11">
                  <c:v>LA</c:v>
                </c:pt>
                <c:pt idx="12">
                  <c:v>WI</c:v>
                </c:pt>
                <c:pt idx="13">
                  <c:v>MA</c:v>
                </c:pt>
                <c:pt idx="14">
                  <c:v>AZ</c:v>
                </c:pt>
                <c:pt idx="15">
                  <c:v>MN</c:v>
                </c:pt>
                <c:pt idx="16">
                  <c:v>IN</c:v>
                </c:pt>
                <c:pt idx="17">
                  <c:v>GA</c:v>
                </c:pt>
                <c:pt idx="18">
                  <c:v>KY</c:v>
                </c:pt>
                <c:pt idx="19">
                  <c:v>TN</c:v>
                </c:pt>
                <c:pt idx="20">
                  <c:v>IL</c:v>
                </c:pt>
              </c:strCache>
            </c:strRef>
          </c:cat>
          <c:val>
            <c:numRef>
              <c:f>'Placebo Lags Figure'!$B$2:$B$22</c:f>
              <c:numCache>
                <c:formatCode>_(* #,##0.00_);_(* \(#,##0.00\);_(* "-"??_);_(@_)</c:formatCode>
                <c:ptCount val="21"/>
                <c:pt idx="0">
                  <c:v>7.305126563726148</c:v>
                </c:pt>
                <c:pt idx="1">
                  <c:v>7.1814468470599095</c:v>
                </c:pt>
                <c:pt idx="2">
                  <c:v>5.8860265937745133</c:v>
                </c:pt>
                <c:pt idx="3">
                  <c:v>4.6405907192857647</c:v>
                </c:pt>
                <c:pt idx="4">
                  <c:v>4.4551971978772889</c:v>
                </c:pt>
                <c:pt idx="5">
                  <c:v>4.1844291318902291</c:v>
                </c:pt>
                <c:pt idx="6">
                  <c:v>3.7734220223492096</c:v>
                </c:pt>
                <c:pt idx="7">
                  <c:v>3.6081453366144882</c:v>
                </c:pt>
                <c:pt idx="8">
                  <c:v>3.3460280187208613</c:v>
                </c:pt>
                <c:pt idx="9">
                  <c:v>3.1391916841081282</c:v>
                </c:pt>
                <c:pt idx="10">
                  <c:v>3.0975771282302023</c:v>
                </c:pt>
                <c:pt idx="11">
                  <c:v>3.0079351371774936</c:v>
                </c:pt>
                <c:pt idx="12">
                  <c:v>2.9264972017998474</c:v>
                </c:pt>
                <c:pt idx="13">
                  <c:v>2.634400562713922</c:v>
                </c:pt>
                <c:pt idx="14">
                  <c:v>2.5515976034649004</c:v>
                </c:pt>
                <c:pt idx="15">
                  <c:v>2.5298628781449111</c:v>
                </c:pt>
                <c:pt idx="16">
                  <c:v>2.4757715204358233</c:v>
                </c:pt>
                <c:pt idx="17">
                  <c:v>2.3183778340119137</c:v>
                </c:pt>
                <c:pt idx="18">
                  <c:v>2.3160505716507909</c:v>
                </c:pt>
                <c:pt idx="19">
                  <c:v>1.9844480574589682</c:v>
                </c:pt>
                <c:pt idx="20">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0.83582</cdr:x>
      <cdr:y>0.20664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123890"/>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0.65032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102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17.xml><?xml version="1.0" encoding="utf-8"?>
<c:userShapes xmlns:c="http://schemas.openxmlformats.org/drawingml/2006/chart">
  <cdr:absSizeAnchor xmlns:cdr="http://schemas.openxmlformats.org/drawingml/2006/chartDrawing">
    <cdr:from>
      <cdr:x>0.83699</cdr:x>
      <cdr:y>0.22592</cdr:y>
    </cdr:from>
    <cdr:ext cx="21425" cy="305658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8078" y="1228725"/>
          <a:ext cx="21425" cy="305658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0.8385</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8230" y="983786"/>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0.86816</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4627"/>
          <a:ext cx="7758892" cy="67800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0.07299</cdr:y>
    </cdr:from>
    <cdr:to>
      <cdr:x>0.85072</cdr:x>
      <cdr:y>0.14706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5374"/>
          <a:ext cx="6948055"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0.67684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27964"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0.83795</cdr:x>
      <cdr:y>0.19789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486657" y="107630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0.71109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531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0.83689</cdr:x>
      <cdr:y>0.21892</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131" y="119064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0.84938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48964" y="1123999"/>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0.74888</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391275"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0.83858</cdr:x>
      <cdr:y>0.20206</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50340" y="1037354"/>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0.86814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7091795"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a:t>
          </a:r>
          <a:r>
            <a:rPr lang="en-US" sz="1200" b="0" baseline="0">
              <a:latin typeface="Avenir LT Pro 55 Roman Italic" panose="020B0503020203090204" pitchFamily="34" charset="0"/>
            </a:rPr>
            <a:t> difference (%)</a:t>
          </a:r>
          <a:endParaRPr lang="en-US" sz="1200" b="0">
            <a:latin typeface="Avenir LT Pro 55 Roman Italic" panose="020B050302020309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123824</xdr:colOff>
      <xdr:row>0</xdr:row>
      <xdr:rowOff>171450</xdr:rowOff>
    </xdr:from>
    <xdr:to>
      <xdr:col>25</xdr:col>
      <xdr:colOff>419100</xdr:colOff>
      <xdr:row>32</xdr:row>
      <xdr:rowOff>152400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15</xdr:row>
      <xdr:rowOff>0</xdr:rowOff>
    </xdr:from>
    <xdr:to>
      <xdr:col>28</xdr:col>
      <xdr:colOff>0</xdr:colOff>
      <xdr:row>19</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15</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0.8368</cdr:x>
      <cdr:y>0.18212</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65490" y="1110204"/>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0.06337</cdr:y>
    </cdr:from>
    <cdr:to>
      <cdr:x>0.95996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6304"/>
          <a:ext cx="8220076"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0.70634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6048376"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7.xml><?xml version="1.0" encoding="utf-8"?>
<c:userShapes xmlns:c="http://schemas.openxmlformats.org/drawingml/2006/chart">
  <cdr:absSizeAnchor xmlns:cdr="http://schemas.openxmlformats.org/drawingml/2006/chartDrawing">
    <cdr:from>
      <cdr:x>0.83871</cdr:x>
      <cdr:y>0.21003</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7181850" y="1276350"/>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 </a:t>
          </a:r>
        </a:p>
      </cdr:txBody>
    </cdr:sp>
  </cdr:relSizeAnchor>
  <cdr:relSizeAnchor xmlns:cdr="http://schemas.openxmlformats.org/drawingml/2006/chartDrawing">
    <cdr:from>
      <cdr:x>0</cdr:x>
      <cdr:y>0.06337</cdr:y>
    </cdr:from>
    <cdr:to>
      <cdr:x>0.87208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4676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200025</xdr:colOff>
      <xdr:row>3</xdr:row>
      <xdr:rowOff>9525</xdr:rowOff>
    </xdr:from>
    <xdr:to>
      <xdr:col>16</xdr:col>
      <xdr:colOff>257175</xdr:colOff>
      <xdr:row>31</xdr:row>
      <xdr:rowOff>152400</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0.85024</cdr:x>
      <cdr:y>0.18087</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99060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0" sqref="B10"/>
    </sheetView>
  </sheetViews>
  <sheetFormatPr defaultColWidth="8.85546875" defaultRowHeight="15" x14ac:dyDescent="0.25"/>
  <cols>
    <col min="1" max="1" width="47" customWidth="1"/>
    <col min="2" max="2" width="100.7109375" customWidth="1"/>
  </cols>
  <sheetData>
    <row r="1" spans="1:8" x14ac:dyDescent="0.25">
      <c r="A1" s="8" t="s">
        <v>151</v>
      </c>
    </row>
    <row r="2" spans="1:8" x14ac:dyDescent="0.25">
      <c r="A2" t="s">
        <v>152</v>
      </c>
      <c r="B2" t="s">
        <v>277</v>
      </c>
    </row>
    <row r="3" spans="1:8" x14ac:dyDescent="0.25">
      <c r="A3" t="s">
        <v>153</v>
      </c>
      <c r="B3" s="7" t="s">
        <v>278</v>
      </c>
    </row>
    <row r="6" spans="1:8" ht="31.5" customHeight="1" x14ac:dyDescent="0.25">
      <c r="A6" s="19" t="s">
        <v>241</v>
      </c>
      <c r="B6" s="19"/>
    </row>
    <row r="8" spans="1:8" x14ac:dyDescent="0.25">
      <c r="A8" s="8" t="s">
        <v>154</v>
      </c>
      <c r="B8" s="8" t="s">
        <v>156</v>
      </c>
    </row>
    <row r="9" spans="1:8" x14ac:dyDescent="0.25">
      <c r="A9" t="s">
        <v>240</v>
      </c>
      <c r="B9" s="9" t="s">
        <v>249</v>
      </c>
      <c r="H9" s="9"/>
    </row>
    <row r="10" spans="1:8" ht="30" x14ac:dyDescent="0.25">
      <c r="A10" t="s">
        <v>242</v>
      </c>
      <c r="B10" s="9" t="s">
        <v>250</v>
      </c>
    </row>
    <row r="11" spans="1:8" ht="30" x14ac:dyDescent="0.25">
      <c r="A11" t="s">
        <v>243</v>
      </c>
      <c r="B11" s="9" t="s">
        <v>245</v>
      </c>
    </row>
    <row r="12" spans="1:8" ht="45" x14ac:dyDescent="0.25">
      <c r="A12" t="s">
        <v>244</v>
      </c>
      <c r="B12" s="9" t="s">
        <v>257</v>
      </c>
      <c r="H12" s="9"/>
    </row>
    <row r="13" spans="1:8" ht="45" x14ac:dyDescent="0.25">
      <c r="A13" t="s">
        <v>256</v>
      </c>
      <c r="B13" s="9" t="s">
        <v>258</v>
      </c>
      <c r="H13" s="9"/>
    </row>
    <row r="14" spans="1:8" ht="45" x14ac:dyDescent="0.25">
      <c r="A14" t="s">
        <v>246</v>
      </c>
      <c r="B14" s="9" t="s">
        <v>253</v>
      </c>
      <c r="H14" s="9"/>
    </row>
    <row r="15" spans="1:8" ht="30" x14ac:dyDescent="0.25">
      <c r="A15" t="s">
        <v>247</v>
      </c>
      <c r="B15" s="10" t="s">
        <v>251</v>
      </c>
    </row>
    <row r="16" spans="1:8" ht="45" x14ac:dyDescent="0.25">
      <c r="A16" t="s">
        <v>248</v>
      </c>
      <c r="B16" s="9" t="s">
        <v>252</v>
      </c>
    </row>
    <row r="17" spans="1:7" x14ac:dyDescent="0.25">
      <c r="A17" t="s">
        <v>155</v>
      </c>
      <c r="B17" s="9" t="s">
        <v>157</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abSelected="1" topLeftCell="D1" zoomScale="110" zoomScaleNormal="110" workbookViewId="0">
      <selection activeCell="H8" sqref="H8"/>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193</v>
      </c>
      <c r="B1" t="s">
        <v>194</v>
      </c>
      <c r="C1" t="s">
        <v>195</v>
      </c>
      <c r="D1" t="s">
        <v>254</v>
      </c>
      <c r="F1" t="s">
        <v>30</v>
      </c>
      <c r="G1" t="s">
        <v>28</v>
      </c>
      <c r="H1" t="s">
        <v>161</v>
      </c>
    </row>
    <row r="2" spans="1:27" x14ac:dyDescent="0.25">
      <c r="A2">
        <v>1982</v>
      </c>
      <c r="B2">
        <f>INDEX('All Lags - Data'!$C:$C,MATCH($A2,'All Lags - Data'!$E:$E,0))</f>
        <v>0.45485404133796692</v>
      </c>
      <c r="C2">
        <f>INDEX('All Lags - Data'!$D:$D,MATCH($A2,'All Lags - Data'!$E:$E,0))</f>
        <v>0.45420140540599824</v>
      </c>
      <c r="D2" s="11">
        <f>(C2-B2)/C2</f>
        <v>-1.4368866414785925E-3</v>
      </c>
      <c r="F2" t="s">
        <v>43</v>
      </c>
      <c r="G2">
        <v>22</v>
      </c>
      <c r="H2">
        <f>IFERROR(INDEX('All Lags - Data'!$B:$B,MATCH($G2,'All Lags - Data'!$A:$A,0)),0)</f>
        <v>0.29399999976158142</v>
      </c>
      <c r="Z2" s="14"/>
      <c r="AA2" s="14"/>
    </row>
    <row r="3" spans="1:27" x14ac:dyDescent="0.25">
      <c r="A3">
        <v>1983</v>
      </c>
      <c r="B3">
        <f>INDEX('All Lags - Data'!$C:$C,MATCH($A3,'All Lags - Data'!$E:$E,0))</f>
        <v>0.45566859841346741</v>
      </c>
      <c r="C3">
        <f>INDEX('All Lags - Data'!$D:$D,MATCH($A3,'All Lags - Data'!$E:$E,0))</f>
        <v>0.44956107756495473</v>
      </c>
      <c r="D3" s="11">
        <f t="shared" ref="D3:D35" si="0">(C3-B3)/C3</f>
        <v>-1.3585519639720675E-2</v>
      </c>
      <c r="F3" t="s">
        <v>40</v>
      </c>
      <c r="G3">
        <v>18</v>
      </c>
      <c r="H3">
        <f>IFERROR(INDEX('All Lags - Data'!$B:$B,MATCH($G3,'All Lags - Data'!$A:$A,0)),0)</f>
        <v>0.12800000607967377</v>
      </c>
      <c r="Z3" s="14"/>
      <c r="AA3" s="14"/>
    </row>
    <row r="4" spans="1:27" x14ac:dyDescent="0.25">
      <c r="A4">
        <v>1984</v>
      </c>
      <c r="B4">
        <f>INDEX('All Lags - Data'!$C:$C,MATCH($A4,'All Lags - Data'!$E:$E,0))</f>
        <v>0.4263959527015686</v>
      </c>
      <c r="C4">
        <f>INDEX('All Lags - Data'!$D:$D,MATCH($A4,'All Lags - Data'!$E:$E,0))</f>
        <v>0.42535819894075394</v>
      </c>
      <c r="D4" s="11">
        <f t="shared" si="0"/>
        <v>-2.4397173097848463E-3</v>
      </c>
      <c r="F4" t="s">
        <v>46</v>
      </c>
      <c r="G4">
        <v>27</v>
      </c>
      <c r="H4">
        <f>IFERROR(INDEX('All Lags - Data'!$B:$B,MATCH($G4,'All Lags - Data'!$A:$A,0)),0)</f>
        <v>0.12700000405311584</v>
      </c>
      <c r="Z4" s="14"/>
      <c r="AA4" s="14"/>
    </row>
    <row r="5" spans="1:27" x14ac:dyDescent="0.25">
      <c r="A5">
        <v>1985</v>
      </c>
      <c r="B5">
        <f>INDEX('All Lags - Data'!$C:$C,MATCH($A5,'All Lags - Data'!$E:$E,0))</f>
        <v>0.38088235259056091</v>
      </c>
      <c r="C5">
        <f>INDEX('All Lags - Data'!$D:$D,MATCH($A5,'All Lags - Data'!$E:$E,0))</f>
        <v>0.38063692075014111</v>
      </c>
      <c r="D5" s="11">
        <f t="shared" si="0"/>
        <v>-6.4479252284860365E-4</v>
      </c>
      <c r="F5" t="s">
        <v>42</v>
      </c>
      <c r="G5">
        <v>21</v>
      </c>
      <c r="H5">
        <f>IFERROR(INDEX('All Lags - Data'!$B:$B,MATCH($G5,'All Lags - Data'!$A:$A,0)),0)</f>
        <v>0.10300000011920929</v>
      </c>
      <c r="Z5" s="14"/>
      <c r="AA5" s="14"/>
    </row>
    <row r="6" spans="1:27" ht="15.75" x14ac:dyDescent="0.25">
      <c r="A6">
        <v>1986</v>
      </c>
      <c r="B6">
        <f>INDEX('All Lags - Data'!$C:$C,MATCH($A6,'All Lags - Data'!$E:$E,0))</f>
        <v>0.38520056009292603</v>
      </c>
      <c r="C6">
        <f>INDEX('All Lags - Data'!$D:$D,MATCH($A6,'All Lags - Data'!$E:$E,0))</f>
        <v>0.3959971545040607</v>
      </c>
      <c r="D6" s="11">
        <f t="shared" si="0"/>
        <v>2.7264323211251665E-2</v>
      </c>
      <c r="F6" t="s">
        <v>54</v>
      </c>
      <c r="G6">
        <v>46</v>
      </c>
      <c r="H6">
        <f>IFERROR(INDEX('All Lags - Data'!$B:$B,MATCH($G6,'All Lags - Data'!$A:$A,0)),0)</f>
        <v>7.6999999582767487E-2</v>
      </c>
      <c r="Z6" s="15" t="s">
        <v>155</v>
      </c>
      <c r="AA6" s="16" t="s">
        <v>276</v>
      </c>
    </row>
    <row r="7" spans="1:27" x14ac:dyDescent="0.25">
      <c r="A7">
        <v>1987</v>
      </c>
      <c r="B7">
        <f>INDEX('All Lags - Data'!$C:$C,MATCH($A7,'All Lags - Data'!$E:$E,0))</f>
        <v>0.37112009525299072</v>
      </c>
      <c r="C7">
        <f>INDEX('All Lags - Data'!$D:$D,MATCH($A7,'All Lags - Data'!$E:$E,0))</f>
        <v>0.37855399137735363</v>
      </c>
      <c r="D7" s="11">
        <f t="shared" si="0"/>
        <v>1.9637611262042092E-2</v>
      </c>
      <c r="F7" t="s">
        <v>53</v>
      </c>
      <c r="G7">
        <v>45</v>
      </c>
      <c r="H7">
        <f>IFERROR(INDEX('All Lags - Data'!$B:$B,MATCH($G7,'All Lags - Data'!$A:$A,0)),0)</f>
        <v>6.8999998271465302E-2</v>
      </c>
      <c r="Z7" s="17" t="str">
        <f>INDEX(States!$D$2:$D$52,MATCH($F2,States!$B$2:$B$52,0))</f>
        <v>Louisiana</v>
      </c>
      <c r="AA7" s="18">
        <f>H2</f>
        <v>0.29399999976158142</v>
      </c>
    </row>
    <row r="8" spans="1:27" x14ac:dyDescent="0.25">
      <c r="A8">
        <v>1988</v>
      </c>
      <c r="B8">
        <f>INDEX('All Lags - Data'!$C:$C,MATCH($A8,'All Lags - Data'!$E:$E,0))</f>
        <v>0.37837839126586914</v>
      </c>
      <c r="C8">
        <f>INDEX('All Lags - Data'!$D:$D,MATCH($A8,'All Lags - Data'!$E:$E,0))</f>
        <v>0.37825564777851101</v>
      </c>
      <c r="D8" s="11">
        <f t="shared" si="0"/>
        <v>-3.2449875653940658E-4</v>
      </c>
      <c r="F8" t="s">
        <v>47</v>
      </c>
      <c r="G8">
        <v>29</v>
      </c>
      <c r="H8">
        <f>IFERROR(INDEX('All Lags - Data'!$B:$B,MATCH($G8,'All Lags - Data'!$A:$A,0)),0)</f>
        <v>6.8000003695487976E-2</v>
      </c>
      <c r="Z8" s="17" t="str">
        <f>INDEX(States!$D$2:$D$52,MATCH($F3,States!$B$2:$B$52,0))</f>
        <v>Indiana</v>
      </c>
      <c r="AA8" s="18">
        <f t="shared" ref="AA8:AA14" si="1">H3</f>
        <v>0.12800000607967377</v>
      </c>
    </row>
    <row r="9" spans="1:27" x14ac:dyDescent="0.25">
      <c r="A9">
        <v>1989</v>
      </c>
      <c r="B9">
        <f>INDEX('All Lags - Data'!$C:$C,MATCH($A9,'All Lags - Data'!$E:$E,0))</f>
        <v>0.37176164984703064</v>
      </c>
      <c r="C9">
        <f>INDEX('All Lags - Data'!$D:$D,MATCH($A9,'All Lags - Data'!$E:$E,0))</f>
        <v>0.36058875390887257</v>
      </c>
      <c r="D9" s="11">
        <f t="shared" si="0"/>
        <v>-3.098514808640334E-2</v>
      </c>
      <c r="F9" t="s">
        <v>51</v>
      </c>
      <c r="G9">
        <v>38</v>
      </c>
      <c r="H9">
        <f>IFERROR(INDEX('All Lags - Data'!$B:$B,MATCH($G9,'All Lags - Data'!$A:$A,0)),0)</f>
        <v>5.000000074505806E-2</v>
      </c>
      <c r="Z9" s="17" t="str">
        <f>INDEX(States!$D$2:$D$52,MATCH($F4,States!$B$2:$B$52,0))</f>
        <v>Minnesota</v>
      </c>
      <c r="AA9" s="18">
        <f t="shared" si="1"/>
        <v>0.12700000405311584</v>
      </c>
    </row>
    <row r="10" spans="1:27" x14ac:dyDescent="0.25">
      <c r="A10">
        <v>1990</v>
      </c>
      <c r="B10">
        <f>INDEX('All Lags - Data'!$C:$C,MATCH($A10,'All Lags - Data'!$E:$E,0))</f>
        <v>0.37998601794242859</v>
      </c>
      <c r="C10">
        <f>INDEX('All Lags - Data'!$D:$D,MATCH($A10,'All Lags - Data'!$E:$E,0))</f>
        <v>0.38685752332210549</v>
      </c>
      <c r="D10" s="11">
        <f t="shared" si="0"/>
        <v>1.7762367190557505E-2</v>
      </c>
      <c r="F10" t="s">
        <v>44</v>
      </c>
      <c r="G10">
        <v>24</v>
      </c>
      <c r="H10">
        <f>IFERROR(INDEX('All Lags - Data'!$B:$B,MATCH($G10,'All Lags - Data'!$A:$A,0)),0)</f>
        <v>4.8000000417232513E-2</v>
      </c>
      <c r="Z10" s="17" t="str">
        <f>INDEX(States!$D$2:$D$52,MATCH($F5,States!$B$2:$B$52,0))</f>
        <v>Kentucky</v>
      </c>
      <c r="AA10" s="18">
        <f t="shared" si="1"/>
        <v>0.10300000011920929</v>
      </c>
    </row>
    <row r="11" spans="1:27" x14ac:dyDescent="0.25">
      <c r="A11">
        <v>1991</v>
      </c>
      <c r="B11">
        <f>INDEX('All Lags - Data'!$C:$C,MATCH($A11,'All Lags - Data'!$E:$E,0))</f>
        <v>0.37684538960456848</v>
      </c>
      <c r="C11">
        <f>INDEX('All Lags - Data'!$D:$D,MATCH($A11,'All Lags - Data'!$E:$E,0))</f>
        <v>0.37789671057462698</v>
      </c>
      <c r="D11" s="11">
        <f t="shared" si="0"/>
        <v>2.7820326047820559E-3</v>
      </c>
      <c r="F11" t="s">
        <v>55</v>
      </c>
      <c r="G11">
        <v>47</v>
      </c>
      <c r="H11">
        <f>IFERROR(INDEX('All Lags - Data'!$B:$B,MATCH($G11,'All Lags - Data'!$A:$A,0)),0)</f>
        <v>2.8999999165534973E-2</v>
      </c>
      <c r="Z11" s="17" t="str">
        <f>INDEX(States!$D$2:$D$52,MATCH($F6,States!$B$2:$B$52,0))</f>
        <v>South Dakota</v>
      </c>
      <c r="AA11" s="18">
        <f t="shared" si="1"/>
        <v>7.6999999582767487E-2</v>
      </c>
    </row>
    <row r="12" spans="1:27" x14ac:dyDescent="0.25">
      <c r="A12">
        <v>1992</v>
      </c>
      <c r="B12">
        <f>INDEX('All Lags - Data'!$C:$C,MATCH($A12,'All Lags - Data'!$E:$E,0))</f>
        <v>0.35256409645080566</v>
      </c>
      <c r="C12">
        <f>INDEX('All Lags - Data'!$D:$D,MATCH($A12,'All Lags - Data'!$E:$E,0))</f>
        <v>0.34582846431434155</v>
      </c>
      <c r="D12" s="11">
        <f t="shared" si="0"/>
        <v>-1.9476800875308349E-2</v>
      </c>
      <c r="F12" t="s">
        <v>48</v>
      </c>
      <c r="G12">
        <v>31</v>
      </c>
      <c r="H12">
        <f>IFERROR(INDEX('All Lags - Data'!$B:$B,MATCH($G12,'All Lags - Data'!$A:$A,0)),0)</f>
        <v>4.999999888241291E-3</v>
      </c>
      <c r="Z12" s="17" t="str">
        <f>INDEX(States!$D$2:$D$52,MATCH($F7,States!$B$2:$B$52,0))</f>
        <v>South Carolina</v>
      </c>
      <c r="AA12" s="18">
        <f t="shared" si="1"/>
        <v>6.8999998271465302E-2</v>
      </c>
    </row>
    <row r="13" spans="1:27" x14ac:dyDescent="0.25">
      <c r="A13">
        <v>1993</v>
      </c>
      <c r="B13">
        <f>INDEX('All Lags - Data'!$C:$C,MATCH($A13,'All Lags - Data'!$E:$E,0))</f>
        <v>0.32559999823570251</v>
      </c>
      <c r="C13">
        <f>INDEX('All Lags - Data'!$D:$D,MATCH($A13,'All Lags - Data'!$E:$E,0))</f>
        <v>0.32890255191922185</v>
      </c>
      <c r="D13" s="11">
        <f t="shared" si="0"/>
        <v>1.0041131223361387E-2</v>
      </c>
      <c r="F13" t="s">
        <v>56</v>
      </c>
      <c r="G13">
        <v>48</v>
      </c>
      <c r="H13">
        <f>IFERROR(INDEX('All Lags - Data'!$B:$B,MATCH($G13,'All Lags - Data'!$A:$A,0)),0)</f>
        <v>1.0000000474974513E-3</v>
      </c>
      <c r="Z13" s="17" t="str">
        <f>INDEX(States!$D$2:$D$52,MATCH($F8,States!$B$2:$B$52,0))</f>
        <v>Missouri</v>
      </c>
      <c r="AA13" s="18">
        <f t="shared" si="1"/>
        <v>6.8000003695487976E-2</v>
      </c>
    </row>
    <row r="14" spans="1:27" x14ac:dyDescent="0.25">
      <c r="A14">
        <v>1994</v>
      </c>
      <c r="B14">
        <f>INDEX('All Lags - Data'!$C:$C,MATCH($A14,'All Lags - Data'!$E:$E,0))</f>
        <v>0.32926830649375916</v>
      </c>
      <c r="C14">
        <f>INDEX('All Lags - Data'!$D:$D,MATCH($A14,'All Lags - Data'!$E:$E,0))</f>
        <v>0.32712285406887531</v>
      </c>
      <c r="D14" s="11">
        <f t="shared" si="0"/>
        <v>-6.5585525382831251E-3</v>
      </c>
      <c r="F14" t="s">
        <v>45</v>
      </c>
      <c r="G14">
        <v>25</v>
      </c>
      <c r="H14">
        <f>IFERROR(INDEX('All Lags - Data'!$B:$B,MATCH($G14,'All Lags - Data'!$A:$A,0)),0)</f>
        <v>0</v>
      </c>
      <c r="Z14" s="17" t="str">
        <f>INDEX(States!$D$2:$D$52,MATCH($F9,States!$B$2:$B$52,0))</f>
        <v>North Dakota</v>
      </c>
      <c r="AA14" s="18">
        <f t="shared" si="1"/>
        <v>5.000000074505806E-2</v>
      </c>
    </row>
    <row r="15" spans="1:27" x14ac:dyDescent="0.25">
      <c r="A15">
        <v>1995</v>
      </c>
      <c r="B15">
        <f>INDEX('All Lags - Data'!$C:$C,MATCH($A15,'All Lags - Data'!$E:$E,0))</f>
        <v>0.32881596684455872</v>
      </c>
      <c r="C15">
        <f>INDEX('All Lags - Data'!$D:$D,MATCH($A15,'All Lags - Data'!$E:$E,0))</f>
        <v>0.33497122389078138</v>
      </c>
      <c r="D15" s="11">
        <f t="shared" si="0"/>
        <v>1.8375480062817594E-2</v>
      </c>
      <c r="F15" t="s">
        <v>52</v>
      </c>
      <c r="G15">
        <v>40</v>
      </c>
      <c r="H15">
        <f>IFERROR(INDEX('All Lags - Data'!$B:$B,MATCH($G15,'All Lags - Data'!$A:$A,0)),0)</f>
        <v>0</v>
      </c>
      <c r="Z15" s="17" t="str">
        <f>INDEX(States!$D$2:$D$52,MATCH($F10,States!$B$2:$B$52,0))</f>
        <v>Maryland</v>
      </c>
      <c r="AA15" s="18">
        <f t="shared" ref="AA15:AA16" si="2">H10</f>
        <v>4.8000000417232513E-2</v>
      </c>
    </row>
    <row r="16" spans="1:27" ht="15" customHeight="1" x14ac:dyDescent="0.25">
      <c r="A16">
        <v>1996</v>
      </c>
      <c r="B16">
        <f>INDEX('All Lags - Data'!$C:$C,MATCH($A16,'All Lags - Data'!$E:$E,0))</f>
        <v>0.3287566602230072</v>
      </c>
      <c r="C16">
        <f>INDEX('All Lags - Data'!$D:$D,MATCH($A16,'All Lags - Data'!$E:$E,0))</f>
        <v>0.31535961984097954</v>
      </c>
      <c r="D16" s="11">
        <f t="shared" si="0"/>
        <v>-4.248178758200917E-2</v>
      </c>
      <c r="F16" t="s">
        <v>32</v>
      </c>
      <c r="G16">
        <v>5</v>
      </c>
      <c r="H16">
        <f>IFERROR(INDEX('All Lags - Data'!$B:$B,MATCH($G16,'All Lags - Data'!$A:$A,0)),0)</f>
        <v>0</v>
      </c>
      <c r="Z16" s="17" t="str">
        <f>INDEX(States!$D$2:$D$52,MATCH($F11,States!$B$2:$B$52,0))</f>
        <v>Tennessee</v>
      </c>
      <c r="AA16" s="18">
        <f t="shared" si="2"/>
        <v>2.8999999165534973E-2</v>
      </c>
    </row>
    <row r="17" spans="1:27" ht="15" customHeight="1" x14ac:dyDescent="0.25">
      <c r="A17">
        <v>1997</v>
      </c>
      <c r="B17">
        <f>INDEX('All Lags - Data'!$C:$C,MATCH($A17,'All Lags - Data'!$E:$E,0))</f>
        <v>0.29864972829818726</v>
      </c>
      <c r="C17">
        <f>INDEX('All Lags - Data'!$D:$D,MATCH($A17,'All Lags - Data'!$E:$E,0))</f>
        <v>0.29755753263831142</v>
      </c>
      <c r="D17" s="11">
        <f t="shared" si="0"/>
        <v>-3.6705360815161405E-3</v>
      </c>
      <c r="F17" t="s">
        <v>34</v>
      </c>
      <c r="G17">
        <v>9</v>
      </c>
      <c r="H17">
        <f>IFERROR(INDEX('All Lags - Data'!$B:$B,MATCH($G17,'All Lags - Data'!$A:$A,0)),0)</f>
        <v>0</v>
      </c>
      <c r="Z17" s="17" t="str">
        <f>INDEX(States!$D$2:$D$52,MATCH($F12,States!$B$2:$B$52,0))</f>
        <v>Nebraska</v>
      </c>
      <c r="AA17" s="18">
        <f t="shared" ref="AA17:AA18" si="3">H12</f>
        <v>4.999999888241291E-3</v>
      </c>
    </row>
    <row r="18" spans="1:27" x14ac:dyDescent="0.25">
      <c r="A18">
        <v>1998</v>
      </c>
      <c r="B18">
        <f>INDEX('All Lags - Data'!$C:$C,MATCH($A18,'All Lags - Data'!$E:$E,0))</f>
        <v>0.32145747542381287</v>
      </c>
      <c r="C18">
        <f>INDEX('All Lags - Data'!$D:$D,MATCH($A18,'All Lags - Data'!$E:$E,0))</f>
        <v>0.30583473677933215</v>
      </c>
      <c r="D18" s="11">
        <f t="shared" si="0"/>
        <v>-5.1082289765380491E-2</v>
      </c>
      <c r="F18" t="s">
        <v>41</v>
      </c>
      <c r="G18">
        <v>20</v>
      </c>
      <c r="H18">
        <f>IFERROR(INDEX('All Lags - Data'!$B:$B,MATCH($G18,'All Lags - Data'!$A:$A,0)),0)</f>
        <v>0</v>
      </c>
      <c r="Z18" s="17" t="str">
        <f>INDEX(States!$D$2:$D$52,MATCH($F13,States!$B$2:$B$52,0))</f>
        <v>Texas</v>
      </c>
      <c r="AA18" s="18">
        <f t="shared" si="3"/>
        <v>1.0000000474974513E-3</v>
      </c>
    </row>
    <row r="19" spans="1:27" x14ac:dyDescent="0.25">
      <c r="A19">
        <v>1999</v>
      </c>
      <c r="B19">
        <f>INDEX('All Lags - Data'!$C:$C,MATCH($A19,'All Lags - Data'!$E:$E,0))</f>
        <v>0.30680060386657715</v>
      </c>
      <c r="C19">
        <f>INDEX('All Lags - Data'!$D:$D,MATCH($A19,'All Lags - Data'!$E:$E,0))</f>
        <v>0.3082505542933941</v>
      </c>
      <c r="D19" s="11">
        <f t="shared" si="0"/>
        <v>4.7038047673285928E-3</v>
      </c>
      <c r="F19" t="s">
        <v>50</v>
      </c>
      <c r="G19">
        <v>34</v>
      </c>
      <c r="H19">
        <f>IFERROR(INDEX('All Lags - Data'!$B:$B,MATCH($G19,'All Lags - Data'!$A:$A,0)),0)</f>
        <v>0</v>
      </c>
      <c r="Z19" s="20" t="s">
        <v>262</v>
      </c>
      <c r="AA19" s="20"/>
    </row>
    <row r="20" spans="1:27" x14ac:dyDescent="0.25">
      <c r="A20">
        <v>2000</v>
      </c>
      <c r="B20">
        <f>INDEX('All Lags - Data'!$C:$C,MATCH($A20,'All Lags - Data'!$E:$E,0))</f>
        <v>0.31500393152236938</v>
      </c>
      <c r="C20">
        <f>INDEX('All Lags - Data'!$D:$D,MATCH($A20,'All Lags - Data'!$E:$E,0))</f>
        <v>0.31972123196721081</v>
      </c>
      <c r="D20" s="11">
        <f t="shared" si="0"/>
        <v>1.4754417202186957E-2</v>
      </c>
      <c r="F20" t="s">
        <v>49</v>
      </c>
      <c r="G20">
        <v>32</v>
      </c>
      <c r="H20">
        <f>IFERROR(INDEX('All Lags - Data'!$B:$B,MATCH($G20,'All Lags - Data'!$A:$A,0)),0)</f>
        <v>0</v>
      </c>
    </row>
    <row r="21" spans="1:27" x14ac:dyDescent="0.25">
      <c r="A21">
        <v>2001</v>
      </c>
      <c r="B21">
        <f>INDEX('All Lags - Data'!$C:$C,MATCH($A21,'All Lags - Data'!$E:$E,0))</f>
        <v>0.30393701791763306</v>
      </c>
      <c r="C21">
        <f>INDEX('All Lags - Data'!$D:$D,MATCH($A21,'All Lags - Data'!$E:$E,0))</f>
        <v>0.31245814526081084</v>
      </c>
      <c r="D21" s="11">
        <f t="shared" si="0"/>
        <v>2.7271260078898379E-2</v>
      </c>
      <c r="F21" t="s">
        <v>59</v>
      </c>
      <c r="G21">
        <v>1</v>
      </c>
      <c r="H21">
        <f>IFERROR(INDEX('All Lags - Data'!$B:$B,MATCH($G21,'All Lags - Data'!$A:$A,0)),0)</f>
        <v>0</v>
      </c>
    </row>
    <row r="22" spans="1:27" x14ac:dyDescent="0.25">
      <c r="A22">
        <v>2002</v>
      </c>
      <c r="B22">
        <f>INDEX('All Lags - Data'!$C:$C,MATCH($A22,'All Lags - Data'!$E:$E,0))</f>
        <v>0.31653544306755066</v>
      </c>
      <c r="C22">
        <f>INDEX('All Lags - Data'!$D:$D,MATCH($A22,'All Lags - Data'!$E:$E,0))</f>
        <v>0.31654341988265522</v>
      </c>
      <c r="D22" s="11">
        <f t="shared" si="0"/>
        <v>2.5199750187563881E-5</v>
      </c>
      <c r="F22" t="s">
        <v>61</v>
      </c>
      <c r="G22">
        <v>2</v>
      </c>
      <c r="H22">
        <f>IFERROR(INDEX('All Lags - Data'!$B:$B,MATCH($G22,'All Lags - Data'!$A:$A,0)),0)</f>
        <v>0</v>
      </c>
    </row>
    <row r="23" spans="1:27" x14ac:dyDescent="0.25">
      <c r="A23">
        <v>2003</v>
      </c>
      <c r="B23">
        <f>INDEX('All Lags - Data'!$C:$C,MATCH($A23,'All Lags - Data'!$E:$E,0))</f>
        <v>0.30581039190292358</v>
      </c>
      <c r="C23">
        <f>INDEX('All Lags - Data'!$D:$D,MATCH($A23,'All Lags - Data'!$E:$E,0))</f>
        <v>0.31567289946973326</v>
      </c>
      <c r="D23" s="11">
        <f t="shared" si="0"/>
        <v>3.1242807296339652E-2</v>
      </c>
      <c r="F23" t="s">
        <v>31</v>
      </c>
      <c r="G23">
        <v>4</v>
      </c>
      <c r="H23">
        <f>IFERROR(INDEX('All Lags - Data'!$B:$B,MATCH($G23,'All Lags - Data'!$A:$A,0)),0)</f>
        <v>0</v>
      </c>
    </row>
    <row r="24" spans="1:27" x14ac:dyDescent="0.25">
      <c r="A24">
        <v>2004</v>
      </c>
      <c r="B24">
        <f>INDEX('All Lags - Data'!$C:$C,MATCH($A24,'All Lags - Data'!$E:$E,0))</f>
        <v>0.31045752763748169</v>
      </c>
      <c r="C24">
        <f>INDEX('All Lags - Data'!$D:$D,MATCH($A24,'All Lags - Data'!$E:$E,0))</f>
        <v>0.29398494118452073</v>
      </c>
      <c r="D24" s="11">
        <f t="shared" si="0"/>
        <v>-5.6032075611049337E-2</v>
      </c>
      <c r="F24" t="s">
        <v>65</v>
      </c>
      <c r="G24">
        <v>6</v>
      </c>
      <c r="H24">
        <f>IFERROR(INDEX('All Lags - Data'!$B:$B,MATCH($G24,'All Lags - Data'!$A:$A,0)),0)</f>
        <v>0</v>
      </c>
    </row>
    <row r="25" spans="1:27" x14ac:dyDescent="0.25">
      <c r="A25">
        <v>2005</v>
      </c>
      <c r="B25">
        <f>INDEX('All Lags - Data'!$C:$C,MATCH($A25,'All Lags - Data'!$E:$E,0))</f>
        <v>0.30706742405891418</v>
      </c>
      <c r="C25">
        <f>INDEX('All Lags - Data'!$D:$D,MATCH($A25,'All Lags - Data'!$E:$E,0))</f>
        <v>0.30530203031003478</v>
      </c>
      <c r="D25" s="11">
        <f t="shared" si="0"/>
        <v>-5.7824500776711063E-3</v>
      </c>
      <c r="F25" t="s">
        <v>33</v>
      </c>
      <c r="G25">
        <v>8</v>
      </c>
      <c r="H25">
        <f>IFERROR(INDEX('All Lags - Data'!$B:$B,MATCH($G25,'All Lags - Data'!$A:$A,0)),0)</f>
        <v>0</v>
      </c>
    </row>
    <row r="26" spans="1:27" x14ac:dyDescent="0.25">
      <c r="A26">
        <v>2006</v>
      </c>
      <c r="B26">
        <f>INDEX('All Lags - Data'!$C:$C,MATCH($A26,'All Lags - Data'!$E:$E,0))</f>
        <v>0.32746478915214539</v>
      </c>
      <c r="C26">
        <f>INDEX('All Lags - Data'!$D:$D,MATCH($A26,'All Lags - Data'!$E:$E,0))</f>
        <v>0.30727714106440535</v>
      </c>
      <c r="D26" s="11">
        <f t="shared" si="0"/>
        <v>-6.5698502719109542E-2</v>
      </c>
      <c r="F26" t="s">
        <v>69</v>
      </c>
      <c r="G26">
        <v>10</v>
      </c>
      <c r="H26">
        <f>IFERROR(INDEX('All Lags - Data'!$B:$B,MATCH($G26,'All Lags - Data'!$A:$A,0)),0)</f>
        <v>0</v>
      </c>
    </row>
    <row r="27" spans="1:27" x14ac:dyDescent="0.25">
      <c r="A27">
        <v>2007</v>
      </c>
      <c r="B27">
        <f>INDEX('All Lags - Data'!$C:$C,MATCH($A27,'All Lags - Data'!$E:$E,0))</f>
        <v>0.32060390710830688</v>
      </c>
      <c r="C27">
        <f>INDEX('All Lags - Data'!$D:$D,MATCH($A27,'All Lags - Data'!$E:$E,0))</f>
        <v>0.3105272315591574</v>
      </c>
      <c r="D27" s="11">
        <f t="shared" si="0"/>
        <v>-3.2450215391914228E-2</v>
      </c>
      <c r="F27" t="s">
        <v>35</v>
      </c>
      <c r="G27">
        <v>11</v>
      </c>
      <c r="H27">
        <f>IFERROR(INDEX('All Lags - Data'!$B:$B,MATCH($G27,'All Lags - Data'!$A:$A,0)),0)</f>
        <v>0</v>
      </c>
    </row>
    <row r="28" spans="1:27" x14ac:dyDescent="0.25">
      <c r="A28">
        <v>2008</v>
      </c>
      <c r="B28">
        <f>INDEX('All Lags - Data'!$C:$C,MATCH($A28,'All Lags - Data'!$E:$E,0))</f>
        <v>0.31190726161003113</v>
      </c>
      <c r="C28">
        <f>INDEX('All Lags - Data'!$D:$D,MATCH($A28,'All Lags - Data'!$E:$E,0))</f>
        <v>0.30777948749065404</v>
      </c>
      <c r="D28" s="11">
        <f t="shared" si="0"/>
        <v>-1.3411465959057572E-2</v>
      </c>
      <c r="F28" t="s">
        <v>36</v>
      </c>
      <c r="G28">
        <v>12</v>
      </c>
      <c r="H28">
        <f>IFERROR(INDEX('All Lags - Data'!$B:$B,MATCH($G28,'All Lags - Data'!$A:$A,0)),0)</f>
        <v>0</v>
      </c>
    </row>
    <row r="29" spans="1:27" x14ac:dyDescent="0.25">
      <c r="A29">
        <v>2009</v>
      </c>
      <c r="B29">
        <f>INDEX('All Lags - Data'!$C:$C,MATCH($A29,'All Lags - Data'!$E:$E,0))</f>
        <v>0.29843562841415405</v>
      </c>
      <c r="C29">
        <f>INDEX('All Lags - Data'!$D:$D,MATCH($A29,'All Lags - Data'!$E:$E,0))</f>
        <v>0.3062956924289465</v>
      </c>
      <c r="D29" s="11">
        <f t="shared" si="0"/>
        <v>2.5661686432680728E-2</v>
      </c>
      <c r="F29" t="s">
        <v>37</v>
      </c>
      <c r="G29">
        <v>13</v>
      </c>
      <c r="H29">
        <f>IFERROR(INDEX('All Lags - Data'!$B:$B,MATCH($G29,'All Lags - Data'!$A:$A,0)),0)</f>
        <v>0</v>
      </c>
    </row>
    <row r="30" spans="1:27" x14ac:dyDescent="0.25">
      <c r="A30">
        <v>2010</v>
      </c>
      <c r="B30">
        <f>INDEX('All Lags - Data'!$C:$C,MATCH($A30,'All Lags - Data'!$E:$E,0))</f>
        <v>0.28271028399467468</v>
      </c>
      <c r="C30">
        <f>INDEX('All Lags - Data'!$D:$D,MATCH($A30,'All Lags - Data'!$E:$E,0))</f>
        <v>0.28147518461942678</v>
      </c>
      <c r="D30" s="11">
        <f t="shared" si="0"/>
        <v>-4.3879512040034445E-3</v>
      </c>
      <c r="F30" t="s">
        <v>74</v>
      </c>
      <c r="G30">
        <v>15</v>
      </c>
      <c r="H30">
        <f>IFERROR(INDEX('All Lags - Data'!$B:$B,MATCH($G30,'All Lags - Data'!$A:$A,0)),0)</f>
        <v>0</v>
      </c>
    </row>
    <row r="31" spans="1:27" x14ac:dyDescent="0.25">
      <c r="A31">
        <v>2011</v>
      </c>
      <c r="B31">
        <f>INDEX('All Lags - Data'!$C:$C,MATCH($A31,'All Lags - Data'!$E:$E,0))</f>
        <v>0.27611044049263</v>
      </c>
      <c r="C31">
        <f>INDEX('All Lags - Data'!$D:$D,MATCH($A31,'All Lags - Data'!$E:$E,0))</f>
        <v>0.28469026356935501</v>
      </c>
      <c r="D31" s="11">
        <f t="shared" si="0"/>
        <v>3.0137395529983842E-2</v>
      </c>
      <c r="F31" t="s">
        <v>38</v>
      </c>
      <c r="G31">
        <v>16</v>
      </c>
      <c r="H31">
        <f>IFERROR(INDEX('All Lags - Data'!$B:$B,MATCH($G31,'All Lags - Data'!$A:$A,0)),0)</f>
        <v>0</v>
      </c>
    </row>
    <row r="32" spans="1:27" x14ac:dyDescent="0.25">
      <c r="A32">
        <v>2012</v>
      </c>
      <c r="B32">
        <f>INDEX('All Lags - Data'!$C:$C,MATCH($A32,'All Lags - Data'!$E:$E,0))</f>
        <v>0.31108596920967102</v>
      </c>
      <c r="C32">
        <f>INDEX('All Lags - Data'!$D:$D,MATCH($A32,'All Lags - Data'!$E:$E,0))</f>
        <v>0.29047995299100876</v>
      </c>
      <c r="D32" s="11">
        <f t="shared" si="0"/>
        <v>-7.0937825507359803E-2</v>
      </c>
      <c r="F32" t="s">
        <v>39</v>
      </c>
      <c r="G32">
        <v>17</v>
      </c>
      <c r="H32">
        <f>IFERROR(INDEX('All Lags - Data'!$B:$B,MATCH($G32,'All Lags - Data'!$A:$A,0)),0)</f>
        <v>0</v>
      </c>
    </row>
    <row r="33" spans="1:8" x14ac:dyDescent="0.25">
      <c r="A33">
        <v>2013</v>
      </c>
      <c r="B33">
        <f>INDEX('All Lags - Data'!$C:$C,MATCH($A33,'All Lags - Data'!$E:$E,0))</f>
        <v>0.30536913871765137</v>
      </c>
      <c r="C33">
        <f>INDEX('All Lags - Data'!$D:$D,MATCH($A33,'All Lags - Data'!$E:$E,0))</f>
        <v>0.28662089501321314</v>
      </c>
      <c r="D33" s="11">
        <f t="shared" si="0"/>
        <v>-6.5411294258829036E-2</v>
      </c>
      <c r="F33" t="s">
        <v>79</v>
      </c>
      <c r="G33">
        <v>19</v>
      </c>
      <c r="H33">
        <f>IFERROR(INDEX('All Lags - Data'!$B:$B,MATCH($G33,'All Lags - Data'!$A:$A,0)),0)</f>
        <v>0</v>
      </c>
    </row>
    <row r="34" spans="1:8" x14ac:dyDescent="0.25">
      <c r="A34">
        <v>2014</v>
      </c>
      <c r="B34">
        <f>INDEX('All Lags - Data'!$C:$C,MATCH($A34,'All Lags - Data'!$E:$E,0))</f>
        <v>0.28554502129554749</v>
      </c>
      <c r="C34">
        <f>INDEX('All Lags - Data'!$D:$D,MATCH($A34,'All Lags - Data'!$E:$E,0))</f>
        <v>0.27954617235064511</v>
      </c>
      <c r="D34" s="11">
        <f t="shared" si="0"/>
        <v>-2.1459241936526326E-2</v>
      </c>
      <c r="F34" t="s">
        <v>84</v>
      </c>
      <c r="G34">
        <v>23</v>
      </c>
      <c r="H34">
        <f>IFERROR(INDEX('All Lags - Data'!$B:$B,MATCH($G34,'All Lags - Data'!$A:$A,0)),0)</f>
        <v>0</v>
      </c>
    </row>
    <row r="35" spans="1:8" x14ac:dyDescent="0.25">
      <c r="A35">
        <v>2015</v>
      </c>
      <c r="B35">
        <f>INDEX('All Lags - Data'!$C:$C,MATCH($A35,'All Lags - Data'!$E:$E,0))</f>
        <v>0.27521929144859314</v>
      </c>
      <c r="C35">
        <f>INDEX('All Lags - Data'!$D:$D,MATCH($A35,'All Lags - Data'!$E:$E,0))</f>
        <v>0.26693597199022773</v>
      </c>
      <c r="D35" s="11">
        <f t="shared" si="0"/>
        <v>-3.1031109807368552E-2</v>
      </c>
      <c r="F35" t="s">
        <v>88</v>
      </c>
      <c r="G35">
        <v>26</v>
      </c>
      <c r="H35">
        <f>IFERROR(INDEX('All Lags - Data'!$B:$B,MATCH($G35,'All Lags - Data'!$A:$A,0)),0)</f>
        <v>0</v>
      </c>
    </row>
    <row r="36" spans="1:8" x14ac:dyDescent="0.25">
      <c r="F36" t="s">
        <v>91</v>
      </c>
      <c r="G36">
        <v>28</v>
      </c>
      <c r="H36">
        <f>IFERROR(INDEX('All Lags - Data'!$B:$B,MATCH($G36,'All Lags - Data'!$A:$A,0)),0)</f>
        <v>0</v>
      </c>
    </row>
    <row r="37" spans="1:8" x14ac:dyDescent="0.25">
      <c r="F37" t="s">
        <v>94</v>
      </c>
      <c r="G37">
        <v>30</v>
      </c>
      <c r="H37">
        <f>IFERROR(INDEX('All Lags - Data'!$B:$B,MATCH($G37,'All Lags - Data'!$A:$A,0)),0)</f>
        <v>0</v>
      </c>
    </row>
    <row r="38" spans="1:8" x14ac:dyDescent="0.25">
      <c r="B38" s="2"/>
      <c r="F38" t="s">
        <v>98</v>
      </c>
      <c r="G38">
        <v>33</v>
      </c>
      <c r="H38">
        <f>IFERROR(INDEX('All Lags - Data'!$B:$B,MATCH($G38,'All Lags - Data'!$A:$A,0)),0)</f>
        <v>0</v>
      </c>
    </row>
    <row r="39" spans="1:8" x14ac:dyDescent="0.25">
      <c r="F39" t="s">
        <v>101</v>
      </c>
      <c r="G39">
        <v>35</v>
      </c>
      <c r="H39">
        <f>IFERROR(INDEX('All Lags - Data'!$B:$B,MATCH($G39,'All Lags - Data'!$A:$A,0)),0)</f>
        <v>0</v>
      </c>
    </row>
    <row r="40" spans="1:8" x14ac:dyDescent="0.25">
      <c r="F40" t="s">
        <v>103</v>
      </c>
      <c r="G40">
        <v>36</v>
      </c>
      <c r="H40">
        <f>IFERROR(INDEX('All Lags - Data'!$B:$B,MATCH($G40,'All Lags - Data'!$A:$A,0)),0)</f>
        <v>0</v>
      </c>
    </row>
    <row r="41" spans="1:8" x14ac:dyDescent="0.25">
      <c r="F41" t="s">
        <v>105</v>
      </c>
      <c r="G41">
        <v>37</v>
      </c>
      <c r="H41">
        <f>IFERROR(INDEX('All Lags - Data'!$B:$B,MATCH($G41,'All Lags - Data'!$A:$A,0)),0)</f>
        <v>0</v>
      </c>
    </row>
    <row r="42" spans="1:8" x14ac:dyDescent="0.25">
      <c r="F42" t="s">
        <v>108</v>
      </c>
      <c r="G42">
        <v>39</v>
      </c>
      <c r="H42">
        <f>IFERROR(INDEX('All Lags - Data'!$B:$B,MATCH($G42,'All Lags - Data'!$A:$A,0)),0)</f>
        <v>0</v>
      </c>
    </row>
    <row r="43" spans="1:8" x14ac:dyDescent="0.25">
      <c r="F43" t="s">
        <v>111</v>
      </c>
      <c r="G43">
        <v>41</v>
      </c>
      <c r="H43">
        <f>IFERROR(INDEX('All Lags - Data'!$B:$B,MATCH($G43,'All Lags - Data'!$A:$A,0)),0)</f>
        <v>0</v>
      </c>
    </row>
    <row r="44" spans="1:8" x14ac:dyDescent="0.25">
      <c r="F44" t="s">
        <v>113</v>
      </c>
      <c r="G44">
        <v>42</v>
      </c>
      <c r="H44">
        <f>IFERROR(INDEX('All Lags - Data'!$B:$B,MATCH($G44,'All Lags - Data'!$A:$A,0)),0)</f>
        <v>0</v>
      </c>
    </row>
    <row r="45" spans="1:8" x14ac:dyDescent="0.25">
      <c r="F45" t="s">
        <v>115</v>
      </c>
      <c r="G45">
        <v>44</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9:AA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opLeftCell="G1" workbookViewId="0">
      <selection activeCell="AD19" sqref="AD19"/>
    </sheetView>
  </sheetViews>
  <sheetFormatPr defaultColWidth="8.85546875" defaultRowHeight="15" x14ac:dyDescent="0.25"/>
  <cols>
    <col min="10" max="10" width="18.5703125" bestFit="1" customWidth="1"/>
    <col min="27" max="27" width="43.85546875" customWidth="1"/>
    <col min="28" max="28" width="34.28515625" customWidth="1"/>
  </cols>
  <sheetData>
    <row r="1" spans="1:28" x14ac:dyDescent="0.25">
      <c r="A1" t="s">
        <v>193</v>
      </c>
      <c r="B1" t="s">
        <v>194</v>
      </c>
      <c r="C1" t="s">
        <v>195</v>
      </c>
      <c r="D1" t="s">
        <v>254</v>
      </c>
      <c r="F1" t="s">
        <v>30</v>
      </c>
      <c r="G1" t="s">
        <v>28</v>
      </c>
      <c r="H1" t="s">
        <v>161</v>
      </c>
      <c r="J1" t="s">
        <v>196</v>
      </c>
      <c r="K1" t="s">
        <v>161</v>
      </c>
    </row>
    <row r="2" spans="1:28" x14ac:dyDescent="0.25">
      <c r="A2">
        <v>1982</v>
      </c>
      <c r="B2">
        <f>INDEX('Original - Data'!$C:$C,MATCH($A2,'Original - Data'!$E:$E,0))</f>
        <v>0.45485404133796692</v>
      </c>
      <c r="C2">
        <f>INDEX('Original - Data'!$D:$D,MATCH($A2,'Original - Data'!$E:$E,0))</f>
        <v>0.4560155540406704</v>
      </c>
      <c r="D2" s="11">
        <f>(C2-B2)/C2</f>
        <v>2.5470900990361635E-3</v>
      </c>
      <c r="F2" t="s">
        <v>47</v>
      </c>
      <c r="G2">
        <v>29</v>
      </c>
      <c r="H2">
        <f>IFERROR(INDEX('Original - Data'!$B:$B,MATCH($G2,'Original - Data'!$A:$A,0)),0)</f>
        <v>0.47299998998641968</v>
      </c>
      <c r="J2" t="s">
        <v>269</v>
      </c>
      <c r="K2" s="2">
        <f>INDEX('Variable Weights - Data'!$A$2:$H$2,MATCH($J2,'Variable Weights - Data'!$A$1:$H$1,0))</f>
        <v>0.24032670259475708</v>
      </c>
      <c r="AA2" s="14"/>
      <c r="AB2" s="14"/>
    </row>
    <row r="3" spans="1:28" x14ac:dyDescent="0.25">
      <c r="A3">
        <v>1983</v>
      </c>
      <c r="B3">
        <f>INDEX('Original - Data'!$C:$C,MATCH($A3,'Original - Data'!$E:$E,0))</f>
        <v>0.45566859841346741</v>
      </c>
      <c r="C3">
        <f>INDEX('Original - Data'!$D:$D,MATCH($A3,'Original - Data'!$E:$E,0))</f>
        <v>0.45629627597332001</v>
      </c>
      <c r="D3" s="11">
        <f t="shared" ref="D3:D35" si="0">(C3-B3)/C3</f>
        <v>1.3755921161392574E-3</v>
      </c>
      <c r="F3" t="s">
        <v>44</v>
      </c>
      <c r="G3">
        <v>24</v>
      </c>
      <c r="H3">
        <f>IFERROR(INDEX('Original - Data'!$B:$B,MATCH($G3,'Original - Data'!$A:$A,0)),0)</f>
        <v>0.20600000023841858</v>
      </c>
      <c r="J3" t="s">
        <v>270</v>
      </c>
      <c r="K3" s="2">
        <f>INDEX('Variable Weights - Data'!$A$2:$H$2,MATCH($J3,'Variable Weights - Data'!$A$1:$H$1,0))</f>
        <v>0.22375099360942841</v>
      </c>
      <c r="AA3" s="14"/>
      <c r="AB3" s="14"/>
    </row>
    <row r="4" spans="1:28" x14ac:dyDescent="0.25">
      <c r="A4">
        <v>1984</v>
      </c>
      <c r="B4">
        <f>INDEX('Original - Data'!$C:$C,MATCH($A4,'Original - Data'!$E:$E,0))</f>
        <v>0.4263959527015686</v>
      </c>
      <c r="C4">
        <f>INDEX('Original - Data'!$D:$D,MATCH($A4,'Original - Data'!$E:$E,0))</f>
        <v>0.39402320212125774</v>
      </c>
      <c r="D4" s="11">
        <f t="shared" si="0"/>
        <v>-8.2159503313585028E-2</v>
      </c>
      <c r="F4" t="s">
        <v>43</v>
      </c>
      <c r="G4">
        <v>22</v>
      </c>
      <c r="H4">
        <f>IFERROR(INDEX('Original - Data'!$B:$B,MATCH($G4,'Original - Data'!$A:$A,0)),0)</f>
        <v>0.12099999934434891</v>
      </c>
      <c r="J4" t="s">
        <v>166</v>
      </c>
      <c r="K4" s="2">
        <f>INDEX('Variable Weights - Data'!$A$2:$H$2,MATCH($J4,'Variable Weights - Data'!$A$1:$H$1,0))</f>
        <v>0.16066871583461761</v>
      </c>
      <c r="AA4" s="14"/>
      <c r="AB4" s="14"/>
    </row>
    <row r="5" spans="1:28" x14ac:dyDescent="0.25">
      <c r="A5">
        <v>1985</v>
      </c>
      <c r="B5">
        <f>INDEX('Original - Data'!$C:$C,MATCH($A5,'Original - Data'!$E:$E,0))</f>
        <v>0.38088235259056091</v>
      </c>
      <c r="C5">
        <f>INDEX('Original - Data'!$D:$D,MATCH($A5,'Original - Data'!$E:$E,0))</f>
        <v>0.38351470524072645</v>
      </c>
      <c r="D5" s="11">
        <f t="shared" si="0"/>
        <v>6.8637593661845337E-3</v>
      </c>
      <c r="F5" t="s">
        <v>53</v>
      </c>
      <c r="G5">
        <v>45</v>
      </c>
      <c r="H5">
        <f>IFERROR(INDEX('Original - Data'!$B:$B,MATCH($G5,'Original - Data'!$A:$A,0)),0)</f>
        <v>8.2999996840953827E-2</v>
      </c>
      <c r="J5" t="s">
        <v>167</v>
      </c>
      <c r="K5" s="2">
        <f>INDEX('Variable Weights - Data'!$A$2:$H$2,MATCH($J5,'Variable Weights - Data'!$A$1:$H$1,0))</f>
        <v>0.14346925914287567</v>
      </c>
      <c r="AA5" s="14"/>
      <c r="AB5" s="14"/>
    </row>
    <row r="6" spans="1:28" ht="15.75" x14ac:dyDescent="0.25">
      <c r="A6">
        <v>1986</v>
      </c>
      <c r="B6">
        <f>INDEX('Original - Data'!$C:$C,MATCH($A6,'Original - Data'!$E:$E,0))</f>
        <v>0.38520056009292603</v>
      </c>
      <c r="C6">
        <f>INDEX('Original - Data'!$D:$D,MATCH($A6,'Original - Data'!$E:$E,0))</f>
        <v>0.41565843349695197</v>
      </c>
      <c r="D6" s="11">
        <f t="shared" si="0"/>
        <v>7.3276206975478805E-2</v>
      </c>
      <c r="F6" t="s">
        <v>33</v>
      </c>
      <c r="G6">
        <v>8</v>
      </c>
      <c r="H6">
        <f>IFERROR(INDEX('Original - Data'!$B:$B,MATCH($G6,'Original - Data'!$A:$A,0)),0)</f>
        <v>7.6999999582767487E-2</v>
      </c>
      <c r="J6" t="s">
        <v>165</v>
      </c>
      <c r="K6" s="2">
        <f>INDEX('Variable Weights - Data'!$A$2:$H$2,MATCH($J6,'Variable Weights - Data'!$A$1:$H$1,0))</f>
        <v>0.12013229727745056</v>
      </c>
      <c r="AA6" s="15" t="s">
        <v>155</v>
      </c>
      <c r="AB6" s="16" t="s">
        <v>161</v>
      </c>
    </row>
    <row r="7" spans="1:28" x14ac:dyDescent="0.25">
      <c r="A7">
        <v>1987</v>
      </c>
      <c r="B7">
        <f>INDEX('Original - Data'!$C:$C,MATCH($A7,'Original - Data'!$E:$E,0))</f>
        <v>0.37112009525299072</v>
      </c>
      <c r="C7">
        <f>INDEX('Original - Data'!$D:$D,MATCH($A7,'Original - Data'!$E:$E,0))</f>
        <v>0.38827517461776739</v>
      </c>
      <c r="D7" s="11">
        <f t="shared" si="0"/>
        <v>4.4182787070187461E-2</v>
      </c>
      <c r="F7" t="s">
        <v>51</v>
      </c>
      <c r="G7">
        <v>38</v>
      </c>
      <c r="H7">
        <f>IFERROR(INDEX('Original - Data'!$B:$B,MATCH($G7,'Original - Data'!$A:$A,0)),0)</f>
        <v>3.9999999105930328E-2</v>
      </c>
      <c r="J7" t="s">
        <v>164</v>
      </c>
      <c r="K7" s="2">
        <f>INDEX('Variable Weights - Data'!$A$2:$H$2,MATCH($J7,'Variable Weights - Data'!$A$1:$H$1,0))</f>
        <v>4.283389076590538E-2</v>
      </c>
      <c r="AA7" s="17" t="str">
        <f>INDEX(States!$D$2:$D$52,MATCH($F2,States!$B$2:$B$52,0))</f>
        <v>Missouri</v>
      </c>
      <c r="AB7" s="18">
        <f>H2</f>
        <v>0.47299998998641968</v>
      </c>
    </row>
    <row r="8" spans="1:28" x14ac:dyDescent="0.25">
      <c r="A8">
        <v>1988</v>
      </c>
      <c r="B8">
        <f>INDEX('Original - Data'!$C:$C,MATCH($A8,'Original - Data'!$E:$E,0))</f>
        <v>0.37837839126586914</v>
      </c>
      <c r="C8">
        <f>INDEX('Original - Data'!$D:$D,MATCH($A8,'Original - Data'!$E:$E,0))</f>
        <v>0.39093696707487102</v>
      </c>
      <c r="D8" s="11">
        <f t="shared" si="0"/>
        <v>3.2124298459083052E-2</v>
      </c>
      <c r="F8" t="s">
        <v>46</v>
      </c>
      <c r="G8">
        <v>27</v>
      </c>
      <c r="H8">
        <f>IFERROR(INDEX('Original - Data'!$B:$B,MATCH($G8,'Original - Data'!$A:$A,0)),0)</f>
        <v>0</v>
      </c>
      <c r="J8" t="s">
        <v>162</v>
      </c>
      <c r="K8" s="2">
        <f>INDEX('Variable Weights - Data'!$A$2:$H$2,MATCH($J8,'Variable Weights - Data'!$A$1:$H$1,0))</f>
        <v>4.2297247797250748E-2</v>
      </c>
      <c r="AA8" s="17" t="str">
        <f>INDEX(States!$D$2:$D$52,MATCH($F3,States!$B$2:$B$52,0))</f>
        <v>Maryland</v>
      </c>
      <c r="AB8" s="18">
        <f t="shared" ref="AB8:AB12" si="1">H3</f>
        <v>0.20600000023841858</v>
      </c>
    </row>
    <row r="9" spans="1:28" x14ac:dyDescent="0.25">
      <c r="A9">
        <v>1989</v>
      </c>
      <c r="B9">
        <f>INDEX('Original - Data'!$C:$C,MATCH($A9,'Original - Data'!$E:$E,0))</f>
        <v>0.37176164984703064</v>
      </c>
      <c r="C9">
        <f>INDEX('Original - Data'!$D:$D,MATCH($A9,'Original - Data'!$E:$E,0))</f>
        <v>0.36969517299532889</v>
      </c>
      <c r="D9" s="11">
        <f t="shared" si="0"/>
        <v>-5.5896776659506413E-3</v>
      </c>
      <c r="F9" t="s">
        <v>40</v>
      </c>
      <c r="G9">
        <v>18</v>
      </c>
      <c r="H9">
        <f>IFERROR(INDEX('Original - Data'!$B:$B,MATCH($G9,'Original - Data'!$A:$A,0)),0)</f>
        <v>0</v>
      </c>
      <c r="J9" t="s">
        <v>163</v>
      </c>
      <c r="K9" s="2">
        <f>INDEX('Variable Weights - Data'!$A$2:$H$2,MATCH($J9,'Variable Weights - Data'!$A$1:$H$1,0))</f>
        <v>2.6520896703004837E-2</v>
      </c>
      <c r="AA9" s="17" t="str">
        <f>INDEX(States!$D$2:$D$52,MATCH($F4,States!$B$2:$B$52,0))</f>
        <v>Louisiana</v>
      </c>
      <c r="AB9" s="18">
        <f t="shared" si="1"/>
        <v>0.12099999934434891</v>
      </c>
    </row>
    <row r="10" spans="1:28" x14ac:dyDescent="0.25">
      <c r="A10">
        <v>1990</v>
      </c>
      <c r="B10">
        <f>INDEX('Original - Data'!$C:$C,MATCH($A10,'Original - Data'!$E:$E,0))</f>
        <v>0.37998601794242859</v>
      </c>
      <c r="C10">
        <f>INDEX('Original - Data'!$D:$D,MATCH($A10,'Original - Data'!$E:$E,0))</f>
        <v>0.38894931620359419</v>
      </c>
      <c r="D10" s="11">
        <f t="shared" si="0"/>
        <v>2.3044900422125411E-2</v>
      </c>
      <c r="F10" t="s">
        <v>54</v>
      </c>
      <c r="G10">
        <v>46</v>
      </c>
      <c r="H10">
        <f>IFERROR(INDEX('Original - Data'!$B:$B,MATCH($G10,'Original - Data'!$A:$A,0)),0)</f>
        <v>0</v>
      </c>
      <c r="AA10" s="17" t="str">
        <f>INDEX(States!$D$2:$D$52,MATCH($F5,States!$B$2:$B$52,0))</f>
        <v>South Carolina</v>
      </c>
      <c r="AB10" s="18">
        <f t="shared" si="1"/>
        <v>8.2999996840953827E-2</v>
      </c>
    </row>
    <row r="11" spans="1:28" x14ac:dyDescent="0.25">
      <c r="A11">
        <v>1991</v>
      </c>
      <c r="B11">
        <f>INDEX('Original - Data'!$C:$C,MATCH($A11,'Original - Data'!$E:$E,0))</f>
        <v>0.37684538960456848</v>
      </c>
      <c r="C11">
        <f>INDEX('Original - Data'!$D:$D,MATCH($A11,'Original - Data'!$E:$E,0))</f>
        <v>0.37735798662900921</v>
      </c>
      <c r="D11" s="11">
        <f t="shared" si="0"/>
        <v>1.3583839287988322E-3</v>
      </c>
      <c r="F11" t="s">
        <v>31</v>
      </c>
      <c r="G11">
        <v>4</v>
      </c>
      <c r="H11">
        <f>IFERROR(INDEX('Original - Data'!$B:$B,MATCH($G11,'Original - Data'!$A:$A,0)),0)</f>
        <v>0</v>
      </c>
      <c r="AA11" s="17" t="str">
        <f>INDEX(States!$D$2:$D$52,MATCH($F6,States!$B$2:$B$52,0))</f>
        <v>Colorado</v>
      </c>
      <c r="AB11" s="18">
        <f t="shared" si="1"/>
        <v>7.6999999582767487E-2</v>
      </c>
    </row>
    <row r="12" spans="1:28" x14ac:dyDescent="0.25">
      <c r="A12">
        <v>1992</v>
      </c>
      <c r="B12">
        <f>INDEX('Original - Data'!$C:$C,MATCH($A12,'Original - Data'!$E:$E,0))</f>
        <v>0.35256409645080566</v>
      </c>
      <c r="C12">
        <f>INDEX('Original - Data'!$D:$D,MATCH($A12,'Original - Data'!$E:$E,0))</f>
        <v>0.34373933747410773</v>
      </c>
      <c r="D12" s="11">
        <f t="shared" si="0"/>
        <v>-2.567282244023834E-2</v>
      </c>
      <c r="F12" t="s">
        <v>56</v>
      </c>
      <c r="G12">
        <v>48</v>
      </c>
      <c r="H12">
        <f>IFERROR(INDEX('Original - Data'!$B:$B,MATCH($G12,'Original - Data'!$A:$A,0)),0)</f>
        <v>0</v>
      </c>
      <c r="AA12" s="17" t="str">
        <f>INDEX(States!$D$2:$D$52,MATCH($F7,States!$B$2:$B$52,0))</f>
        <v>North Dakota</v>
      </c>
      <c r="AB12" s="18">
        <f t="shared" si="1"/>
        <v>3.9999999105930328E-2</v>
      </c>
    </row>
    <row r="13" spans="1:28" x14ac:dyDescent="0.25">
      <c r="A13">
        <v>1993</v>
      </c>
      <c r="B13">
        <f>INDEX('Original - Data'!$C:$C,MATCH($A13,'Original - Data'!$E:$E,0))</f>
        <v>0.32559999823570251</v>
      </c>
      <c r="C13">
        <f>INDEX('Original - Data'!$D:$D,MATCH($A13,'Original - Data'!$E:$E,0))</f>
        <v>0.330608446598053</v>
      </c>
      <c r="D13" s="11">
        <f t="shared" si="0"/>
        <v>1.5149184522921917E-2</v>
      </c>
      <c r="F13" t="s">
        <v>34</v>
      </c>
      <c r="G13">
        <v>9</v>
      </c>
      <c r="H13">
        <f>IFERROR(INDEX('Original - Data'!$B:$B,MATCH($G13,'Original - Data'!$A:$A,0)),0)</f>
        <v>0</v>
      </c>
      <c r="AA13" s="21" t="s">
        <v>262</v>
      </c>
      <c r="AB13" s="21"/>
    </row>
    <row r="14" spans="1:28" x14ac:dyDescent="0.25">
      <c r="A14">
        <v>1994</v>
      </c>
      <c r="B14">
        <f>INDEX('Original - Data'!$C:$C,MATCH($A14,'Original - Data'!$E:$E,0))</f>
        <v>0.32926830649375916</v>
      </c>
      <c r="C14">
        <f>INDEX('Original - Data'!$D:$D,MATCH($A14,'Original - Data'!$E:$E,0))</f>
        <v>0.33631543000042435</v>
      </c>
      <c r="D14" s="11">
        <f t="shared" si="0"/>
        <v>2.0953910757696446E-2</v>
      </c>
      <c r="F14" t="s">
        <v>49</v>
      </c>
      <c r="G14">
        <v>32</v>
      </c>
      <c r="H14">
        <f>IFERROR(INDEX('Original - Data'!$B:$B,MATCH($G14,'Original - Data'!$A:$A,0)),0)</f>
        <v>0</v>
      </c>
    </row>
    <row r="15" spans="1:28" x14ac:dyDescent="0.25">
      <c r="A15">
        <v>1995</v>
      </c>
      <c r="B15">
        <f>INDEX('Original - Data'!$C:$C,MATCH($A15,'Original - Data'!$E:$E,0))</f>
        <v>0.32881596684455872</v>
      </c>
      <c r="C15">
        <f>INDEX('Original - Data'!$D:$D,MATCH($A15,'Original - Data'!$E:$E,0))</f>
        <v>0.34070552518963815</v>
      </c>
      <c r="D15" s="11">
        <f t="shared" si="0"/>
        <v>3.4896875647853536E-2</v>
      </c>
      <c r="F15" t="s">
        <v>41</v>
      </c>
      <c r="G15">
        <v>20</v>
      </c>
      <c r="H15">
        <f>IFERROR(INDEX('Original - Data'!$B:$B,MATCH($G15,'Original - Data'!$A:$A,0)),0)</f>
        <v>0</v>
      </c>
    </row>
    <row r="16" spans="1:28" x14ac:dyDescent="0.25">
      <c r="A16">
        <v>1996</v>
      </c>
      <c r="B16">
        <f>INDEX('Original - Data'!$C:$C,MATCH($A16,'Original - Data'!$E:$E,0))</f>
        <v>0.3287566602230072</v>
      </c>
      <c r="C16">
        <f>INDEX('Original - Data'!$D:$D,MATCH($A16,'Original - Data'!$E:$E,0))</f>
        <v>0.33100161504745479</v>
      </c>
      <c r="D16" s="11">
        <f t="shared" si="0"/>
        <v>6.7823077664613029E-3</v>
      </c>
      <c r="F16" t="s">
        <v>50</v>
      </c>
      <c r="G16">
        <v>34</v>
      </c>
      <c r="H16">
        <f>IFERROR(INDEX('Original - Data'!$B:$B,MATCH($G16,'Original - Data'!$A:$A,0)),0)</f>
        <v>0</v>
      </c>
    </row>
    <row r="17" spans="1:28" x14ac:dyDescent="0.25">
      <c r="A17">
        <v>1997</v>
      </c>
      <c r="B17">
        <f>INDEX('Original - Data'!$C:$C,MATCH($A17,'Original - Data'!$E:$E,0))</f>
        <v>0.29864972829818726</v>
      </c>
      <c r="C17">
        <f>INDEX('Original - Data'!$D:$D,MATCH($A17,'Original - Data'!$E:$E,0))</f>
        <v>0.29739344599843026</v>
      </c>
      <c r="D17" s="11">
        <f t="shared" si="0"/>
        <v>-4.2243106452440971E-3</v>
      </c>
      <c r="F17" t="s">
        <v>48</v>
      </c>
      <c r="G17">
        <v>31</v>
      </c>
      <c r="H17">
        <f>IFERROR(INDEX('Original - Data'!$B:$B,MATCH($G17,'Original - Data'!$A:$A,0)),0)</f>
        <v>0</v>
      </c>
      <c r="AA17" s="14"/>
      <c r="AB17" s="14"/>
    </row>
    <row r="18" spans="1:28" x14ac:dyDescent="0.25">
      <c r="A18">
        <v>1998</v>
      </c>
      <c r="B18">
        <f>INDEX('Original - Data'!$C:$C,MATCH($A18,'Original - Data'!$E:$E,0))</f>
        <v>0.32145747542381287</v>
      </c>
      <c r="C18">
        <f>INDEX('Original - Data'!$D:$D,MATCH($A18,'Original - Data'!$E:$E,0))</f>
        <v>0.28359901006519794</v>
      </c>
      <c r="D18" s="11">
        <f t="shared" si="0"/>
        <v>-0.13349293902652007</v>
      </c>
      <c r="F18" t="s">
        <v>52</v>
      </c>
      <c r="G18">
        <v>40</v>
      </c>
      <c r="H18">
        <f>IFERROR(INDEX('Original - Data'!$B:$B,MATCH($G18,'Original - Data'!$A:$A,0)),0)</f>
        <v>0</v>
      </c>
      <c r="AA18" s="14"/>
      <c r="AB18" s="14"/>
    </row>
    <row r="19" spans="1:28" x14ac:dyDescent="0.25">
      <c r="A19">
        <v>1999</v>
      </c>
      <c r="B19">
        <f>INDEX('Original - Data'!$C:$C,MATCH($A19,'Original - Data'!$E:$E,0))</f>
        <v>0.30680060386657715</v>
      </c>
      <c r="C19">
        <f>INDEX('Original - Data'!$D:$D,MATCH($A19,'Original - Data'!$E:$E,0))</f>
        <v>0.28294654446840284</v>
      </c>
      <c r="D19" s="11">
        <f t="shared" si="0"/>
        <v>-8.4305886975898858E-2</v>
      </c>
      <c r="F19" t="s">
        <v>42</v>
      </c>
      <c r="G19">
        <v>21</v>
      </c>
      <c r="H19">
        <f>IFERROR(INDEX('Original - Data'!$B:$B,MATCH($G19,'Original - Data'!$A:$A,0)),0)</f>
        <v>0</v>
      </c>
      <c r="AA19" s="14"/>
      <c r="AB19" s="14"/>
    </row>
    <row r="20" spans="1:28" ht="15.75" x14ac:dyDescent="0.25">
      <c r="A20">
        <v>2000</v>
      </c>
      <c r="B20">
        <f>INDEX('Original - Data'!$C:$C,MATCH($A20,'Original - Data'!$E:$E,0))</f>
        <v>0.31500393152236938</v>
      </c>
      <c r="C20">
        <f>INDEX('Original - Data'!$D:$D,MATCH($A20,'Original - Data'!$E:$E,0))</f>
        <v>0.30660751157999033</v>
      </c>
      <c r="D20" s="11">
        <f t="shared" si="0"/>
        <v>-2.7384912714992386E-2</v>
      </c>
      <c r="F20" t="s">
        <v>45</v>
      </c>
      <c r="G20">
        <v>25</v>
      </c>
      <c r="H20">
        <f>IFERROR(INDEX('Original - Data'!$B:$B,MATCH($G20,'Original - Data'!$A:$A,0)),0)</f>
        <v>0</v>
      </c>
      <c r="AA20" s="15" t="s">
        <v>155</v>
      </c>
      <c r="AB20" s="16" t="s">
        <v>161</v>
      </c>
    </row>
    <row r="21" spans="1:28" x14ac:dyDescent="0.25">
      <c r="A21">
        <v>2001</v>
      </c>
      <c r="B21">
        <f>INDEX('Original - Data'!$C:$C,MATCH($A21,'Original - Data'!$E:$E,0))</f>
        <v>0.30393701791763306</v>
      </c>
      <c r="C21">
        <f>INDEX('Original - Data'!$D:$D,MATCH($A21,'Original - Data'!$E:$E,0))</f>
        <v>0.32862978640198703</v>
      </c>
      <c r="D21" s="11">
        <f t="shared" si="0"/>
        <v>7.5138558664153629E-2</v>
      </c>
      <c r="F21" t="s">
        <v>55</v>
      </c>
      <c r="G21">
        <v>47</v>
      </c>
      <c r="H21">
        <f>IFERROR(INDEX('Original - Data'!$B:$B,MATCH($G21,'Original - Data'!$A:$A,0)),0)</f>
        <v>0</v>
      </c>
      <c r="AA21" s="17" t="str">
        <f>J2</f>
        <v>share_alcohol_1997</v>
      </c>
      <c r="AB21" s="18">
        <f>K2</f>
        <v>0.24032670259475708</v>
      </c>
    </row>
    <row r="22" spans="1:28" x14ac:dyDescent="0.25">
      <c r="A22">
        <v>2002</v>
      </c>
      <c r="B22">
        <f>INDEX('Original - Data'!$C:$C,MATCH($A22,'Original - Data'!$E:$E,0))</f>
        <v>0.31653544306755066</v>
      </c>
      <c r="C22">
        <f>INDEX('Original - Data'!$D:$D,MATCH($A22,'Original - Data'!$E:$E,0))</f>
        <v>0.31270556235313413</v>
      </c>
      <c r="D22" s="11">
        <f t="shared" si="0"/>
        <v>-1.2247561845706799E-2</v>
      </c>
      <c r="F22" t="s">
        <v>32</v>
      </c>
      <c r="G22">
        <v>5</v>
      </c>
      <c r="H22">
        <f>IFERROR(INDEX('Original - Data'!$B:$B,MATCH($G22,'Original - Data'!$A:$A,0)),0)</f>
        <v>0</v>
      </c>
      <c r="AA22" s="17" t="str">
        <f t="shared" ref="AA22:AB22" si="2">J3</f>
        <v>share_alcohol_2008</v>
      </c>
      <c r="AB22" s="18">
        <f t="shared" si="2"/>
        <v>0.22375099360942841</v>
      </c>
    </row>
    <row r="23" spans="1:28" x14ac:dyDescent="0.25">
      <c r="A23">
        <v>2003</v>
      </c>
      <c r="B23">
        <f>INDEX('Original - Data'!$C:$C,MATCH($A23,'Original - Data'!$E:$E,0))</f>
        <v>0.30581039190292358</v>
      </c>
      <c r="C23">
        <f>INDEX('Original - Data'!$D:$D,MATCH($A23,'Original - Data'!$E:$E,0))</f>
        <v>0.30873075544834139</v>
      </c>
      <c r="D23" s="11">
        <f t="shared" si="0"/>
        <v>9.4592569540952499E-3</v>
      </c>
      <c r="F23" t="s">
        <v>59</v>
      </c>
      <c r="G23">
        <v>1</v>
      </c>
      <c r="H23">
        <f>IFERROR(INDEX('Original - Data'!$B:$B,MATCH($G23,'Original - Data'!$A:$A,0)),0)</f>
        <v>0</v>
      </c>
      <c r="AA23" s="17" t="str">
        <f t="shared" ref="AA23:AB23" si="3">J4</f>
        <v>share_alcohol_1985</v>
      </c>
      <c r="AB23" s="18">
        <f t="shared" si="3"/>
        <v>0.16066871583461761</v>
      </c>
    </row>
    <row r="24" spans="1:28" x14ac:dyDescent="0.25">
      <c r="A24">
        <v>2004</v>
      </c>
      <c r="B24">
        <f>INDEX('Original - Data'!$C:$C,MATCH($A24,'Original - Data'!$E:$E,0))</f>
        <v>0.31045752763748169</v>
      </c>
      <c r="C24">
        <f>INDEX('Original - Data'!$D:$D,MATCH($A24,'Original - Data'!$E:$E,0))</f>
        <v>0.30604595339298246</v>
      </c>
      <c r="D24" s="11">
        <f t="shared" si="0"/>
        <v>-1.4414744568880106E-2</v>
      </c>
      <c r="F24" t="s">
        <v>61</v>
      </c>
      <c r="G24">
        <v>2</v>
      </c>
      <c r="H24">
        <f>IFERROR(INDEX('Original - Data'!$B:$B,MATCH($G24,'Original - Data'!$A:$A,0)),0)</f>
        <v>0</v>
      </c>
      <c r="AA24" s="17" t="str">
        <f t="shared" ref="AA24:AB24" si="4">J5</f>
        <v>share_alcohol_1991</v>
      </c>
      <c r="AB24" s="18">
        <f t="shared" si="4"/>
        <v>0.14346925914287567</v>
      </c>
    </row>
    <row r="25" spans="1:28" x14ac:dyDescent="0.25">
      <c r="A25">
        <v>2005</v>
      </c>
      <c r="B25">
        <f>INDEX('Original - Data'!$C:$C,MATCH($A25,'Original - Data'!$E:$E,0))</f>
        <v>0.30706742405891418</v>
      </c>
      <c r="C25">
        <f>INDEX('Original - Data'!$D:$D,MATCH($A25,'Original - Data'!$E:$E,0))</f>
        <v>0.30597646203637124</v>
      </c>
      <c r="D25" s="11">
        <f t="shared" si="0"/>
        <v>-3.5655096319574366E-3</v>
      </c>
      <c r="F25" t="s">
        <v>65</v>
      </c>
      <c r="G25">
        <v>6</v>
      </c>
      <c r="H25">
        <f>IFERROR(INDEX('Original - Data'!$B:$B,MATCH($G25,'Original - Data'!$A:$A,0)),0)</f>
        <v>0</v>
      </c>
      <c r="AA25" s="17" t="str">
        <f t="shared" ref="AA25:AB25" si="5">J6</f>
        <v>share_alcohol_1983</v>
      </c>
      <c r="AB25" s="18">
        <f t="shared" si="5"/>
        <v>0.12013229727745056</v>
      </c>
    </row>
    <row r="26" spans="1:28" x14ac:dyDescent="0.25">
      <c r="A26">
        <v>2006</v>
      </c>
      <c r="B26">
        <f>INDEX('Original - Data'!$C:$C,MATCH($A26,'Original - Data'!$E:$E,0))</f>
        <v>0.32746478915214539</v>
      </c>
      <c r="C26">
        <f>INDEX('Original - Data'!$D:$D,MATCH($A26,'Original - Data'!$E:$E,0))</f>
        <v>0.31678439849615098</v>
      </c>
      <c r="D26" s="11">
        <f t="shared" si="0"/>
        <v>-3.3715014712519621E-2</v>
      </c>
      <c r="F26" t="s">
        <v>69</v>
      </c>
      <c r="G26">
        <v>10</v>
      </c>
      <c r="H26">
        <f>IFERROR(INDEX('Original - Data'!$B:$B,MATCH($G26,'Original - Data'!$A:$A,0)),0)</f>
        <v>0</v>
      </c>
      <c r="AA26" s="17" t="str">
        <f t="shared" ref="AA26:AB26" si="6">J7</f>
        <v>liverdeaths_percap</v>
      </c>
      <c r="AB26" s="18">
        <f t="shared" si="6"/>
        <v>4.283389076590538E-2</v>
      </c>
    </row>
    <row r="27" spans="1:28" x14ac:dyDescent="0.25">
      <c r="A27">
        <v>2007</v>
      </c>
      <c r="B27">
        <f>INDEX('Original - Data'!$C:$C,MATCH($A27,'Original - Data'!$E:$E,0))</f>
        <v>0.32060390710830688</v>
      </c>
      <c r="C27">
        <f>INDEX('Original - Data'!$D:$D,MATCH($A27,'Original - Data'!$E:$E,0))</f>
        <v>0.31352684894204141</v>
      </c>
      <c r="D27" s="11">
        <f t="shared" si="0"/>
        <v>-2.2572415058379054E-2</v>
      </c>
      <c r="F27" t="s">
        <v>35</v>
      </c>
      <c r="G27">
        <v>11</v>
      </c>
      <c r="H27">
        <f>IFERROR(INDEX('Original - Data'!$B:$B,MATCH($G27,'Original - Data'!$A:$A,0)),0)</f>
        <v>0</v>
      </c>
      <c r="AA27" s="17" t="str">
        <f t="shared" ref="AA27:AB27" si="7">J8</f>
        <v>youngshare</v>
      </c>
      <c r="AB27" s="18">
        <f t="shared" si="7"/>
        <v>4.2297247797250748E-2</v>
      </c>
    </row>
    <row r="28" spans="1:28" x14ac:dyDescent="0.25">
      <c r="A28">
        <v>2008</v>
      </c>
      <c r="B28">
        <f>INDEX('Original - Data'!$C:$C,MATCH($A28,'Original - Data'!$E:$E,0))</f>
        <v>0.31190726161003113</v>
      </c>
      <c r="C28">
        <f>INDEX('Original - Data'!$D:$D,MATCH($A28,'Original - Data'!$E:$E,0))</f>
        <v>0.30976091301441194</v>
      </c>
      <c r="D28" s="11">
        <f t="shared" si="0"/>
        <v>-6.9290491648290181E-3</v>
      </c>
      <c r="F28" t="s">
        <v>36</v>
      </c>
      <c r="G28">
        <v>12</v>
      </c>
      <c r="H28">
        <f>IFERROR(INDEX('Original - Data'!$B:$B,MATCH($G28,'Original - Data'!$A:$A,0)),0)</f>
        <v>0</v>
      </c>
      <c r="AA28" s="17" t="str">
        <f t="shared" ref="AA28:AB28" si="8">J9</f>
        <v>oldshare</v>
      </c>
      <c r="AB28" s="18">
        <f t="shared" si="8"/>
        <v>2.6520896703004837E-2</v>
      </c>
    </row>
    <row r="29" spans="1:28" x14ac:dyDescent="0.25">
      <c r="A29">
        <v>2009</v>
      </c>
      <c r="B29">
        <f>INDEX('Original - Data'!$C:$C,MATCH($A29,'Original - Data'!$E:$E,0))</f>
        <v>0.29843562841415405</v>
      </c>
      <c r="C29">
        <f>INDEX('Original - Data'!$D:$D,MATCH($A29,'Original - Data'!$E:$E,0))</f>
        <v>0.31853243774175644</v>
      </c>
      <c r="D29" s="11">
        <f t="shared" si="0"/>
        <v>6.3091876827613566E-2</v>
      </c>
      <c r="F29" t="s">
        <v>37</v>
      </c>
      <c r="G29">
        <v>13</v>
      </c>
      <c r="H29">
        <f>IFERROR(INDEX('Original - Data'!$B:$B,MATCH($G29,'Original - Data'!$A:$A,0)),0)</f>
        <v>0</v>
      </c>
      <c r="AA29" s="21" t="s">
        <v>262</v>
      </c>
      <c r="AB29" s="21"/>
    </row>
    <row r="30" spans="1:28" x14ac:dyDescent="0.25">
      <c r="A30">
        <v>2010</v>
      </c>
      <c r="B30">
        <f>INDEX('Original - Data'!$C:$C,MATCH($A30,'Original - Data'!$E:$E,0))</f>
        <v>0.28271028399467468</v>
      </c>
      <c r="C30">
        <f>INDEX('Original - Data'!$D:$D,MATCH($A30,'Original - Data'!$E:$E,0))</f>
        <v>0.29561712738871571</v>
      </c>
      <c r="D30" s="11">
        <f t="shared" si="0"/>
        <v>4.3660675239122503E-2</v>
      </c>
      <c r="F30" t="s">
        <v>74</v>
      </c>
      <c r="G30">
        <v>15</v>
      </c>
      <c r="H30">
        <f>IFERROR(INDEX('Original - Data'!$B:$B,MATCH($G30,'Original - Data'!$A:$A,0)),0)</f>
        <v>0</v>
      </c>
    </row>
    <row r="31" spans="1:28" x14ac:dyDescent="0.25">
      <c r="A31">
        <v>2011</v>
      </c>
      <c r="B31">
        <f>INDEX('Original - Data'!$C:$C,MATCH($A31,'Original - Data'!$E:$E,0))</f>
        <v>0.27611044049263</v>
      </c>
      <c r="C31">
        <f>INDEX('Original - Data'!$D:$D,MATCH($A31,'Original - Data'!$E:$E,0))</f>
        <v>0.30896793660521504</v>
      </c>
      <c r="D31" s="11">
        <f t="shared" si="0"/>
        <v>0.10634597386902586</v>
      </c>
      <c r="F31" t="s">
        <v>38</v>
      </c>
      <c r="G31">
        <v>16</v>
      </c>
      <c r="H31">
        <f>IFERROR(INDEX('Original - Data'!$B:$B,MATCH($G31,'Original - Data'!$A:$A,0)),0)</f>
        <v>0</v>
      </c>
    </row>
    <row r="32" spans="1:28" x14ac:dyDescent="0.25">
      <c r="A32">
        <v>2012</v>
      </c>
      <c r="B32">
        <f>INDEX('Original - Data'!$C:$C,MATCH($A32,'Original - Data'!$E:$E,0))</f>
        <v>0.31108596920967102</v>
      </c>
      <c r="C32">
        <f>INDEX('Original - Data'!$D:$D,MATCH($A32,'Original - Data'!$E:$E,0))</f>
        <v>0.31375651523470882</v>
      </c>
      <c r="D32" s="11">
        <f t="shared" si="0"/>
        <v>8.5115237305592572E-3</v>
      </c>
      <c r="F32" t="s">
        <v>39</v>
      </c>
      <c r="G32">
        <v>17</v>
      </c>
      <c r="H32">
        <f>IFERROR(INDEX('Original - Data'!$B:$B,MATCH($G32,'Original - Data'!$A:$A,0)),0)</f>
        <v>0</v>
      </c>
    </row>
    <row r="33" spans="1:8" x14ac:dyDescent="0.25">
      <c r="A33">
        <v>2013</v>
      </c>
      <c r="B33">
        <f>INDEX('Original - Data'!$C:$C,MATCH($A33,'Original - Data'!$E:$E,0))</f>
        <v>0.30536913871765137</v>
      </c>
      <c r="C33">
        <f>INDEX('Original - Data'!$D:$D,MATCH($A33,'Original - Data'!$E:$E,0))</f>
        <v>0.30163751035928726</v>
      </c>
      <c r="D33" s="11">
        <f t="shared" si="0"/>
        <v>-1.2371234446005326E-2</v>
      </c>
      <c r="F33" t="s">
        <v>79</v>
      </c>
      <c r="G33">
        <v>19</v>
      </c>
      <c r="H33">
        <f>IFERROR(INDEX('Original - Data'!$B:$B,MATCH($G33,'Original - Data'!$A:$A,0)),0)</f>
        <v>0</v>
      </c>
    </row>
    <row r="34" spans="1:8" x14ac:dyDescent="0.25">
      <c r="A34">
        <v>2014</v>
      </c>
      <c r="B34">
        <f>INDEX('Original - Data'!$C:$C,MATCH($A34,'Original - Data'!$E:$E,0))</f>
        <v>0.28554502129554749</v>
      </c>
      <c r="C34">
        <f>INDEX('Original - Data'!$D:$D,MATCH($A34,'Original - Data'!$E:$E,0))</f>
        <v>0.27353952638804913</v>
      </c>
      <c r="D34" s="11">
        <f t="shared" si="0"/>
        <v>-4.388943369912509E-2</v>
      </c>
      <c r="F34" t="s">
        <v>84</v>
      </c>
      <c r="G34">
        <v>23</v>
      </c>
      <c r="H34">
        <f>IFERROR(INDEX('Original - Data'!$B:$B,MATCH($G34,'Original - Data'!$A:$A,0)),0)</f>
        <v>0</v>
      </c>
    </row>
    <row r="35" spans="1:8" x14ac:dyDescent="0.25">
      <c r="A35">
        <v>2015</v>
      </c>
      <c r="B35">
        <f>INDEX('Original - Data'!$C:$C,MATCH($A35,'Original - Data'!$E:$E,0))</f>
        <v>0.27521929144859314</v>
      </c>
      <c r="C35">
        <f>INDEX('Original - Data'!$D:$D,MATCH($A35,'Original - Data'!$E:$E,0))</f>
        <v>0.25942848643660549</v>
      </c>
      <c r="D35" s="11">
        <f t="shared" si="0"/>
        <v>-6.0867660405698458E-2</v>
      </c>
      <c r="F35" t="s">
        <v>88</v>
      </c>
      <c r="G35">
        <v>26</v>
      </c>
      <c r="H35">
        <f>IFERROR(INDEX('Original - Data'!$B:$B,MATCH($G35,'Original - Data'!$A:$A,0)),0)</f>
        <v>0</v>
      </c>
    </row>
    <row r="36" spans="1:8" x14ac:dyDescent="0.25">
      <c r="F36" t="s">
        <v>91</v>
      </c>
      <c r="G36">
        <v>28</v>
      </c>
      <c r="H36">
        <f>IFERROR(INDEX('Original - Data'!$B:$B,MATCH($G36,'Original - Data'!$A:$A,0)),0)</f>
        <v>0</v>
      </c>
    </row>
    <row r="37" spans="1:8" x14ac:dyDescent="0.25">
      <c r="F37" t="s">
        <v>94</v>
      </c>
      <c r="G37">
        <v>30</v>
      </c>
      <c r="H37">
        <f>IFERROR(INDEX('Original - Data'!$B:$B,MATCH($G37,'Original - Data'!$A:$A,0)),0)</f>
        <v>0</v>
      </c>
    </row>
    <row r="38" spans="1:8" x14ac:dyDescent="0.25">
      <c r="F38" t="s">
        <v>98</v>
      </c>
      <c r="G38">
        <v>33</v>
      </c>
      <c r="H38">
        <f>IFERROR(INDEX('Original - Data'!$B:$B,MATCH($G38,'Original - Data'!$A:$A,0)),0)</f>
        <v>0</v>
      </c>
    </row>
    <row r="39" spans="1:8" x14ac:dyDescent="0.25">
      <c r="F39" t="s">
        <v>101</v>
      </c>
      <c r="G39">
        <v>35</v>
      </c>
      <c r="H39">
        <f>IFERROR(INDEX('Original - Data'!$B:$B,MATCH($G39,'Original - Data'!$A:$A,0)),0)</f>
        <v>0</v>
      </c>
    </row>
    <row r="40" spans="1:8" x14ac:dyDescent="0.25">
      <c r="F40" t="s">
        <v>103</v>
      </c>
      <c r="G40">
        <v>36</v>
      </c>
      <c r="H40">
        <f>IFERROR(INDEX('Original - Data'!$B:$B,MATCH($G40,'Original - Data'!$A:$A,0)),0)</f>
        <v>0</v>
      </c>
    </row>
    <row r="41" spans="1:8" x14ac:dyDescent="0.25">
      <c r="F41" t="s">
        <v>105</v>
      </c>
      <c r="G41">
        <v>37</v>
      </c>
      <c r="H41">
        <f>IFERROR(INDEX('Original - Data'!$B:$B,MATCH($G41,'Original - Data'!$A:$A,0)),0)</f>
        <v>0</v>
      </c>
    </row>
    <row r="42" spans="1:8" x14ac:dyDescent="0.25">
      <c r="F42" t="s">
        <v>108</v>
      </c>
      <c r="G42">
        <v>39</v>
      </c>
      <c r="H42">
        <f>IFERROR(INDEX('Original - Data'!$B:$B,MATCH($G42,'Original - Data'!$A:$A,0)),0)</f>
        <v>0</v>
      </c>
    </row>
    <row r="43" spans="1:8" x14ac:dyDescent="0.25">
      <c r="F43" t="s">
        <v>111</v>
      </c>
      <c r="G43">
        <v>41</v>
      </c>
      <c r="H43">
        <f>IFERROR(INDEX('Original - Data'!$B:$B,MATCH($G43,'Original - Data'!$A:$A,0)),0)</f>
        <v>0</v>
      </c>
    </row>
    <row r="44" spans="1:8" x14ac:dyDescent="0.25">
      <c r="F44" t="s">
        <v>113</v>
      </c>
      <c r="G44">
        <v>42</v>
      </c>
      <c r="H44">
        <f>IFERROR(INDEX('Original - Data'!$B:$B,MATCH($G44,'Original - Data'!$A:$A,0)),0)</f>
        <v>0</v>
      </c>
    </row>
    <row r="45" spans="1:8" x14ac:dyDescent="0.25">
      <c r="F45" t="s">
        <v>115</v>
      </c>
      <c r="G45">
        <v>44</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mergeCells count="2">
    <mergeCell ref="AA13:AB13"/>
    <mergeCell ref="AA29:AB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37" workbookViewId="0">
      <selection activeCell="T18" sqref="T18"/>
    </sheetView>
  </sheetViews>
  <sheetFormatPr defaultColWidth="8.85546875" defaultRowHeight="15" x14ac:dyDescent="0.25"/>
  <cols>
    <col min="13" max="14" width="9.140625" customWidth="1"/>
    <col min="19" max="19" width="12.42578125" bestFit="1" customWidth="1"/>
  </cols>
  <sheetData>
    <row r="1" spans="1:71" x14ac:dyDescent="0.25">
      <c r="A1" t="s">
        <v>155</v>
      </c>
      <c r="B1" t="s">
        <v>255</v>
      </c>
      <c r="Q1" t="str">
        <f>'Placebo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53</v>
      </c>
      <c r="B2" s="2">
        <f t="shared" ref="B2:B33" si="0">INDEX($R$2:$BP$2,1,MATCH($A2,$R$6:$BP$6,0))/INDEX($R$2:$BP$2,1,MATCH("IL",$R$6:$BP$6,0))</f>
        <v>4.4015572023026381</v>
      </c>
      <c r="C2" s="2"/>
      <c r="Q2" s="13" t="s">
        <v>260</v>
      </c>
      <c r="R2" s="3">
        <f>IFERROR(SQRT(SUMSQ(INDEX('Placebo - Data'!$B$2:$BA$28,0,MATCH(R$1,'Placebo - Data'!$B$1:$BA$1,0)))/COUNT(INDEX('Placebo - Data'!$B$2:$BA$28,0,MATCH(R$1,'Placebo - Data'!$B$1:$BA$1,0)))),0)</f>
        <v>1.4551267470083047E-2</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2.9179720726252373E-2</v>
      </c>
      <c r="V2" s="3">
        <f>IFERROR(SQRT(SUMSQ(INDEX('Placebo - Data'!$B$2:$BA$28,0,MATCH(V$1,'Placebo - Data'!$B$1:$BA$1,0)))/COUNT(INDEX('Placebo - Data'!$B$2:$BA$28,0,MATCH(V$1,'Placebo - Data'!$B$1:$BA$1,0)))),0)</f>
        <v>6.2982553282089931E-2</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3.5873636971829367E-2</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2.3944202194665729E-2</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4.7827746870793456E-2</v>
      </c>
      <c r="AF2" s="3">
        <f>IFERROR(SQRT(SUMSQ(INDEX('Placebo - Data'!$B$2:$BA$28,0,MATCH(AF$1,'Placebo - Data'!$B$1:$BA$1,0)))/COUNT(INDEX('Placebo - Data'!$B$2:$BA$28,0,MATCH(AF$1,'Placebo - Data'!$B$1:$BA$1,0)))),0)</f>
        <v>2.2442390395523051E-2</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3.7614891820740265E-2</v>
      </c>
      <c r="AI2" s="3">
        <f>IFERROR(SQRT(SUMSQ(INDEX('Placebo - Data'!$B$2:$BA$28,0,MATCH(AI$1,'Placebo - Data'!$B$1:$BA$1,0)))/COUNT(INDEX('Placebo - Data'!$B$2:$BA$28,0,MATCH(AI$1,'Placebo - Data'!$B$1:$BA$1,0)))),0)</f>
        <v>2.3879203075650265E-2</v>
      </c>
      <c r="AJ2" s="3">
        <f>IFERROR(SQRT(SUMSQ(INDEX('Placebo - Data'!$B$2:$BA$28,0,MATCH(AJ$1,'Placebo - Data'!$B$1:$BA$1,0)))/COUNT(INDEX('Placebo - Data'!$B$2:$BA$28,0,MATCH(AJ$1,'Placebo - Data'!$B$1:$BA$1,0)))),0)</f>
        <v>3.1026702359943523E-2</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4.5627579262149005E-2</v>
      </c>
      <c r="AM2" s="3">
        <f>IFERROR(SQRT(SUMSQ(INDEX('Placebo - Data'!$B$2:$BA$28,0,MATCH(AM$1,'Placebo - Data'!$B$1:$BA$1,0)))/COUNT(INDEX('Placebo - Data'!$B$2:$BA$28,0,MATCH(AM$1,'Placebo - Data'!$B$1:$BA$1,0)))),0)</f>
        <v>2.6629338699775545E-2</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3.4113316889370998E-2</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2.9504865987690868E-2</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3.0979390512212501E-2</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6.2765600416017614E-2</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6.4048236135576128E-2</v>
      </c>
      <c r="BG2" s="3">
        <f>IFERROR(SQRT(SUMSQ(INDEX('Placebo - Data'!$B$2:$BA$28,0,MATCH(BG$1,'Placebo - Data'!$B$1:$BA$1,0)))/COUNT(INDEX('Placebo - Data'!$B$2:$BA$28,0,MATCH(BG$1,'Placebo - Data'!$B$1:$BA$1,0)))),0)</f>
        <v>4.2355459009156889E-2</v>
      </c>
      <c r="BH2" s="3">
        <f>IFERROR(SQRT(SUMSQ(INDEX('Placebo - Data'!$B$2:$BA$28,0,MATCH(BH$1,'Placebo - Data'!$B$1:$BA$1,0)))/COUNT(INDEX('Placebo - Data'!$B$2:$BA$28,0,MATCH(BH$1,'Placebo - Data'!$B$1:$BA$1,0)))),0)</f>
        <v>2.0744970198930564E-2</v>
      </c>
      <c r="BI2" s="3">
        <f>IFERROR(SQRT(SUMSQ(INDEX('Placebo - Data'!$B$2:$BA$28,0,MATCH(BI$1,'Placebo - Data'!$B$1:$BA$1,0)))/COUNT(INDEX('Placebo - Data'!$B$2:$BA$28,0,MATCH(BI$1,'Placebo - Data'!$B$1:$BA$1,0)))),0)</f>
        <v>3.0678581875359042E-2</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3.0714011135479096E-2</v>
      </c>
      <c r="BP2" s="3">
        <f>IFERROR(SQRT(SUMSQ(INDEX('Placebo - Data'!$B$2:$BA$28,0,MATCH(BP$1,'Placebo - Data'!$B$1:$BA$1,0)))/COUNT(INDEX('Placebo - Data'!$B$2:$BA$28,0,MATCH(BP$1,'Placebo - Data'!$B$1:$BA$1,0)))),0)</f>
        <v>0</v>
      </c>
      <c r="BQ2" s="3"/>
      <c r="BR2" s="3"/>
    </row>
    <row r="3" spans="1:71" x14ac:dyDescent="0.25">
      <c r="A3" t="s">
        <v>32</v>
      </c>
      <c r="B3" s="2">
        <f t="shared" si="0"/>
        <v>4.3283207742267198</v>
      </c>
      <c r="C3" s="2"/>
      <c r="N3" s="8" t="s">
        <v>138</v>
      </c>
      <c r="P3" s="7" t="s">
        <v>137</v>
      </c>
      <c r="Q3" s="13" t="s">
        <v>259</v>
      </c>
      <c r="R3" s="3">
        <f>IFERROR(SQRT(SUMSQ(INDEX('Placebo - Data'!$B$28:$BA$35,0,MATCH(R$1,'Placebo - Data'!$B$1:$BA$1,0)))/COUNT(INDEX('Placebo - Data'!$B$28:$BA$35,0,MATCH(R$1,'Placebo - Data'!$B$1:$BA$1,0)))),0)</f>
        <v>1.6082710105778306E-2</v>
      </c>
      <c r="S3" s="3">
        <f>IFERROR(SQRT(SUMSQ(INDEX('Placebo - Data'!$B$28:$BA$35,0,MATCH(S$1,'Placebo - Data'!$B$1:$BA$1,0)))/COUNT(INDEX('Placebo - Data'!$B$28:$BA$35,0,MATCH(S$1,'Placebo - Data'!$B$1:$BA$1,0)))),0)</f>
        <v>0</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2.9777728129090762E-2</v>
      </c>
      <c r="V3" s="3">
        <f>IFERROR(SQRT(SUMSQ(INDEX('Placebo - Data'!$B$28:$BA$35,0,MATCH(V$1,'Placebo - Data'!$B$1:$BA$1,0)))/COUNT(INDEX('Placebo - Data'!$B$28:$BA$35,0,MATCH(V$1,'Placebo - Data'!$B$1:$BA$1,0)))),0)</f>
        <v>3.490002383863388E-2</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3.5755695024717135E-2</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4.5173175635382715E-2</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3.8933343386219656E-2</v>
      </c>
      <c r="AF3" s="3">
        <f>IFERROR(SQRT(SUMSQ(INDEX('Placebo - Data'!$B$28:$BA$35,0,MATCH(AF$1,'Placebo - Data'!$B$1:$BA$1,0)))/COUNT(INDEX('Placebo - Data'!$B$28:$BA$35,0,MATCH(AF$1,'Placebo - Data'!$B$1:$BA$1,0)))),0)</f>
        <v>3.2707526562866518E-2</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2.8006311360482795E-2</v>
      </c>
      <c r="AI3" s="3">
        <f>IFERROR(SQRT(SUMSQ(INDEX('Placebo - Data'!$B$28:$BA$35,0,MATCH(AI$1,'Placebo - Data'!$B$1:$BA$1,0)))/COUNT(INDEX('Placebo - Data'!$B$28:$BA$35,0,MATCH(AI$1,'Placebo - Data'!$B$1:$BA$1,0)))),0)</f>
        <v>4.1338175623115432E-2</v>
      </c>
      <c r="AJ3" s="3">
        <f>IFERROR(SQRT(SUMSQ(INDEX('Placebo - Data'!$B$28:$BA$35,0,MATCH(AJ$1,'Placebo - Data'!$B$1:$BA$1,0)))/COUNT(INDEX('Placebo - Data'!$B$28:$BA$35,0,MATCH(AJ$1,'Placebo - Data'!$B$1:$BA$1,0)))),0)</f>
        <v>2.3718127018903527E-2</v>
      </c>
      <c r="AK3" s="3">
        <f>IFERROR(SQRT(SUMSQ(INDEX('Placebo - Data'!$B$28:$BA$35,0,MATCH(AK$1,'Placebo - Data'!$B$1:$BA$1,0)))/COUNT(INDEX('Placebo - Data'!$B$28:$BA$35,0,MATCH(AK$1,'Placebo - Data'!$B$1:$BA$1,0)))),0)</f>
        <v>0</v>
      </c>
      <c r="AL3" s="3">
        <f>IFERROR(SQRT(SUMSQ(INDEX('Placebo - Data'!$B$28:$BA$35,0,MATCH(AL$1,'Placebo - Data'!$B$1:$BA$1,0)))/COUNT(INDEX('Placebo - Data'!$B$28:$BA$35,0,MATCH(AL$1,'Placebo - Data'!$B$1:$BA$1,0)))),0)</f>
        <v>2.5943573125323742E-2</v>
      </c>
      <c r="AM3" s="3">
        <f>IFERROR(SQRT(SUMSQ(INDEX('Placebo - Data'!$B$28:$BA$35,0,MATCH(AM$1,'Placebo - Data'!$B$1:$BA$1,0)))/COUNT(INDEX('Placebo - Data'!$B$28:$BA$35,0,MATCH(AM$1,'Placebo - Data'!$B$1:$BA$1,0)))),0)</f>
        <v>4.4356671245375311E-2</v>
      </c>
      <c r="AN3" s="3">
        <f>IFERROR(SQRT(SUMSQ(INDEX('Placebo - Data'!$B$28:$BA$35,0,MATCH(AN$1,'Placebo - Data'!$B$1:$BA$1,0)))/COUNT(INDEX('Placebo - Data'!$B$28:$BA$35,0,MATCH(AN$1,'Placebo - Data'!$B$1:$BA$1,0)))),0)</f>
        <v>0</v>
      </c>
      <c r="AO3" s="3">
        <f>IFERROR(SQRT(SUMSQ(INDEX('Placebo - Data'!$B$28:$BA$35,0,MATCH(AO$1,'Placebo - Data'!$B$1:$BA$1,0)))/COUNT(INDEX('Placebo - Data'!$B$28:$BA$35,0,MATCH(AO$1,'Placebo - Data'!$B$1:$BA$1,0)))),0)</f>
        <v>2.2767822261624545E-2</v>
      </c>
      <c r="AP3" s="3">
        <f>IFERROR(SQRT(SUMSQ(INDEX('Placebo - Data'!$B$28:$BA$35,0,MATCH(AP$1,'Placebo - Data'!$B$1:$BA$1,0)))/COUNT(INDEX('Placebo - Data'!$B$28:$BA$35,0,MATCH(AP$1,'Placebo - Data'!$B$1:$BA$1,0)))),0)</f>
        <v>0</v>
      </c>
      <c r="AQ3" s="3">
        <f>IFERROR(SQRT(SUMSQ(INDEX('Placebo - Data'!$B$28:$BA$35,0,MATCH(AQ$1,'Placebo - Data'!$B$1:$BA$1,0)))/COUNT(INDEX('Placebo - Data'!$B$28:$BA$35,0,MATCH(AQ$1,'Placebo - Data'!$B$1:$BA$1,0)))),0)</f>
        <v>3.5507784674190336E-2</v>
      </c>
      <c r="AR3" s="3">
        <f>IFERROR(SQRT(SUMSQ(INDEX('Placebo - Data'!$B$28:$BA$35,0,MATCH(AR$1,'Placebo - Data'!$B$1:$BA$1,0)))/COUNT(INDEX('Placebo - Data'!$B$28:$BA$35,0,MATCH(AR$1,'Placebo - Data'!$B$1:$BA$1,0)))),0)</f>
        <v>0</v>
      </c>
      <c r="AS3" s="3">
        <f>IFERROR(SQRT(SUMSQ(INDEX('Placebo - Data'!$B$28:$BA$35,0,MATCH(AS$1,'Placebo - Data'!$B$1:$BA$1,0)))/COUNT(INDEX('Placebo - Data'!$B$28:$BA$35,0,MATCH(AS$1,'Placebo - Data'!$B$1:$BA$1,0)))),0)</f>
        <v>3.6988400593938424E-2</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0</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0</v>
      </c>
      <c r="AZ3" s="3">
        <f>IFERROR(SQRT(SUMSQ(INDEX('Placebo - Data'!$B$28:$BA$35,0,MATCH(AZ$1,'Placebo - Data'!$B$1:$BA$1,0)))/COUNT(INDEX('Placebo - Data'!$B$28:$BA$35,0,MATCH(AZ$1,'Placebo - Data'!$B$1:$BA$1,0)))),0)</f>
        <v>5.3670222858960989E-2</v>
      </c>
      <c r="BA3" s="3">
        <f>IFERROR(SQRT(SUMSQ(INDEX('Placebo - Data'!$B$28:$BA$35,0,MATCH(BA$1,'Placebo - Data'!$B$1:$BA$1,0)))/COUNT(INDEX('Placebo - Data'!$B$28:$BA$35,0,MATCH(BA$1,'Placebo - Data'!$B$1:$BA$1,0)))),0)</f>
        <v>0</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0</v>
      </c>
      <c r="BD3" s="3">
        <f>IFERROR(SQRT(SUMSQ(INDEX('Placebo - Data'!$B$28:$BA$35,0,MATCH(BD$1,'Placebo - Data'!$B$1:$BA$1,0)))/COUNT(INDEX('Placebo - Data'!$B$28:$BA$35,0,MATCH(BD$1,'Placebo - Data'!$B$1:$BA$1,0)))),0)</f>
        <v>0</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6.4673993699665089E-2</v>
      </c>
      <c r="BG3" s="3">
        <f>IFERROR(SQRT(SUMSQ(INDEX('Placebo - Data'!$B$28:$BA$35,0,MATCH(BG$1,'Placebo - Data'!$B$1:$BA$1,0)))/COUNT(INDEX('Placebo - Data'!$B$28:$BA$35,0,MATCH(BG$1,'Placebo - Data'!$B$1:$BA$1,0)))),0)</f>
        <v>4.4269423516674622E-2</v>
      </c>
      <c r="BH3" s="3">
        <f>IFERROR(SQRT(SUMSQ(INDEX('Placebo - Data'!$B$28:$BA$35,0,MATCH(BH$1,'Placebo - Data'!$B$1:$BA$1,0)))/COUNT(INDEX('Placebo - Data'!$B$28:$BA$35,0,MATCH(BH$1,'Placebo - Data'!$B$1:$BA$1,0)))),0)</f>
        <v>2.1169165093169417E-2</v>
      </c>
      <c r="BI3" s="3">
        <f>IFERROR(SQRT(SUMSQ(INDEX('Placebo - Data'!$B$28:$BA$35,0,MATCH(BI$1,'Placebo - Data'!$B$1:$BA$1,0)))/COUNT(INDEX('Placebo - Data'!$B$28:$BA$35,0,MATCH(BI$1,'Placebo - Data'!$B$1:$BA$1,0)))),0)</f>
        <v>1.7056378973683058E-2</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0</v>
      </c>
      <c r="BL3" s="3">
        <f>IFERROR(SQRT(SUMSQ(INDEX('Placebo - Data'!$B$28:$BA$35,0,MATCH(BL$1,'Placebo - Data'!$B$1:$BA$1,0)))/COUNT(INDEX('Placebo - Data'!$B$28:$BA$35,0,MATCH(BL$1,'Placebo - Data'!$B$1:$BA$1,0)))),0)</f>
        <v>0</v>
      </c>
      <c r="BM3" s="3">
        <f>IFERROR(SQRT(SUMSQ(INDEX('Placebo - Data'!$B$28:$BA$35,0,MATCH(BM$1,'Placebo - Data'!$B$1:$BA$1,0)))/COUNT(INDEX('Placebo - Data'!$B$28:$BA$35,0,MATCH(BM$1,'Placebo - Data'!$B$1:$BA$1,0)))),0)</f>
        <v>0</v>
      </c>
      <c r="BN3" s="3">
        <f>IFERROR(SQRT(SUMSQ(INDEX('Placebo - Data'!$B$28:$BA$35,0,MATCH(BN$1,'Placebo - Data'!$B$1:$BA$1,0)))/COUNT(INDEX('Placebo - Data'!$B$28:$BA$35,0,MATCH(BN$1,'Placebo - Data'!$B$1:$BA$1,0)))),0)</f>
        <v>0</v>
      </c>
      <c r="BO3" s="3">
        <f>IFERROR(SQRT(SUMSQ(INDEX('Placebo - Data'!$B$28:$BA$35,0,MATCH(BO$1,'Placebo - Data'!$B$1:$BA$1,0)))/COUNT(INDEX('Placebo - Data'!$B$28:$BA$35,0,MATCH(BO$1,'Placebo - Data'!$B$1:$BA$1,0)))),0)</f>
        <v>1.8504347356977403E-2</v>
      </c>
      <c r="BP3" s="3">
        <f>IFERROR(SQRT(SUMSQ(INDEX('Placebo - Data'!$B$28:$BA$35,0,MATCH(BP$1,'Placebo - Data'!$B$1:$BA$1,0)))/COUNT(INDEX('Placebo - Data'!$B$28:$BA$35,0,MATCH(BP$1,'Placebo - Data'!$B$1:$BA$1,0)))),0)</f>
        <v>0</v>
      </c>
      <c r="BQ3" s="5"/>
      <c r="BR3" s="5"/>
    </row>
    <row r="4" spans="1:71" x14ac:dyDescent="0.25">
      <c r="A4" t="s">
        <v>51</v>
      </c>
      <c r="B4" s="2">
        <f t="shared" si="0"/>
        <v>4.3134112231159065</v>
      </c>
      <c r="C4" s="2"/>
      <c r="Q4" s="13" t="s">
        <v>261</v>
      </c>
      <c r="R4" s="3">
        <f>IF(R2=0,0,R3/R2)</f>
        <v>1.1052446213942433</v>
      </c>
      <c r="S4" s="3">
        <f t="shared" ref="S4:BP4" si="1">IF(S2=0,0,S3/S2)</f>
        <v>0</v>
      </c>
      <c r="T4" s="3">
        <f t="shared" si="1"/>
        <v>0</v>
      </c>
      <c r="U4" s="3">
        <f t="shared" si="1"/>
        <v>1.0204939385283551</v>
      </c>
      <c r="V4" s="3">
        <f t="shared" si="1"/>
        <v>0.55412208651373052</v>
      </c>
      <c r="W4" s="3">
        <f t="shared" si="1"/>
        <v>0</v>
      </c>
      <c r="X4" s="3">
        <f t="shared" si="1"/>
        <v>0.99671229468021738</v>
      </c>
      <c r="Y4" s="3">
        <f t="shared" si="1"/>
        <v>0</v>
      </c>
      <c r="Z4" s="3">
        <f t="shared" si="1"/>
        <v>0</v>
      </c>
      <c r="AA4" s="3">
        <f t="shared" si="1"/>
        <v>0</v>
      </c>
      <c r="AB4" s="3">
        <f t="shared" si="1"/>
        <v>0</v>
      </c>
      <c r="AC4" s="3">
        <f t="shared" si="1"/>
        <v>1.8866018282056756</v>
      </c>
      <c r="AD4" s="3">
        <f t="shared" si="1"/>
        <v>0</v>
      </c>
      <c r="AE4" s="3">
        <f t="shared" si="1"/>
        <v>0.81403256338622831</v>
      </c>
      <c r="AF4" s="3">
        <f t="shared" si="1"/>
        <v>1.457399411846575</v>
      </c>
      <c r="AG4" s="3">
        <f t="shared" si="1"/>
        <v>0</v>
      </c>
      <c r="AH4" s="3">
        <f t="shared" si="1"/>
        <v>0.74455381910843488</v>
      </c>
      <c r="AI4" s="3">
        <f t="shared" si="1"/>
        <v>1.7311371527833004</v>
      </c>
      <c r="AJ4" s="3">
        <f t="shared" si="1"/>
        <v>0.76444240653574569</v>
      </c>
      <c r="AK4" s="3">
        <f t="shared" si="1"/>
        <v>0</v>
      </c>
      <c r="AL4" s="3">
        <f t="shared" si="1"/>
        <v>0.56859411664746362</v>
      </c>
      <c r="AM4" s="3">
        <f t="shared" si="1"/>
        <v>1.6657068260485637</v>
      </c>
      <c r="AN4" s="3">
        <f t="shared" si="1"/>
        <v>0</v>
      </c>
      <c r="AO4" s="3">
        <f t="shared" si="1"/>
        <v>0.66741742925380931</v>
      </c>
      <c r="AP4" s="3">
        <f t="shared" si="1"/>
        <v>0</v>
      </c>
      <c r="AQ4" s="3">
        <f t="shared" si="1"/>
        <v>1.2034552093544104</v>
      </c>
      <c r="AR4" s="3">
        <f t="shared" si="1"/>
        <v>0</v>
      </c>
      <c r="AS4" s="3">
        <f t="shared" si="1"/>
        <v>1.193967989117058</v>
      </c>
      <c r="AT4" s="3">
        <f t="shared" si="1"/>
        <v>0</v>
      </c>
      <c r="AU4" s="3">
        <f t="shared" si="1"/>
        <v>0</v>
      </c>
      <c r="AV4" s="3">
        <f t="shared" si="1"/>
        <v>0</v>
      </c>
      <c r="AW4" s="3">
        <f t="shared" si="1"/>
        <v>0</v>
      </c>
      <c r="AX4" s="3">
        <f t="shared" si="1"/>
        <v>0</v>
      </c>
      <c r="AY4" s="3">
        <f t="shared" si="1"/>
        <v>0</v>
      </c>
      <c r="AZ4" s="3">
        <f t="shared" si="1"/>
        <v>0.85508977056267421</v>
      </c>
      <c r="BA4" s="3">
        <f t="shared" si="1"/>
        <v>0</v>
      </c>
      <c r="BB4" s="3">
        <f t="shared" si="1"/>
        <v>0</v>
      </c>
      <c r="BC4" s="3">
        <f t="shared" si="1"/>
        <v>0</v>
      </c>
      <c r="BD4" s="3">
        <f t="shared" si="1"/>
        <v>0</v>
      </c>
      <c r="BE4" s="3">
        <f t="shared" si="1"/>
        <v>0</v>
      </c>
      <c r="BF4" s="3">
        <f t="shared" si="1"/>
        <v>1.0097700983172178</v>
      </c>
      <c r="BG4" s="3">
        <f t="shared" si="1"/>
        <v>1.0451881422676579</v>
      </c>
      <c r="BH4" s="3">
        <f t="shared" si="1"/>
        <v>1.0204480840498253</v>
      </c>
      <c r="BI4" s="3">
        <f t="shared" si="1"/>
        <v>0.55597025452414073</v>
      </c>
      <c r="BJ4" s="3">
        <f t="shared" si="1"/>
        <v>0</v>
      </c>
      <c r="BK4" s="3">
        <f t="shared" si="1"/>
        <v>0</v>
      </c>
      <c r="BL4" s="3">
        <f t="shared" si="1"/>
        <v>0</v>
      </c>
      <c r="BM4" s="3">
        <f t="shared" si="1"/>
        <v>0</v>
      </c>
      <c r="BN4" s="3">
        <f t="shared" si="1"/>
        <v>0</v>
      </c>
      <c r="BO4" s="3">
        <f t="shared" si="1"/>
        <v>0.60247250921916295</v>
      </c>
      <c r="BP4" s="3">
        <f t="shared" si="1"/>
        <v>0</v>
      </c>
      <c r="BQ4" s="1"/>
      <c r="BR4" s="1"/>
    </row>
    <row r="5" spans="1:71" x14ac:dyDescent="0.25">
      <c r="A5" t="s">
        <v>38</v>
      </c>
      <c r="B5" s="2">
        <f t="shared" si="0"/>
        <v>3.2868440477178922</v>
      </c>
      <c r="C5" s="2"/>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44</v>
      </c>
      <c r="B6" s="2">
        <f t="shared" si="0"/>
        <v>3.1356429504136245</v>
      </c>
      <c r="C6" s="2"/>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54</v>
      </c>
      <c r="B7" s="2">
        <f t="shared" si="0"/>
        <v>2.9107745491063506</v>
      </c>
      <c r="C7" s="2"/>
      <c r="Q7">
        <f>'Placebo - Data'!A2</f>
        <v>1982</v>
      </c>
      <c r="R7" s="2">
        <f>IF(R$2=0,0,INDEX('Placebo - Data'!$B:$BA,MATCH($Q7,'Placebo - Data'!$A:$A,0),MATCH(R$1,'Placebo - Data'!$B$1:$BA$1,0)))*R$5</f>
        <v>1.1615126859396696E-3</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6.0126479715108871E-2</v>
      </c>
      <c r="V7" s="2">
        <f>IF(V$2=0,0,INDEX('Placebo - Data'!$B:$BA,MATCH($Q7,'Placebo - Data'!$A:$A,0),MATCH(V$1,'Placebo - Data'!$B$1:$BA$1,0)))*V$5</f>
        <v>-3.4352488815784454E-2</v>
      </c>
      <c r="W7" s="2">
        <f>IF(W$2=0,0,INDEX('Placebo - Data'!$B:$BA,MATCH($Q7,'Placebo - Data'!$A:$A,0),MATCH(W$1,'Placebo - Data'!$B$1:$BA$1,0)))*W$5</f>
        <v>0</v>
      </c>
      <c r="X7" s="2">
        <f>IF(X$2=0,0,INDEX('Placebo - Data'!$B:$BA,MATCH($Q7,'Placebo - Data'!$A:$A,0),MATCH(X$1,'Placebo - Data'!$B$1:$BA$1,0)))*X$5</f>
        <v>-6.2676710076630116E-3</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-4.3340913951396942E-2</v>
      </c>
      <c r="AD7" s="2">
        <f>IF(AD$2=0,0,INDEX('Placebo - Data'!$B:$BA,MATCH($Q7,'Placebo - Data'!$A:$A,0),MATCH(AD$1,'Placebo - Data'!$B$1:$BA$1,0)))*AD$5</f>
        <v>0</v>
      </c>
      <c r="AE7" s="2">
        <f>IF(AE$2=0,0,INDEX('Placebo - Data'!$B:$BA,MATCH($Q7,'Placebo - Data'!$A:$A,0),MATCH(AE$1,'Placebo - Data'!$B$1:$BA$1,0)))*AE$5</f>
        <v>4.510931670665741E-2</v>
      </c>
      <c r="AF7" s="2">
        <f>IF(AF$2=0,0,INDEX('Placebo - Data'!$B:$BA,MATCH($Q7,'Placebo - Data'!$A:$A,0),MATCH(AF$1,'Placebo - Data'!$B$1:$BA$1,0)))*AF$5</f>
        <v>3.9195101708173752E-2</v>
      </c>
      <c r="AG7" s="2">
        <f>IF(AG$2=0,0,INDEX('Placebo - Data'!$B:$BA,MATCH($Q7,'Placebo - Data'!$A:$A,0),MATCH(AG$1,'Placebo - Data'!$B$1:$BA$1,0)))*AG$5</f>
        <v>0</v>
      </c>
      <c r="AH7" s="2">
        <f>IF(AH$2=0,0,INDEX('Placebo - Data'!$B:$BA,MATCH($Q7,'Placebo - Data'!$A:$A,0),MATCH(AH$1,'Placebo - Data'!$B$1:$BA$1,0)))*AH$5</f>
        <v>3.8439661264419556E-2</v>
      </c>
      <c r="AI7" s="2">
        <f>IF(AI$2=0,0,INDEX('Placebo - Data'!$B:$BA,MATCH($Q7,'Placebo - Data'!$A:$A,0),MATCH(AI$1,'Placebo - Data'!$B$1:$BA$1,0)))*AI$5</f>
        <v>1.3213573954999447E-2</v>
      </c>
      <c r="AJ7" s="2">
        <f>IF(AJ$2=0,0,INDEX('Placebo - Data'!$B:$BA,MATCH($Q7,'Placebo - Data'!$A:$A,0),MATCH(AJ$1,'Placebo - Data'!$B$1:$BA$1,0)))*AJ$5</f>
        <v>3.0759461224079132E-2</v>
      </c>
      <c r="AK7" s="2">
        <f>IF(AK$2=0,0,INDEX('Placebo - Data'!$B:$BA,MATCH($Q7,'Placebo - Data'!$A:$A,0),MATCH(AK$1,'Placebo - Data'!$B$1:$BA$1,0)))*AK$5</f>
        <v>0</v>
      </c>
      <c r="AL7" s="2">
        <f>IF(AL$2=0,0,INDEX('Placebo - Data'!$B:$BA,MATCH($Q7,'Placebo - Data'!$A:$A,0),MATCH(AL$1,'Placebo - Data'!$B$1:$BA$1,0)))*AL$5</f>
        <v>-3.1856328248977661E-2</v>
      </c>
      <c r="AM7" s="2">
        <f>IF(AM$2=0,0,INDEX('Placebo - Data'!$B:$BA,MATCH($Q7,'Placebo - Data'!$A:$A,0),MATCH(AM$1,'Placebo - Data'!$B$1:$BA$1,0)))*AM$5</f>
        <v>-1.7446734709665179E-3</v>
      </c>
      <c r="AN7" s="2">
        <f>IF(AN$2=0,0,INDEX('Placebo - Data'!$B:$BA,MATCH($Q7,'Placebo - Data'!$A:$A,0),MATCH(AN$1,'Placebo - Data'!$B$1:$BA$1,0)))*AN$5</f>
        <v>0</v>
      </c>
      <c r="AO7" s="2">
        <f>IF(AO$2=0,0,INDEX('Placebo - Data'!$B:$BA,MATCH($Q7,'Placebo - Data'!$A:$A,0),MATCH(AO$1,'Placebo - Data'!$B$1:$BA$1,0)))*AO$5</f>
        <v>-2.4251697584986687E-2</v>
      </c>
      <c r="AP7" s="2">
        <f>IF(AP$2=0,0,INDEX('Placebo - Data'!$B:$BA,MATCH($Q7,'Placebo - Data'!$A:$A,0),MATCH(AP$1,'Placebo - Data'!$B$1:$BA$1,0)))*AP$5</f>
        <v>0</v>
      </c>
      <c r="AQ7" s="2">
        <f>IF(AQ$2=0,0,INDEX('Placebo - Data'!$B:$BA,MATCH($Q7,'Placebo - Data'!$A:$A,0),MATCH(AQ$1,'Placebo - Data'!$B$1:$BA$1,0)))*AQ$5</f>
        <v>1.7959816381335258E-2</v>
      </c>
      <c r="AR7" s="2">
        <f>IF(AR$2=0,0,INDEX('Placebo - Data'!$B:$BA,MATCH($Q7,'Placebo - Data'!$A:$A,0),MATCH(AR$1,'Placebo - Data'!$B$1:$BA$1,0)))*AR$5</f>
        <v>0</v>
      </c>
      <c r="AS7" s="2">
        <f>IF(AS$2=0,0,INDEX('Placebo - Data'!$B:$BA,MATCH($Q7,'Placebo - Data'!$A:$A,0),MATCH(AS$1,'Placebo - Data'!$B$1:$BA$1,0)))*AS$5</f>
        <v>4.2597565799951553E-2</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-4.6598762273788452E-2</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-2.6188582181930542E-2</v>
      </c>
      <c r="BG7" s="2">
        <f>IF(BG$2=0,0,INDEX('Placebo - Data'!$B:$BA,MATCH($Q7,'Placebo - Data'!$A:$A,0),MATCH(BG$1,'Placebo - Data'!$B$1:$BA$1,0)))*BG$5</f>
        <v>-6.6675320267677307E-3</v>
      </c>
      <c r="BH7" s="2">
        <f>IF(BH$2=0,0,INDEX('Placebo - Data'!$B:$BA,MATCH($Q7,'Placebo - Data'!$A:$A,0),MATCH(BH$1,'Placebo - Data'!$B$1:$BA$1,0)))*BH$5</f>
        <v>-3.7386462092399597E-2</v>
      </c>
      <c r="BI7" s="2">
        <f>IF(BI$2=0,0,INDEX('Placebo - Data'!$B:$BA,MATCH($Q7,'Placebo - Data'!$A:$A,0),MATCH(BI$1,'Placebo - Data'!$B$1:$BA$1,0)))*BI$5</f>
        <v>-7.526962086558342E-3</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-1.8129967153072357E-2</v>
      </c>
      <c r="BP7" s="2">
        <f>IF(BP$2=0,0,INDEX('Placebo - Data'!$B:$BA,MATCH($Q7,'Placebo - Data'!$A:$A,0),MATCH(BP$1,'Placebo - Data'!$B$1:$BA$1,0)))*BP$5</f>
        <v>0</v>
      </c>
      <c r="BQ7" s="2"/>
      <c r="BR7" s="2"/>
    </row>
    <row r="8" spans="1:71" x14ac:dyDescent="0.25">
      <c r="A8" t="s">
        <v>41</v>
      </c>
      <c r="B8" s="2">
        <f t="shared" si="0"/>
        <v>2.5849907506734593</v>
      </c>
      <c r="C8" s="2"/>
      <c r="Q8">
        <f>'Placebo - Data'!A3</f>
        <v>1983</v>
      </c>
      <c r="R8" s="2">
        <f>IF(R$2=0,0,INDEX('Placebo - Data'!$B:$BA,MATCH($Q8,'Placebo - Data'!$A:$A,0),MATCH(R$1,'Placebo - Data'!$B$1:$BA$1,0)))*R$5</f>
        <v>6.2767753843218088E-4</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3.6394562572240829E-2</v>
      </c>
      <c r="V8" s="2">
        <f>IF(V$2=0,0,INDEX('Placebo - Data'!$B:$BA,MATCH($Q8,'Placebo - Data'!$A:$A,0),MATCH(V$1,'Placebo - Data'!$B$1:$BA$1,0)))*V$5</f>
        <v>-2.7535103261470795E-2</v>
      </c>
      <c r="W8" s="2">
        <f>IF(W$2=0,0,INDEX('Placebo - Data'!$B:$BA,MATCH($Q8,'Placebo - Data'!$A:$A,0),MATCH(W$1,'Placebo - Data'!$B$1:$BA$1,0)))*W$5</f>
        <v>0</v>
      </c>
      <c r="X8" s="2">
        <f>IF(X$2=0,0,INDEX('Placebo - Data'!$B:$BA,MATCH($Q8,'Placebo - Data'!$A:$A,0),MATCH(X$1,'Placebo - Data'!$B$1:$BA$1,0)))*X$5</f>
        <v>-1.6523022204637527E-2</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1.580771803855896E-2</v>
      </c>
      <c r="AD8" s="2">
        <f>IF(AD$2=0,0,INDEX('Placebo - Data'!$B:$BA,MATCH($Q8,'Placebo - Data'!$A:$A,0),MATCH(AD$1,'Placebo - Data'!$B$1:$BA$1,0)))*AD$5</f>
        <v>0</v>
      </c>
      <c r="AE8" s="2">
        <f>IF(AE$2=0,0,INDEX('Placebo - Data'!$B:$BA,MATCH($Q8,'Placebo - Data'!$A:$A,0),MATCH(AE$1,'Placebo - Data'!$B$1:$BA$1,0)))*AE$5</f>
        <v>1.1486790142953396E-2</v>
      </c>
      <c r="AF8" s="2">
        <f>IF(AF$2=0,0,INDEX('Placebo - Data'!$B:$BA,MATCH($Q8,'Placebo - Data'!$A:$A,0),MATCH(AF$1,'Placebo - Data'!$B$1:$BA$1,0)))*AF$5</f>
        <v>1.6592184081673622E-2</v>
      </c>
      <c r="AG8" s="2">
        <f>IF(AG$2=0,0,INDEX('Placebo - Data'!$B:$BA,MATCH($Q8,'Placebo - Data'!$A:$A,0),MATCH(AG$1,'Placebo - Data'!$B$1:$BA$1,0)))*AG$5</f>
        <v>0</v>
      </c>
      <c r="AH8" s="2">
        <f>IF(AH$2=0,0,INDEX('Placebo - Data'!$B:$BA,MATCH($Q8,'Placebo - Data'!$A:$A,0),MATCH(AH$1,'Placebo - Data'!$B$1:$BA$1,0)))*AH$5</f>
        <v>6.9374088197946548E-3</v>
      </c>
      <c r="AI8" s="2">
        <f>IF(AI$2=0,0,INDEX('Placebo - Data'!$B:$BA,MATCH($Q8,'Placebo - Data'!$A:$A,0),MATCH(AI$1,'Placebo - Data'!$B$1:$BA$1,0)))*AI$5</f>
        <v>-1.7156101763248444E-2</v>
      </c>
      <c r="AJ8" s="2">
        <f>IF(AJ$2=0,0,INDEX('Placebo - Data'!$B:$BA,MATCH($Q8,'Placebo - Data'!$A:$A,0),MATCH(AJ$1,'Placebo - Data'!$B$1:$BA$1,0)))*AJ$5</f>
        <v>1.8827673047780991E-2</v>
      </c>
      <c r="AK8" s="2">
        <f>IF(AK$2=0,0,INDEX('Placebo - Data'!$B:$BA,MATCH($Q8,'Placebo - Data'!$A:$A,0),MATCH(AK$1,'Placebo - Data'!$B$1:$BA$1,0)))*AK$5</f>
        <v>0</v>
      </c>
      <c r="AL8" s="2">
        <f>IF(AL$2=0,0,INDEX('Placebo - Data'!$B:$BA,MATCH($Q8,'Placebo - Data'!$A:$A,0),MATCH(AL$1,'Placebo - Data'!$B$1:$BA$1,0)))*AL$5</f>
        <v>-1.1430750600993633E-2</v>
      </c>
      <c r="AM8" s="2">
        <f>IF(AM$2=0,0,INDEX('Placebo - Data'!$B:$BA,MATCH($Q8,'Placebo - Data'!$A:$A,0),MATCH(AM$1,'Placebo - Data'!$B$1:$BA$1,0)))*AM$5</f>
        <v>-4.0629482828080654E-3</v>
      </c>
      <c r="AN8" s="2">
        <f>IF(AN$2=0,0,INDEX('Placebo - Data'!$B:$BA,MATCH($Q8,'Placebo - Data'!$A:$A,0),MATCH(AN$1,'Placebo - Data'!$B$1:$BA$1,0)))*AN$5</f>
        <v>0</v>
      </c>
      <c r="AO8" s="2">
        <f>IF(AO$2=0,0,INDEX('Placebo - Data'!$B:$BA,MATCH($Q8,'Placebo - Data'!$A:$A,0),MATCH(AO$1,'Placebo - Data'!$B$1:$BA$1,0)))*AO$5</f>
        <v>-1.5543249435722828E-2</v>
      </c>
      <c r="AP8" s="2">
        <f>IF(AP$2=0,0,INDEX('Placebo - Data'!$B:$BA,MATCH($Q8,'Placebo - Data'!$A:$A,0),MATCH(AP$1,'Placebo - Data'!$B$1:$BA$1,0)))*AP$5</f>
        <v>0</v>
      </c>
      <c r="AQ8" s="2">
        <f>IF(AQ$2=0,0,INDEX('Placebo - Data'!$B:$BA,MATCH($Q8,'Placebo - Data'!$A:$A,0),MATCH(AQ$1,'Placebo - Data'!$B$1:$BA$1,0)))*AQ$5</f>
        <v>6.3688321970403194E-3</v>
      </c>
      <c r="AR8" s="2">
        <f>IF(AR$2=0,0,INDEX('Placebo - Data'!$B:$BA,MATCH($Q8,'Placebo - Data'!$A:$A,0),MATCH(AR$1,'Placebo - Data'!$B$1:$BA$1,0)))*AR$5</f>
        <v>0</v>
      </c>
      <c r="AS8" s="2">
        <f>IF(AS$2=0,0,INDEX('Placebo - Data'!$B:$BA,MATCH($Q8,'Placebo - Data'!$A:$A,0),MATCH(AS$1,'Placebo - Data'!$B$1:$BA$1,0)))*AS$5</f>
        <v>2.6039803400635719E-2</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-1.7568688839673996E-2</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-3.6048833280801773E-3</v>
      </c>
      <c r="BG8" s="2">
        <f>IF(BG$2=0,0,INDEX('Placebo - Data'!$B:$BA,MATCH($Q8,'Placebo - Data'!$A:$A,0),MATCH(BG$1,'Placebo - Data'!$B$1:$BA$1,0)))*BG$5</f>
        <v>4.9794450402259827E-2</v>
      </c>
      <c r="BH8" s="2">
        <f>IF(BH$2=0,0,INDEX('Placebo - Data'!$B:$BA,MATCH($Q8,'Placebo - Data'!$A:$A,0),MATCH(BH$1,'Placebo - Data'!$B$1:$BA$1,0)))*BH$5</f>
        <v>-1.7975015565752983E-2</v>
      </c>
      <c r="BI8" s="2">
        <f>IF(BI$2=0,0,INDEX('Placebo - Data'!$B:$BA,MATCH($Q8,'Placebo - Data'!$A:$A,0),MATCH(BI$1,'Placebo - Data'!$B$1:$BA$1,0)))*BI$5</f>
        <v>-3.4154832363128662E-2</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-1.4985070563852787E-2</v>
      </c>
      <c r="BP8" s="2">
        <f>IF(BP$2=0,0,INDEX('Placebo - Data'!$B:$BA,MATCH($Q8,'Placebo - Data'!$A:$A,0),MATCH(BP$1,'Placebo - Data'!$B$1:$BA$1,0)))*BP$5</f>
        <v>0</v>
      </c>
      <c r="BQ8" s="2"/>
      <c r="BR8" s="2"/>
    </row>
    <row r="9" spans="1:71" x14ac:dyDescent="0.25">
      <c r="A9" t="s">
        <v>33</v>
      </c>
      <c r="B9" s="2">
        <f t="shared" si="0"/>
        <v>2.465327301940154</v>
      </c>
      <c r="C9" s="2"/>
      <c r="Q9">
        <f>'Placebo - Data'!A4</f>
        <v>1984</v>
      </c>
      <c r="R9" s="2">
        <f>IF(R$2=0,0,INDEX('Placebo - Data'!$B:$BA,MATCH($Q9,'Placebo - Data'!$A:$A,0),MATCH(R$1,'Placebo - Data'!$B$1:$BA$1,0)))*R$5</f>
        <v>-3.2372750341892242E-2</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5.7436715811491013E-2</v>
      </c>
      <c r="V9" s="2">
        <f>IF(V$2=0,0,INDEX('Placebo - Data'!$B:$BA,MATCH($Q9,'Placebo - Data'!$A:$A,0),MATCH(V$1,'Placebo - Data'!$B$1:$BA$1,0)))*V$5</f>
        <v>-6.4074300229549408E-2</v>
      </c>
      <c r="W9" s="2">
        <f>IF(W$2=0,0,INDEX('Placebo - Data'!$B:$BA,MATCH($Q9,'Placebo - Data'!$A:$A,0),MATCH(W$1,'Placebo - Data'!$B$1:$BA$1,0)))*W$5</f>
        <v>0</v>
      </c>
      <c r="X9" s="2">
        <f>IF(X$2=0,0,INDEX('Placebo - Data'!$B:$BA,MATCH($Q9,'Placebo - Data'!$A:$A,0),MATCH(X$1,'Placebo - Data'!$B$1:$BA$1,0)))*X$5</f>
        <v>-6.1298245564103127E-3</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5.3006368689239025E-3</v>
      </c>
      <c r="AD9" s="2">
        <f>IF(AD$2=0,0,INDEX('Placebo - Data'!$B:$BA,MATCH($Q9,'Placebo - Data'!$A:$A,0),MATCH(AD$1,'Placebo - Data'!$B$1:$BA$1,0)))*AD$5</f>
        <v>0</v>
      </c>
      <c r="AE9" s="2">
        <f>IF(AE$2=0,0,INDEX('Placebo - Data'!$B:$BA,MATCH($Q9,'Placebo - Data'!$A:$A,0),MATCH(AE$1,'Placebo - Data'!$B$1:$BA$1,0)))*AE$5</f>
        <v>5.4065879434347153E-2</v>
      </c>
      <c r="AF9" s="2">
        <f>IF(AF$2=0,0,INDEX('Placebo - Data'!$B:$BA,MATCH($Q9,'Placebo - Data'!$A:$A,0),MATCH(AF$1,'Placebo - Data'!$B$1:$BA$1,0)))*AF$5</f>
        <v>-2.358018234372139E-2</v>
      </c>
      <c r="AG9" s="2">
        <f>IF(AG$2=0,0,INDEX('Placebo - Data'!$B:$BA,MATCH($Q9,'Placebo - Data'!$A:$A,0),MATCH(AG$1,'Placebo - Data'!$B$1:$BA$1,0)))*AG$5</f>
        <v>0</v>
      </c>
      <c r="AH9" s="2">
        <f>IF(AH$2=0,0,INDEX('Placebo - Data'!$B:$BA,MATCH($Q9,'Placebo - Data'!$A:$A,0),MATCH(AH$1,'Placebo - Data'!$B$1:$BA$1,0)))*AH$5</f>
        <v>5.8435462415218353E-2</v>
      </c>
      <c r="AI9" s="2">
        <f>IF(AI$2=0,0,INDEX('Placebo - Data'!$B:$BA,MATCH($Q9,'Placebo - Data'!$A:$A,0),MATCH(AI$1,'Placebo - Data'!$B$1:$BA$1,0)))*AI$5</f>
        <v>3.0180390924215317E-2</v>
      </c>
      <c r="AJ9" s="2">
        <f>IF(AJ$2=0,0,INDEX('Placebo - Data'!$B:$BA,MATCH($Q9,'Placebo - Data'!$A:$A,0),MATCH(AJ$1,'Placebo - Data'!$B$1:$BA$1,0)))*AJ$5</f>
        <v>-6.3965551555156708E-2</v>
      </c>
      <c r="AK9" s="2">
        <f>IF(AK$2=0,0,INDEX('Placebo - Data'!$B:$BA,MATCH($Q9,'Placebo - Data'!$A:$A,0),MATCH(AK$1,'Placebo - Data'!$B$1:$BA$1,0)))*AK$5</f>
        <v>0</v>
      </c>
      <c r="AL9" s="2">
        <f>IF(AL$2=0,0,INDEX('Placebo - Data'!$B:$BA,MATCH($Q9,'Placebo - Data'!$A:$A,0),MATCH(AL$1,'Placebo - Data'!$B$1:$BA$1,0)))*AL$5</f>
        <v>-1.4579234644770622E-2</v>
      </c>
      <c r="AM9" s="2">
        <f>IF(AM$2=0,0,INDEX('Placebo - Data'!$B:$BA,MATCH($Q9,'Placebo - Data'!$A:$A,0),MATCH(AM$1,'Placebo - Data'!$B$1:$BA$1,0)))*AM$5</f>
        <v>-1.3825136236846447E-2</v>
      </c>
      <c r="AN9" s="2">
        <f>IF(AN$2=0,0,INDEX('Placebo - Data'!$B:$BA,MATCH($Q9,'Placebo - Data'!$A:$A,0),MATCH(AN$1,'Placebo - Data'!$B$1:$BA$1,0)))*AN$5</f>
        <v>0</v>
      </c>
      <c r="AO9" s="2">
        <f>IF(AO$2=0,0,INDEX('Placebo - Data'!$B:$BA,MATCH($Q9,'Placebo - Data'!$A:$A,0),MATCH(AO$1,'Placebo - Data'!$B$1:$BA$1,0)))*AO$5</f>
        <v>-6.1130255460739136E-2</v>
      </c>
      <c r="AP9" s="2">
        <f>IF(AP$2=0,0,INDEX('Placebo - Data'!$B:$BA,MATCH($Q9,'Placebo - Data'!$A:$A,0),MATCH(AP$1,'Placebo - Data'!$B$1:$BA$1,0)))*AP$5</f>
        <v>0</v>
      </c>
      <c r="AQ9" s="2">
        <f>IF(AQ$2=0,0,INDEX('Placebo - Data'!$B:$BA,MATCH($Q9,'Placebo - Data'!$A:$A,0),MATCH(AQ$1,'Placebo - Data'!$B$1:$BA$1,0)))*AQ$5</f>
        <v>5.7146161794662476E-2</v>
      </c>
      <c r="AR9" s="2">
        <f>IF(AR$2=0,0,INDEX('Placebo - Data'!$B:$BA,MATCH($Q9,'Placebo - Data'!$A:$A,0),MATCH(AR$1,'Placebo - Data'!$B$1:$BA$1,0)))*AR$5</f>
        <v>0</v>
      </c>
      <c r="AS9" s="2">
        <f>IF(AS$2=0,0,INDEX('Placebo - Data'!$B:$BA,MATCH($Q9,'Placebo - Data'!$A:$A,0),MATCH(AS$1,'Placebo - Data'!$B$1:$BA$1,0)))*AS$5</f>
        <v>7.1640923619270325E-2</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3.1288959085941315E-2</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-3.0439069494605064E-2</v>
      </c>
      <c r="BG9" s="2">
        <f>IF(BG$2=0,0,INDEX('Placebo - Data'!$B:$BA,MATCH($Q9,'Placebo - Data'!$A:$A,0),MATCH(BG$1,'Placebo - Data'!$B$1:$BA$1,0)))*BG$5</f>
        <v>7.2739883325994015E-3</v>
      </c>
      <c r="BH9" s="2">
        <f>IF(BH$2=0,0,INDEX('Placebo - Data'!$B:$BA,MATCH($Q9,'Placebo - Data'!$A:$A,0),MATCH(BH$1,'Placebo - Data'!$B$1:$BA$1,0)))*BH$5</f>
        <v>-4.4331762939691544E-2</v>
      </c>
      <c r="BI9" s="2">
        <f>IF(BI$2=0,0,INDEX('Placebo - Data'!$B:$BA,MATCH($Q9,'Placebo - Data'!$A:$A,0),MATCH(BI$1,'Placebo - Data'!$B$1:$BA$1,0)))*BI$5</f>
        <v>-3.9299815893173218E-2</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-2.2463824599981308E-2</v>
      </c>
      <c r="BP9" s="2">
        <f>IF(BP$2=0,0,INDEX('Placebo - Data'!$B:$BA,MATCH($Q9,'Placebo - Data'!$A:$A,0),MATCH(BP$1,'Placebo - Data'!$B$1:$BA$1,0)))*BP$5</f>
        <v>0</v>
      </c>
      <c r="BQ9" s="2"/>
      <c r="BR9" s="2"/>
    </row>
    <row r="10" spans="1:71" x14ac:dyDescent="0.25">
      <c r="A10" t="s">
        <v>46</v>
      </c>
      <c r="B10" s="2">
        <f t="shared" si="0"/>
        <v>2.3443536420113862</v>
      </c>
      <c r="C10" s="2"/>
      <c r="Q10">
        <f>'Placebo - Data'!A5</f>
        <v>1985</v>
      </c>
      <c r="R10" s="2">
        <f>IF(R$2=0,0,INDEX('Placebo - Data'!$B:$BA,MATCH($Q10,'Placebo - Data'!$A:$A,0),MATCH(R$1,'Placebo - Data'!$B$1:$BA$1,0)))*R$5</f>
        <v>2.6323527563363314E-3</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1.2045362964272499E-2</v>
      </c>
      <c r="V10" s="2">
        <f>IF(V$2=0,0,INDEX('Placebo - Data'!$B:$BA,MATCH($Q10,'Placebo - Data'!$A:$A,0),MATCH(V$1,'Placebo - Data'!$B$1:$BA$1,0)))*V$5</f>
        <v>-4.6346466988325119E-2</v>
      </c>
      <c r="W10" s="2">
        <f>IF(W$2=0,0,INDEX('Placebo - Data'!$B:$BA,MATCH($Q10,'Placebo - Data'!$A:$A,0),MATCH(W$1,'Placebo - Data'!$B$1:$BA$1,0)))*W$5</f>
        <v>0</v>
      </c>
      <c r="X10" s="2">
        <f>IF(X$2=0,0,INDEX('Placebo - Data'!$B:$BA,MATCH($Q10,'Placebo - Data'!$A:$A,0),MATCH(X$1,'Placebo - Data'!$B$1:$BA$1,0)))*X$5</f>
        <v>1.0996450437232852E-3</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-7.4813934043049812E-3</v>
      </c>
      <c r="AD10" s="2">
        <f>IF(AD$2=0,0,INDEX('Placebo - Data'!$B:$BA,MATCH($Q10,'Placebo - Data'!$A:$A,0),MATCH(AD$1,'Placebo - Data'!$B$1:$BA$1,0)))*AD$5</f>
        <v>0</v>
      </c>
      <c r="AE10" s="2">
        <f>IF(AE$2=0,0,INDEX('Placebo - Data'!$B:$BA,MATCH($Q10,'Placebo - Data'!$A:$A,0),MATCH(AE$1,'Placebo - Data'!$B$1:$BA$1,0)))*AE$5</f>
        <v>-2.0248603541404009E-3</v>
      </c>
      <c r="AF10" s="2">
        <f>IF(AF$2=0,0,INDEX('Placebo - Data'!$B:$BA,MATCH($Q10,'Placebo - Data'!$A:$A,0),MATCH(AF$1,'Placebo - Data'!$B$1:$BA$1,0)))*AF$5</f>
        <v>3.1871460378170013E-2</v>
      </c>
      <c r="AG10" s="2">
        <f>IF(AG$2=0,0,INDEX('Placebo - Data'!$B:$BA,MATCH($Q10,'Placebo - Data'!$A:$A,0),MATCH(AG$1,'Placebo - Data'!$B$1:$BA$1,0)))*AG$5</f>
        <v>0</v>
      </c>
      <c r="AH10" s="2">
        <f>IF(AH$2=0,0,INDEX('Placebo - Data'!$B:$BA,MATCH($Q10,'Placebo - Data'!$A:$A,0),MATCH(AH$1,'Placebo - Data'!$B$1:$BA$1,0)))*AH$5</f>
        <v>3.3561505377292633E-2</v>
      </c>
      <c r="AI10" s="2">
        <f>IF(AI$2=0,0,INDEX('Placebo - Data'!$B:$BA,MATCH($Q10,'Placebo - Data'!$A:$A,0),MATCH(AI$1,'Placebo - Data'!$B$1:$BA$1,0)))*AI$5</f>
        <v>8.1719663285184652E-5</v>
      </c>
      <c r="AJ10" s="2">
        <f>IF(AJ$2=0,0,INDEX('Placebo - Data'!$B:$BA,MATCH($Q10,'Placebo - Data'!$A:$A,0),MATCH(AJ$1,'Placebo - Data'!$B$1:$BA$1,0)))*AJ$5</f>
        <v>2.8215240687131882E-2</v>
      </c>
      <c r="AK10" s="2">
        <f>IF(AK$2=0,0,INDEX('Placebo - Data'!$B:$BA,MATCH($Q10,'Placebo - Data'!$A:$A,0),MATCH(AK$1,'Placebo - Data'!$B$1:$BA$1,0)))*AK$5</f>
        <v>0</v>
      </c>
      <c r="AL10" s="2">
        <f>IF(AL$2=0,0,INDEX('Placebo - Data'!$B:$BA,MATCH($Q10,'Placebo - Data'!$A:$A,0),MATCH(AL$1,'Placebo - Data'!$B$1:$BA$1,0)))*AL$5</f>
        <v>-2.1423446014523506E-2</v>
      </c>
      <c r="AM10" s="2">
        <f>IF(AM$2=0,0,INDEX('Placebo - Data'!$B:$BA,MATCH($Q10,'Placebo - Data'!$A:$A,0),MATCH(AM$1,'Placebo - Data'!$B$1:$BA$1,0)))*AM$5</f>
        <v>7.5447377748787403E-3</v>
      </c>
      <c r="AN10" s="2">
        <f>IF(AN$2=0,0,INDEX('Placebo - Data'!$B:$BA,MATCH($Q10,'Placebo - Data'!$A:$A,0),MATCH(AN$1,'Placebo - Data'!$B$1:$BA$1,0)))*AN$5</f>
        <v>0</v>
      </c>
      <c r="AO10" s="2">
        <f>IF(AO$2=0,0,INDEX('Placebo - Data'!$B:$BA,MATCH($Q10,'Placebo - Data'!$A:$A,0),MATCH(AO$1,'Placebo - Data'!$B$1:$BA$1,0)))*AO$5</f>
        <v>1.72461848706007E-2</v>
      </c>
      <c r="AP10" s="2">
        <f>IF(AP$2=0,0,INDEX('Placebo - Data'!$B:$BA,MATCH($Q10,'Placebo - Data'!$A:$A,0),MATCH(AP$1,'Placebo - Data'!$B$1:$BA$1,0)))*AP$5</f>
        <v>0</v>
      </c>
      <c r="AQ10" s="2">
        <f>IF(AQ$2=0,0,INDEX('Placebo - Data'!$B:$BA,MATCH($Q10,'Placebo - Data'!$A:$A,0),MATCH(AQ$1,'Placebo - Data'!$B$1:$BA$1,0)))*AQ$5</f>
        <v>1.3482069596648216E-2</v>
      </c>
      <c r="AR10" s="2">
        <f>IF(AR$2=0,0,INDEX('Placebo - Data'!$B:$BA,MATCH($Q10,'Placebo - Data'!$A:$A,0),MATCH(AR$1,'Placebo - Data'!$B$1:$BA$1,0)))*AR$5</f>
        <v>0</v>
      </c>
      <c r="AS10" s="2">
        <f>IF(AS$2=0,0,INDEX('Placebo - Data'!$B:$BA,MATCH($Q10,'Placebo - Data'!$A:$A,0),MATCH(AS$1,'Placebo - Data'!$B$1:$BA$1,0)))*AS$5</f>
        <v>1.5250329859554768E-2</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-8.2597596338018775E-4</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-1.9898682832717896E-2</v>
      </c>
      <c r="BG10" s="2">
        <f>IF(BG$2=0,0,INDEX('Placebo - Data'!$B:$BA,MATCH($Q10,'Placebo - Data'!$A:$A,0),MATCH(BG$1,'Placebo - Data'!$B$1:$BA$1,0)))*BG$5</f>
        <v>-6.1631515622138977E-2</v>
      </c>
      <c r="BH10" s="2">
        <f>IF(BH$2=0,0,INDEX('Placebo - Data'!$B:$BA,MATCH($Q10,'Placebo - Data'!$A:$A,0),MATCH(BH$1,'Placebo - Data'!$B$1:$BA$1,0)))*BH$5</f>
        <v>9.3967299908399582E-3</v>
      </c>
      <c r="BI10" s="2">
        <f>IF(BI$2=0,0,INDEX('Placebo - Data'!$B:$BA,MATCH($Q10,'Placebo - Data'!$A:$A,0),MATCH(BI$1,'Placebo - Data'!$B$1:$BA$1,0)))*BI$5</f>
        <v>-7.4247266165912151E-3</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-2.2214539349079132E-2</v>
      </c>
      <c r="BP10" s="2">
        <f>IF(BP$2=0,0,INDEX('Placebo - Data'!$B:$BA,MATCH($Q10,'Placebo - Data'!$A:$A,0),MATCH(BP$1,'Placebo - Data'!$B$1:$BA$1,0)))*BP$5</f>
        <v>0</v>
      </c>
      <c r="BQ10" s="2"/>
      <c r="BR10" s="2"/>
    </row>
    <row r="11" spans="1:71" x14ac:dyDescent="0.25">
      <c r="A11" t="s">
        <v>43</v>
      </c>
      <c r="B11" s="2">
        <f t="shared" si="0"/>
        <v>2.1322336644373734</v>
      </c>
      <c r="C11" s="2"/>
      <c r="Q11">
        <f>'Placebo - Data'!A6</f>
        <v>1986</v>
      </c>
      <c r="R11" s="2">
        <f>IF(R$2=0,0,INDEX('Placebo - Data'!$B:$BA,MATCH($Q11,'Placebo - Data'!$A:$A,0),MATCH(R$1,'Placebo - Data'!$B$1:$BA$1,0)))*R$5</f>
        <v>3.0457872897386551E-2</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9.0011148131452501E-5</v>
      </c>
      <c r="V11" s="2">
        <f>IF(V$2=0,0,INDEX('Placebo - Data'!$B:$BA,MATCH($Q11,'Placebo - Data'!$A:$A,0),MATCH(V$1,'Placebo - Data'!$B$1:$BA$1,0)))*V$5</f>
        <v>-8.4712252020835876E-2</v>
      </c>
      <c r="W11" s="2">
        <f>IF(W$2=0,0,INDEX('Placebo - Data'!$B:$BA,MATCH($Q11,'Placebo - Data'!$A:$A,0),MATCH(W$1,'Placebo - Data'!$B$1:$BA$1,0)))*W$5</f>
        <v>0</v>
      </c>
      <c r="X11" s="2">
        <f>IF(X$2=0,0,INDEX('Placebo - Data'!$B:$BA,MATCH($Q11,'Placebo - Data'!$A:$A,0),MATCH(X$1,'Placebo - Data'!$B$1:$BA$1,0)))*X$5</f>
        <v>-1.4847145415842533E-2</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1.4257490634918213E-2</v>
      </c>
      <c r="AD11" s="2">
        <f>IF(AD$2=0,0,INDEX('Placebo - Data'!$B:$BA,MATCH($Q11,'Placebo - Data'!$A:$A,0),MATCH(AD$1,'Placebo - Data'!$B$1:$BA$1,0)))*AD$5</f>
        <v>0</v>
      </c>
      <c r="AE11" s="2">
        <f>IF(AE$2=0,0,INDEX('Placebo - Data'!$B:$BA,MATCH($Q11,'Placebo - Data'!$A:$A,0),MATCH(AE$1,'Placebo - Data'!$B$1:$BA$1,0)))*AE$5</f>
        <v>-8.9340744307264686E-4</v>
      </c>
      <c r="AF11" s="2">
        <f>IF(AF$2=0,0,INDEX('Placebo - Data'!$B:$BA,MATCH($Q11,'Placebo - Data'!$A:$A,0),MATCH(AF$1,'Placebo - Data'!$B$1:$BA$1,0)))*AF$5</f>
        <v>-1.0000402107834816E-2</v>
      </c>
      <c r="AG11" s="2">
        <f>IF(AG$2=0,0,INDEX('Placebo - Data'!$B:$BA,MATCH($Q11,'Placebo - Data'!$A:$A,0),MATCH(AG$1,'Placebo - Data'!$B$1:$BA$1,0)))*AG$5</f>
        <v>0</v>
      </c>
      <c r="AH11" s="2">
        <f>IF(AH$2=0,0,INDEX('Placebo - Data'!$B:$BA,MATCH($Q11,'Placebo - Data'!$A:$A,0),MATCH(AH$1,'Placebo - Data'!$B$1:$BA$1,0)))*AH$5</f>
        <v>7.3788785375654697E-3</v>
      </c>
      <c r="AI11" s="2">
        <f>IF(AI$2=0,0,INDEX('Placebo - Data'!$B:$BA,MATCH($Q11,'Placebo - Data'!$A:$A,0),MATCH(AI$1,'Placebo - Data'!$B$1:$BA$1,0)))*AI$5</f>
        <v>3.9200294762849808E-2</v>
      </c>
      <c r="AJ11" s="2">
        <f>IF(AJ$2=0,0,INDEX('Placebo - Data'!$B:$BA,MATCH($Q11,'Placebo - Data'!$A:$A,0),MATCH(AJ$1,'Placebo - Data'!$B$1:$BA$1,0)))*AJ$5</f>
        <v>3.204069659113884E-2</v>
      </c>
      <c r="AK11" s="2">
        <f>IF(AK$2=0,0,INDEX('Placebo - Data'!$B:$BA,MATCH($Q11,'Placebo - Data'!$A:$A,0),MATCH(AK$1,'Placebo - Data'!$B$1:$BA$1,0)))*AK$5</f>
        <v>0</v>
      </c>
      <c r="AL11" s="2">
        <f>IF(AL$2=0,0,INDEX('Placebo - Data'!$B:$BA,MATCH($Q11,'Placebo - Data'!$A:$A,0),MATCH(AL$1,'Placebo - Data'!$B$1:$BA$1,0)))*AL$5</f>
        <v>-6.7383693531155586E-3</v>
      </c>
      <c r="AM11" s="2">
        <f>IF(AM$2=0,0,INDEX('Placebo - Data'!$B:$BA,MATCH($Q11,'Placebo - Data'!$A:$A,0),MATCH(AM$1,'Placebo - Data'!$B$1:$BA$1,0)))*AM$5</f>
        <v>4.8889491707086563E-2</v>
      </c>
      <c r="AN11" s="2">
        <f>IF(AN$2=0,0,INDEX('Placebo - Data'!$B:$BA,MATCH($Q11,'Placebo - Data'!$A:$A,0),MATCH(AN$1,'Placebo - Data'!$B$1:$BA$1,0)))*AN$5</f>
        <v>0</v>
      </c>
      <c r="AO11" s="2">
        <f>IF(AO$2=0,0,INDEX('Placebo - Data'!$B:$BA,MATCH($Q11,'Placebo - Data'!$A:$A,0),MATCH(AO$1,'Placebo - Data'!$B$1:$BA$1,0)))*AO$5</f>
        <v>2.688676817342639E-3</v>
      </c>
      <c r="AP11" s="2">
        <f>IF(AP$2=0,0,INDEX('Placebo - Data'!$B:$BA,MATCH($Q11,'Placebo - Data'!$A:$A,0),MATCH(AP$1,'Placebo - Data'!$B$1:$BA$1,0)))*AP$5</f>
        <v>0</v>
      </c>
      <c r="AQ11" s="2">
        <f>IF(AQ$2=0,0,INDEX('Placebo - Data'!$B:$BA,MATCH($Q11,'Placebo - Data'!$A:$A,0),MATCH(AQ$1,'Placebo - Data'!$B$1:$BA$1,0)))*AQ$5</f>
        <v>-7.0730680599808693E-3</v>
      </c>
      <c r="AR11" s="2">
        <f>IF(AR$2=0,0,INDEX('Placebo - Data'!$B:$BA,MATCH($Q11,'Placebo - Data'!$A:$A,0),MATCH(AR$1,'Placebo - Data'!$B$1:$BA$1,0)))*AR$5</f>
        <v>0</v>
      </c>
      <c r="AS11" s="2">
        <f>IF(AS$2=0,0,INDEX('Placebo - Data'!$B:$BA,MATCH($Q11,'Placebo - Data'!$A:$A,0),MATCH(AS$1,'Placebo - Data'!$B$1:$BA$1,0)))*AS$5</f>
        <v>2.532515674829483E-2</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2.8298934921622276E-2</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-2.7936458587646484E-2</v>
      </c>
      <c r="BG11" s="2">
        <f>IF(BG$2=0,0,INDEX('Placebo - Data'!$B:$BA,MATCH($Q11,'Placebo - Data'!$A:$A,0),MATCH(BG$1,'Placebo - Data'!$B$1:$BA$1,0)))*BG$5</f>
        <v>5.1457151770591736E-2</v>
      </c>
      <c r="BH11" s="2">
        <f>IF(BH$2=0,0,INDEX('Placebo - Data'!$B:$BA,MATCH($Q11,'Placebo - Data'!$A:$A,0),MATCH(BH$1,'Placebo - Data'!$B$1:$BA$1,0)))*BH$5</f>
        <v>-1.0523921810090542E-2</v>
      </c>
      <c r="BI11" s="2">
        <f>IF(BI$2=0,0,INDEX('Placebo - Data'!$B:$BA,MATCH($Q11,'Placebo - Data'!$A:$A,0),MATCH(BI$1,'Placebo - Data'!$B$1:$BA$1,0)))*BI$5</f>
        <v>-1.2676884653046727E-3</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-4.9821007996797562E-2</v>
      </c>
      <c r="BP11" s="2">
        <f>IF(BP$2=0,0,INDEX('Placebo - Data'!$B:$BA,MATCH($Q11,'Placebo - Data'!$A:$A,0),MATCH(BP$1,'Placebo - Data'!$B$1:$BA$1,0)))*BP$5</f>
        <v>0</v>
      </c>
      <c r="BQ11" s="2"/>
      <c r="BR11" s="2"/>
    </row>
    <row r="12" spans="1:71" x14ac:dyDescent="0.25">
      <c r="A12" t="s">
        <v>48</v>
      </c>
      <c r="B12" s="2">
        <f t="shared" si="0"/>
        <v>2.1289822742867699</v>
      </c>
      <c r="C12" s="2"/>
      <c r="Q12">
        <f>'Placebo - Data'!A7</f>
        <v>1987</v>
      </c>
      <c r="R12" s="2">
        <f>IF(R$2=0,0,INDEX('Placebo - Data'!$B:$BA,MATCH($Q12,'Placebo - Data'!$A:$A,0),MATCH(R$1,'Placebo - Data'!$B$1:$BA$1,0)))*R$5</f>
        <v>1.7155079171061516E-2</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-3.8998931646347046E-2</v>
      </c>
      <c r="V12" s="2">
        <f>IF(V$2=0,0,INDEX('Placebo - Data'!$B:$BA,MATCH($Q12,'Placebo - Data'!$A:$A,0),MATCH(V$1,'Placebo - Data'!$B$1:$BA$1,0)))*V$5</f>
        <v>-6.7779272794723511E-2</v>
      </c>
      <c r="W12" s="2">
        <f>IF(W$2=0,0,INDEX('Placebo - Data'!$B:$BA,MATCH($Q12,'Placebo - Data'!$A:$A,0),MATCH(W$1,'Placebo - Data'!$B$1:$BA$1,0)))*W$5</f>
        <v>0</v>
      </c>
      <c r="X12" s="2">
        <f>IF(X$2=0,0,INDEX('Placebo - Data'!$B:$BA,MATCH($Q12,'Placebo - Data'!$A:$A,0),MATCH(X$1,'Placebo - Data'!$B$1:$BA$1,0)))*X$5</f>
        <v>5.0678707659244537E-2</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-2.2605754435062408E-2</v>
      </c>
      <c r="AD12" s="2">
        <f>IF(AD$2=0,0,INDEX('Placebo - Data'!$B:$BA,MATCH($Q12,'Placebo - Data'!$A:$A,0),MATCH(AD$1,'Placebo - Data'!$B$1:$BA$1,0)))*AD$5</f>
        <v>0</v>
      </c>
      <c r="AE12" s="2">
        <f>IF(AE$2=0,0,INDEX('Placebo - Data'!$B:$BA,MATCH($Q12,'Placebo - Data'!$A:$A,0),MATCH(AE$1,'Placebo - Data'!$B$1:$BA$1,0)))*AE$5</f>
        <v>-3.3704351633787155E-2</v>
      </c>
      <c r="AF12" s="2">
        <f>IF(AF$2=0,0,INDEX('Placebo - Data'!$B:$BA,MATCH($Q12,'Placebo - Data'!$A:$A,0),MATCH(AF$1,'Placebo - Data'!$B$1:$BA$1,0)))*AF$5</f>
        <v>3.3527974039316177E-2</v>
      </c>
      <c r="AG12" s="2">
        <f>IF(AG$2=0,0,INDEX('Placebo - Data'!$B:$BA,MATCH($Q12,'Placebo - Data'!$A:$A,0),MATCH(AG$1,'Placebo - Data'!$B$1:$BA$1,0)))*AG$5</f>
        <v>0</v>
      </c>
      <c r="AH12" s="2">
        <f>IF(AH$2=0,0,INDEX('Placebo - Data'!$B:$BA,MATCH($Q12,'Placebo - Data'!$A:$A,0),MATCH(AH$1,'Placebo - Data'!$B$1:$BA$1,0)))*AH$5</f>
        <v>-2.8004369232803583E-3</v>
      </c>
      <c r="AI12" s="2">
        <f>IF(AI$2=0,0,INDEX('Placebo - Data'!$B:$BA,MATCH($Q12,'Placebo - Data'!$A:$A,0),MATCH(AI$1,'Placebo - Data'!$B$1:$BA$1,0)))*AI$5</f>
        <v>-5.124673480167985E-4</v>
      </c>
      <c r="AJ12" s="2">
        <f>IF(AJ$2=0,0,INDEX('Placebo - Data'!$B:$BA,MATCH($Q12,'Placebo - Data'!$A:$A,0),MATCH(AJ$1,'Placebo - Data'!$B$1:$BA$1,0)))*AJ$5</f>
        <v>1.1222890578210354E-2</v>
      </c>
      <c r="AK12" s="2">
        <f>IF(AK$2=0,0,INDEX('Placebo - Data'!$B:$BA,MATCH($Q12,'Placebo - Data'!$A:$A,0),MATCH(AK$1,'Placebo - Data'!$B$1:$BA$1,0)))*AK$5</f>
        <v>0</v>
      </c>
      <c r="AL12" s="2">
        <f>IF(AL$2=0,0,INDEX('Placebo - Data'!$B:$BA,MATCH($Q12,'Placebo - Data'!$A:$A,0),MATCH(AL$1,'Placebo - Data'!$B$1:$BA$1,0)))*AL$5</f>
        <v>5.8855898678302765E-3</v>
      </c>
      <c r="AM12" s="2">
        <f>IF(AM$2=0,0,INDEX('Placebo - Data'!$B:$BA,MATCH($Q12,'Placebo - Data'!$A:$A,0),MATCH(AM$1,'Placebo - Data'!$B$1:$BA$1,0)))*AM$5</f>
        <v>5.3019239567220211E-3</v>
      </c>
      <c r="AN12" s="2">
        <f>IF(AN$2=0,0,INDEX('Placebo - Data'!$B:$BA,MATCH($Q12,'Placebo - Data'!$A:$A,0),MATCH(AN$1,'Placebo - Data'!$B$1:$BA$1,0)))*AN$5</f>
        <v>0</v>
      </c>
      <c r="AO12" s="2">
        <f>IF(AO$2=0,0,INDEX('Placebo - Data'!$B:$BA,MATCH($Q12,'Placebo - Data'!$A:$A,0),MATCH(AO$1,'Placebo - Data'!$B$1:$BA$1,0)))*AO$5</f>
        <v>-3.497932106256485E-3</v>
      </c>
      <c r="AP12" s="2">
        <f>IF(AP$2=0,0,INDEX('Placebo - Data'!$B:$BA,MATCH($Q12,'Placebo - Data'!$A:$A,0),MATCH(AP$1,'Placebo - Data'!$B$1:$BA$1,0)))*AP$5</f>
        <v>0</v>
      </c>
      <c r="AQ12" s="2">
        <f>IF(AQ$2=0,0,INDEX('Placebo - Data'!$B:$BA,MATCH($Q12,'Placebo - Data'!$A:$A,0),MATCH(AQ$1,'Placebo - Data'!$B$1:$BA$1,0)))*AQ$5</f>
        <v>-2.0187724381685257E-2</v>
      </c>
      <c r="AR12" s="2">
        <f>IF(AR$2=0,0,INDEX('Placebo - Data'!$B:$BA,MATCH($Q12,'Placebo - Data'!$A:$A,0),MATCH(AR$1,'Placebo - Data'!$B$1:$BA$1,0)))*AR$5</f>
        <v>0</v>
      </c>
      <c r="AS12" s="2">
        <f>IF(AS$2=0,0,INDEX('Placebo - Data'!$B:$BA,MATCH($Q12,'Placebo - Data'!$A:$A,0),MATCH(AS$1,'Placebo - Data'!$B$1:$BA$1,0)))*AS$5</f>
        <v>2.6749949902296066E-2</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-3.3328138291835785E-2</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1.8226604908704758E-2</v>
      </c>
      <c r="BG12" s="2">
        <f>IF(BG$2=0,0,INDEX('Placebo - Data'!$B:$BA,MATCH($Q12,'Placebo - Data'!$A:$A,0),MATCH(BG$1,'Placebo - Data'!$B$1:$BA$1,0)))*BG$5</f>
        <v>3.3216375857591629E-2</v>
      </c>
      <c r="BH12" s="2">
        <f>IF(BH$2=0,0,INDEX('Placebo - Data'!$B:$BA,MATCH($Q12,'Placebo - Data'!$A:$A,0),MATCH(BH$1,'Placebo - Data'!$B$1:$BA$1,0)))*BH$5</f>
        <v>1.5195993706583977E-2</v>
      </c>
      <c r="BI12" s="2">
        <f>IF(BI$2=0,0,INDEX('Placebo - Data'!$B:$BA,MATCH($Q12,'Placebo - Data'!$A:$A,0),MATCH(BI$1,'Placebo - Data'!$B$1:$BA$1,0)))*BI$5</f>
        <v>1.7802409827709198E-2</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-3.5896122455596924E-2</v>
      </c>
      <c r="BP12" s="2">
        <f>IF(BP$2=0,0,INDEX('Placebo - Data'!$B:$BA,MATCH($Q12,'Placebo - Data'!$A:$A,0),MATCH(BP$1,'Placebo - Data'!$B$1:$BA$1,0)))*BP$5</f>
        <v>0</v>
      </c>
      <c r="BQ12" s="2"/>
      <c r="BR12" s="2"/>
    </row>
    <row r="13" spans="1:71" x14ac:dyDescent="0.25">
      <c r="A13" t="s">
        <v>57</v>
      </c>
      <c r="B13" s="2">
        <f t="shared" si="0"/>
        <v>2.1107447305622102</v>
      </c>
      <c r="C13" s="2"/>
      <c r="Q13">
        <f>'Placebo - Data'!A8</f>
        <v>1988</v>
      </c>
      <c r="R13" s="2">
        <f>IF(R$2=0,0,INDEX('Placebo - Data'!$B:$BA,MATCH($Q13,'Placebo - Data'!$A:$A,0),MATCH(R$1,'Placebo - Data'!$B$1:$BA$1,0)))*R$5</f>
        <v>1.2558575719594955E-2</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-6.9607151672244072E-3</v>
      </c>
      <c r="V13" s="2">
        <f>IF(V$2=0,0,INDEX('Placebo - Data'!$B:$BA,MATCH($Q13,'Placebo - Data'!$A:$A,0),MATCH(V$1,'Placebo - Data'!$B$1:$BA$1,0)))*V$5</f>
        <v>-0.12699392437934875</v>
      </c>
      <c r="W13" s="2">
        <f>IF(W$2=0,0,INDEX('Placebo - Data'!$B:$BA,MATCH($Q13,'Placebo - Data'!$A:$A,0),MATCH(W$1,'Placebo - Data'!$B$1:$BA$1,0)))*W$5</f>
        <v>0</v>
      </c>
      <c r="X13" s="2">
        <f>IF(X$2=0,0,INDEX('Placebo - Data'!$B:$BA,MATCH($Q13,'Placebo - Data'!$A:$A,0),MATCH(X$1,'Placebo - Data'!$B$1:$BA$1,0)))*X$5</f>
        <v>6.904873251914978E-2</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1.5762809664011002E-2</v>
      </c>
      <c r="AD13" s="2">
        <f>IF(AD$2=0,0,INDEX('Placebo - Data'!$B:$BA,MATCH($Q13,'Placebo - Data'!$A:$A,0),MATCH(AD$1,'Placebo - Data'!$B$1:$BA$1,0)))*AD$5</f>
        <v>0</v>
      </c>
      <c r="AE13" s="2">
        <f>IF(AE$2=0,0,INDEX('Placebo - Data'!$B:$BA,MATCH($Q13,'Placebo - Data'!$A:$A,0),MATCH(AE$1,'Placebo - Data'!$B$1:$BA$1,0)))*AE$5</f>
        <v>2.8562208637595177E-2</v>
      </c>
      <c r="AF13" s="2">
        <f>IF(AF$2=0,0,INDEX('Placebo - Data'!$B:$BA,MATCH($Q13,'Placebo - Data'!$A:$A,0),MATCH(AF$1,'Placebo - Data'!$B$1:$BA$1,0)))*AF$5</f>
        <v>7.4492150451987982E-4</v>
      </c>
      <c r="AG13" s="2">
        <f>IF(AG$2=0,0,INDEX('Placebo - Data'!$B:$BA,MATCH($Q13,'Placebo - Data'!$A:$A,0),MATCH(AG$1,'Placebo - Data'!$B$1:$BA$1,0)))*AG$5</f>
        <v>0</v>
      </c>
      <c r="AH13" s="2">
        <f>IF(AH$2=0,0,INDEX('Placebo - Data'!$B:$BA,MATCH($Q13,'Placebo - Data'!$A:$A,0),MATCH(AH$1,'Placebo - Data'!$B$1:$BA$1,0)))*AH$5</f>
        <v>1.3684489764273167E-2</v>
      </c>
      <c r="AI13" s="2">
        <f>IF(AI$2=0,0,INDEX('Placebo - Data'!$B:$BA,MATCH($Q13,'Placebo - Data'!$A:$A,0),MATCH(AI$1,'Placebo - Data'!$B$1:$BA$1,0)))*AI$5</f>
        <v>5.1261167973279953E-3</v>
      </c>
      <c r="AJ13" s="2">
        <f>IF(AJ$2=0,0,INDEX('Placebo - Data'!$B:$BA,MATCH($Q13,'Placebo - Data'!$A:$A,0),MATCH(AJ$1,'Placebo - Data'!$B$1:$BA$1,0)))*AJ$5</f>
        <v>-8.8516073301434517E-3</v>
      </c>
      <c r="AK13" s="2">
        <f>IF(AK$2=0,0,INDEX('Placebo - Data'!$B:$BA,MATCH($Q13,'Placebo - Data'!$A:$A,0),MATCH(AK$1,'Placebo - Data'!$B$1:$BA$1,0)))*AK$5</f>
        <v>0</v>
      </c>
      <c r="AL13" s="2">
        <f>IF(AL$2=0,0,INDEX('Placebo - Data'!$B:$BA,MATCH($Q13,'Placebo - Data'!$A:$A,0),MATCH(AL$1,'Placebo - Data'!$B$1:$BA$1,0)))*AL$5</f>
        <v>7.0501759648323059E-2</v>
      </c>
      <c r="AM13" s="2">
        <f>IF(AM$2=0,0,INDEX('Placebo - Data'!$B:$BA,MATCH($Q13,'Placebo - Data'!$A:$A,0),MATCH(AM$1,'Placebo - Data'!$B$1:$BA$1,0)))*AM$5</f>
        <v>-1.5888566849753261E-3</v>
      </c>
      <c r="AN13" s="2">
        <f>IF(AN$2=0,0,INDEX('Placebo - Data'!$B:$BA,MATCH($Q13,'Placebo - Data'!$A:$A,0),MATCH(AN$1,'Placebo - Data'!$B$1:$BA$1,0)))*AN$5</f>
        <v>0</v>
      </c>
      <c r="AO13" s="2">
        <f>IF(AO$2=0,0,INDEX('Placebo - Data'!$B:$BA,MATCH($Q13,'Placebo - Data'!$A:$A,0),MATCH(AO$1,'Placebo - Data'!$B$1:$BA$1,0)))*AO$5</f>
        <v>1.1734139174222946E-2</v>
      </c>
      <c r="AP13" s="2">
        <f>IF(AP$2=0,0,INDEX('Placebo - Data'!$B:$BA,MATCH($Q13,'Placebo - Data'!$A:$A,0),MATCH(AP$1,'Placebo - Data'!$B$1:$BA$1,0)))*AP$5</f>
        <v>0</v>
      </c>
      <c r="AQ13" s="2">
        <f>IF(AQ$2=0,0,INDEX('Placebo - Data'!$B:$BA,MATCH($Q13,'Placebo - Data'!$A:$A,0),MATCH(AQ$1,'Placebo - Data'!$B$1:$BA$1,0)))*AQ$5</f>
        <v>-4.0500394999980927E-2</v>
      </c>
      <c r="AR13" s="2">
        <f>IF(AR$2=0,0,INDEX('Placebo - Data'!$B:$BA,MATCH($Q13,'Placebo - Data'!$A:$A,0),MATCH(AR$1,'Placebo - Data'!$B$1:$BA$1,0)))*AR$5</f>
        <v>0</v>
      </c>
      <c r="AS13" s="2">
        <f>IF(AS$2=0,0,INDEX('Placebo - Data'!$B:$BA,MATCH($Q13,'Placebo - Data'!$A:$A,0),MATCH(AS$1,'Placebo - Data'!$B$1:$BA$1,0)))*AS$5</f>
        <v>-4.6342652291059494E-2</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2.6456791907548904E-2</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-2.2637445479631424E-2</v>
      </c>
      <c r="BG13" s="2">
        <f>IF(BG$2=0,0,INDEX('Placebo - Data'!$B:$BA,MATCH($Q13,'Placebo - Data'!$A:$A,0),MATCH(BG$1,'Placebo - Data'!$B$1:$BA$1,0)))*BG$5</f>
        <v>4.5214228332042694E-2</v>
      </c>
      <c r="BH13" s="2">
        <f>IF(BH$2=0,0,INDEX('Placebo - Data'!$B:$BA,MATCH($Q13,'Placebo - Data'!$A:$A,0),MATCH(BH$1,'Placebo - Data'!$B$1:$BA$1,0)))*BH$5</f>
        <v>1.0640501976013184E-2</v>
      </c>
      <c r="BI13" s="2">
        <f>IF(BI$2=0,0,INDEX('Placebo - Data'!$B:$BA,MATCH($Q13,'Placebo - Data'!$A:$A,0),MATCH(BI$1,'Placebo - Data'!$B$1:$BA$1,0)))*BI$5</f>
        <v>4.114306066185236E-3</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-4.9514122307300568E-2</v>
      </c>
      <c r="BP13" s="2">
        <f>IF(BP$2=0,0,INDEX('Placebo - Data'!$B:$BA,MATCH($Q13,'Placebo - Data'!$A:$A,0),MATCH(BP$1,'Placebo - Data'!$B$1:$BA$1,0)))*BP$5</f>
        <v>0</v>
      </c>
      <c r="BQ13" s="2"/>
      <c r="BR13" s="2"/>
    </row>
    <row r="14" spans="1:71" x14ac:dyDescent="0.25">
      <c r="A14" t="s">
        <v>56</v>
      </c>
      <c r="B14" s="2">
        <f t="shared" si="0"/>
        <v>2.1083099419643858</v>
      </c>
      <c r="C14" s="2"/>
      <c r="Q14">
        <f>'Placebo - Data'!A9</f>
        <v>1989</v>
      </c>
      <c r="R14" s="2">
        <f>IF(R$2=0,0,INDEX('Placebo - Data'!$B:$BA,MATCH($Q14,'Placebo - Data'!$A:$A,0),MATCH(R$1,'Placebo - Data'!$B$1:$BA$1,0)))*R$5</f>
        <v>-2.0664767362177372E-3</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4.7391057014465332E-2</v>
      </c>
      <c r="V14" s="2">
        <f>IF(V$2=0,0,INDEX('Placebo - Data'!$B:$BA,MATCH($Q14,'Placebo - Data'!$A:$A,0),MATCH(V$1,'Placebo - Data'!$B$1:$BA$1,0)))*V$5</f>
        <v>-0.11863244324922562</v>
      </c>
      <c r="W14" s="2">
        <f>IF(W$2=0,0,INDEX('Placebo - Data'!$B:$BA,MATCH($Q14,'Placebo - Data'!$A:$A,0),MATCH(W$1,'Placebo - Data'!$B$1:$BA$1,0)))*W$5</f>
        <v>0</v>
      </c>
      <c r="X14" s="2">
        <f>IF(X$2=0,0,INDEX('Placebo - Data'!$B:$BA,MATCH($Q14,'Placebo - Data'!$A:$A,0),MATCH(X$1,'Placebo - Data'!$B$1:$BA$1,0)))*X$5</f>
        <v>3.3718675374984741E-2</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-3.0310846865177155E-2</v>
      </c>
      <c r="AD14" s="2">
        <f>IF(AD$2=0,0,INDEX('Placebo - Data'!$B:$BA,MATCH($Q14,'Placebo - Data'!$A:$A,0),MATCH(AD$1,'Placebo - Data'!$B$1:$BA$1,0)))*AD$5</f>
        <v>0</v>
      </c>
      <c r="AE14" s="2">
        <f>IF(AE$2=0,0,INDEX('Placebo - Data'!$B:$BA,MATCH($Q14,'Placebo - Data'!$A:$A,0),MATCH(AE$1,'Placebo - Data'!$B$1:$BA$1,0)))*AE$5</f>
        <v>-1.6455588862299919E-2</v>
      </c>
      <c r="AF14" s="2">
        <f>IF(AF$2=0,0,INDEX('Placebo - Data'!$B:$BA,MATCH($Q14,'Placebo - Data'!$A:$A,0),MATCH(AF$1,'Placebo - Data'!$B$1:$BA$1,0)))*AF$5</f>
        <v>2.3016210645437241E-2</v>
      </c>
      <c r="AG14" s="2">
        <f>IF(AG$2=0,0,INDEX('Placebo - Data'!$B:$BA,MATCH($Q14,'Placebo - Data'!$A:$A,0),MATCH(AG$1,'Placebo - Data'!$B$1:$BA$1,0)))*AG$5</f>
        <v>0</v>
      </c>
      <c r="AH14" s="2">
        <f>IF(AH$2=0,0,INDEX('Placebo - Data'!$B:$BA,MATCH($Q14,'Placebo - Data'!$A:$A,0),MATCH(AH$1,'Placebo - Data'!$B$1:$BA$1,0)))*AH$5</f>
        <v>5.5269181728363037E-2</v>
      </c>
      <c r="AI14" s="2">
        <f>IF(AI$2=0,0,INDEX('Placebo - Data'!$B:$BA,MATCH($Q14,'Placebo - Data'!$A:$A,0),MATCH(AI$1,'Placebo - Data'!$B$1:$BA$1,0)))*AI$5</f>
        <v>2.0762359723448753E-2</v>
      </c>
      <c r="AJ14" s="2">
        <f>IF(AJ$2=0,0,INDEX('Placebo - Data'!$B:$BA,MATCH($Q14,'Placebo - Data'!$A:$A,0),MATCH(AJ$1,'Placebo - Data'!$B$1:$BA$1,0)))*AJ$5</f>
        <v>-1.5338459052145481E-2</v>
      </c>
      <c r="AK14" s="2">
        <f>IF(AK$2=0,0,INDEX('Placebo - Data'!$B:$BA,MATCH($Q14,'Placebo - Data'!$A:$A,0),MATCH(AK$1,'Placebo - Data'!$B$1:$BA$1,0)))*AK$5</f>
        <v>0</v>
      </c>
      <c r="AL14" s="2">
        <f>IF(AL$2=0,0,INDEX('Placebo - Data'!$B:$BA,MATCH($Q14,'Placebo - Data'!$A:$A,0),MATCH(AL$1,'Placebo - Data'!$B$1:$BA$1,0)))*AL$5</f>
        <v>6.4080804586410522E-2</v>
      </c>
      <c r="AM14" s="2">
        <f>IF(AM$2=0,0,INDEX('Placebo - Data'!$B:$BA,MATCH($Q14,'Placebo - Data'!$A:$A,0),MATCH(AM$1,'Placebo - Data'!$B$1:$BA$1,0)))*AM$5</f>
        <v>-2.7250073850154877E-2</v>
      </c>
      <c r="AN14" s="2">
        <f>IF(AN$2=0,0,INDEX('Placebo - Data'!$B:$BA,MATCH($Q14,'Placebo - Data'!$A:$A,0),MATCH(AN$1,'Placebo - Data'!$B$1:$BA$1,0)))*AN$5</f>
        <v>0</v>
      </c>
      <c r="AO14" s="2">
        <f>IF(AO$2=0,0,INDEX('Placebo - Data'!$B:$BA,MATCH($Q14,'Placebo - Data'!$A:$A,0),MATCH(AO$1,'Placebo - Data'!$B$1:$BA$1,0)))*AO$5</f>
        <v>-6.11678846180439E-2</v>
      </c>
      <c r="AP14" s="2">
        <f>IF(AP$2=0,0,INDEX('Placebo - Data'!$B:$BA,MATCH($Q14,'Placebo - Data'!$A:$A,0),MATCH(AP$1,'Placebo - Data'!$B$1:$BA$1,0)))*AP$5</f>
        <v>0</v>
      </c>
      <c r="AQ14" s="2">
        <f>IF(AQ$2=0,0,INDEX('Placebo - Data'!$B:$BA,MATCH($Q14,'Placebo - Data'!$A:$A,0),MATCH(AQ$1,'Placebo - Data'!$B$1:$BA$1,0)))*AQ$5</f>
        <v>-4.1948087513446808E-2</v>
      </c>
      <c r="AR14" s="2">
        <f>IF(AR$2=0,0,INDEX('Placebo - Data'!$B:$BA,MATCH($Q14,'Placebo - Data'!$A:$A,0),MATCH(AR$1,'Placebo - Data'!$B$1:$BA$1,0)))*AR$5</f>
        <v>0</v>
      </c>
      <c r="AS14" s="2">
        <f>IF(AS$2=0,0,INDEX('Placebo - Data'!$B:$BA,MATCH($Q14,'Placebo - Data'!$A:$A,0),MATCH(AS$1,'Placebo - Data'!$B$1:$BA$1,0)))*AS$5</f>
        <v>-8.4332441911101341E-3</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9.0518541634082794E-2</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1.0946838185191154E-2</v>
      </c>
      <c r="BG14" s="2">
        <f>IF(BG$2=0,0,INDEX('Placebo - Data'!$B:$BA,MATCH($Q14,'Placebo - Data'!$A:$A,0),MATCH(BG$1,'Placebo - Data'!$B$1:$BA$1,0)))*BG$5</f>
        <v>-4.9203816801309586E-2</v>
      </c>
      <c r="BH14" s="2">
        <f>IF(BH$2=0,0,INDEX('Placebo - Data'!$B:$BA,MATCH($Q14,'Placebo - Data'!$A:$A,0),MATCH(BH$1,'Placebo - Data'!$B$1:$BA$1,0)))*BH$5</f>
        <v>-2.9082592576742172E-2</v>
      </c>
      <c r="BI14" s="2">
        <f>IF(BI$2=0,0,INDEX('Placebo - Data'!$B:$BA,MATCH($Q14,'Placebo - Data'!$A:$A,0),MATCH(BI$1,'Placebo - Data'!$B$1:$BA$1,0)))*BI$5</f>
        <v>-5.0787385553121567E-2</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1.1238132603466511E-2</v>
      </c>
      <c r="BP14" s="2">
        <f>IF(BP$2=0,0,INDEX('Placebo - Data'!$B:$BA,MATCH($Q14,'Placebo - Data'!$A:$A,0),MATCH(BP$1,'Placebo - Data'!$B$1:$BA$1,0)))*BP$5</f>
        <v>0</v>
      </c>
      <c r="BQ14" s="2"/>
      <c r="BR14" s="2"/>
    </row>
    <row r="15" spans="1:71" x14ac:dyDescent="0.25">
      <c r="A15" t="s">
        <v>47</v>
      </c>
      <c r="B15" s="2">
        <f t="shared" si="0"/>
        <v>2.0276492098267012</v>
      </c>
      <c r="C15" s="2"/>
      <c r="Q15">
        <f>'Placebo - Data'!A10</f>
        <v>1990</v>
      </c>
      <c r="R15" s="2">
        <f>IF(R$2=0,0,INDEX('Placebo - Data'!$B:$BA,MATCH($Q15,'Placebo - Data'!$A:$A,0),MATCH(R$1,'Placebo - Data'!$B$1:$BA$1,0)))*R$5</f>
        <v>8.9632980525493622E-3</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6.8861329928040504E-3</v>
      </c>
      <c r="V15" s="2">
        <f>IF(V$2=0,0,INDEX('Placebo - Data'!$B:$BA,MATCH($Q15,'Placebo - Data'!$A:$A,0),MATCH(V$1,'Placebo - Data'!$B$1:$BA$1,0)))*V$5</f>
        <v>-7.443709671497345E-2</v>
      </c>
      <c r="W15" s="2">
        <f>IF(W$2=0,0,INDEX('Placebo - Data'!$B:$BA,MATCH($Q15,'Placebo - Data'!$A:$A,0),MATCH(W$1,'Placebo - Data'!$B$1:$BA$1,0)))*W$5</f>
        <v>0</v>
      </c>
      <c r="X15" s="2">
        <f>IF(X$2=0,0,INDEX('Placebo - Data'!$B:$BA,MATCH($Q15,'Placebo - Data'!$A:$A,0),MATCH(X$1,'Placebo - Data'!$B$1:$BA$1,0)))*X$5</f>
        <v>6.059221550822258E-2</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2.4833832867443562E-3</v>
      </c>
      <c r="AD15" s="2">
        <f>IF(AD$2=0,0,INDEX('Placebo - Data'!$B:$BA,MATCH($Q15,'Placebo - Data'!$A:$A,0),MATCH(AD$1,'Placebo - Data'!$B$1:$BA$1,0)))*AD$5</f>
        <v>0</v>
      </c>
      <c r="AE15" s="2">
        <f>IF(AE$2=0,0,INDEX('Placebo - Data'!$B:$BA,MATCH($Q15,'Placebo - Data'!$A:$A,0),MATCH(AE$1,'Placebo - Data'!$B$1:$BA$1,0)))*AE$5</f>
        <v>-4.0185272693634033E-2</v>
      </c>
      <c r="AF15" s="2">
        <f>IF(AF$2=0,0,INDEX('Placebo - Data'!$B:$BA,MATCH($Q15,'Placebo - Data'!$A:$A,0),MATCH(AF$1,'Placebo - Data'!$B$1:$BA$1,0)))*AF$5</f>
        <v>-6.5108169801533222E-3</v>
      </c>
      <c r="AG15" s="2">
        <f>IF(AG$2=0,0,INDEX('Placebo - Data'!$B:$BA,MATCH($Q15,'Placebo - Data'!$A:$A,0),MATCH(AG$1,'Placebo - Data'!$B$1:$BA$1,0)))*AG$5</f>
        <v>0</v>
      </c>
      <c r="AH15" s="2">
        <f>IF(AH$2=0,0,INDEX('Placebo - Data'!$B:$BA,MATCH($Q15,'Placebo - Data'!$A:$A,0),MATCH(AH$1,'Placebo - Data'!$B$1:$BA$1,0)))*AH$5</f>
        <v>-2.173682302236557E-2</v>
      </c>
      <c r="AI15" s="2">
        <f>IF(AI$2=0,0,INDEX('Placebo - Data'!$B:$BA,MATCH($Q15,'Placebo - Data'!$A:$A,0),MATCH(AI$1,'Placebo - Data'!$B$1:$BA$1,0)))*AI$5</f>
        <v>2.9649322852492332E-2</v>
      </c>
      <c r="AJ15" s="2">
        <f>IF(AJ$2=0,0,INDEX('Placebo - Data'!$B:$BA,MATCH($Q15,'Placebo - Data'!$A:$A,0),MATCH(AJ$1,'Placebo - Data'!$B$1:$BA$1,0)))*AJ$5</f>
        <v>-1.3618120923638344E-2</v>
      </c>
      <c r="AK15" s="2">
        <f>IF(AK$2=0,0,INDEX('Placebo - Data'!$B:$BA,MATCH($Q15,'Placebo - Data'!$A:$A,0),MATCH(AK$1,'Placebo - Data'!$B$1:$BA$1,0)))*AK$5</f>
        <v>0</v>
      </c>
      <c r="AL15" s="2">
        <f>IF(AL$2=0,0,INDEX('Placebo - Data'!$B:$BA,MATCH($Q15,'Placebo - Data'!$A:$A,0),MATCH(AL$1,'Placebo - Data'!$B$1:$BA$1,0)))*AL$5</f>
        <v>2.9069755226373672E-2</v>
      </c>
      <c r="AM15" s="2">
        <f>IF(AM$2=0,0,INDEX('Placebo - Data'!$B:$BA,MATCH($Q15,'Placebo - Data'!$A:$A,0),MATCH(AM$1,'Placebo - Data'!$B$1:$BA$1,0)))*AM$5</f>
        <v>-6.1855990439653397E-2</v>
      </c>
      <c r="AN15" s="2">
        <f>IF(AN$2=0,0,INDEX('Placebo - Data'!$B:$BA,MATCH($Q15,'Placebo - Data'!$A:$A,0),MATCH(AN$1,'Placebo - Data'!$B$1:$BA$1,0)))*AN$5</f>
        <v>0</v>
      </c>
      <c r="AO15" s="2">
        <f>IF(AO$2=0,0,INDEX('Placebo - Data'!$B:$BA,MATCH($Q15,'Placebo - Data'!$A:$A,0),MATCH(AO$1,'Placebo - Data'!$B$1:$BA$1,0)))*AO$5</f>
        <v>1.622563973069191E-2</v>
      </c>
      <c r="AP15" s="2">
        <f>IF(AP$2=0,0,INDEX('Placebo - Data'!$B:$BA,MATCH($Q15,'Placebo - Data'!$A:$A,0),MATCH(AP$1,'Placebo - Data'!$B$1:$BA$1,0)))*AP$5</f>
        <v>0</v>
      </c>
      <c r="AQ15" s="2">
        <f>IF(AQ$2=0,0,INDEX('Placebo - Data'!$B:$BA,MATCH($Q15,'Placebo - Data'!$A:$A,0),MATCH(AQ$1,'Placebo - Data'!$B$1:$BA$1,0)))*AQ$5</f>
        <v>-2.1680885925889015E-2</v>
      </c>
      <c r="AR15" s="2">
        <f>IF(AR$2=0,0,INDEX('Placebo - Data'!$B:$BA,MATCH($Q15,'Placebo - Data'!$A:$A,0),MATCH(AR$1,'Placebo - Data'!$B$1:$BA$1,0)))*AR$5</f>
        <v>0</v>
      </c>
      <c r="AS15" s="2">
        <f>IF(AS$2=0,0,INDEX('Placebo - Data'!$B:$BA,MATCH($Q15,'Placebo - Data'!$A:$A,0),MATCH(AS$1,'Placebo - Data'!$B$1:$BA$1,0)))*AS$5</f>
        <v>2.5257037952542305E-2</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-2.9306123033165932E-2</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3.606550395488739E-2</v>
      </c>
      <c r="BG15" s="2">
        <f>IF(BG$2=0,0,INDEX('Placebo - Data'!$B:$BA,MATCH($Q15,'Placebo - Data'!$A:$A,0),MATCH(BG$1,'Placebo - Data'!$B$1:$BA$1,0)))*BG$5</f>
        <v>2.5745287537574768E-2</v>
      </c>
      <c r="BH15" s="2">
        <f>IF(BH$2=0,0,INDEX('Placebo - Data'!$B:$BA,MATCH($Q15,'Placebo - Data'!$A:$A,0),MATCH(BH$1,'Placebo - Data'!$B$1:$BA$1,0)))*BH$5</f>
        <v>4.7049806453287601E-3</v>
      </c>
      <c r="BI15" s="2">
        <f>IF(BI$2=0,0,INDEX('Placebo - Data'!$B:$BA,MATCH($Q15,'Placebo - Data'!$A:$A,0),MATCH(BI$1,'Placebo - Data'!$B$1:$BA$1,0)))*BI$5</f>
        <v>-3.2813381403684616E-2</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4.2598750442266464E-2</v>
      </c>
      <c r="BP15" s="2">
        <f>IF(BP$2=0,0,INDEX('Placebo - Data'!$B:$BA,MATCH($Q15,'Placebo - Data'!$A:$A,0),MATCH(BP$1,'Placebo - Data'!$B$1:$BA$1,0)))*BP$5</f>
        <v>0</v>
      </c>
      <c r="BQ15" s="2"/>
      <c r="BR15" s="2"/>
    </row>
    <row r="16" spans="1:71" x14ac:dyDescent="0.25">
      <c r="A16" t="s">
        <v>31</v>
      </c>
      <c r="B16" s="2">
        <f t="shared" si="0"/>
        <v>2.0053044029494318</v>
      </c>
      <c r="C16" s="2"/>
      <c r="Q16">
        <f>'Placebo - Data'!A11</f>
        <v>1991</v>
      </c>
      <c r="R16" s="2">
        <f>IF(R$2=0,0,INDEX('Placebo - Data'!$B:$BA,MATCH($Q16,'Placebo - Data'!$A:$A,0),MATCH(R$1,'Placebo - Data'!$B$1:$BA$1,0)))*R$5</f>
        <v>5.125970346853137E-4</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2.8542408253997564E-3</v>
      </c>
      <c r="V16" s="2">
        <f>IF(V$2=0,0,INDEX('Placebo - Data'!$B:$BA,MATCH($Q16,'Placebo - Data'!$A:$A,0),MATCH(V$1,'Placebo - Data'!$B$1:$BA$1,0)))*V$5</f>
        <v>-6.3661694526672363E-2</v>
      </c>
      <c r="W16" s="2">
        <f>IF(W$2=0,0,INDEX('Placebo - Data'!$B:$BA,MATCH($Q16,'Placebo - Data'!$A:$A,0),MATCH(W$1,'Placebo - Data'!$B$1:$BA$1,0)))*W$5</f>
        <v>0</v>
      </c>
      <c r="X16" s="2">
        <f>IF(X$2=0,0,INDEX('Placebo - Data'!$B:$BA,MATCH($Q16,'Placebo - Data'!$A:$A,0),MATCH(X$1,'Placebo - Data'!$B$1:$BA$1,0)))*X$5</f>
        <v>-1.2892293743789196E-2</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3.7007397040724754E-3</v>
      </c>
      <c r="AD16" s="2">
        <f>IF(AD$2=0,0,INDEX('Placebo - Data'!$B:$BA,MATCH($Q16,'Placebo - Data'!$A:$A,0),MATCH(AD$1,'Placebo - Data'!$B$1:$BA$1,0)))*AD$5</f>
        <v>0</v>
      </c>
      <c r="AE16" s="2">
        <f>IF(AE$2=0,0,INDEX('Placebo - Data'!$B:$BA,MATCH($Q16,'Placebo - Data'!$A:$A,0),MATCH(AE$1,'Placebo - Data'!$B$1:$BA$1,0)))*AE$5</f>
        <v>1.8269232241436839E-3</v>
      </c>
      <c r="AF16" s="2">
        <f>IF(AF$2=0,0,INDEX('Placebo - Data'!$B:$BA,MATCH($Q16,'Placebo - Data'!$A:$A,0),MATCH(AF$1,'Placebo - Data'!$B$1:$BA$1,0)))*AF$5</f>
        <v>-2.0164497196674347E-2</v>
      </c>
      <c r="AG16" s="2">
        <f>IF(AG$2=0,0,INDEX('Placebo - Data'!$B:$BA,MATCH($Q16,'Placebo - Data'!$A:$A,0),MATCH(AG$1,'Placebo - Data'!$B$1:$BA$1,0)))*AG$5</f>
        <v>0</v>
      </c>
      <c r="AH16" s="2">
        <f>IF(AH$2=0,0,INDEX('Placebo - Data'!$B:$BA,MATCH($Q16,'Placebo - Data'!$A:$A,0),MATCH(AH$1,'Placebo - Data'!$B$1:$BA$1,0)))*AH$5</f>
        <v>-2.1592607721686363E-2</v>
      </c>
      <c r="AI16" s="2">
        <f>IF(AI$2=0,0,INDEX('Placebo - Data'!$B:$BA,MATCH($Q16,'Placebo - Data'!$A:$A,0),MATCH(AI$1,'Placebo - Data'!$B$1:$BA$1,0)))*AI$5</f>
        <v>1.4264163328334689E-3</v>
      </c>
      <c r="AJ16" s="2">
        <f>IF(AJ$2=0,0,INDEX('Placebo - Data'!$B:$BA,MATCH($Q16,'Placebo - Data'!$A:$A,0),MATCH(AJ$1,'Placebo - Data'!$B$1:$BA$1,0)))*AJ$5</f>
        <v>-1.3060853816568851E-2</v>
      </c>
      <c r="AK16" s="2">
        <f>IF(AK$2=0,0,INDEX('Placebo - Data'!$B:$BA,MATCH($Q16,'Placebo - Data'!$A:$A,0),MATCH(AK$1,'Placebo - Data'!$B$1:$BA$1,0)))*AK$5</f>
        <v>0</v>
      </c>
      <c r="AL16" s="2">
        <f>IF(AL$2=0,0,INDEX('Placebo - Data'!$B:$BA,MATCH($Q16,'Placebo - Data'!$A:$A,0),MATCH(AL$1,'Placebo - Data'!$B$1:$BA$1,0)))*AL$5</f>
        <v>8.2928180694580078E-2</v>
      </c>
      <c r="AM16" s="2">
        <f>IF(AM$2=0,0,INDEX('Placebo - Data'!$B:$BA,MATCH($Q16,'Placebo - Data'!$A:$A,0),MATCH(AM$1,'Placebo - Data'!$B$1:$BA$1,0)))*AM$5</f>
        <v>6.9993371143937111E-3</v>
      </c>
      <c r="AN16" s="2">
        <f>IF(AN$2=0,0,INDEX('Placebo - Data'!$B:$BA,MATCH($Q16,'Placebo - Data'!$A:$A,0),MATCH(AN$1,'Placebo - Data'!$B$1:$BA$1,0)))*AN$5</f>
        <v>0</v>
      </c>
      <c r="AO16" s="2">
        <f>IF(AO$2=0,0,INDEX('Placebo - Data'!$B:$BA,MATCH($Q16,'Placebo - Data'!$A:$A,0),MATCH(AO$1,'Placebo - Data'!$B$1:$BA$1,0)))*AO$5</f>
        <v>-2.035428915405646E-4</v>
      </c>
      <c r="AP16" s="2">
        <f>IF(AP$2=0,0,INDEX('Placebo - Data'!$B:$BA,MATCH($Q16,'Placebo - Data'!$A:$A,0),MATCH(AP$1,'Placebo - Data'!$B$1:$BA$1,0)))*AP$5</f>
        <v>0</v>
      </c>
      <c r="AQ16" s="2">
        <f>IF(AQ$2=0,0,INDEX('Placebo - Data'!$B:$BA,MATCH($Q16,'Placebo - Data'!$A:$A,0),MATCH(AQ$1,'Placebo - Data'!$B$1:$BA$1,0)))*AQ$5</f>
        <v>-2.5373892858624458E-2</v>
      </c>
      <c r="AR16" s="2">
        <f>IF(AR$2=0,0,INDEX('Placebo - Data'!$B:$BA,MATCH($Q16,'Placebo - Data'!$A:$A,0),MATCH(AR$1,'Placebo - Data'!$B$1:$BA$1,0)))*AR$5</f>
        <v>0</v>
      </c>
      <c r="AS16" s="2">
        <f>IF(AS$2=0,0,INDEX('Placebo - Data'!$B:$BA,MATCH($Q16,'Placebo - Data'!$A:$A,0),MATCH(AS$1,'Placebo - Data'!$B$1:$BA$1,0)))*AS$5</f>
        <v>1.2930585071444511E-2</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-7.1179750375449657E-4</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2.1905705332756042E-2</v>
      </c>
      <c r="BG16" s="2">
        <f>IF(BG$2=0,0,INDEX('Placebo - Data'!$B:$BA,MATCH($Q16,'Placebo - Data'!$A:$A,0),MATCH(BG$1,'Placebo - Data'!$B$1:$BA$1,0)))*BG$5</f>
        <v>-6.8882093764841557E-3</v>
      </c>
      <c r="BH16" s="2">
        <f>IF(BH$2=0,0,INDEX('Placebo - Data'!$B:$BA,MATCH($Q16,'Placebo - Data'!$A:$A,0),MATCH(BH$1,'Placebo - Data'!$B$1:$BA$1,0)))*BH$5</f>
        <v>-7.017502561211586E-3</v>
      </c>
      <c r="BI16" s="2">
        <f>IF(BI$2=0,0,INDEX('Placebo - Data'!$B:$BA,MATCH($Q16,'Placebo - Data'!$A:$A,0),MATCH(BI$1,'Placebo - Data'!$B$1:$BA$1,0)))*BI$5</f>
        <v>-2.9122905805706978E-2</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1.4079266227781773E-2</v>
      </c>
      <c r="BP16" s="2">
        <f>IF(BP$2=0,0,INDEX('Placebo - Data'!$B:$BA,MATCH($Q16,'Placebo - Data'!$A:$A,0),MATCH(BP$1,'Placebo - Data'!$B$1:$BA$1,0)))*BP$5</f>
        <v>0</v>
      </c>
      <c r="BQ16" s="2"/>
      <c r="BR16" s="2"/>
    </row>
    <row r="17" spans="1:70" x14ac:dyDescent="0.25">
      <c r="A17" t="s">
        <v>45</v>
      </c>
      <c r="B17" s="2">
        <f t="shared" si="0"/>
        <v>1.8300356827695345</v>
      </c>
      <c r="C17" s="2"/>
      <c r="Q17">
        <f>'Placebo - Data'!A12</f>
        <v>1992</v>
      </c>
      <c r="R17" s="2">
        <f>IF(R$2=0,0,INDEX('Placebo - Data'!$B:$BA,MATCH($Q17,'Placebo - Data'!$A:$A,0),MATCH(R$1,'Placebo - Data'!$B$1:$BA$1,0)))*R$5</f>
        <v>-8.8247591629624367E-3</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2.2869247943162918E-2</v>
      </c>
      <c r="V17" s="2">
        <f>IF(V$2=0,0,INDEX('Placebo - Data'!$B:$BA,MATCH($Q17,'Placebo - Data'!$A:$A,0),MATCH(V$1,'Placebo - Data'!$B$1:$BA$1,0)))*V$5</f>
        <v>1.5829684212803841E-2</v>
      </c>
      <c r="W17" s="2">
        <f>IF(W$2=0,0,INDEX('Placebo - Data'!$B:$BA,MATCH($Q17,'Placebo - Data'!$A:$A,0),MATCH(W$1,'Placebo - Data'!$B$1:$BA$1,0)))*W$5</f>
        <v>0</v>
      </c>
      <c r="X17" s="2">
        <f>IF(X$2=0,0,INDEX('Placebo - Data'!$B:$BA,MATCH($Q17,'Placebo - Data'!$A:$A,0),MATCH(X$1,'Placebo - Data'!$B$1:$BA$1,0)))*X$5</f>
        <v>-4.6931121498346329E-2</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-2.9204855673015118E-3</v>
      </c>
      <c r="AD17" s="2">
        <f>IF(AD$2=0,0,INDEX('Placebo - Data'!$B:$BA,MATCH($Q17,'Placebo - Data'!$A:$A,0),MATCH(AD$1,'Placebo - Data'!$B$1:$BA$1,0)))*AD$5</f>
        <v>0</v>
      </c>
      <c r="AE17" s="2">
        <f>IF(AE$2=0,0,INDEX('Placebo - Data'!$B:$BA,MATCH($Q17,'Placebo - Data'!$A:$A,0),MATCH(AE$1,'Placebo - Data'!$B$1:$BA$1,0)))*AE$5</f>
        <v>-5.9069335460662842E-2</v>
      </c>
      <c r="AF17" s="2">
        <f>IF(AF$2=0,0,INDEX('Placebo - Data'!$B:$BA,MATCH($Q17,'Placebo - Data'!$A:$A,0),MATCH(AF$1,'Placebo - Data'!$B$1:$BA$1,0)))*AF$5</f>
        <v>1.9355865195393562E-2</v>
      </c>
      <c r="AG17" s="2">
        <f>IF(AG$2=0,0,INDEX('Placebo - Data'!$B:$BA,MATCH($Q17,'Placebo - Data'!$A:$A,0),MATCH(AG$1,'Placebo - Data'!$B$1:$BA$1,0)))*AG$5</f>
        <v>0</v>
      </c>
      <c r="AH17" s="2">
        <f>IF(AH$2=0,0,INDEX('Placebo - Data'!$B:$BA,MATCH($Q17,'Placebo - Data'!$A:$A,0),MATCH(AH$1,'Placebo - Data'!$B$1:$BA$1,0)))*AH$5</f>
        <v>-1.3025138527154922E-2</v>
      </c>
      <c r="AI17" s="2">
        <f>IF(AI$2=0,0,INDEX('Placebo - Data'!$B:$BA,MATCH($Q17,'Placebo - Data'!$A:$A,0),MATCH(AI$1,'Placebo - Data'!$B$1:$BA$1,0)))*AI$5</f>
        <v>-1.669209823012352E-2</v>
      </c>
      <c r="AJ17" s="2">
        <f>IF(AJ$2=0,0,INDEX('Placebo - Data'!$B:$BA,MATCH($Q17,'Placebo - Data'!$A:$A,0),MATCH(AJ$1,'Placebo - Data'!$B$1:$BA$1,0)))*AJ$5</f>
        <v>-4.3944615870714188E-2</v>
      </c>
      <c r="AK17" s="2">
        <f>IF(AK$2=0,0,INDEX('Placebo - Data'!$B:$BA,MATCH($Q17,'Placebo - Data'!$A:$A,0),MATCH(AK$1,'Placebo - Data'!$B$1:$BA$1,0)))*AK$5</f>
        <v>0</v>
      </c>
      <c r="AL17" s="2">
        <f>IF(AL$2=0,0,INDEX('Placebo - Data'!$B:$BA,MATCH($Q17,'Placebo - Data'!$A:$A,0),MATCH(AL$1,'Placebo - Data'!$B$1:$BA$1,0)))*AL$5</f>
        <v>2.4476746097207069E-2</v>
      </c>
      <c r="AM17" s="2">
        <f>IF(AM$2=0,0,INDEX('Placebo - Data'!$B:$BA,MATCH($Q17,'Placebo - Data'!$A:$A,0),MATCH(AM$1,'Placebo - Data'!$B$1:$BA$1,0)))*AM$5</f>
        <v>-1.8311180174350739E-2</v>
      </c>
      <c r="AN17" s="2">
        <f>IF(AN$2=0,0,INDEX('Placebo - Data'!$B:$BA,MATCH($Q17,'Placebo - Data'!$A:$A,0),MATCH(AN$1,'Placebo - Data'!$B$1:$BA$1,0)))*AN$5</f>
        <v>0</v>
      </c>
      <c r="AO17" s="2">
        <f>IF(AO$2=0,0,INDEX('Placebo - Data'!$B:$BA,MATCH($Q17,'Placebo - Data'!$A:$A,0),MATCH(AO$1,'Placebo - Data'!$B$1:$BA$1,0)))*AO$5</f>
        <v>-4.0894538164138794E-2</v>
      </c>
      <c r="AP17" s="2">
        <f>IF(AP$2=0,0,INDEX('Placebo - Data'!$B:$BA,MATCH($Q17,'Placebo - Data'!$A:$A,0),MATCH(AP$1,'Placebo - Data'!$B$1:$BA$1,0)))*AP$5</f>
        <v>0</v>
      </c>
      <c r="AQ17" s="2">
        <f>IF(AQ$2=0,0,INDEX('Placebo - Data'!$B:$BA,MATCH($Q17,'Placebo - Data'!$A:$A,0),MATCH(AQ$1,'Placebo - Data'!$B$1:$BA$1,0)))*AQ$5</f>
        <v>-5.6506751570850611E-4</v>
      </c>
      <c r="AR17" s="2">
        <f>IF(AR$2=0,0,INDEX('Placebo - Data'!$B:$BA,MATCH($Q17,'Placebo - Data'!$A:$A,0),MATCH(AR$1,'Placebo - Data'!$B$1:$BA$1,0)))*AR$5</f>
        <v>0</v>
      </c>
      <c r="AS17" s="2">
        <f>IF(AS$2=0,0,INDEX('Placebo - Data'!$B:$BA,MATCH($Q17,'Placebo - Data'!$A:$A,0),MATCH(AS$1,'Placebo - Data'!$B$1:$BA$1,0)))*AS$5</f>
        <v>2.81781405210495E-2</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9.218115359544754E-3</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8.0800510942935944E-2</v>
      </c>
      <c r="BG17" s="2">
        <f>IF(BG$2=0,0,INDEX('Placebo - Data'!$B:$BA,MATCH($Q17,'Placebo - Data'!$A:$A,0),MATCH(BG$1,'Placebo - Data'!$B$1:$BA$1,0)))*BG$5</f>
        <v>-2.4300586432218552E-2</v>
      </c>
      <c r="BH17" s="2">
        <f>IF(BH$2=0,0,INDEX('Placebo - Data'!$B:$BA,MATCH($Q17,'Placebo - Data'!$A:$A,0),MATCH(BH$1,'Placebo - Data'!$B$1:$BA$1,0)))*BH$5</f>
        <v>-3.087899275124073E-2</v>
      </c>
      <c r="BI17" s="2">
        <f>IF(BI$2=0,0,INDEX('Placebo - Data'!$B:$BA,MATCH($Q17,'Placebo - Data'!$A:$A,0),MATCH(BI$1,'Placebo - Data'!$B$1:$BA$1,0)))*BI$5</f>
        <v>-5.3475596010684967E-2</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5.3956108167767525E-3</v>
      </c>
      <c r="BP17" s="2">
        <f>IF(BP$2=0,0,INDEX('Placebo - Data'!$B:$BA,MATCH($Q17,'Placebo - Data'!$A:$A,0),MATCH(BP$1,'Placebo - Data'!$B$1:$BA$1,0)))*BP$5</f>
        <v>0</v>
      </c>
      <c r="BQ17" s="2"/>
      <c r="BR17" s="2"/>
    </row>
    <row r="18" spans="1:70" x14ac:dyDescent="0.25">
      <c r="A18" t="s">
        <v>37</v>
      </c>
      <c r="B18" s="2">
        <f t="shared" si="0"/>
        <v>1.645506293104313</v>
      </c>
      <c r="C18" s="2"/>
      <c r="Q18">
        <f>'Placebo - Data'!A13</f>
        <v>1993</v>
      </c>
      <c r="R18" s="2">
        <f>IF(R$2=0,0,INDEX('Placebo - Data'!$B:$BA,MATCH($Q18,'Placebo - Data'!$A:$A,0),MATCH(R$1,'Placebo - Data'!$B$1:$BA$1,0)))*R$5</f>
        <v>5.0084483809769154E-3</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-1.8411068245768547E-2</v>
      </c>
      <c r="V18" s="2">
        <f>IF(V$2=0,0,INDEX('Placebo - Data'!$B:$BA,MATCH($Q18,'Placebo - Data'!$A:$A,0),MATCH(V$1,'Placebo - Data'!$B$1:$BA$1,0)))*V$5</f>
        <v>1.0774591937661171E-3</v>
      </c>
      <c r="W18" s="2">
        <f>IF(W$2=0,0,INDEX('Placebo - Data'!$B:$BA,MATCH($Q18,'Placebo - Data'!$A:$A,0),MATCH(W$1,'Placebo - Data'!$B$1:$BA$1,0)))*W$5</f>
        <v>0</v>
      </c>
      <c r="X18" s="2">
        <f>IF(X$2=0,0,INDEX('Placebo - Data'!$B:$BA,MATCH($Q18,'Placebo - Data'!$A:$A,0),MATCH(X$1,'Placebo - Data'!$B$1:$BA$1,0)))*X$5</f>
        <v>-3.7080496549606323E-2</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-9.6388049423694611E-3</v>
      </c>
      <c r="AD18" s="2">
        <f>IF(AD$2=0,0,INDEX('Placebo - Data'!$B:$BA,MATCH($Q18,'Placebo - Data'!$A:$A,0),MATCH(AD$1,'Placebo - Data'!$B$1:$BA$1,0)))*AD$5</f>
        <v>0</v>
      </c>
      <c r="AE18" s="2">
        <f>IF(AE$2=0,0,INDEX('Placebo - Data'!$B:$BA,MATCH($Q18,'Placebo - Data'!$A:$A,0),MATCH(AE$1,'Placebo - Data'!$B$1:$BA$1,0)))*AE$5</f>
        <v>-7.5451970100402832E-2</v>
      </c>
      <c r="AF18" s="2">
        <f>IF(AF$2=0,0,INDEX('Placebo - Data'!$B:$BA,MATCH($Q18,'Placebo - Data'!$A:$A,0),MATCH(AF$1,'Placebo - Data'!$B$1:$BA$1,0)))*AF$5</f>
        <v>1.6511417925357819E-2</v>
      </c>
      <c r="AG18" s="2">
        <f>IF(AG$2=0,0,INDEX('Placebo - Data'!$B:$BA,MATCH($Q18,'Placebo - Data'!$A:$A,0),MATCH(AG$1,'Placebo - Data'!$B$1:$BA$1,0)))*AG$5</f>
        <v>0</v>
      </c>
      <c r="AH18" s="2">
        <f>IF(AH$2=0,0,INDEX('Placebo - Data'!$B:$BA,MATCH($Q18,'Placebo - Data'!$A:$A,0),MATCH(AH$1,'Placebo - Data'!$B$1:$BA$1,0)))*AH$5</f>
        <v>4.1392005980014801E-2</v>
      </c>
      <c r="AI18" s="2">
        <f>IF(AI$2=0,0,INDEX('Placebo - Data'!$B:$BA,MATCH($Q18,'Placebo - Data'!$A:$A,0),MATCH(AI$1,'Placebo - Data'!$B$1:$BA$1,0)))*AI$5</f>
        <v>-2.7025131508708E-2</v>
      </c>
      <c r="AJ18" s="2">
        <f>IF(AJ$2=0,0,INDEX('Placebo - Data'!$B:$BA,MATCH($Q18,'Placebo - Data'!$A:$A,0),MATCH(AJ$1,'Placebo - Data'!$B$1:$BA$1,0)))*AJ$5</f>
        <v>-3.1823918223381042E-2</v>
      </c>
      <c r="AK18" s="2">
        <f>IF(AK$2=0,0,INDEX('Placebo - Data'!$B:$BA,MATCH($Q18,'Placebo - Data'!$A:$A,0),MATCH(AK$1,'Placebo - Data'!$B$1:$BA$1,0)))*AK$5</f>
        <v>0</v>
      </c>
      <c r="AL18" s="2">
        <f>IF(AL$2=0,0,INDEX('Placebo - Data'!$B:$BA,MATCH($Q18,'Placebo - Data'!$A:$A,0),MATCH(AL$1,'Placebo - Data'!$B$1:$BA$1,0)))*AL$5</f>
        <v>7.0358574390411377E-2</v>
      </c>
      <c r="AM18" s="2">
        <f>IF(AM$2=0,0,INDEX('Placebo - Data'!$B:$BA,MATCH($Q18,'Placebo - Data'!$A:$A,0),MATCH(AM$1,'Placebo - Data'!$B$1:$BA$1,0)))*AM$5</f>
        <v>3.1792491674423218E-2</v>
      </c>
      <c r="AN18" s="2">
        <f>IF(AN$2=0,0,INDEX('Placebo - Data'!$B:$BA,MATCH($Q18,'Placebo - Data'!$A:$A,0),MATCH(AN$1,'Placebo - Data'!$B$1:$BA$1,0)))*AN$5</f>
        <v>0</v>
      </c>
      <c r="AO18" s="2">
        <f>IF(AO$2=0,0,INDEX('Placebo - Data'!$B:$BA,MATCH($Q18,'Placebo - Data'!$A:$A,0),MATCH(AO$1,'Placebo - Data'!$B$1:$BA$1,0)))*AO$5</f>
        <v>-6.2506943941116333E-2</v>
      </c>
      <c r="AP18" s="2">
        <f>IF(AP$2=0,0,INDEX('Placebo - Data'!$B:$BA,MATCH($Q18,'Placebo - Data'!$A:$A,0),MATCH(AP$1,'Placebo - Data'!$B$1:$BA$1,0)))*AP$5</f>
        <v>0</v>
      </c>
      <c r="AQ18" s="2">
        <f>IF(AQ$2=0,0,INDEX('Placebo - Data'!$B:$BA,MATCH($Q18,'Placebo - Data'!$A:$A,0),MATCH(AQ$1,'Placebo - Data'!$B$1:$BA$1,0)))*AQ$5</f>
        <v>-3.5579804331064224E-2</v>
      </c>
      <c r="AR18" s="2">
        <f>IF(AR$2=0,0,INDEX('Placebo - Data'!$B:$BA,MATCH($Q18,'Placebo - Data'!$A:$A,0),MATCH(AR$1,'Placebo - Data'!$B$1:$BA$1,0)))*AR$5</f>
        <v>0</v>
      </c>
      <c r="AS18" s="2">
        <f>IF(AS$2=0,0,INDEX('Placebo - Data'!$B:$BA,MATCH($Q18,'Placebo - Data'!$A:$A,0),MATCH(AS$1,'Placebo - Data'!$B$1:$BA$1,0)))*AS$5</f>
        <v>-1.3669313862919807E-2</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-3.3304616808891296E-2</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0.11632637679576874</v>
      </c>
      <c r="BG18" s="2">
        <f>IF(BG$2=0,0,INDEX('Placebo - Data'!$B:$BA,MATCH($Q18,'Placebo - Data'!$A:$A,0),MATCH(BG$1,'Placebo - Data'!$B$1:$BA$1,0)))*BG$5</f>
        <v>4.0536314249038696E-2</v>
      </c>
      <c r="BH18" s="2">
        <f>IF(BH$2=0,0,INDEX('Placebo - Data'!$B:$BA,MATCH($Q18,'Placebo - Data'!$A:$A,0),MATCH(BH$1,'Placebo - Data'!$B$1:$BA$1,0)))*BH$5</f>
        <v>-1.0690421797335148E-2</v>
      </c>
      <c r="BI18" s="2">
        <f>IF(BI$2=0,0,INDEX('Placebo - Data'!$B:$BA,MATCH($Q18,'Placebo - Data'!$A:$A,0),MATCH(BI$1,'Placebo - Data'!$B$1:$BA$1,0)))*BI$5</f>
        <v>-4.6197395771741867E-2</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-1.3398945331573486E-2</v>
      </c>
      <c r="BP18" s="2">
        <f>IF(BP$2=0,0,INDEX('Placebo - Data'!$B:$BA,MATCH($Q18,'Placebo - Data'!$A:$A,0),MATCH(BP$1,'Placebo - Data'!$B$1:$BA$1,0)))*BP$5</f>
        <v>0</v>
      </c>
      <c r="BQ18" s="2"/>
      <c r="BR18" s="2"/>
    </row>
    <row r="19" spans="1:70" x14ac:dyDescent="0.25">
      <c r="A19" t="s">
        <v>42</v>
      </c>
      <c r="B19" s="2">
        <f t="shared" si="0"/>
        <v>1.6410393888192327</v>
      </c>
      <c r="C19" s="2"/>
      <c r="Q19">
        <f>'Placebo - Data'!A14</f>
        <v>1994</v>
      </c>
      <c r="R19" s="2">
        <f>IF(R$2=0,0,INDEX('Placebo - Data'!$B:$BA,MATCH($Q19,'Placebo - Data'!$A:$A,0),MATCH(R$1,'Placebo - Data'!$B$1:$BA$1,0)))*R$5</f>
        <v>7.0471232756972313E-3</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1.0323790833353996E-2</v>
      </c>
      <c r="V19" s="2">
        <f>IF(V$2=0,0,INDEX('Placebo - Data'!$B:$BA,MATCH($Q19,'Placebo - Data'!$A:$A,0),MATCH(V$1,'Placebo - Data'!$B$1:$BA$1,0)))*V$5</f>
        <v>7.2966732084751129E-2</v>
      </c>
      <c r="W19" s="2">
        <f>IF(W$2=0,0,INDEX('Placebo - Data'!$B:$BA,MATCH($Q19,'Placebo - Data'!$A:$A,0),MATCH(W$1,'Placebo - Data'!$B$1:$BA$1,0)))*W$5</f>
        <v>0</v>
      </c>
      <c r="X19" s="2">
        <f>IF(X$2=0,0,INDEX('Placebo - Data'!$B:$BA,MATCH($Q19,'Placebo - Data'!$A:$A,0),MATCH(X$1,'Placebo - Data'!$B$1:$BA$1,0)))*X$5</f>
        <v>-8.6613722145557404E-2</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-2.3498982191085815E-3</v>
      </c>
      <c r="AD19" s="2">
        <f>IF(AD$2=0,0,INDEX('Placebo - Data'!$B:$BA,MATCH($Q19,'Placebo - Data'!$A:$A,0),MATCH(AD$1,'Placebo - Data'!$B$1:$BA$1,0)))*AD$5</f>
        <v>0</v>
      </c>
      <c r="AE19" s="2">
        <f>IF(AE$2=0,0,INDEX('Placebo - Data'!$B:$BA,MATCH($Q19,'Placebo - Data'!$A:$A,0),MATCH(AE$1,'Placebo - Data'!$B$1:$BA$1,0)))*AE$5</f>
        <v>-3.1475264579057693E-2</v>
      </c>
      <c r="AF19" s="2">
        <f>IF(AF$2=0,0,INDEX('Placebo - Data'!$B:$BA,MATCH($Q19,'Placebo - Data'!$A:$A,0),MATCH(AF$1,'Placebo - Data'!$B$1:$BA$1,0)))*AF$5</f>
        <v>2.1010376513004303E-2</v>
      </c>
      <c r="AG19" s="2">
        <f>IF(AG$2=0,0,INDEX('Placebo - Data'!$B:$BA,MATCH($Q19,'Placebo - Data'!$A:$A,0),MATCH(AG$1,'Placebo - Data'!$B$1:$BA$1,0)))*AG$5</f>
        <v>0</v>
      </c>
      <c r="AH19" s="2">
        <f>IF(AH$2=0,0,INDEX('Placebo - Data'!$B:$BA,MATCH($Q19,'Placebo - Data'!$A:$A,0),MATCH(AH$1,'Placebo - Data'!$B$1:$BA$1,0)))*AH$5</f>
        <v>-1.8751341849565506E-2</v>
      </c>
      <c r="AI19" s="2">
        <f>IF(AI$2=0,0,INDEX('Placebo - Data'!$B:$BA,MATCH($Q19,'Placebo - Data'!$A:$A,0),MATCH(AI$1,'Placebo - Data'!$B$1:$BA$1,0)))*AI$5</f>
        <v>-2.7678288519382477E-2</v>
      </c>
      <c r="AJ19" s="2">
        <f>IF(AJ$2=0,0,INDEX('Placebo - Data'!$B:$BA,MATCH($Q19,'Placebo - Data'!$A:$A,0),MATCH(AJ$1,'Placebo - Data'!$B$1:$BA$1,0)))*AJ$5</f>
        <v>-2.750420942902565E-2</v>
      </c>
      <c r="AK19" s="2">
        <f>IF(AK$2=0,0,INDEX('Placebo - Data'!$B:$BA,MATCH($Q19,'Placebo - Data'!$A:$A,0),MATCH(AK$1,'Placebo - Data'!$B$1:$BA$1,0)))*AK$5</f>
        <v>0</v>
      </c>
      <c r="AL19" s="2">
        <f>IF(AL$2=0,0,INDEX('Placebo - Data'!$B:$BA,MATCH($Q19,'Placebo - Data'!$A:$A,0),MATCH(AL$1,'Placebo - Data'!$B$1:$BA$1,0)))*AL$5</f>
        <v>8.5113190114498138E-2</v>
      </c>
      <c r="AM19" s="2">
        <f>IF(AM$2=0,0,INDEX('Placebo - Data'!$B:$BA,MATCH($Q19,'Placebo - Data'!$A:$A,0),MATCH(AM$1,'Placebo - Data'!$B$1:$BA$1,0)))*AM$5</f>
        <v>-4.0358244441449642E-3</v>
      </c>
      <c r="AN19" s="2">
        <f>IF(AN$2=0,0,INDEX('Placebo - Data'!$B:$BA,MATCH($Q19,'Placebo - Data'!$A:$A,0),MATCH(AN$1,'Placebo - Data'!$B$1:$BA$1,0)))*AN$5</f>
        <v>0</v>
      </c>
      <c r="AO19" s="2">
        <f>IF(AO$2=0,0,INDEX('Placebo - Data'!$B:$BA,MATCH($Q19,'Placebo - Data'!$A:$A,0),MATCH(AO$1,'Placebo - Data'!$B$1:$BA$1,0)))*AO$5</f>
        <v>-3.7344597280025482E-2</v>
      </c>
      <c r="AP19" s="2">
        <f>IF(AP$2=0,0,INDEX('Placebo - Data'!$B:$BA,MATCH($Q19,'Placebo - Data'!$A:$A,0),MATCH(AP$1,'Placebo - Data'!$B$1:$BA$1,0)))*AP$5</f>
        <v>0</v>
      </c>
      <c r="AQ19" s="2">
        <f>IF(AQ$2=0,0,INDEX('Placebo - Data'!$B:$BA,MATCH($Q19,'Placebo - Data'!$A:$A,0),MATCH(AQ$1,'Placebo - Data'!$B$1:$BA$1,0)))*AQ$5</f>
        <v>-7.3857434093952179E-2</v>
      </c>
      <c r="AR19" s="2">
        <f>IF(AR$2=0,0,INDEX('Placebo - Data'!$B:$BA,MATCH($Q19,'Placebo - Data'!$A:$A,0),MATCH(AR$1,'Placebo - Data'!$B$1:$BA$1,0)))*AR$5</f>
        <v>0</v>
      </c>
      <c r="AS19" s="2">
        <f>IF(AS$2=0,0,INDEX('Placebo - Data'!$B:$BA,MATCH($Q19,'Placebo - Data'!$A:$A,0),MATCH(AS$1,'Placebo - Data'!$B$1:$BA$1,0)))*AS$5</f>
        <v>-5.2159819751977921E-2</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-7.2594821453094482E-2</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0.12178134173154831</v>
      </c>
      <c r="BG19" s="2">
        <f>IF(BG$2=0,0,INDEX('Placebo - Data'!$B:$BA,MATCH($Q19,'Placebo - Data'!$A:$A,0),MATCH(BG$1,'Placebo - Data'!$B$1:$BA$1,0)))*BG$5</f>
        <v>-5.9843681752681732E-2</v>
      </c>
      <c r="BH19" s="2">
        <f>IF(BH$2=0,0,INDEX('Placebo - Data'!$B:$BA,MATCH($Q19,'Placebo - Data'!$A:$A,0),MATCH(BH$1,'Placebo - Data'!$B$1:$BA$1,0)))*BH$5</f>
        <v>3.4496396780014038E-2</v>
      </c>
      <c r="BI19" s="2">
        <f>IF(BI$2=0,0,INDEX('Placebo - Data'!$B:$BA,MATCH($Q19,'Placebo - Data'!$A:$A,0),MATCH(BI$1,'Placebo - Data'!$B$1:$BA$1,0)))*BI$5</f>
        <v>-4.6830795705318451E-2</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1.6723191365599632E-2</v>
      </c>
      <c r="BP19" s="2">
        <f>IF(BP$2=0,0,INDEX('Placebo - Data'!$B:$BA,MATCH($Q19,'Placebo - Data'!$A:$A,0),MATCH(BP$1,'Placebo - Data'!$B$1:$BA$1,0)))*BP$5</f>
        <v>0</v>
      </c>
      <c r="BQ19" s="2"/>
      <c r="BR19" s="2"/>
    </row>
    <row r="20" spans="1:70" x14ac:dyDescent="0.25">
      <c r="A20" t="s">
        <v>40</v>
      </c>
      <c r="B20" s="2">
        <f t="shared" si="0"/>
        <v>1.5422979779365549</v>
      </c>
      <c r="C20" s="2"/>
      <c r="Q20">
        <f>'Placebo - Data'!A15</f>
        <v>1995</v>
      </c>
      <c r="R20" s="2">
        <f>IF(R$2=0,0,INDEX('Placebo - Data'!$B:$BA,MATCH($Q20,'Placebo - Data'!$A:$A,0),MATCH(R$1,'Placebo - Data'!$B$1:$BA$1,0)))*R$5</f>
        <v>1.1889558285474777E-2</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1.6699057072401047E-2</v>
      </c>
      <c r="V20" s="2">
        <f>IF(V$2=0,0,INDEX('Placebo - Data'!$B:$BA,MATCH($Q20,'Placebo - Data'!$A:$A,0),MATCH(V$1,'Placebo - Data'!$B$1:$BA$1,0)))*V$5</f>
        <v>9.196539968252182E-2</v>
      </c>
      <c r="W20" s="2">
        <f>IF(W$2=0,0,INDEX('Placebo - Data'!$B:$BA,MATCH($Q20,'Placebo - Data'!$A:$A,0),MATCH(W$1,'Placebo - Data'!$B$1:$BA$1,0)))*W$5</f>
        <v>0</v>
      </c>
      <c r="X20" s="2">
        <f>IF(X$2=0,0,INDEX('Placebo - Data'!$B:$BA,MATCH($Q20,'Placebo - Data'!$A:$A,0),MATCH(X$1,'Placebo - Data'!$B$1:$BA$1,0)))*X$5</f>
        <v>-5.8427195996046066E-2</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1.6899324953556061E-2</v>
      </c>
      <c r="AD20" s="2">
        <f>IF(AD$2=0,0,INDEX('Placebo - Data'!$B:$BA,MATCH($Q20,'Placebo - Data'!$A:$A,0),MATCH(AD$1,'Placebo - Data'!$B$1:$BA$1,0)))*AD$5</f>
        <v>0</v>
      </c>
      <c r="AE20" s="2">
        <f>IF(AE$2=0,0,INDEX('Placebo - Data'!$B:$BA,MATCH($Q20,'Placebo - Data'!$A:$A,0),MATCH(AE$1,'Placebo - Data'!$B$1:$BA$1,0)))*AE$5</f>
        <v>6.5627694129943848E-3</v>
      </c>
      <c r="AF20" s="2">
        <f>IF(AF$2=0,0,INDEX('Placebo - Data'!$B:$BA,MATCH($Q20,'Placebo - Data'!$A:$A,0),MATCH(AF$1,'Placebo - Data'!$B$1:$BA$1,0)))*AF$5</f>
        <v>1.3468284159898758E-2</v>
      </c>
      <c r="AG20" s="2">
        <f>IF(AG$2=0,0,INDEX('Placebo - Data'!$B:$BA,MATCH($Q20,'Placebo - Data'!$A:$A,0),MATCH(AG$1,'Placebo - Data'!$B$1:$BA$1,0)))*AG$5</f>
        <v>0</v>
      </c>
      <c r="AH20" s="2">
        <f>IF(AH$2=0,0,INDEX('Placebo - Data'!$B:$BA,MATCH($Q20,'Placebo - Data'!$A:$A,0),MATCH(AH$1,'Placebo - Data'!$B$1:$BA$1,0)))*AH$5</f>
        <v>-5.6143328547477722E-2</v>
      </c>
      <c r="AI20" s="2">
        <f>IF(AI$2=0,0,INDEX('Placebo - Data'!$B:$BA,MATCH($Q20,'Placebo - Data'!$A:$A,0),MATCH(AI$1,'Placebo - Data'!$B$1:$BA$1,0)))*AI$5</f>
        <v>-7.0626074448227882E-3</v>
      </c>
      <c r="AJ20" s="2">
        <f>IF(AJ$2=0,0,INDEX('Placebo - Data'!$B:$BA,MATCH($Q20,'Placebo - Data'!$A:$A,0),MATCH(AJ$1,'Placebo - Data'!$B$1:$BA$1,0)))*AJ$5</f>
        <v>-4.7533437609672546E-2</v>
      </c>
      <c r="AK20" s="2">
        <f>IF(AK$2=0,0,INDEX('Placebo - Data'!$B:$BA,MATCH($Q20,'Placebo - Data'!$A:$A,0),MATCH(AK$1,'Placebo - Data'!$B$1:$BA$1,0)))*AK$5</f>
        <v>0</v>
      </c>
      <c r="AL20" s="2">
        <f>IF(AL$2=0,0,INDEX('Placebo - Data'!$B:$BA,MATCH($Q20,'Placebo - Data'!$A:$A,0),MATCH(AL$1,'Placebo - Data'!$B$1:$BA$1,0)))*AL$5</f>
        <v>4.0903016924858093E-2</v>
      </c>
      <c r="AM20" s="2">
        <f>IF(AM$2=0,0,INDEX('Placebo - Data'!$B:$BA,MATCH($Q20,'Placebo - Data'!$A:$A,0),MATCH(AM$1,'Placebo - Data'!$B$1:$BA$1,0)))*AM$5</f>
        <v>4.2180575430393219E-2</v>
      </c>
      <c r="AN20" s="2">
        <f>IF(AN$2=0,0,INDEX('Placebo - Data'!$B:$BA,MATCH($Q20,'Placebo - Data'!$A:$A,0),MATCH(AN$1,'Placebo - Data'!$B$1:$BA$1,0)))*AN$5</f>
        <v>0</v>
      </c>
      <c r="AO20" s="2">
        <f>IF(AO$2=0,0,INDEX('Placebo - Data'!$B:$BA,MATCH($Q20,'Placebo - Data'!$A:$A,0),MATCH(AO$1,'Placebo - Data'!$B$1:$BA$1,0)))*AO$5</f>
        <v>-4.6455014497041702E-2</v>
      </c>
      <c r="AP20" s="2">
        <f>IF(AP$2=0,0,INDEX('Placebo - Data'!$B:$BA,MATCH($Q20,'Placebo - Data'!$A:$A,0),MATCH(AP$1,'Placebo - Data'!$B$1:$BA$1,0)))*AP$5</f>
        <v>0</v>
      </c>
      <c r="AQ20" s="2">
        <f>IF(AQ$2=0,0,INDEX('Placebo - Data'!$B:$BA,MATCH($Q20,'Placebo - Data'!$A:$A,0),MATCH(AQ$1,'Placebo - Data'!$B$1:$BA$1,0)))*AQ$5</f>
        <v>-3.8070023059844971E-2</v>
      </c>
      <c r="AR20" s="2">
        <f>IF(AR$2=0,0,INDEX('Placebo - Data'!$B:$BA,MATCH($Q20,'Placebo - Data'!$A:$A,0),MATCH(AR$1,'Placebo - Data'!$B$1:$BA$1,0)))*AR$5</f>
        <v>0</v>
      </c>
      <c r="AS20" s="2">
        <f>IF(AS$2=0,0,INDEX('Placebo - Data'!$B:$BA,MATCH($Q20,'Placebo - Data'!$A:$A,0),MATCH(AS$1,'Placebo - Data'!$B$1:$BA$1,0)))*AS$5</f>
        <v>-7.9829581081867218E-3</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-5.1790449768304825E-2</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5.8378864079713821E-2</v>
      </c>
      <c r="BG20" s="2">
        <f>IF(BG$2=0,0,INDEX('Placebo - Data'!$B:$BA,MATCH($Q20,'Placebo - Data'!$A:$A,0),MATCH(BG$1,'Placebo - Data'!$B$1:$BA$1,0)))*BG$5</f>
        <v>-6.235029548406601E-2</v>
      </c>
      <c r="BH20" s="2">
        <f>IF(BH$2=0,0,INDEX('Placebo - Data'!$B:$BA,MATCH($Q20,'Placebo - Data'!$A:$A,0),MATCH(BH$1,'Placebo - Data'!$B$1:$BA$1,0)))*BH$5</f>
        <v>-2.9416062170639634E-4</v>
      </c>
      <c r="BI20" s="2">
        <f>IF(BI$2=0,0,INDEX('Placebo - Data'!$B:$BA,MATCH($Q20,'Placebo - Data'!$A:$A,0),MATCH(BI$1,'Placebo - Data'!$B$1:$BA$1,0)))*BI$5</f>
        <v>-4.9670752137899399E-2</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1.0053054429590702E-2</v>
      </c>
      <c r="BP20" s="2">
        <f>IF(BP$2=0,0,INDEX('Placebo - Data'!$B:$BA,MATCH($Q20,'Placebo - Data'!$A:$A,0),MATCH(BP$1,'Placebo - Data'!$B$1:$BA$1,0)))*BP$5</f>
        <v>0</v>
      </c>
      <c r="BQ20" s="2"/>
      <c r="BR20" s="2"/>
    </row>
    <row r="21" spans="1:70" x14ac:dyDescent="0.25">
      <c r="A21" t="s">
        <v>55</v>
      </c>
      <c r="B21" s="2">
        <f t="shared" si="0"/>
        <v>1.4256469576675419</v>
      </c>
      <c r="C21" s="2"/>
      <c r="Q21">
        <f>'Placebo - Data'!A16</f>
        <v>1996</v>
      </c>
      <c r="R21" s="2">
        <f>IF(R$2=0,0,INDEX('Placebo - Data'!$B:$BA,MATCH($Q21,'Placebo - Data'!$A:$A,0),MATCH(R$1,'Placebo - Data'!$B$1:$BA$1,0)))*R$5</f>
        <v>2.2449549287557602E-3</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-6.4331716857850552E-3</v>
      </c>
      <c r="V21" s="2">
        <f>IF(V$2=0,0,INDEX('Placebo - Data'!$B:$BA,MATCH($Q21,'Placebo - Data'!$A:$A,0),MATCH(V$1,'Placebo - Data'!$B$1:$BA$1,0)))*V$5</f>
        <v>3.5838112235069275E-2</v>
      </c>
      <c r="W21" s="2">
        <f>IF(W$2=0,0,INDEX('Placebo - Data'!$B:$BA,MATCH($Q21,'Placebo - Data'!$A:$A,0),MATCH(W$1,'Placebo - Data'!$B$1:$BA$1,0)))*W$5</f>
        <v>0</v>
      </c>
      <c r="X21" s="2">
        <f>IF(X$2=0,0,INDEX('Placebo - Data'!$B:$BA,MATCH($Q21,'Placebo - Data'!$A:$A,0),MATCH(X$1,'Placebo - Data'!$B$1:$BA$1,0)))*X$5</f>
        <v>-1.6017826274037361E-2</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-1.9160717725753784E-2</v>
      </c>
      <c r="AD21" s="2">
        <f>IF(AD$2=0,0,INDEX('Placebo - Data'!$B:$BA,MATCH($Q21,'Placebo - Data'!$A:$A,0),MATCH(AD$1,'Placebo - Data'!$B$1:$BA$1,0)))*AD$5</f>
        <v>0</v>
      </c>
      <c r="AE21" s="2">
        <f>IF(AE$2=0,0,INDEX('Placebo - Data'!$B:$BA,MATCH($Q21,'Placebo - Data'!$A:$A,0),MATCH(AE$1,'Placebo - Data'!$B$1:$BA$1,0)))*AE$5</f>
        <v>3.7860594689846039E-2</v>
      </c>
      <c r="AF21" s="2">
        <f>IF(AF$2=0,0,INDEX('Placebo - Data'!$B:$BA,MATCH($Q21,'Placebo - Data'!$A:$A,0),MATCH(AF$1,'Placebo - Data'!$B$1:$BA$1,0)))*AF$5</f>
        <v>3.6737397313117981E-2</v>
      </c>
      <c r="AG21" s="2">
        <f>IF(AG$2=0,0,INDEX('Placebo - Data'!$B:$BA,MATCH($Q21,'Placebo - Data'!$A:$A,0),MATCH(AG$1,'Placebo - Data'!$B$1:$BA$1,0)))*AG$5</f>
        <v>0</v>
      </c>
      <c r="AH21" s="2">
        <f>IF(AH$2=0,0,INDEX('Placebo - Data'!$B:$BA,MATCH($Q21,'Placebo - Data'!$A:$A,0),MATCH(AH$1,'Placebo - Data'!$B$1:$BA$1,0)))*AH$5</f>
        <v>-1.1694599874317646E-2</v>
      </c>
      <c r="AI21" s="2">
        <f>IF(AI$2=0,0,INDEX('Placebo - Data'!$B:$BA,MATCH($Q21,'Placebo - Data'!$A:$A,0),MATCH(AI$1,'Placebo - Data'!$B$1:$BA$1,0)))*AI$5</f>
        <v>-3.8660954684019089E-2</v>
      </c>
      <c r="AJ21" s="2">
        <f>IF(AJ$2=0,0,INDEX('Placebo - Data'!$B:$BA,MATCH($Q21,'Placebo - Data'!$A:$A,0),MATCH(AJ$1,'Placebo - Data'!$B$1:$BA$1,0)))*AJ$5</f>
        <v>2.0132087171077728E-2</v>
      </c>
      <c r="AK21" s="2">
        <f>IF(AK$2=0,0,INDEX('Placebo - Data'!$B:$BA,MATCH($Q21,'Placebo - Data'!$A:$A,0),MATCH(AK$1,'Placebo - Data'!$B$1:$BA$1,0)))*AK$5</f>
        <v>0</v>
      </c>
      <c r="AL21" s="2">
        <f>IF(AL$2=0,0,INDEX('Placebo - Data'!$B:$BA,MATCH($Q21,'Placebo - Data'!$A:$A,0),MATCH(AL$1,'Placebo - Data'!$B$1:$BA$1,0)))*AL$5</f>
        <v>6.6943414509296417E-2</v>
      </c>
      <c r="AM21" s="2">
        <f>IF(AM$2=0,0,INDEX('Placebo - Data'!$B:$BA,MATCH($Q21,'Placebo - Data'!$A:$A,0),MATCH(AM$1,'Placebo - Data'!$B$1:$BA$1,0)))*AM$5</f>
        <v>3.7330891937017441E-2</v>
      </c>
      <c r="AN21" s="2">
        <f>IF(AN$2=0,0,INDEX('Placebo - Data'!$B:$BA,MATCH($Q21,'Placebo - Data'!$A:$A,0),MATCH(AN$1,'Placebo - Data'!$B$1:$BA$1,0)))*AN$5</f>
        <v>0</v>
      </c>
      <c r="AO21" s="2">
        <f>IF(AO$2=0,0,INDEX('Placebo - Data'!$B:$BA,MATCH($Q21,'Placebo - Data'!$A:$A,0),MATCH(AO$1,'Placebo - Data'!$B$1:$BA$1,0)))*AO$5</f>
        <v>-2.3972261697053909E-2</v>
      </c>
      <c r="AP21" s="2">
        <f>IF(AP$2=0,0,INDEX('Placebo - Data'!$B:$BA,MATCH($Q21,'Placebo - Data'!$A:$A,0),MATCH(AP$1,'Placebo - Data'!$B$1:$BA$1,0)))*AP$5</f>
        <v>0</v>
      </c>
      <c r="AQ21" s="2">
        <f>IF(AQ$2=0,0,INDEX('Placebo - Data'!$B:$BA,MATCH($Q21,'Placebo - Data'!$A:$A,0),MATCH(AQ$1,'Placebo - Data'!$B$1:$BA$1,0)))*AQ$5</f>
        <v>-6.1974108219146729E-2</v>
      </c>
      <c r="AR21" s="2">
        <f>IF(AR$2=0,0,INDEX('Placebo - Data'!$B:$BA,MATCH($Q21,'Placebo - Data'!$A:$A,0),MATCH(AR$1,'Placebo - Data'!$B$1:$BA$1,0)))*AR$5</f>
        <v>0</v>
      </c>
      <c r="AS21" s="2">
        <f>IF(AS$2=0,0,INDEX('Placebo - Data'!$B:$BA,MATCH($Q21,'Placebo - Data'!$A:$A,0),MATCH(AS$1,'Placebo - Data'!$B$1:$BA$1,0)))*AS$5</f>
        <v>-5.7516880333423615E-3</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-0.1329008936882019</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-6.3236658461391926E-3</v>
      </c>
      <c r="BG21" s="2">
        <f>IF(BG$2=0,0,INDEX('Placebo - Data'!$B:$BA,MATCH($Q21,'Placebo - Data'!$A:$A,0),MATCH(BG$1,'Placebo - Data'!$B$1:$BA$1,0)))*BG$5</f>
        <v>2.921270951628685E-2</v>
      </c>
      <c r="BH21" s="2">
        <f>IF(BH$2=0,0,INDEX('Placebo - Data'!$B:$BA,MATCH($Q21,'Placebo - Data'!$A:$A,0),MATCH(BH$1,'Placebo - Data'!$B$1:$BA$1,0)))*BH$5</f>
        <v>1.6181979328393936E-2</v>
      </c>
      <c r="BI21" s="2">
        <f>IF(BI$2=0,0,INDEX('Placebo - Data'!$B:$BA,MATCH($Q21,'Placebo - Data'!$A:$A,0),MATCH(BI$1,'Placebo - Data'!$B$1:$BA$1,0)))*BI$5</f>
        <v>-2.908327616751194E-3</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1.3669651001691818E-2</v>
      </c>
      <c r="BP21" s="2">
        <f>IF(BP$2=0,0,INDEX('Placebo - Data'!$B:$BA,MATCH($Q21,'Placebo - Data'!$A:$A,0),MATCH(BP$1,'Placebo - Data'!$B$1:$BA$1,0)))*BP$5</f>
        <v>0</v>
      </c>
      <c r="BQ21" s="2"/>
      <c r="BR21" s="2"/>
    </row>
    <row r="22" spans="1:70" x14ac:dyDescent="0.25">
      <c r="A22" t="s">
        <v>39</v>
      </c>
      <c r="B22" s="2">
        <f t="shared" si="0"/>
        <v>1</v>
      </c>
      <c r="C22" s="2"/>
      <c r="Q22">
        <f>'Placebo - Data'!A17</f>
        <v>1997</v>
      </c>
      <c r="R22" s="2">
        <f>IF(R$2=0,0,INDEX('Placebo - Data'!$B:$BA,MATCH($Q22,'Placebo - Data'!$A:$A,0),MATCH(R$1,'Placebo - Data'!$B$1:$BA$1,0)))*R$5</f>
        <v>-1.2562823249027133E-3</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-3.8914944976568222E-2</v>
      </c>
      <c r="V22" s="2">
        <f>IF(V$2=0,0,INDEX('Placebo - Data'!$B:$BA,MATCH($Q22,'Placebo - Data'!$A:$A,0),MATCH(V$1,'Placebo - Data'!$B$1:$BA$1,0)))*V$5</f>
        <v>4.8916570842266083E-2</v>
      </c>
      <c r="W22" s="2">
        <f>IF(W$2=0,0,INDEX('Placebo - Data'!$B:$BA,MATCH($Q22,'Placebo - Data'!$A:$A,0),MATCH(W$1,'Placebo - Data'!$B$1:$BA$1,0)))*W$5</f>
        <v>0</v>
      </c>
      <c r="X22" s="2">
        <f>IF(X$2=0,0,INDEX('Placebo - Data'!$B:$BA,MATCH($Q22,'Placebo - Data'!$A:$A,0),MATCH(X$1,'Placebo - Data'!$B$1:$BA$1,0)))*X$5</f>
        <v>1.4882090501487255E-2</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1.8850188702344894E-2</v>
      </c>
      <c r="AD22" s="2">
        <f>IF(AD$2=0,0,INDEX('Placebo - Data'!$B:$BA,MATCH($Q22,'Placebo - Data'!$A:$A,0),MATCH(AD$1,'Placebo - Data'!$B$1:$BA$1,0)))*AD$5</f>
        <v>0</v>
      </c>
      <c r="AE22" s="2">
        <f>IF(AE$2=0,0,INDEX('Placebo - Data'!$B:$BA,MATCH($Q22,'Placebo - Data'!$A:$A,0),MATCH(AE$1,'Placebo - Data'!$B$1:$BA$1,0)))*AE$5</f>
        <v>-2.8765478637069464E-3</v>
      </c>
      <c r="AF22" s="2">
        <f>IF(AF$2=0,0,INDEX('Placebo - Data'!$B:$BA,MATCH($Q22,'Placebo - Data'!$A:$A,0),MATCH(AF$1,'Placebo - Data'!$B$1:$BA$1,0)))*AF$5</f>
        <v>-1.967073418200016E-3</v>
      </c>
      <c r="AG22" s="2">
        <f>IF(AG$2=0,0,INDEX('Placebo - Data'!$B:$BA,MATCH($Q22,'Placebo - Data'!$A:$A,0),MATCH(AG$1,'Placebo - Data'!$B$1:$BA$1,0)))*AG$5</f>
        <v>0</v>
      </c>
      <c r="AH22" s="2">
        <f>IF(AH$2=0,0,INDEX('Placebo - Data'!$B:$BA,MATCH($Q22,'Placebo - Data'!$A:$A,0),MATCH(AH$1,'Placebo - Data'!$B$1:$BA$1,0)))*AH$5</f>
        <v>3.07118259370327E-2</v>
      </c>
      <c r="AI22" s="2">
        <f>IF(AI$2=0,0,INDEX('Placebo - Data'!$B:$BA,MATCH($Q22,'Placebo - Data'!$A:$A,0),MATCH(AI$1,'Placebo - Data'!$B$1:$BA$1,0)))*AI$5</f>
        <v>1.7960136756300926E-4</v>
      </c>
      <c r="AJ22" s="2">
        <f>IF(AJ$2=0,0,INDEX('Placebo - Data'!$B:$BA,MATCH($Q22,'Placebo - Data'!$A:$A,0),MATCH(AJ$1,'Placebo - Data'!$B$1:$BA$1,0)))*AJ$5</f>
        <v>-1.0966802015900612E-2</v>
      </c>
      <c r="AK22" s="2">
        <f>IF(AK$2=0,0,INDEX('Placebo - Data'!$B:$BA,MATCH($Q22,'Placebo - Data'!$A:$A,0),MATCH(AK$1,'Placebo - Data'!$B$1:$BA$1,0)))*AK$5</f>
        <v>0</v>
      </c>
      <c r="AL22" s="2">
        <f>IF(AL$2=0,0,INDEX('Placebo - Data'!$B:$BA,MATCH($Q22,'Placebo - Data'!$A:$A,0),MATCH(AL$1,'Placebo - Data'!$B$1:$BA$1,0)))*AL$5</f>
        <v>6.8433899432420731E-3</v>
      </c>
      <c r="AM22" s="2">
        <f>IF(AM$2=0,0,INDEX('Placebo - Data'!$B:$BA,MATCH($Q22,'Placebo - Data'!$A:$A,0),MATCH(AM$1,'Placebo - Data'!$B$1:$BA$1,0)))*AM$5</f>
        <v>-2.1143641788512468E-3</v>
      </c>
      <c r="AN22" s="2">
        <f>IF(AN$2=0,0,INDEX('Placebo - Data'!$B:$BA,MATCH($Q22,'Placebo - Data'!$A:$A,0),MATCH(AN$1,'Placebo - Data'!$B$1:$BA$1,0)))*AN$5</f>
        <v>0</v>
      </c>
      <c r="AO22" s="2">
        <f>IF(AO$2=0,0,INDEX('Placebo - Data'!$B:$BA,MATCH($Q22,'Placebo - Data'!$A:$A,0),MATCH(AO$1,'Placebo - Data'!$B$1:$BA$1,0)))*AO$5</f>
        <v>1.5638865297660232E-3</v>
      </c>
      <c r="AP22" s="2">
        <f>IF(AP$2=0,0,INDEX('Placebo - Data'!$B:$BA,MATCH($Q22,'Placebo - Data'!$A:$A,0),MATCH(AP$1,'Placebo - Data'!$B$1:$BA$1,0)))*AP$5</f>
        <v>0</v>
      </c>
      <c r="AQ22" s="2">
        <f>IF(AQ$2=0,0,INDEX('Placebo - Data'!$B:$BA,MATCH($Q22,'Placebo - Data'!$A:$A,0),MATCH(AQ$1,'Placebo - Data'!$B$1:$BA$1,0)))*AQ$5</f>
        <v>-9.989163838326931E-3</v>
      </c>
      <c r="AR22" s="2">
        <f>IF(AR$2=0,0,INDEX('Placebo - Data'!$B:$BA,MATCH($Q22,'Placebo - Data'!$A:$A,0),MATCH(AR$1,'Placebo - Data'!$B$1:$BA$1,0)))*AR$5</f>
        <v>0</v>
      </c>
      <c r="AS22" s="2">
        <f>IF(AS$2=0,0,INDEX('Placebo - Data'!$B:$BA,MATCH($Q22,'Placebo - Data'!$A:$A,0),MATCH(AS$1,'Placebo - Data'!$B$1:$BA$1,0)))*AS$5</f>
        <v>2.6647669728845358E-3</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-7.2230756282806396E-2</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2.7286415919661522E-2</v>
      </c>
      <c r="BG22" s="2">
        <f>IF(BG$2=0,0,INDEX('Placebo - Data'!$B:$BA,MATCH($Q22,'Placebo - Data'!$A:$A,0),MATCH(BG$1,'Placebo - Data'!$B$1:$BA$1,0)))*BG$5</f>
        <v>-6.4816791564226151E-3</v>
      </c>
      <c r="BH22" s="2">
        <f>IF(BH$2=0,0,INDEX('Placebo - Data'!$B:$BA,MATCH($Q22,'Placebo - Data'!$A:$A,0),MATCH(BH$1,'Placebo - Data'!$B$1:$BA$1,0)))*BH$5</f>
        <v>-1.8119579181075096E-4</v>
      </c>
      <c r="BI22" s="2">
        <f>IF(BI$2=0,0,INDEX('Placebo - Data'!$B:$BA,MATCH($Q22,'Placebo - Data'!$A:$A,0),MATCH(BI$1,'Placebo - Data'!$B$1:$BA$1,0)))*BI$5</f>
        <v>-5.8777513913810253E-3</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-1.3087384402751923E-2</v>
      </c>
      <c r="BP22" s="2">
        <f>IF(BP$2=0,0,INDEX('Placebo - Data'!$B:$BA,MATCH($Q22,'Placebo - Data'!$A:$A,0),MATCH(BP$1,'Placebo - Data'!$B$1:$BA$1,0)))*BP$5</f>
        <v>0</v>
      </c>
      <c r="BQ22" s="2"/>
      <c r="BR22" s="2"/>
    </row>
    <row r="23" spans="1:70" x14ac:dyDescent="0.25">
      <c r="A23" t="s">
        <v>50</v>
      </c>
      <c r="B23" s="2">
        <f t="shared" si="0"/>
        <v>0</v>
      </c>
      <c r="C23" s="2"/>
      <c r="Q23">
        <f>'Placebo - Data'!A18</f>
        <v>1998</v>
      </c>
      <c r="R23" s="2">
        <f>IF(R$2=0,0,INDEX('Placebo - Data'!$B:$BA,MATCH($Q23,'Placebo - Data'!$A:$A,0),MATCH(R$1,'Placebo - Data'!$B$1:$BA$1,0)))*R$5</f>
        <v>-3.7858463823795319E-2</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1.3304551132023335E-2</v>
      </c>
      <c r="V23" s="2">
        <f>IF(V$2=0,0,INDEX('Placebo - Data'!$B:$BA,MATCH($Q23,'Placebo - Data'!$A:$A,0),MATCH(V$1,'Placebo - Data'!$B$1:$BA$1,0)))*V$5</f>
        <v>4.6026129275560379E-2</v>
      </c>
      <c r="W23" s="2">
        <f>IF(W$2=0,0,INDEX('Placebo - Data'!$B:$BA,MATCH($Q23,'Placebo - Data'!$A:$A,0),MATCH(W$1,'Placebo - Data'!$B$1:$BA$1,0)))*W$5</f>
        <v>0</v>
      </c>
      <c r="X23" s="2">
        <f>IF(X$2=0,0,INDEX('Placebo - Data'!$B:$BA,MATCH($Q23,'Placebo - Data'!$A:$A,0),MATCH(X$1,'Placebo - Data'!$B$1:$BA$1,0)))*X$5</f>
        <v>-1.8090009689331055E-2</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5.8622315526008606E-2</v>
      </c>
      <c r="AD23" s="2">
        <f>IF(AD$2=0,0,INDEX('Placebo - Data'!$B:$BA,MATCH($Q23,'Placebo - Data'!$A:$A,0),MATCH(AD$1,'Placebo - Data'!$B$1:$BA$1,0)))*AD$5</f>
        <v>0</v>
      </c>
      <c r="AE23" s="2">
        <f>IF(AE$2=0,0,INDEX('Placebo - Data'!$B:$BA,MATCH($Q23,'Placebo - Data'!$A:$A,0),MATCH(AE$1,'Placebo - Data'!$B$1:$BA$1,0)))*AE$5</f>
        <v>-1.6814021393656731E-2</v>
      </c>
      <c r="AF23" s="2">
        <f>IF(AF$2=0,0,INDEX('Placebo - Data'!$B:$BA,MATCH($Q23,'Placebo - Data'!$A:$A,0),MATCH(AF$1,'Placebo - Data'!$B$1:$BA$1,0)))*AF$5</f>
        <v>-5.5316764861345291E-2</v>
      </c>
      <c r="AG23" s="2">
        <f>IF(AG$2=0,0,INDEX('Placebo - Data'!$B:$BA,MATCH($Q23,'Placebo - Data'!$A:$A,0),MATCH(AG$1,'Placebo - Data'!$B$1:$BA$1,0)))*AG$5</f>
        <v>0</v>
      </c>
      <c r="AH23" s="2">
        <f>IF(AH$2=0,0,INDEX('Placebo - Data'!$B:$BA,MATCH($Q23,'Placebo - Data'!$A:$A,0),MATCH(AH$1,'Placebo - Data'!$B$1:$BA$1,0)))*AH$5</f>
        <v>2.5462934747338295E-2</v>
      </c>
      <c r="AI23" s="2">
        <f>IF(AI$2=0,0,INDEX('Placebo - Data'!$B:$BA,MATCH($Q23,'Placebo - Data'!$A:$A,0),MATCH(AI$1,'Placebo - Data'!$B$1:$BA$1,0)))*AI$5</f>
        <v>1.2249535880982876E-2</v>
      </c>
      <c r="AJ23" s="2">
        <f>IF(AJ$2=0,0,INDEX('Placebo - Data'!$B:$BA,MATCH($Q23,'Placebo - Data'!$A:$A,0),MATCH(AJ$1,'Placebo - Data'!$B$1:$BA$1,0)))*AJ$5</f>
        <v>2.5216891663148999E-4</v>
      </c>
      <c r="AK23" s="2">
        <f>IF(AK$2=0,0,INDEX('Placebo - Data'!$B:$BA,MATCH($Q23,'Placebo - Data'!$A:$A,0),MATCH(AK$1,'Placebo - Data'!$B$1:$BA$1,0)))*AK$5</f>
        <v>0</v>
      </c>
      <c r="AL23" s="2">
        <f>IF(AL$2=0,0,INDEX('Placebo - Data'!$B:$BA,MATCH($Q23,'Placebo - Data'!$A:$A,0),MATCH(AL$1,'Placebo - Data'!$B$1:$BA$1,0)))*AL$5</f>
        <v>6.4626835286617279E-2</v>
      </c>
      <c r="AM23" s="2">
        <f>IF(AM$2=0,0,INDEX('Placebo - Data'!$B:$BA,MATCH($Q23,'Placebo - Data'!$A:$A,0),MATCH(AM$1,'Placebo - Data'!$B$1:$BA$1,0)))*AM$5</f>
        <v>3.4760430455207825E-2</v>
      </c>
      <c r="AN23" s="2">
        <f>IF(AN$2=0,0,INDEX('Placebo - Data'!$B:$BA,MATCH($Q23,'Placebo - Data'!$A:$A,0),MATCH(AN$1,'Placebo - Data'!$B$1:$BA$1,0)))*AN$5</f>
        <v>0</v>
      </c>
      <c r="AO23" s="2">
        <f>IF(AO$2=0,0,INDEX('Placebo - Data'!$B:$BA,MATCH($Q23,'Placebo - Data'!$A:$A,0),MATCH(AO$1,'Placebo - Data'!$B$1:$BA$1,0)))*AO$5</f>
        <v>-5.5862061679363251E-2</v>
      </c>
      <c r="AP23" s="2">
        <f>IF(AP$2=0,0,INDEX('Placebo - Data'!$B:$BA,MATCH($Q23,'Placebo - Data'!$A:$A,0),MATCH(AP$1,'Placebo - Data'!$B$1:$BA$1,0)))*AP$5</f>
        <v>0</v>
      </c>
      <c r="AQ23" s="2">
        <f>IF(AQ$2=0,0,INDEX('Placebo - Data'!$B:$BA,MATCH($Q23,'Placebo - Data'!$A:$A,0),MATCH(AQ$1,'Placebo - Data'!$B$1:$BA$1,0)))*AQ$5</f>
        <v>6.5315901301801205E-3</v>
      </c>
      <c r="AR23" s="2">
        <f>IF(AR$2=0,0,INDEX('Placebo - Data'!$B:$BA,MATCH($Q23,'Placebo - Data'!$A:$A,0),MATCH(AR$1,'Placebo - Data'!$B$1:$BA$1,0)))*AR$5</f>
        <v>0</v>
      </c>
      <c r="AS23" s="2">
        <f>IF(AS$2=0,0,INDEX('Placebo - Data'!$B:$BA,MATCH($Q23,'Placebo - Data'!$A:$A,0),MATCH(AS$1,'Placebo - Data'!$B$1:$BA$1,0)))*AS$5</f>
        <v>-2.0406302064657211E-2</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-6.7349985241889954E-2</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5.6974548846483231E-2</v>
      </c>
      <c r="BG23" s="2">
        <f>IF(BG$2=0,0,INDEX('Placebo - Data'!$B:$BA,MATCH($Q23,'Placebo - Data'!$A:$A,0),MATCH(BG$1,'Placebo - Data'!$B$1:$BA$1,0)))*BG$5</f>
        <v>-2.5343297049403191E-2</v>
      </c>
      <c r="BH23" s="2">
        <f>IF(BH$2=0,0,INDEX('Placebo - Data'!$B:$BA,MATCH($Q23,'Placebo - Data'!$A:$A,0),MATCH(BH$1,'Placebo - Data'!$B$1:$BA$1,0)))*BH$5</f>
        <v>-1.7074866220355034E-2</v>
      </c>
      <c r="BI23" s="2">
        <f>IF(BI$2=0,0,INDEX('Placebo - Data'!$B:$BA,MATCH($Q23,'Placebo - Data'!$A:$A,0),MATCH(BI$1,'Placebo - Data'!$B$1:$BA$1,0)))*BI$5</f>
        <v>-2.5398781523108482E-2</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1.1701014824211597E-2</v>
      </c>
      <c r="BP23" s="2">
        <f>IF(BP$2=0,0,INDEX('Placebo - Data'!$B:$BA,MATCH($Q23,'Placebo - Data'!$A:$A,0),MATCH(BP$1,'Placebo - Data'!$B$1:$BA$1,0)))*BP$5</f>
        <v>0</v>
      </c>
      <c r="BQ23" s="2"/>
      <c r="BR23" s="2"/>
    </row>
    <row r="24" spans="1:70" x14ac:dyDescent="0.25">
      <c r="A24" t="s">
        <v>49</v>
      </c>
      <c r="B24" s="2">
        <f t="shared" si="0"/>
        <v>0</v>
      </c>
      <c r="C24" s="2"/>
      <c r="Q24">
        <f>'Placebo - Data'!A19</f>
        <v>1999</v>
      </c>
      <c r="R24" s="2">
        <f>IF(R$2=0,0,INDEX('Placebo - Data'!$B:$BA,MATCH($Q24,'Placebo - Data'!$A:$A,0),MATCH(R$1,'Placebo - Data'!$B$1:$BA$1,0)))*R$5</f>
        <v>-2.3854060098528862E-2</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4.7878053039312363E-2</v>
      </c>
      <c r="V24" s="2">
        <f>IF(V$2=0,0,INDEX('Placebo - Data'!$B:$BA,MATCH($Q24,'Placebo - Data'!$A:$A,0),MATCH(V$1,'Placebo - Data'!$B$1:$BA$1,0)))*V$5</f>
        <v>4.4704660773277283E-2</v>
      </c>
      <c r="W24" s="2">
        <f>IF(W$2=0,0,INDEX('Placebo - Data'!$B:$BA,MATCH($Q24,'Placebo - Data'!$A:$A,0),MATCH(W$1,'Placebo - Data'!$B$1:$BA$1,0)))*W$5</f>
        <v>0</v>
      </c>
      <c r="X24" s="2">
        <f>IF(X$2=0,0,INDEX('Placebo - Data'!$B:$BA,MATCH($Q24,'Placebo - Data'!$A:$A,0),MATCH(X$1,'Placebo - Data'!$B$1:$BA$1,0)))*X$5</f>
        <v>8.6348559707403183E-3</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2.7632368728518486E-2</v>
      </c>
      <c r="AD24" s="2">
        <f>IF(AD$2=0,0,INDEX('Placebo - Data'!$B:$BA,MATCH($Q24,'Placebo - Data'!$A:$A,0),MATCH(AD$1,'Placebo - Data'!$B$1:$BA$1,0)))*AD$5</f>
        <v>0</v>
      </c>
      <c r="AE24" s="2">
        <f>IF(AE$2=0,0,INDEX('Placebo - Data'!$B:$BA,MATCH($Q24,'Placebo - Data'!$A:$A,0),MATCH(AE$1,'Placebo - Data'!$B$1:$BA$1,0)))*AE$5</f>
        <v>3.3751115202903748E-2</v>
      </c>
      <c r="AF24" s="2">
        <f>IF(AF$2=0,0,INDEX('Placebo - Data'!$B:$BA,MATCH($Q24,'Placebo - Data'!$A:$A,0),MATCH(AF$1,'Placebo - Data'!$B$1:$BA$1,0)))*AF$5</f>
        <v>-1.3343600556254387E-2</v>
      </c>
      <c r="AG24" s="2">
        <f>IF(AG$2=0,0,INDEX('Placebo - Data'!$B:$BA,MATCH($Q24,'Placebo - Data'!$A:$A,0),MATCH(AG$1,'Placebo - Data'!$B$1:$BA$1,0)))*AG$5</f>
        <v>0</v>
      </c>
      <c r="AH24" s="2">
        <f>IF(AH$2=0,0,INDEX('Placebo - Data'!$B:$BA,MATCH($Q24,'Placebo - Data'!$A:$A,0),MATCH(AH$1,'Placebo - Data'!$B$1:$BA$1,0)))*AH$5</f>
        <v>-4.2400532402098179E-3</v>
      </c>
      <c r="AI24" s="2">
        <f>IF(AI$2=0,0,INDEX('Placebo - Data'!$B:$BA,MATCH($Q24,'Placebo - Data'!$A:$A,0),MATCH(AI$1,'Placebo - Data'!$B$1:$BA$1,0)))*AI$5</f>
        <v>-2.3516258224844933E-2</v>
      </c>
      <c r="AJ24" s="2">
        <f>IF(AJ$2=0,0,INDEX('Placebo - Data'!$B:$BA,MATCH($Q24,'Placebo - Data'!$A:$A,0),MATCH(AJ$1,'Placebo - Data'!$B$1:$BA$1,0)))*AJ$5</f>
        <v>-3.3105656504631042E-2</v>
      </c>
      <c r="AK24" s="2">
        <f>IF(AK$2=0,0,INDEX('Placebo - Data'!$B:$BA,MATCH($Q24,'Placebo - Data'!$A:$A,0),MATCH(AK$1,'Placebo - Data'!$B$1:$BA$1,0)))*AK$5</f>
        <v>0</v>
      </c>
      <c r="AL24" s="2">
        <f>IF(AL$2=0,0,INDEX('Placebo - Data'!$B:$BA,MATCH($Q24,'Placebo - Data'!$A:$A,0),MATCH(AL$1,'Placebo - Data'!$B$1:$BA$1,0)))*AL$5</f>
        <v>7.3064856231212616E-2</v>
      </c>
      <c r="AM24" s="2">
        <f>IF(AM$2=0,0,INDEX('Placebo - Data'!$B:$BA,MATCH($Q24,'Placebo - Data'!$A:$A,0),MATCH(AM$1,'Placebo - Data'!$B$1:$BA$1,0)))*AM$5</f>
        <v>-6.1901998706161976E-3</v>
      </c>
      <c r="AN24" s="2">
        <f>IF(AN$2=0,0,INDEX('Placebo - Data'!$B:$BA,MATCH($Q24,'Placebo - Data'!$A:$A,0),MATCH(AN$1,'Placebo - Data'!$B$1:$BA$1,0)))*AN$5</f>
        <v>0</v>
      </c>
      <c r="AO24" s="2">
        <f>IF(AO$2=0,0,INDEX('Placebo - Data'!$B:$BA,MATCH($Q24,'Placebo - Data'!$A:$A,0),MATCH(AO$1,'Placebo - Data'!$B$1:$BA$1,0)))*AO$5</f>
        <v>9.499172680079937E-3</v>
      </c>
      <c r="AP24" s="2">
        <f>IF(AP$2=0,0,INDEX('Placebo - Data'!$B:$BA,MATCH($Q24,'Placebo - Data'!$A:$A,0),MATCH(AP$1,'Placebo - Data'!$B$1:$BA$1,0)))*AP$5</f>
        <v>0</v>
      </c>
      <c r="AQ24" s="2">
        <f>IF(AQ$2=0,0,INDEX('Placebo - Data'!$B:$BA,MATCH($Q24,'Placebo - Data'!$A:$A,0),MATCH(AQ$1,'Placebo - Data'!$B$1:$BA$1,0)))*AQ$5</f>
        <v>2.0836412906646729E-2</v>
      </c>
      <c r="AR24" s="2">
        <f>IF(AR$2=0,0,INDEX('Placebo - Data'!$B:$BA,MATCH($Q24,'Placebo - Data'!$A:$A,0),MATCH(AR$1,'Placebo - Data'!$B$1:$BA$1,0)))*AR$5</f>
        <v>0</v>
      </c>
      <c r="AS24" s="2">
        <f>IF(AS$2=0,0,INDEX('Placebo - Data'!$B:$BA,MATCH($Q24,'Placebo - Data'!$A:$A,0),MATCH(AS$1,'Placebo - Data'!$B$1:$BA$1,0)))*AS$5</f>
        <v>-5.6932788342237473E-2</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-0.10643838346004486</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2.3950399830937386E-2</v>
      </c>
      <c r="BG24" s="2">
        <f>IF(BG$2=0,0,INDEX('Placebo - Data'!$B:$BA,MATCH($Q24,'Placebo - Data'!$A:$A,0),MATCH(BG$1,'Placebo - Data'!$B$1:$BA$1,0)))*BG$5</f>
        <v>-4.1628941893577576E-2</v>
      </c>
      <c r="BH24" s="2">
        <f>IF(BH$2=0,0,INDEX('Placebo - Data'!$B:$BA,MATCH($Q24,'Placebo - Data'!$A:$A,0),MATCH(BH$1,'Placebo - Data'!$B$1:$BA$1,0)))*BH$5</f>
        <v>-2.3203995078802109E-2</v>
      </c>
      <c r="BI24" s="2">
        <f>IF(BI$2=0,0,INDEX('Placebo - Data'!$B:$BA,MATCH($Q24,'Placebo - Data'!$A:$A,0),MATCH(BI$1,'Placebo - Data'!$B$1:$BA$1,0)))*BI$5</f>
        <v>1.5605757012963295E-2</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-1.2084890156984329E-2</v>
      </c>
      <c r="BP24" s="2">
        <f>IF(BP$2=0,0,INDEX('Placebo - Data'!$B:$BA,MATCH($Q24,'Placebo - Data'!$A:$A,0),MATCH(BP$1,'Placebo - Data'!$B$1:$BA$1,0)))*BP$5</f>
        <v>0</v>
      </c>
      <c r="BQ24" s="2"/>
      <c r="BR24" s="2"/>
    </row>
    <row r="25" spans="1:70" x14ac:dyDescent="0.25">
      <c r="A25" t="s">
        <v>36</v>
      </c>
      <c r="B25" s="2">
        <f t="shared" si="0"/>
        <v>0</v>
      </c>
      <c r="C25" s="2"/>
      <c r="Q25">
        <f>'Placebo - Data'!A20</f>
        <v>2000</v>
      </c>
      <c r="R25" s="2">
        <f>IF(R$2=0,0,INDEX('Placebo - Data'!$B:$BA,MATCH($Q25,'Placebo - Data'!$A:$A,0),MATCH(R$1,'Placebo - Data'!$B$1:$BA$1,0)))*R$5</f>
        <v>-8.3964196965098381E-3</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-1.6353229060769081E-2</v>
      </c>
      <c r="V25" s="2">
        <f>IF(V$2=0,0,INDEX('Placebo - Data'!$B:$BA,MATCH($Q25,'Placebo - Data'!$A:$A,0),MATCH(V$1,'Placebo - Data'!$B$1:$BA$1,0)))*V$5</f>
        <v>6.6077053546905518E-2</v>
      </c>
      <c r="W25" s="2">
        <f>IF(W$2=0,0,INDEX('Placebo - Data'!$B:$BA,MATCH($Q25,'Placebo - Data'!$A:$A,0),MATCH(W$1,'Placebo - Data'!$B$1:$BA$1,0)))*W$5</f>
        <v>0</v>
      </c>
      <c r="X25" s="2">
        <f>IF(X$2=0,0,INDEX('Placebo - Data'!$B:$BA,MATCH($Q25,'Placebo - Data'!$A:$A,0),MATCH(X$1,'Placebo - Data'!$B$1:$BA$1,0)))*X$5</f>
        <v>3.6520939320325851E-2</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-1.2882933020591736E-2</v>
      </c>
      <c r="AD25" s="2">
        <f>IF(AD$2=0,0,INDEX('Placebo - Data'!$B:$BA,MATCH($Q25,'Placebo - Data'!$A:$A,0),MATCH(AD$1,'Placebo - Data'!$B$1:$BA$1,0)))*AD$5</f>
        <v>0</v>
      </c>
      <c r="AE25" s="2">
        <f>IF(AE$2=0,0,INDEX('Placebo - Data'!$B:$BA,MATCH($Q25,'Placebo - Data'!$A:$A,0),MATCH(AE$1,'Placebo - Data'!$B$1:$BA$1,0)))*AE$5</f>
        <v>6.6906199790537357E-3</v>
      </c>
      <c r="AF25" s="2">
        <f>IF(AF$2=0,0,INDEX('Placebo - Data'!$B:$BA,MATCH($Q25,'Placebo - Data'!$A:$A,0),MATCH(AF$1,'Placebo - Data'!$B$1:$BA$1,0)))*AF$5</f>
        <v>2.9079291969537735E-2</v>
      </c>
      <c r="AG25" s="2">
        <f>IF(AG$2=0,0,INDEX('Placebo - Data'!$B:$BA,MATCH($Q25,'Placebo - Data'!$A:$A,0),MATCH(AG$1,'Placebo - Data'!$B$1:$BA$1,0)))*AG$5</f>
        <v>0</v>
      </c>
      <c r="AH25" s="2">
        <f>IF(AH$2=0,0,INDEX('Placebo - Data'!$B:$BA,MATCH($Q25,'Placebo - Data'!$A:$A,0),MATCH(AH$1,'Placebo - Data'!$B$1:$BA$1,0)))*AH$5</f>
        <v>3.7730298936367035E-2</v>
      </c>
      <c r="AI25" s="2">
        <f>IF(AI$2=0,0,INDEX('Placebo - Data'!$B:$BA,MATCH($Q25,'Placebo - Data'!$A:$A,0),MATCH(AI$1,'Placebo - Data'!$B$1:$BA$1,0)))*AI$5</f>
        <v>-1.4352629892528057E-2</v>
      </c>
      <c r="AJ25" s="2">
        <f>IF(AJ$2=0,0,INDEX('Placebo - Data'!$B:$BA,MATCH($Q25,'Placebo - Data'!$A:$A,0),MATCH(AJ$1,'Placebo - Data'!$B$1:$BA$1,0)))*AJ$5</f>
        <v>-3.5587925463914871E-2</v>
      </c>
      <c r="AK25" s="2">
        <f>IF(AK$2=0,0,INDEX('Placebo - Data'!$B:$BA,MATCH($Q25,'Placebo - Data'!$A:$A,0),MATCH(AK$1,'Placebo - Data'!$B$1:$BA$1,0)))*AK$5</f>
        <v>0</v>
      </c>
      <c r="AL25" s="2">
        <f>IF(AL$2=0,0,INDEX('Placebo - Data'!$B:$BA,MATCH($Q25,'Placebo - Data'!$A:$A,0),MATCH(AL$1,'Placebo - Data'!$B$1:$BA$1,0)))*AL$5</f>
        <v>3.8206946104764938E-2</v>
      </c>
      <c r="AM25" s="2">
        <f>IF(AM$2=0,0,INDEX('Placebo - Data'!$B:$BA,MATCH($Q25,'Placebo - Data'!$A:$A,0),MATCH(AM$1,'Placebo - Data'!$B$1:$BA$1,0)))*AM$5</f>
        <v>5.7915365323424339E-3</v>
      </c>
      <c r="AN25" s="2">
        <f>IF(AN$2=0,0,INDEX('Placebo - Data'!$B:$BA,MATCH($Q25,'Placebo - Data'!$A:$A,0),MATCH(AN$1,'Placebo - Data'!$B$1:$BA$1,0)))*AN$5</f>
        <v>0</v>
      </c>
      <c r="AO25" s="2">
        <f>IF(AO$2=0,0,INDEX('Placebo - Data'!$B:$BA,MATCH($Q25,'Placebo - Data'!$A:$A,0),MATCH(AO$1,'Placebo - Data'!$B$1:$BA$1,0)))*AO$5</f>
        <v>-6.3005007803440094E-2</v>
      </c>
      <c r="AP25" s="2">
        <f>IF(AP$2=0,0,INDEX('Placebo - Data'!$B:$BA,MATCH($Q25,'Placebo - Data'!$A:$A,0),MATCH(AP$1,'Placebo - Data'!$B$1:$BA$1,0)))*AP$5</f>
        <v>0</v>
      </c>
      <c r="AQ25" s="2">
        <f>IF(AQ$2=0,0,INDEX('Placebo - Data'!$B:$BA,MATCH($Q25,'Placebo - Data'!$A:$A,0),MATCH(AQ$1,'Placebo - Data'!$B$1:$BA$1,0)))*AQ$5</f>
        <v>-1.0501251555979252E-2</v>
      </c>
      <c r="AR25" s="2">
        <f>IF(AR$2=0,0,INDEX('Placebo - Data'!$B:$BA,MATCH($Q25,'Placebo - Data'!$A:$A,0),MATCH(AR$1,'Placebo - Data'!$B$1:$BA$1,0)))*AR$5</f>
        <v>0</v>
      </c>
      <c r="AS25" s="2">
        <f>IF(AS$2=0,0,INDEX('Placebo - Data'!$B:$BA,MATCH($Q25,'Placebo - Data'!$A:$A,0),MATCH(AS$1,'Placebo - Data'!$B$1:$BA$1,0)))*AS$5</f>
        <v>-1.3810090720653534E-2</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-7.1805089712142944E-2</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-3.7155451718717813E-3</v>
      </c>
      <c r="BG25" s="2">
        <f>IF(BG$2=0,0,INDEX('Placebo - Data'!$B:$BA,MATCH($Q25,'Placebo - Data'!$A:$A,0),MATCH(BG$1,'Placebo - Data'!$B$1:$BA$1,0)))*BG$5</f>
        <v>-2.7768179774284363E-2</v>
      </c>
      <c r="BH25" s="2">
        <f>IF(BH$2=0,0,INDEX('Placebo - Data'!$B:$BA,MATCH($Q25,'Placebo - Data'!$A:$A,0),MATCH(BH$1,'Placebo - Data'!$B$1:$BA$1,0)))*BH$5</f>
        <v>7.4435030110180378E-3</v>
      </c>
      <c r="BI25" s="2">
        <f>IF(BI$2=0,0,INDEX('Placebo - Data'!$B:$BA,MATCH($Q25,'Placebo - Data'!$A:$A,0),MATCH(BI$1,'Placebo - Data'!$B$1:$BA$1,0)))*BI$5</f>
        <v>-1.481151208281517E-2</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6.2983864918351173E-3</v>
      </c>
      <c r="BP25" s="2">
        <f>IF(BP$2=0,0,INDEX('Placebo - Data'!$B:$BA,MATCH($Q25,'Placebo - Data'!$A:$A,0),MATCH(BP$1,'Placebo - Data'!$B$1:$BA$1,0)))*BP$5</f>
        <v>0</v>
      </c>
      <c r="BQ25" s="2"/>
      <c r="BR25" s="2"/>
    </row>
    <row r="26" spans="1:70" x14ac:dyDescent="0.25">
      <c r="A26" t="s">
        <v>52</v>
      </c>
      <c r="B26" s="2">
        <f t="shared" si="0"/>
        <v>0</v>
      </c>
      <c r="C26" s="2"/>
      <c r="Q26">
        <f>'Placebo - Data'!A21</f>
        <v>2001</v>
      </c>
      <c r="R26" s="2">
        <f>IF(R$2=0,0,INDEX('Placebo - Data'!$B:$BA,MATCH($Q26,'Placebo - Data'!$A:$A,0),MATCH(R$1,'Placebo - Data'!$B$1:$BA$1,0)))*R$5</f>
        <v>2.4692768231034279E-2</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2.1181389689445496E-2</v>
      </c>
      <c r="V26" s="2">
        <f>IF(V$2=0,0,INDEX('Placebo - Data'!$B:$BA,MATCH($Q26,'Placebo - Data'!$A:$A,0),MATCH(V$1,'Placebo - Data'!$B$1:$BA$1,0)))*V$5</f>
        <v>0.11219903081655502</v>
      </c>
      <c r="W26" s="2">
        <f>IF(W$2=0,0,INDEX('Placebo - Data'!$B:$BA,MATCH($Q26,'Placebo - Data'!$A:$A,0),MATCH(W$1,'Placebo - Data'!$B$1:$BA$1,0)))*W$5</f>
        <v>0</v>
      </c>
      <c r="X26" s="2">
        <f>IF(X$2=0,0,INDEX('Placebo - Data'!$B:$BA,MATCH($Q26,'Placebo - Data'!$A:$A,0),MATCH(X$1,'Placebo - Data'!$B$1:$BA$1,0)))*X$5</f>
        <v>1.5887666493654251E-2</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3.4943763166666031E-2</v>
      </c>
      <c r="AD26" s="2">
        <f>IF(AD$2=0,0,INDEX('Placebo - Data'!$B:$BA,MATCH($Q26,'Placebo - Data'!$A:$A,0),MATCH(AD$1,'Placebo - Data'!$B$1:$BA$1,0)))*AD$5</f>
        <v>0</v>
      </c>
      <c r="AE26" s="2">
        <f>IF(AE$2=0,0,INDEX('Placebo - Data'!$B:$BA,MATCH($Q26,'Placebo - Data'!$A:$A,0),MATCH(AE$1,'Placebo - Data'!$B$1:$BA$1,0)))*AE$5</f>
        <v>9.3246124684810638E-2</v>
      </c>
      <c r="AF26" s="2">
        <f>IF(AF$2=0,0,INDEX('Placebo - Data'!$B:$BA,MATCH($Q26,'Placebo - Data'!$A:$A,0),MATCH(AF$1,'Placebo - Data'!$B$1:$BA$1,0)))*AF$5</f>
        <v>6.3818169292062521E-4</v>
      </c>
      <c r="AG26" s="2">
        <f>IF(AG$2=0,0,INDEX('Placebo - Data'!$B:$BA,MATCH($Q26,'Placebo - Data'!$A:$A,0),MATCH(AG$1,'Placebo - Data'!$B$1:$BA$1,0)))*AG$5</f>
        <v>0</v>
      </c>
      <c r="AH26" s="2">
        <f>IF(AH$2=0,0,INDEX('Placebo - Data'!$B:$BA,MATCH($Q26,'Placebo - Data'!$A:$A,0),MATCH(AH$1,'Placebo - Data'!$B$1:$BA$1,0)))*AH$5</f>
        <v>3.4334412775933743E-3</v>
      </c>
      <c r="AI26" s="2">
        <f>IF(AI$2=0,0,INDEX('Placebo - Data'!$B:$BA,MATCH($Q26,'Placebo - Data'!$A:$A,0),MATCH(AI$1,'Placebo - Data'!$B$1:$BA$1,0)))*AI$5</f>
        <v>3.9533790200948715E-2</v>
      </c>
      <c r="AJ26" s="2">
        <f>IF(AJ$2=0,0,INDEX('Placebo - Data'!$B:$BA,MATCH($Q26,'Placebo - Data'!$A:$A,0),MATCH(AJ$1,'Placebo - Data'!$B$1:$BA$1,0)))*AJ$5</f>
        <v>-8.532034233212471E-3</v>
      </c>
      <c r="AK26" s="2">
        <f>IF(AK$2=0,0,INDEX('Placebo - Data'!$B:$BA,MATCH($Q26,'Placebo - Data'!$A:$A,0),MATCH(AK$1,'Placebo - Data'!$B$1:$BA$1,0)))*AK$5</f>
        <v>0</v>
      </c>
      <c r="AL26" s="2">
        <f>IF(AL$2=0,0,INDEX('Placebo - Data'!$B:$BA,MATCH($Q26,'Placebo - Data'!$A:$A,0),MATCH(AL$1,'Placebo - Data'!$B$1:$BA$1,0)))*AL$5</f>
        <v>1.8568336963653564E-2</v>
      </c>
      <c r="AM26" s="2">
        <f>IF(AM$2=0,0,INDEX('Placebo - Data'!$B:$BA,MATCH($Q26,'Placebo - Data'!$A:$A,0),MATCH(AM$1,'Placebo - Data'!$B$1:$BA$1,0)))*AM$5</f>
        <v>-6.191963329911232E-3</v>
      </c>
      <c r="AN26" s="2">
        <f>IF(AN$2=0,0,INDEX('Placebo - Data'!$B:$BA,MATCH($Q26,'Placebo - Data'!$A:$A,0),MATCH(AN$1,'Placebo - Data'!$B$1:$BA$1,0)))*AN$5</f>
        <v>0</v>
      </c>
      <c r="AO26" s="2">
        <f>IF(AO$2=0,0,INDEX('Placebo - Data'!$B:$BA,MATCH($Q26,'Placebo - Data'!$A:$A,0),MATCH(AO$1,'Placebo - Data'!$B$1:$BA$1,0)))*AO$5</f>
        <v>-1.1758239706978202E-3</v>
      </c>
      <c r="AP26" s="2">
        <f>IF(AP$2=0,0,INDEX('Placebo - Data'!$B:$BA,MATCH($Q26,'Placebo - Data'!$A:$A,0),MATCH(AP$1,'Placebo - Data'!$B$1:$BA$1,0)))*AP$5</f>
        <v>0</v>
      </c>
      <c r="AQ26" s="2">
        <f>IF(AQ$2=0,0,INDEX('Placebo - Data'!$B:$BA,MATCH($Q26,'Placebo - Data'!$A:$A,0),MATCH(AQ$1,'Placebo - Data'!$B$1:$BA$1,0)))*AQ$5</f>
        <v>-1.1366662569344044E-2</v>
      </c>
      <c r="AR26" s="2">
        <f>IF(AR$2=0,0,INDEX('Placebo - Data'!$B:$BA,MATCH($Q26,'Placebo - Data'!$A:$A,0),MATCH(AR$1,'Placebo - Data'!$B$1:$BA$1,0)))*AR$5</f>
        <v>0</v>
      </c>
      <c r="AS26" s="2">
        <f>IF(AS$2=0,0,INDEX('Placebo - Data'!$B:$BA,MATCH($Q26,'Placebo - Data'!$A:$A,0),MATCH(AS$1,'Placebo - Data'!$B$1:$BA$1,0)))*AS$5</f>
        <v>-1.9836422055959702E-2</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-4.3070558458566666E-2</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-0.13138632476329803</v>
      </c>
      <c r="BG26" s="2">
        <f>IF(BG$2=0,0,INDEX('Placebo - Data'!$B:$BA,MATCH($Q26,'Placebo - Data'!$A:$A,0),MATCH(BG$1,'Placebo - Data'!$B$1:$BA$1,0)))*BG$5</f>
        <v>-6.2993094325065613E-2</v>
      </c>
      <c r="BH26" s="2">
        <f>IF(BH$2=0,0,INDEX('Placebo - Data'!$B:$BA,MATCH($Q26,'Placebo - Data'!$A:$A,0),MATCH(BH$1,'Placebo - Data'!$B$1:$BA$1,0)))*BH$5</f>
        <v>-3.8375698029994965E-2</v>
      </c>
      <c r="BI26" s="2">
        <f>IF(BI$2=0,0,INDEX('Placebo - Data'!$B:$BA,MATCH($Q26,'Placebo - Data'!$A:$A,0),MATCH(BI$1,'Placebo - Data'!$B$1:$BA$1,0)))*BI$5</f>
        <v>1.0096978396177292E-2</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-3.9050165563821793E-2</v>
      </c>
      <c r="BP26" s="2">
        <f>IF(BP$2=0,0,INDEX('Placebo - Data'!$B:$BA,MATCH($Q26,'Placebo - Data'!$A:$A,0),MATCH(BP$1,'Placebo - Data'!$B$1:$BA$1,0)))*BP$5</f>
        <v>0</v>
      </c>
      <c r="BQ26" s="2"/>
      <c r="BR26" s="2"/>
    </row>
    <row r="27" spans="1:70" x14ac:dyDescent="0.25">
      <c r="A27" t="s">
        <v>34</v>
      </c>
      <c r="B27" s="2">
        <f t="shared" si="0"/>
        <v>0</v>
      </c>
      <c r="C27" s="2"/>
      <c r="Q27">
        <f>'Placebo - Data'!A22</f>
        <v>2002</v>
      </c>
      <c r="R27" s="2">
        <f>IF(R$2=0,0,INDEX('Placebo - Data'!$B:$BA,MATCH($Q27,'Placebo - Data'!$A:$A,0),MATCH(R$1,'Placebo - Data'!$B$1:$BA$1,0)))*R$5</f>
        <v>-3.8298806175589561E-3</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1.3081689365208149E-2</v>
      </c>
      <c r="V27" s="2">
        <f>IF(V$2=0,0,INDEX('Placebo - Data'!$B:$BA,MATCH($Q27,'Placebo - Data'!$A:$A,0),MATCH(V$1,'Placebo - Data'!$B$1:$BA$1,0)))*V$5</f>
        <v>5.4114598780870438E-2</v>
      </c>
      <c r="W27" s="2">
        <f>IF(W$2=0,0,INDEX('Placebo - Data'!$B:$BA,MATCH($Q27,'Placebo - Data'!$A:$A,0),MATCH(W$1,'Placebo - Data'!$B$1:$BA$1,0)))*W$5</f>
        <v>0</v>
      </c>
      <c r="X27" s="2">
        <f>IF(X$2=0,0,INDEX('Placebo - Data'!$B:$BA,MATCH($Q27,'Placebo - Data'!$A:$A,0),MATCH(X$1,'Placebo - Data'!$B$1:$BA$1,0)))*X$5</f>
        <v>2.027013897895813E-2</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2.284238301217556E-2</v>
      </c>
      <c r="AD27" s="2">
        <f>IF(AD$2=0,0,INDEX('Placebo - Data'!$B:$BA,MATCH($Q27,'Placebo - Data'!$A:$A,0),MATCH(AD$1,'Placebo - Data'!$B$1:$BA$1,0)))*AD$5</f>
        <v>0</v>
      </c>
      <c r="AE27" s="2">
        <f>IF(AE$2=0,0,INDEX('Placebo - Data'!$B:$BA,MATCH($Q27,'Placebo - Data'!$A:$A,0),MATCH(AE$1,'Placebo - Data'!$B$1:$BA$1,0)))*AE$5</f>
        <v>0.11357061564922333</v>
      </c>
      <c r="AF27" s="2">
        <f>IF(AF$2=0,0,INDEX('Placebo - Data'!$B:$BA,MATCH($Q27,'Placebo - Data'!$A:$A,0),MATCH(AF$1,'Placebo - Data'!$B$1:$BA$1,0)))*AF$5</f>
        <v>1.1169643141329288E-2</v>
      </c>
      <c r="AG27" s="2">
        <f>IF(AG$2=0,0,INDEX('Placebo - Data'!$B:$BA,MATCH($Q27,'Placebo - Data'!$A:$A,0),MATCH(AG$1,'Placebo - Data'!$B$1:$BA$1,0)))*AG$5</f>
        <v>0</v>
      </c>
      <c r="AH27" s="2">
        <f>IF(AH$2=0,0,INDEX('Placebo - Data'!$B:$BA,MATCH($Q27,'Placebo - Data'!$A:$A,0),MATCH(AH$1,'Placebo - Data'!$B$1:$BA$1,0)))*AH$5</f>
        <v>-4.1876237839460373E-2</v>
      </c>
      <c r="AI27" s="2">
        <f>IF(AI$2=0,0,INDEX('Placebo - Data'!$B:$BA,MATCH($Q27,'Placebo - Data'!$A:$A,0),MATCH(AI$1,'Placebo - Data'!$B$1:$BA$1,0)))*AI$5</f>
        <v>1.5475758351385593E-2</v>
      </c>
      <c r="AJ27" s="2">
        <f>IF(AJ$2=0,0,INDEX('Placebo - Data'!$B:$BA,MATCH($Q27,'Placebo - Data'!$A:$A,0),MATCH(AJ$1,'Placebo - Data'!$B$1:$BA$1,0)))*AJ$5</f>
        <v>-2.6512723416090012E-2</v>
      </c>
      <c r="AK27" s="2">
        <f>IF(AK$2=0,0,INDEX('Placebo - Data'!$B:$BA,MATCH($Q27,'Placebo - Data'!$A:$A,0),MATCH(AK$1,'Placebo - Data'!$B$1:$BA$1,0)))*AK$5</f>
        <v>0</v>
      </c>
      <c r="AL27" s="2">
        <f>IF(AL$2=0,0,INDEX('Placebo - Data'!$B:$BA,MATCH($Q27,'Placebo - Data'!$A:$A,0),MATCH(AL$1,'Placebo - Data'!$B$1:$BA$1,0)))*AL$5</f>
        <v>2.4673603475093842E-2</v>
      </c>
      <c r="AM27" s="2">
        <f>IF(AM$2=0,0,INDEX('Placebo - Data'!$B:$BA,MATCH($Q27,'Placebo - Data'!$A:$A,0),MATCH(AM$1,'Placebo - Data'!$B$1:$BA$1,0)))*AM$5</f>
        <v>-4.0388379245996475E-2</v>
      </c>
      <c r="AN27" s="2">
        <f>IF(AN$2=0,0,INDEX('Placebo - Data'!$B:$BA,MATCH($Q27,'Placebo - Data'!$A:$A,0),MATCH(AN$1,'Placebo - Data'!$B$1:$BA$1,0)))*AN$5</f>
        <v>0</v>
      </c>
      <c r="AO27" s="2">
        <f>IF(AO$2=0,0,INDEX('Placebo - Data'!$B:$BA,MATCH($Q27,'Placebo - Data'!$A:$A,0),MATCH(AO$1,'Placebo - Data'!$B$1:$BA$1,0)))*AO$5</f>
        <v>1.2135792523622513E-2</v>
      </c>
      <c r="AP27" s="2">
        <f>IF(AP$2=0,0,INDEX('Placebo - Data'!$B:$BA,MATCH($Q27,'Placebo - Data'!$A:$A,0),MATCH(AP$1,'Placebo - Data'!$B$1:$BA$1,0)))*AP$5</f>
        <v>0</v>
      </c>
      <c r="AQ27" s="2">
        <f>IF(AQ$2=0,0,INDEX('Placebo - Data'!$B:$BA,MATCH($Q27,'Placebo - Data'!$A:$A,0),MATCH(AQ$1,'Placebo - Data'!$B$1:$BA$1,0)))*AQ$5</f>
        <v>1.2525731697678566E-2</v>
      </c>
      <c r="AR27" s="2">
        <f>IF(AR$2=0,0,INDEX('Placebo - Data'!$B:$BA,MATCH($Q27,'Placebo - Data'!$A:$A,0),MATCH(AR$1,'Placebo - Data'!$B$1:$BA$1,0)))*AR$5</f>
        <v>0</v>
      </c>
      <c r="AS27" s="2">
        <f>IF(AS$2=0,0,INDEX('Placebo - Data'!$B:$BA,MATCH($Q27,'Placebo - Data'!$A:$A,0),MATCH(AS$1,'Placebo - Data'!$B$1:$BA$1,0)))*AS$5</f>
        <v>-1.3987592421472073E-2</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-5.4279547184705734E-2</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-0.12772098183631897</v>
      </c>
      <c r="BG27" s="2">
        <f>IF(BG$2=0,0,INDEX('Placebo - Data'!$B:$BA,MATCH($Q27,'Placebo - Data'!$A:$A,0),MATCH(BG$1,'Placebo - Data'!$B$1:$BA$1,0)))*BG$5</f>
        <v>-7.0114932954311371E-2</v>
      </c>
      <c r="BH27" s="2">
        <f>IF(BH$2=0,0,INDEX('Placebo - Data'!$B:$BA,MATCH($Q27,'Placebo - Data'!$A:$A,0),MATCH(BH$1,'Placebo - Data'!$B$1:$BA$1,0)))*BH$5</f>
        <v>6.9456184282898903E-3</v>
      </c>
      <c r="BI27" s="2">
        <f>IF(BI$2=0,0,INDEX('Placebo - Data'!$B:$BA,MATCH($Q27,'Placebo - Data'!$A:$A,0),MATCH(BI$1,'Placebo - Data'!$B$1:$BA$1,0)))*BI$5</f>
        <v>1.6625581309199333E-2</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-1.096731424331665E-2</v>
      </c>
      <c r="BP27" s="2">
        <f>IF(BP$2=0,0,INDEX('Placebo - Data'!$B:$BA,MATCH($Q27,'Placebo - Data'!$A:$A,0),MATCH(BP$1,'Placebo - Data'!$B$1:$BA$1,0)))*BP$5</f>
        <v>0</v>
      </c>
      <c r="BQ27" s="2"/>
      <c r="BR27" s="2"/>
    </row>
    <row r="28" spans="1:70" x14ac:dyDescent="0.25">
      <c r="A28" t="s">
        <v>59</v>
      </c>
      <c r="B28" s="2">
        <f t="shared" si="0"/>
        <v>0</v>
      </c>
      <c r="C28" s="2"/>
      <c r="Q28">
        <f>'Placebo - Data'!A23</f>
        <v>2003</v>
      </c>
      <c r="R28" s="2">
        <f>IF(R$2=0,0,INDEX('Placebo - Data'!$B:$BA,MATCH($Q28,'Placebo - Data'!$A:$A,0),MATCH(R$1,'Placebo - Data'!$B$1:$BA$1,0)))*R$5</f>
        <v>2.9203635640442371E-3</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1.3894227333366871E-2</v>
      </c>
      <c r="V28" s="2">
        <f>IF(V$2=0,0,INDEX('Placebo - Data'!$B:$BA,MATCH($Q28,'Placebo - Data'!$A:$A,0),MATCH(V$1,'Placebo - Data'!$B$1:$BA$1,0)))*V$5</f>
        <v>3.2998379319906235E-2</v>
      </c>
      <c r="W28" s="2">
        <f>IF(W$2=0,0,INDEX('Placebo - Data'!$B:$BA,MATCH($Q28,'Placebo - Data'!$A:$A,0),MATCH(W$1,'Placebo - Data'!$B$1:$BA$1,0)))*W$5</f>
        <v>0</v>
      </c>
      <c r="X28" s="2">
        <f>IF(X$2=0,0,INDEX('Placebo - Data'!$B:$BA,MATCH($Q28,'Placebo - Data'!$A:$A,0),MATCH(X$1,'Placebo - Data'!$B$1:$BA$1,0)))*X$5</f>
        <v>2.1050484851002693E-2</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3.4012190997600555E-2</v>
      </c>
      <c r="AD28" s="2">
        <f>IF(AD$2=0,0,INDEX('Placebo - Data'!$B:$BA,MATCH($Q28,'Placebo - Data'!$A:$A,0),MATCH(AD$1,'Placebo - Data'!$B$1:$BA$1,0)))*AD$5</f>
        <v>0</v>
      </c>
      <c r="AE28" s="2">
        <f>IF(AE$2=0,0,INDEX('Placebo - Data'!$B:$BA,MATCH($Q28,'Placebo - Data'!$A:$A,0),MATCH(AE$1,'Placebo - Data'!$B$1:$BA$1,0)))*AE$5</f>
        <v>7.3498181998729706E-2</v>
      </c>
      <c r="AF28" s="2">
        <f>IF(AF$2=0,0,INDEX('Placebo - Data'!$B:$BA,MATCH($Q28,'Placebo - Data'!$A:$A,0),MATCH(AF$1,'Placebo - Data'!$B$1:$BA$1,0)))*AF$5</f>
        <v>1.2565184384584427E-2</v>
      </c>
      <c r="AG28" s="2">
        <f>IF(AG$2=0,0,INDEX('Placebo - Data'!$B:$BA,MATCH($Q28,'Placebo - Data'!$A:$A,0),MATCH(AG$1,'Placebo - Data'!$B$1:$BA$1,0)))*AG$5</f>
        <v>0</v>
      </c>
      <c r="AH28" s="2">
        <f>IF(AH$2=0,0,INDEX('Placebo - Data'!$B:$BA,MATCH($Q28,'Placebo - Data'!$A:$A,0),MATCH(AH$1,'Placebo - Data'!$B$1:$BA$1,0)))*AH$5</f>
        <v>-1.0255733504891396E-2</v>
      </c>
      <c r="AI28" s="2">
        <f>IF(AI$2=0,0,INDEX('Placebo - Data'!$B:$BA,MATCH($Q28,'Placebo - Data'!$A:$A,0),MATCH(AI$1,'Placebo - Data'!$B$1:$BA$1,0)))*AI$5</f>
        <v>2.2193346172571182E-2</v>
      </c>
      <c r="AJ28" s="2">
        <f>IF(AJ$2=0,0,INDEX('Placebo - Data'!$B:$BA,MATCH($Q28,'Placebo - Data'!$A:$A,0),MATCH(AJ$1,'Placebo - Data'!$B$1:$BA$1,0)))*AJ$5</f>
        <v>-5.1024768501520157E-2</v>
      </c>
      <c r="AK28" s="2">
        <f>IF(AK$2=0,0,INDEX('Placebo - Data'!$B:$BA,MATCH($Q28,'Placebo - Data'!$A:$A,0),MATCH(AK$1,'Placebo - Data'!$B$1:$BA$1,0)))*AK$5</f>
        <v>0</v>
      </c>
      <c r="AL28" s="2">
        <f>IF(AL$2=0,0,INDEX('Placebo - Data'!$B:$BA,MATCH($Q28,'Placebo - Data'!$A:$A,0),MATCH(AL$1,'Placebo - Data'!$B$1:$BA$1,0)))*AL$5</f>
        <v>4.9683261662721634E-2</v>
      </c>
      <c r="AM28" s="2">
        <f>IF(AM$2=0,0,INDEX('Placebo - Data'!$B:$BA,MATCH($Q28,'Placebo - Data'!$A:$A,0),MATCH(AM$1,'Placebo - Data'!$B$1:$BA$1,0)))*AM$5</f>
        <v>4.1366466321051121E-3</v>
      </c>
      <c r="AN28" s="2">
        <f>IF(AN$2=0,0,INDEX('Placebo - Data'!$B:$BA,MATCH($Q28,'Placebo - Data'!$A:$A,0),MATCH(AN$1,'Placebo - Data'!$B$1:$BA$1,0)))*AN$5</f>
        <v>0</v>
      </c>
      <c r="AO28" s="2">
        <f>IF(AO$2=0,0,INDEX('Placebo - Data'!$B:$BA,MATCH($Q28,'Placebo - Data'!$A:$A,0),MATCH(AO$1,'Placebo - Data'!$B$1:$BA$1,0)))*AO$5</f>
        <v>-3.0065732076764107E-2</v>
      </c>
      <c r="AP28" s="2">
        <f>IF(AP$2=0,0,INDEX('Placebo - Data'!$B:$BA,MATCH($Q28,'Placebo - Data'!$A:$A,0),MATCH(AP$1,'Placebo - Data'!$B$1:$BA$1,0)))*AP$5</f>
        <v>0</v>
      </c>
      <c r="AQ28" s="2">
        <f>IF(AQ$2=0,0,INDEX('Placebo - Data'!$B:$BA,MATCH($Q28,'Placebo - Data'!$A:$A,0),MATCH(AQ$1,'Placebo - Data'!$B$1:$BA$1,0)))*AQ$5</f>
        <v>6.6179502755403519E-3</v>
      </c>
      <c r="AR28" s="2">
        <f>IF(AR$2=0,0,INDEX('Placebo - Data'!$B:$BA,MATCH($Q28,'Placebo - Data'!$A:$A,0),MATCH(AR$1,'Placebo - Data'!$B$1:$BA$1,0)))*AR$5</f>
        <v>0</v>
      </c>
      <c r="AS28" s="2">
        <f>IF(AS$2=0,0,INDEX('Placebo - Data'!$B:$BA,MATCH($Q28,'Placebo - Data'!$A:$A,0),MATCH(AS$1,'Placebo - Data'!$B$1:$BA$1,0)))*AS$5</f>
        <v>-5.9453524649143219E-2</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-8.4489025175571442E-2</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-7.4890173971652985E-2</v>
      </c>
      <c r="BG28" s="2">
        <f>IF(BG$2=0,0,INDEX('Placebo - Data'!$B:$BA,MATCH($Q28,'Placebo - Data'!$A:$A,0),MATCH(BG$1,'Placebo - Data'!$B$1:$BA$1,0)))*BG$5</f>
        <v>-5.1073670387268066E-2</v>
      </c>
      <c r="BH28" s="2">
        <f>IF(BH$2=0,0,INDEX('Placebo - Data'!$B:$BA,MATCH($Q28,'Placebo - Data'!$A:$A,0),MATCH(BH$1,'Placebo - Data'!$B$1:$BA$1,0)))*BH$5</f>
        <v>-9.8148360848426819E-4</v>
      </c>
      <c r="BI28" s="2">
        <f>IF(BI$2=0,0,INDEX('Placebo - Data'!$B:$BA,MATCH($Q28,'Placebo - Data'!$A:$A,0),MATCH(BI$1,'Placebo - Data'!$B$1:$BA$1,0)))*BI$5</f>
        <v>4.3892446905374527E-2</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-3.5501740872859955E-2</v>
      </c>
      <c r="BP28" s="2">
        <f>IF(BP$2=0,0,INDEX('Placebo - Data'!$B:$BA,MATCH($Q28,'Placebo - Data'!$A:$A,0),MATCH(BP$1,'Placebo - Data'!$B$1:$BA$1,0)))*BP$5</f>
        <v>0</v>
      </c>
      <c r="BQ28" s="2"/>
      <c r="BR28" s="2"/>
    </row>
    <row r="29" spans="1:70" x14ac:dyDescent="0.25">
      <c r="A29" t="s">
        <v>61</v>
      </c>
      <c r="B29" s="2">
        <f t="shared" si="0"/>
        <v>0</v>
      </c>
      <c r="C29" s="2"/>
      <c r="Q29">
        <f>'Placebo - Data'!A24</f>
        <v>2004</v>
      </c>
      <c r="R29" s="2">
        <f>IF(R$2=0,0,INDEX('Placebo - Data'!$B:$BA,MATCH($Q29,'Placebo - Data'!$A:$A,0),MATCH(R$1,'Placebo - Data'!$B$1:$BA$1,0)))*R$5</f>
        <v>-4.4115744531154633E-3</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3.3268719911575317E-2</v>
      </c>
      <c r="V29" s="2">
        <f>IF(V$2=0,0,INDEX('Placebo - Data'!$B:$BA,MATCH($Q29,'Placebo - Data'!$A:$A,0),MATCH(V$1,'Placebo - Data'!$B$1:$BA$1,0)))*V$5</f>
        <v>2.4201401975005865E-3</v>
      </c>
      <c r="W29" s="2">
        <f>IF(W$2=0,0,INDEX('Placebo - Data'!$B:$BA,MATCH($Q29,'Placebo - Data'!$A:$A,0),MATCH(W$1,'Placebo - Data'!$B$1:$BA$1,0)))*W$5</f>
        <v>0</v>
      </c>
      <c r="X29" s="2">
        <f>IF(X$2=0,0,INDEX('Placebo - Data'!$B:$BA,MATCH($Q29,'Placebo - Data'!$A:$A,0),MATCH(X$1,'Placebo - Data'!$B$1:$BA$1,0)))*X$5</f>
        <v>4.768935963511467E-2</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3.0371250584721565E-2</v>
      </c>
      <c r="AD29" s="2">
        <f>IF(AD$2=0,0,INDEX('Placebo - Data'!$B:$BA,MATCH($Q29,'Placebo - Data'!$A:$A,0),MATCH(AD$1,'Placebo - Data'!$B$1:$BA$1,0)))*AD$5</f>
        <v>0</v>
      </c>
      <c r="AE29" s="2">
        <f>IF(AE$2=0,0,INDEX('Placebo - Data'!$B:$BA,MATCH($Q29,'Placebo - Data'!$A:$A,0),MATCH(AE$1,'Placebo - Data'!$B$1:$BA$1,0)))*AE$5</f>
        <v>5.7930618524551392E-2</v>
      </c>
      <c r="AF29" s="2">
        <f>IF(AF$2=0,0,INDEX('Placebo - Data'!$B:$BA,MATCH($Q29,'Placebo - Data'!$A:$A,0),MATCH(AF$1,'Placebo - Data'!$B$1:$BA$1,0)))*AF$5</f>
        <v>1.4628150500357151E-2</v>
      </c>
      <c r="AG29" s="2">
        <f>IF(AG$2=0,0,INDEX('Placebo - Data'!$B:$BA,MATCH($Q29,'Placebo - Data'!$A:$A,0),MATCH(AG$1,'Placebo - Data'!$B$1:$BA$1,0)))*AG$5</f>
        <v>0</v>
      </c>
      <c r="AH29" s="2">
        <f>IF(AH$2=0,0,INDEX('Placebo - Data'!$B:$BA,MATCH($Q29,'Placebo - Data'!$A:$A,0),MATCH(AH$1,'Placebo - Data'!$B$1:$BA$1,0)))*AH$5</f>
        <v>7.1351185441017151E-2</v>
      </c>
      <c r="AI29" s="2">
        <f>IF(AI$2=0,0,INDEX('Placebo - Data'!$B:$BA,MATCH($Q29,'Placebo - Data'!$A:$A,0),MATCH(AI$1,'Placebo - Data'!$B$1:$BA$1,0)))*AI$5</f>
        <v>3.0346840620040894E-2</v>
      </c>
      <c r="AJ29" s="2">
        <f>IF(AJ$2=0,0,INDEX('Placebo - Data'!$B:$BA,MATCH($Q29,'Placebo - Data'!$A:$A,0),MATCH(AJ$1,'Placebo - Data'!$B$1:$BA$1,0)))*AJ$5</f>
        <v>-4.868592694401741E-2</v>
      </c>
      <c r="AK29" s="2">
        <f>IF(AK$2=0,0,INDEX('Placebo - Data'!$B:$BA,MATCH($Q29,'Placebo - Data'!$A:$A,0),MATCH(AK$1,'Placebo - Data'!$B$1:$BA$1,0)))*AK$5</f>
        <v>0</v>
      </c>
      <c r="AL29" s="2">
        <f>IF(AL$2=0,0,INDEX('Placebo - Data'!$B:$BA,MATCH($Q29,'Placebo - Data'!$A:$A,0),MATCH(AL$1,'Placebo - Data'!$B$1:$BA$1,0)))*AL$5</f>
        <v>-3.0785907059907913E-2</v>
      </c>
      <c r="AM29" s="2">
        <f>IF(AM$2=0,0,INDEX('Placebo - Data'!$B:$BA,MATCH($Q29,'Placebo - Data'!$A:$A,0),MATCH(AM$1,'Placebo - Data'!$B$1:$BA$1,0)))*AM$5</f>
        <v>-1.7370011657476425E-2</v>
      </c>
      <c r="AN29" s="2">
        <f>IF(AN$2=0,0,INDEX('Placebo - Data'!$B:$BA,MATCH($Q29,'Placebo - Data'!$A:$A,0),MATCH(AN$1,'Placebo - Data'!$B$1:$BA$1,0)))*AN$5</f>
        <v>0</v>
      </c>
      <c r="AO29" s="2">
        <f>IF(AO$2=0,0,INDEX('Placebo - Data'!$B:$BA,MATCH($Q29,'Placebo - Data'!$A:$A,0),MATCH(AO$1,'Placebo - Data'!$B$1:$BA$1,0)))*AO$5</f>
        <v>1.2860316201113164E-4</v>
      </c>
      <c r="AP29" s="2">
        <f>IF(AP$2=0,0,INDEX('Placebo - Data'!$B:$BA,MATCH($Q29,'Placebo - Data'!$A:$A,0),MATCH(AP$1,'Placebo - Data'!$B$1:$BA$1,0)))*AP$5</f>
        <v>0</v>
      </c>
      <c r="AQ29" s="2">
        <f>IF(AQ$2=0,0,INDEX('Placebo - Data'!$B:$BA,MATCH($Q29,'Placebo - Data'!$A:$A,0),MATCH(AQ$1,'Placebo - Data'!$B$1:$BA$1,0)))*AQ$5</f>
        <v>-1.2540713883936405E-2</v>
      </c>
      <c r="AR29" s="2">
        <f>IF(AR$2=0,0,INDEX('Placebo - Data'!$B:$BA,MATCH($Q29,'Placebo - Data'!$A:$A,0),MATCH(AR$1,'Placebo - Data'!$B$1:$BA$1,0)))*AR$5</f>
        <v>0</v>
      </c>
      <c r="AS29" s="2">
        <f>IF(AS$2=0,0,INDEX('Placebo - Data'!$B:$BA,MATCH($Q29,'Placebo - Data'!$A:$A,0),MATCH(AS$1,'Placebo - Data'!$B$1:$BA$1,0)))*AS$5</f>
        <v>-1.38024827465415E-2</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-1.7097786068916321E-2</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-8.1925444304943085E-2</v>
      </c>
      <c r="BG29" s="2">
        <f>IF(BG$2=0,0,INDEX('Placebo - Data'!$B:$BA,MATCH($Q29,'Placebo - Data'!$A:$A,0),MATCH(BG$1,'Placebo - Data'!$B$1:$BA$1,0)))*BG$5</f>
        <v>-2.4552462622523308E-2</v>
      </c>
      <c r="BH29" s="2">
        <f>IF(BH$2=0,0,INDEX('Placebo - Data'!$B:$BA,MATCH($Q29,'Placebo - Data'!$A:$A,0),MATCH(BH$1,'Placebo - Data'!$B$1:$BA$1,0)))*BH$5</f>
        <v>-2.1380674093961716E-2</v>
      </c>
      <c r="BI29" s="2">
        <f>IF(BI$2=0,0,INDEX('Placebo - Data'!$B:$BA,MATCH($Q29,'Placebo - Data'!$A:$A,0),MATCH(BI$1,'Placebo - Data'!$B$1:$BA$1,0)))*BI$5</f>
        <v>1.1945066042244434E-2</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-2.6137404143810272E-2</v>
      </c>
      <c r="BP29" s="2">
        <f>IF(BP$2=0,0,INDEX('Placebo - Data'!$B:$BA,MATCH($Q29,'Placebo - Data'!$A:$A,0),MATCH(BP$1,'Placebo - Data'!$B$1:$BA$1,0)))*BP$5</f>
        <v>0</v>
      </c>
      <c r="BQ29" s="2"/>
      <c r="BR29" s="2"/>
    </row>
    <row r="30" spans="1:70" x14ac:dyDescent="0.25">
      <c r="A30" t="s">
        <v>65</v>
      </c>
      <c r="B30" s="2">
        <f t="shared" si="0"/>
        <v>0</v>
      </c>
      <c r="C30" s="2"/>
      <c r="Q30">
        <f>'Placebo - Data'!A25</f>
        <v>2005</v>
      </c>
      <c r="R30" s="2">
        <f>IF(R$2=0,0,INDEX('Placebo - Data'!$B:$BA,MATCH($Q30,'Placebo - Data'!$A:$A,0),MATCH(R$1,'Placebo - Data'!$B$1:$BA$1,0)))*R$5</f>
        <v>-1.0909619741141796E-3</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-1.8337881192564964E-2</v>
      </c>
      <c r="V30" s="2">
        <f>IF(V$2=0,0,INDEX('Placebo - Data'!$B:$BA,MATCH($Q30,'Placebo - Data'!$A:$A,0),MATCH(V$1,'Placebo - Data'!$B$1:$BA$1,0)))*V$5</f>
        <v>4.8186521977186203E-2</v>
      </c>
      <c r="W30" s="2">
        <f>IF(W$2=0,0,INDEX('Placebo - Data'!$B:$BA,MATCH($Q30,'Placebo - Data'!$A:$A,0),MATCH(W$1,'Placebo - Data'!$B$1:$BA$1,0)))*W$5</f>
        <v>0</v>
      </c>
      <c r="X30" s="2">
        <f>IF(X$2=0,0,INDEX('Placebo - Data'!$B:$BA,MATCH($Q30,'Placebo - Data'!$A:$A,0),MATCH(X$1,'Placebo - Data'!$B$1:$BA$1,0)))*X$5</f>
        <v>-2.7193771675229073E-2</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3.020111471414566E-2</v>
      </c>
      <c r="AD30" s="2">
        <f>IF(AD$2=0,0,INDEX('Placebo - Data'!$B:$BA,MATCH($Q30,'Placebo - Data'!$A:$A,0),MATCH(AD$1,'Placebo - Data'!$B$1:$BA$1,0)))*AD$5</f>
        <v>0</v>
      </c>
      <c r="AE30" s="2">
        <f>IF(AE$2=0,0,INDEX('Placebo - Data'!$B:$BA,MATCH($Q30,'Placebo - Data'!$A:$A,0),MATCH(AE$1,'Placebo - Data'!$B$1:$BA$1,0)))*AE$5</f>
        <v>7.6504521071910858E-2</v>
      </c>
      <c r="AF30" s="2">
        <f>IF(AF$2=0,0,INDEX('Placebo - Data'!$B:$BA,MATCH($Q30,'Placebo - Data'!$A:$A,0),MATCH(AF$1,'Placebo - Data'!$B$1:$BA$1,0)))*AF$5</f>
        <v>-3.6120318691246212E-4</v>
      </c>
      <c r="AG30" s="2">
        <f>IF(AG$2=0,0,INDEX('Placebo - Data'!$B:$BA,MATCH($Q30,'Placebo - Data'!$A:$A,0),MATCH(AG$1,'Placebo - Data'!$B$1:$BA$1,0)))*AG$5</f>
        <v>0</v>
      </c>
      <c r="AH30" s="2">
        <f>IF(AH$2=0,0,INDEX('Placebo - Data'!$B:$BA,MATCH($Q30,'Placebo - Data'!$A:$A,0),MATCH(AH$1,'Placebo - Data'!$B$1:$BA$1,0)))*AH$5</f>
        <v>6.954270601272583E-2</v>
      </c>
      <c r="AI30" s="2">
        <f>IF(AI$2=0,0,INDEX('Placebo - Data'!$B:$BA,MATCH($Q30,'Placebo - Data'!$A:$A,0),MATCH(AI$1,'Placebo - Data'!$B$1:$BA$1,0)))*AI$5</f>
        <v>1.0220413096249104E-2</v>
      </c>
      <c r="AJ30" s="2">
        <f>IF(AJ$2=0,0,INDEX('Placebo - Data'!$B:$BA,MATCH($Q30,'Placebo - Data'!$A:$A,0),MATCH(AJ$1,'Placebo - Data'!$B$1:$BA$1,0)))*AJ$5</f>
        <v>-2.6967292651534081E-2</v>
      </c>
      <c r="AK30" s="2">
        <f>IF(AK$2=0,0,INDEX('Placebo - Data'!$B:$BA,MATCH($Q30,'Placebo - Data'!$A:$A,0),MATCH(AK$1,'Placebo - Data'!$B$1:$BA$1,0)))*AK$5</f>
        <v>0</v>
      </c>
      <c r="AL30" s="2">
        <f>IF(AL$2=0,0,INDEX('Placebo - Data'!$B:$BA,MATCH($Q30,'Placebo - Data'!$A:$A,0),MATCH(AL$1,'Placebo - Data'!$B$1:$BA$1,0)))*AL$5</f>
        <v>2.8215566650032997E-2</v>
      </c>
      <c r="AM30" s="2">
        <f>IF(AM$2=0,0,INDEX('Placebo - Data'!$B:$BA,MATCH($Q30,'Placebo - Data'!$A:$A,0),MATCH(AM$1,'Placebo - Data'!$B$1:$BA$1,0)))*AM$5</f>
        <v>1.4324110001325607E-2</v>
      </c>
      <c r="AN30" s="2">
        <f>IF(AN$2=0,0,INDEX('Placebo - Data'!$B:$BA,MATCH($Q30,'Placebo - Data'!$A:$A,0),MATCH(AN$1,'Placebo - Data'!$B$1:$BA$1,0)))*AN$5</f>
        <v>0</v>
      </c>
      <c r="AO30" s="2">
        <f>IF(AO$2=0,0,INDEX('Placebo - Data'!$B:$BA,MATCH($Q30,'Placebo - Data'!$A:$A,0),MATCH(AO$1,'Placebo - Data'!$B$1:$BA$1,0)))*AO$5</f>
        <v>-3.2137509435415268E-2</v>
      </c>
      <c r="AP30" s="2">
        <f>IF(AP$2=0,0,INDEX('Placebo - Data'!$B:$BA,MATCH($Q30,'Placebo - Data'!$A:$A,0),MATCH(AP$1,'Placebo - Data'!$B$1:$BA$1,0)))*AP$5</f>
        <v>0</v>
      </c>
      <c r="AQ30" s="2">
        <f>IF(AQ$2=0,0,INDEX('Placebo - Data'!$B:$BA,MATCH($Q30,'Placebo - Data'!$A:$A,0),MATCH(AQ$1,'Placebo - Data'!$B$1:$BA$1,0)))*AQ$5</f>
        <v>-2.2155260667204857E-2</v>
      </c>
      <c r="AR30" s="2">
        <f>IF(AR$2=0,0,INDEX('Placebo - Data'!$B:$BA,MATCH($Q30,'Placebo - Data'!$A:$A,0),MATCH(AR$1,'Placebo - Data'!$B$1:$BA$1,0)))*AR$5</f>
        <v>0</v>
      </c>
      <c r="AS30" s="2">
        <f>IF(AS$2=0,0,INDEX('Placebo - Data'!$B:$BA,MATCH($Q30,'Placebo - Data'!$A:$A,0),MATCH(AS$1,'Placebo - Data'!$B$1:$BA$1,0)))*AS$5</f>
        <v>-1.6483286395668983E-2</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-6.8001061677932739E-2</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-8.75844806432724E-2</v>
      </c>
      <c r="BG30" s="2">
        <f>IF(BG$2=0,0,INDEX('Placebo - Data'!$B:$BA,MATCH($Q30,'Placebo - Data'!$A:$A,0),MATCH(BG$1,'Placebo - Data'!$B$1:$BA$1,0)))*BG$5</f>
        <v>-3.8885656744241714E-2</v>
      </c>
      <c r="BH30" s="2">
        <f>IF(BH$2=0,0,INDEX('Placebo - Data'!$B:$BA,MATCH($Q30,'Placebo - Data'!$A:$A,0),MATCH(BH$1,'Placebo - Data'!$B$1:$BA$1,0)))*BH$5</f>
        <v>2.8182001784443855E-2</v>
      </c>
      <c r="BI30" s="2">
        <f>IF(BI$2=0,0,INDEX('Placebo - Data'!$B:$BA,MATCH($Q30,'Placebo - Data'!$A:$A,0),MATCH(BI$1,'Placebo - Data'!$B$1:$BA$1,0)))*BI$5</f>
        <v>3.1063446775078773E-2</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-4.7340750694274902E-2</v>
      </c>
      <c r="BP30" s="2">
        <f>IF(BP$2=0,0,INDEX('Placebo - Data'!$B:$BA,MATCH($Q30,'Placebo - Data'!$A:$A,0),MATCH(BP$1,'Placebo - Data'!$B$1:$BA$1,0)))*BP$5</f>
        <v>0</v>
      </c>
      <c r="BQ30" s="2"/>
      <c r="BR30" s="2"/>
    </row>
    <row r="31" spans="1:70" x14ac:dyDescent="0.25">
      <c r="A31" t="s">
        <v>69</v>
      </c>
      <c r="B31" s="2">
        <f t="shared" si="0"/>
        <v>0</v>
      </c>
      <c r="C31" s="2"/>
      <c r="Q31">
        <f>'Placebo - Data'!A26</f>
        <v>2006</v>
      </c>
      <c r="R31" s="2">
        <f>IF(R$2=0,0,INDEX('Placebo - Data'!$B:$BA,MATCH($Q31,'Placebo - Data'!$A:$A,0),MATCH(R$1,'Placebo - Data'!$B$1:$BA$1,0)))*R$5</f>
        <v>-1.0680390521883965E-2</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4.4730506837368011E-2</v>
      </c>
      <c r="V31" s="2">
        <f>IF(V$2=0,0,INDEX('Placebo - Data'!$B:$BA,MATCH($Q31,'Placebo - Data'!$A:$A,0),MATCH(V$1,'Placebo - Data'!$B$1:$BA$1,0)))*V$5</f>
        <v>2.9681988060474396E-2</v>
      </c>
      <c r="W31" s="2">
        <f>IF(W$2=0,0,INDEX('Placebo - Data'!$B:$BA,MATCH($Q31,'Placebo - Data'!$A:$A,0),MATCH(W$1,'Placebo - Data'!$B$1:$BA$1,0)))*W$5</f>
        <v>0</v>
      </c>
      <c r="X31" s="2">
        <f>IF(X$2=0,0,INDEX('Placebo - Data'!$B:$BA,MATCH($Q31,'Placebo - Data'!$A:$A,0),MATCH(X$1,'Placebo - Data'!$B$1:$BA$1,0)))*X$5</f>
        <v>-1.2234811671078205E-2</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3.3333674073219299E-2</v>
      </c>
      <c r="AD31" s="2">
        <f>IF(AD$2=0,0,INDEX('Placebo - Data'!$B:$BA,MATCH($Q31,'Placebo - Data'!$A:$A,0),MATCH(AD$1,'Placebo - Data'!$B$1:$BA$1,0)))*AD$5</f>
        <v>0</v>
      </c>
      <c r="AE31" s="2">
        <f>IF(AE$2=0,0,INDEX('Placebo - Data'!$B:$BA,MATCH($Q31,'Placebo - Data'!$A:$A,0),MATCH(AE$1,'Placebo - Data'!$B$1:$BA$1,0)))*AE$5</f>
        <v>9.8448768258094788E-3</v>
      </c>
      <c r="AF31" s="2">
        <f>IF(AF$2=0,0,INDEX('Placebo - Data'!$B:$BA,MATCH($Q31,'Placebo - Data'!$A:$A,0),MATCH(AF$1,'Placebo - Data'!$B$1:$BA$1,0)))*AF$5</f>
        <v>-1.0308318771421909E-2</v>
      </c>
      <c r="AG31" s="2">
        <f>IF(AG$2=0,0,INDEX('Placebo - Data'!$B:$BA,MATCH($Q31,'Placebo - Data'!$A:$A,0),MATCH(AG$1,'Placebo - Data'!$B$1:$BA$1,0)))*AG$5</f>
        <v>0</v>
      </c>
      <c r="AH31" s="2">
        <f>IF(AH$2=0,0,INDEX('Placebo - Data'!$B:$BA,MATCH($Q31,'Placebo - Data'!$A:$A,0),MATCH(AH$1,'Placebo - Data'!$B$1:$BA$1,0)))*AH$5</f>
        <v>4.8387296497821808E-2</v>
      </c>
      <c r="AI31" s="2">
        <f>IF(AI$2=0,0,INDEX('Placebo - Data'!$B:$BA,MATCH($Q31,'Placebo - Data'!$A:$A,0),MATCH(AI$1,'Placebo - Data'!$B$1:$BA$1,0)))*AI$5</f>
        <v>5.1390569657087326E-2</v>
      </c>
      <c r="AJ31" s="2">
        <f>IF(AJ$2=0,0,INDEX('Placebo - Data'!$B:$BA,MATCH($Q31,'Placebo - Data'!$A:$A,0),MATCH(AJ$1,'Placebo - Data'!$B$1:$BA$1,0)))*AJ$5</f>
        <v>-4.5264314860105515E-2</v>
      </c>
      <c r="AK31" s="2">
        <f>IF(AK$2=0,0,INDEX('Placebo - Data'!$B:$BA,MATCH($Q31,'Placebo - Data'!$A:$A,0),MATCH(AK$1,'Placebo - Data'!$B$1:$BA$1,0)))*AK$5</f>
        <v>0</v>
      </c>
      <c r="AL31" s="2">
        <f>IF(AL$2=0,0,INDEX('Placebo - Data'!$B:$BA,MATCH($Q31,'Placebo - Data'!$A:$A,0),MATCH(AL$1,'Placebo - Data'!$B$1:$BA$1,0)))*AL$5</f>
        <v>7.950659841299057E-3</v>
      </c>
      <c r="AM31" s="2">
        <f>IF(AM$2=0,0,INDEX('Placebo - Data'!$B:$BA,MATCH($Q31,'Placebo - Data'!$A:$A,0),MATCH(AM$1,'Placebo - Data'!$B$1:$BA$1,0)))*AM$5</f>
        <v>4.493066668510437E-2</v>
      </c>
      <c r="AN31" s="2">
        <f>IF(AN$2=0,0,INDEX('Placebo - Data'!$B:$BA,MATCH($Q31,'Placebo - Data'!$A:$A,0),MATCH(AN$1,'Placebo - Data'!$B$1:$BA$1,0)))*AN$5</f>
        <v>0</v>
      </c>
      <c r="AO31" s="2">
        <f>IF(AO$2=0,0,INDEX('Placebo - Data'!$B:$BA,MATCH($Q31,'Placebo - Data'!$A:$A,0),MATCH(AO$1,'Placebo - Data'!$B$1:$BA$1,0)))*AO$5</f>
        <v>-2.9268816113471985E-2</v>
      </c>
      <c r="AP31" s="2">
        <f>IF(AP$2=0,0,INDEX('Placebo - Data'!$B:$BA,MATCH($Q31,'Placebo - Data'!$A:$A,0),MATCH(AP$1,'Placebo - Data'!$B$1:$BA$1,0)))*AP$5</f>
        <v>0</v>
      </c>
      <c r="AQ31" s="2">
        <f>IF(AQ$2=0,0,INDEX('Placebo - Data'!$B:$BA,MATCH($Q31,'Placebo - Data'!$A:$A,0),MATCH(AQ$1,'Placebo - Data'!$B$1:$BA$1,0)))*AQ$5</f>
        <v>-2.8887400403618813E-2</v>
      </c>
      <c r="AR31" s="2">
        <f>IF(AR$2=0,0,INDEX('Placebo - Data'!$B:$BA,MATCH($Q31,'Placebo - Data'!$A:$A,0),MATCH(AR$1,'Placebo - Data'!$B$1:$BA$1,0)))*AR$5</f>
        <v>0</v>
      </c>
      <c r="AS31" s="2">
        <f>IF(AS$2=0,0,INDEX('Placebo - Data'!$B:$BA,MATCH($Q31,'Placebo - Data'!$A:$A,0),MATCH(AS$1,'Placebo - Data'!$B$1:$BA$1,0)))*AS$5</f>
        <v>-5.2106417715549469E-3</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-1.1750699020922184E-2</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-3.3205479383468628E-2</v>
      </c>
      <c r="BG31" s="2">
        <f>IF(BG$2=0,0,INDEX('Placebo - Data'!$B:$BA,MATCH($Q31,'Placebo - Data'!$A:$A,0),MATCH(BG$1,'Placebo - Data'!$B$1:$BA$1,0)))*BG$5</f>
        <v>-6.5473996102809906E-2</v>
      </c>
      <c r="BH31" s="2">
        <f>IF(BH$2=0,0,INDEX('Placebo - Data'!$B:$BA,MATCH($Q31,'Placebo - Data'!$A:$A,0),MATCH(BH$1,'Placebo - Data'!$B$1:$BA$1,0)))*BH$5</f>
        <v>-1.4680231921374798E-2</v>
      </c>
      <c r="BI31" s="2">
        <f>IF(BI$2=0,0,INDEX('Placebo - Data'!$B:$BA,MATCH($Q31,'Placebo - Data'!$A:$A,0),MATCH(BI$1,'Placebo - Data'!$B$1:$BA$1,0)))*BI$5</f>
        <v>1.9741950556635857E-2</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-7.8481957316398621E-2</v>
      </c>
      <c r="BP31" s="2">
        <f>IF(BP$2=0,0,INDEX('Placebo - Data'!$B:$BA,MATCH($Q31,'Placebo - Data'!$A:$A,0),MATCH(BP$1,'Placebo - Data'!$B$1:$BA$1,0)))*BP$5</f>
        <v>0</v>
      </c>
      <c r="BQ31" s="2"/>
      <c r="BR31" s="2"/>
    </row>
    <row r="32" spans="1:70" x14ac:dyDescent="0.25">
      <c r="A32" t="s">
        <v>35</v>
      </c>
      <c r="B32" s="2">
        <f t="shared" si="0"/>
        <v>0</v>
      </c>
      <c r="C32" s="2"/>
      <c r="Q32">
        <f>'Placebo - Data'!A27</f>
        <v>2007</v>
      </c>
      <c r="R32" s="2">
        <f>IF(R$2=0,0,INDEX('Placebo - Data'!$B:$BA,MATCH($Q32,'Placebo - Data'!$A:$A,0),MATCH(R$1,'Placebo - Data'!$B$1:$BA$1,0)))*R$5</f>
        <v>-7.0770583115518093E-3</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-7.5296629220247269E-3</v>
      </c>
      <c r="V32" s="2">
        <f>IF(V$2=0,0,INDEX('Placebo - Data'!$B:$BA,MATCH($Q32,'Placebo - Data'!$A:$A,0),MATCH(V$1,'Placebo - Data'!$B$1:$BA$1,0)))*V$5</f>
        <v>2.534541068598628E-3</v>
      </c>
      <c r="W32" s="2">
        <f>IF(W$2=0,0,INDEX('Placebo - Data'!$B:$BA,MATCH($Q32,'Placebo - Data'!$A:$A,0),MATCH(W$1,'Placebo - Data'!$B$1:$BA$1,0)))*W$5</f>
        <v>0</v>
      </c>
      <c r="X32" s="2">
        <f>IF(X$2=0,0,INDEX('Placebo - Data'!$B:$BA,MATCH($Q32,'Placebo - Data'!$A:$A,0),MATCH(X$1,'Placebo - Data'!$B$1:$BA$1,0)))*X$5</f>
        <v>2.9791805893182755E-2</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6.1744130216538906E-3</v>
      </c>
      <c r="AD32" s="2">
        <f>IF(AD$2=0,0,INDEX('Placebo - Data'!$B:$BA,MATCH($Q32,'Placebo - Data'!$A:$A,0),MATCH(AD$1,'Placebo - Data'!$B$1:$BA$1,0)))*AD$5</f>
        <v>0</v>
      </c>
      <c r="AE32" s="2">
        <f>IF(AE$2=0,0,INDEX('Placebo - Data'!$B:$BA,MATCH($Q32,'Placebo - Data'!$A:$A,0),MATCH(AE$1,'Placebo - Data'!$B$1:$BA$1,0)))*AE$5</f>
        <v>5.8262143284082413E-2</v>
      </c>
      <c r="AF32" s="2">
        <f>IF(AF$2=0,0,INDEX('Placebo - Data'!$B:$BA,MATCH($Q32,'Placebo - Data'!$A:$A,0),MATCH(AF$1,'Placebo - Data'!$B$1:$BA$1,0)))*AF$5</f>
        <v>2.3065570741891861E-2</v>
      </c>
      <c r="AG32" s="2">
        <f>IF(AG$2=0,0,INDEX('Placebo - Data'!$B:$BA,MATCH($Q32,'Placebo - Data'!$A:$A,0),MATCH(AG$1,'Placebo - Data'!$B$1:$BA$1,0)))*AG$5</f>
        <v>0</v>
      </c>
      <c r="AH32" s="2">
        <f>IF(AH$2=0,0,INDEX('Placebo - Data'!$B:$BA,MATCH($Q32,'Placebo - Data'!$A:$A,0),MATCH(AH$1,'Placebo - Data'!$B$1:$BA$1,0)))*AH$5</f>
        <v>6.2834925949573517E-2</v>
      </c>
      <c r="AI32" s="2">
        <f>IF(AI$2=0,0,INDEX('Placebo - Data'!$B:$BA,MATCH($Q32,'Placebo - Data'!$A:$A,0),MATCH(AI$1,'Placebo - Data'!$B$1:$BA$1,0)))*AI$5</f>
        <v>1.7991779372096062E-2</v>
      </c>
      <c r="AJ32" s="2">
        <f>IF(AJ$2=0,0,INDEX('Placebo - Data'!$B:$BA,MATCH($Q32,'Placebo - Data'!$A:$A,0),MATCH(AJ$1,'Placebo - Data'!$B$1:$BA$1,0)))*AJ$5</f>
        <v>-1.1068100109696388E-2</v>
      </c>
      <c r="AK32" s="2">
        <f>IF(AK$2=0,0,INDEX('Placebo - Data'!$B:$BA,MATCH($Q32,'Placebo - Data'!$A:$A,0),MATCH(AK$1,'Placebo - Data'!$B$1:$BA$1,0)))*AK$5</f>
        <v>0</v>
      </c>
      <c r="AL32" s="2">
        <f>IF(AL$2=0,0,INDEX('Placebo - Data'!$B:$BA,MATCH($Q32,'Placebo - Data'!$A:$A,0),MATCH(AL$1,'Placebo - Data'!$B$1:$BA$1,0)))*AL$5</f>
        <v>3.4034121781587601E-2</v>
      </c>
      <c r="AM32" s="2">
        <f>IF(AM$2=0,0,INDEX('Placebo - Data'!$B:$BA,MATCH($Q32,'Placebo - Data'!$A:$A,0),MATCH(AM$1,'Placebo - Data'!$B$1:$BA$1,0)))*AM$5</f>
        <v>4.2082030326128006E-2</v>
      </c>
      <c r="AN32" s="2">
        <f>IF(AN$2=0,0,INDEX('Placebo - Data'!$B:$BA,MATCH($Q32,'Placebo - Data'!$A:$A,0),MATCH(AN$1,'Placebo - Data'!$B$1:$BA$1,0)))*AN$5</f>
        <v>0</v>
      </c>
      <c r="AO32" s="2">
        <f>IF(AO$2=0,0,INDEX('Placebo - Data'!$B:$BA,MATCH($Q32,'Placebo - Data'!$A:$A,0),MATCH(AO$1,'Placebo - Data'!$B$1:$BA$1,0)))*AO$5</f>
        <v>-5.060124397277832E-2</v>
      </c>
      <c r="AP32" s="2">
        <f>IF(AP$2=0,0,INDEX('Placebo - Data'!$B:$BA,MATCH($Q32,'Placebo - Data'!$A:$A,0),MATCH(AP$1,'Placebo - Data'!$B$1:$BA$1,0)))*AP$5</f>
        <v>0</v>
      </c>
      <c r="AQ32" s="2">
        <f>IF(AQ$2=0,0,INDEX('Placebo - Data'!$B:$BA,MATCH($Q32,'Placebo - Data'!$A:$A,0),MATCH(AQ$1,'Placebo - Data'!$B$1:$BA$1,0)))*AQ$5</f>
        <v>-1.2167016044259071E-2</v>
      </c>
      <c r="AR32" s="2">
        <f>IF(AR$2=0,0,INDEX('Placebo - Data'!$B:$BA,MATCH($Q32,'Placebo - Data'!$A:$A,0),MATCH(AR$1,'Placebo - Data'!$B$1:$BA$1,0)))*AR$5</f>
        <v>0</v>
      </c>
      <c r="AS32" s="2">
        <f>IF(AS$2=0,0,INDEX('Placebo - Data'!$B:$BA,MATCH($Q32,'Placebo - Data'!$A:$A,0),MATCH(AS$1,'Placebo - Data'!$B$1:$BA$1,0)))*AS$5</f>
        <v>-3.692111000418663E-2</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-0.11926640570163727</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-7.5777418911457062E-2</v>
      </c>
      <c r="BG32" s="2">
        <f>IF(BG$2=0,0,INDEX('Placebo - Data'!$B:$BA,MATCH($Q32,'Placebo - Data'!$A:$A,0),MATCH(BG$1,'Placebo - Data'!$B$1:$BA$1,0)))*BG$5</f>
        <v>3.8422845304012299E-2</v>
      </c>
      <c r="BH32" s="2">
        <f>IF(BH$2=0,0,INDEX('Placebo - Data'!$B:$BA,MATCH($Q32,'Placebo - Data'!$A:$A,0),MATCH(BH$1,'Placebo - Data'!$B$1:$BA$1,0)))*BH$5</f>
        <v>-2.8211092576384544E-3</v>
      </c>
      <c r="BI32" s="2">
        <f>IF(BI$2=0,0,INDEX('Placebo - Data'!$B:$BA,MATCH($Q32,'Placebo - Data'!$A:$A,0),MATCH(BI$1,'Placebo - Data'!$B$1:$BA$1,0)))*BI$5</f>
        <v>5.4846715182065964E-2</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-4.6573098748922348E-2</v>
      </c>
      <c r="BP32" s="2">
        <f>IF(BP$2=0,0,INDEX('Placebo - Data'!$B:$BA,MATCH($Q32,'Placebo - Data'!$A:$A,0),MATCH(BP$1,'Placebo - Data'!$B$1:$BA$1,0)))*BP$5</f>
        <v>0</v>
      </c>
      <c r="BQ32" s="2"/>
      <c r="BR32" s="2"/>
    </row>
    <row r="33" spans="1:70" x14ac:dyDescent="0.25">
      <c r="A33" t="s">
        <v>74</v>
      </c>
      <c r="B33" s="2">
        <f t="shared" si="0"/>
        <v>0</v>
      </c>
      <c r="C33" s="2"/>
      <c r="Q33">
        <f>'Placebo - Data'!A28</f>
        <v>2008</v>
      </c>
      <c r="R33" s="2">
        <f>IF(R$2=0,0,INDEX('Placebo - Data'!$B:$BA,MATCH($Q33,'Placebo - Data'!$A:$A,0),MATCH(R$1,'Placebo - Data'!$B$1:$BA$1,0)))*R$5</f>
        <v>-2.1463485900312662E-3</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2.9686525464057922E-2</v>
      </c>
      <c r="V33" s="2">
        <f>IF(V$2=0,0,INDEX('Placebo - Data'!$B:$BA,MATCH($Q33,'Placebo - Data'!$A:$A,0),MATCH(V$1,'Placebo - Data'!$B$1:$BA$1,0)))*V$5</f>
        <v>3.6495354026556015E-2</v>
      </c>
      <c r="W33" s="2">
        <f>IF(W$2=0,0,INDEX('Placebo - Data'!$B:$BA,MATCH($Q33,'Placebo - Data'!$A:$A,0),MATCH(W$1,'Placebo - Data'!$B$1:$BA$1,0)))*W$5</f>
        <v>0</v>
      </c>
      <c r="X33" s="2">
        <f>IF(X$2=0,0,INDEX('Placebo - Data'!$B:$BA,MATCH($Q33,'Placebo - Data'!$A:$A,0),MATCH(X$1,'Placebo - Data'!$B$1:$BA$1,0)))*X$5</f>
        <v>-6.2367774080485106E-4</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-1.209111069329083E-3</v>
      </c>
      <c r="AD33" s="2">
        <f>IF(AD$2=0,0,INDEX('Placebo - Data'!$B:$BA,MATCH($Q33,'Placebo - Data'!$A:$A,0),MATCH(AD$1,'Placebo - Data'!$B$1:$BA$1,0)))*AD$5</f>
        <v>0</v>
      </c>
      <c r="AE33" s="2">
        <f>IF(AE$2=0,0,INDEX('Placebo - Data'!$B:$BA,MATCH($Q33,'Placebo - Data'!$A:$A,0),MATCH(AE$1,'Placebo - Data'!$B$1:$BA$1,0)))*AE$5</f>
        <v>-2.6604158338159323E-3</v>
      </c>
      <c r="AF33" s="2">
        <f>IF(AF$2=0,0,INDEX('Placebo - Data'!$B:$BA,MATCH($Q33,'Placebo - Data'!$A:$A,0),MATCH(AF$1,'Placebo - Data'!$B$1:$BA$1,0)))*AF$5</f>
        <v>1.3014580123126507E-2</v>
      </c>
      <c r="AG33" s="2">
        <f>IF(AG$2=0,0,INDEX('Placebo - Data'!$B:$BA,MATCH($Q33,'Placebo - Data'!$A:$A,0),MATCH(AG$1,'Placebo - Data'!$B$1:$BA$1,0)))*AG$5</f>
        <v>0</v>
      </c>
      <c r="AH33" s="2">
        <f>IF(AH$2=0,0,INDEX('Placebo - Data'!$B:$BA,MATCH($Q33,'Placebo - Data'!$A:$A,0),MATCH(AH$1,'Placebo - Data'!$B$1:$BA$1,0)))*AH$5</f>
        <v>-3.532877191901207E-2</v>
      </c>
      <c r="AI33" s="2">
        <f>IF(AI$2=0,0,INDEX('Placebo - Data'!$B:$BA,MATCH($Q33,'Placebo - Data'!$A:$A,0),MATCH(AI$1,'Placebo - Data'!$B$1:$BA$1,0)))*AI$5</f>
        <v>2.5037750601768494E-2</v>
      </c>
      <c r="AJ33" s="2">
        <f>IF(AJ$2=0,0,INDEX('Placebo - Data'!$B:$BA,MATCH($Q33,'Placebo - Data'!$A:$A,0),MATCH(AJ$1,'Placebo - Data'!$B$1:$BA$1,0)))*AJ$5</f>
        <v>-2.2025004029273987E-2</v>
      </c>
      <c r="AK33" s="2">
        <f>IF(AK$2=0,0,INDEX('Placebo - Data'!$B:$BA,MATCH($Q33,'Placebo - Data'!$A:$A,0),MATCH(AK$1,'Placebo - Data'!$B$1:$BA$1,0)))*AK$5</f>
        <v>0</v>
      </c>
      <c r="AL33" s="2">
        <f>IF(AL$2=0,0,INDEX('Placebo - Data'!$B:$BA,MATCH($Q33,'Placebo - Data'!$A:$A,0),MATCH(AL$1,'Placebo - Data'!$B$1:$BA$1,0)))*AL$5</f>
        <v>3.401942178606987E-2</v>
      </c>
      <c r="AM33" s="2">
        <f>IF(AM$2=0,0,INDEX('Placebo - Data'!$B:$BA,MATCH($Q33,'Placebo - Data'!$A:$A,0),MATCH(AM$1,'Placebo - Data'!$B$1:$BA$1,0)))*AM$5</f>
        <v>-6.0943211428821087E-3</v>
      </c>
      <c r="AN33" s="2">
        <f>IF(AN$2=0,0,INDEX('Placebo - Data'!$B:$BA,MATCH($Q33,'Placebo - Data'!$A:$A,0),MATCH(AN$1,'Placebo - Data'!$B$1:$BA$1,0)))*AN$5</f>
        <v>0</v>
      </c>
      <c r="AO33" s="2">
        <f>IF(AO$2=0,0,INDEX('Placebo - Data'!$B:$BA,MATCH($Q33,'Placebo - Data'!$A:$A,0),MATCH(AO$1,'Placebo - Data'!$B$1:$BA$1,0)))*AO$5</f>
        <v>1.4247358776628971E-3</v>
      </c>
      <c r="AP33" s="2">
        <f>IF(AP$2=0,0,INDEX('Placebo - Data'!$B:$BA,MATCH($Q33,'Placebo - Data'!$A:$A,0),MATCH(AP$1,'Placebo - Data'!$B$1:$BA$1,0)))*AP$5</f>
        <v>0</v>
      </c>
      <c r="AQ33" s="2">
        <f>IF(AQ$2=0,0,INDEX('Placebo - Data'!$B:$BA,MATCH($Q33,'Placebo - Data'!$A:$A,0),MATCH(AQ$1,'Placebo - Data'!$B$1:$BA$1,0)))*AQ$5</f>
        <v>-7.9906992614269257E-3</v>
      </c>
      <c r="AR33" s="2">
        <f>IF(AR$2=0,0,INDEX('Placebo - Data'!$B:$BA,MATCH($Q33,'Placebo - Data'!$A:$A,0),MATCH(AR$1,'Placebo - Data'!$B$1:$BA$1,0)))*AR$5</f>
        <v>0</v>
      </c>
      <c r="AS33" s="2">
        <f>IF(AS$2=0,0,INDEX('Placebo - Data'!$B:$BA,MATCH($Q33,'Placebo - Data'!$A:$A,0),MATCH(AS$1,'Placebo - Data'!$B$1:$BA$1,0)))*AS$5</f>
        <v>-6.6191162914037704E-3</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-8.3525456488132477E-2</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-4.3397229164838791E-2</v>
      </c>
      <c r="BG33" s="2">
        <f>IF(BG$2=0,0,INDEX('Placebo - Data'!$B:$BA,MATCH($Q33,'Placebo - Data'!$A:$A,0),MATCH(BG$1,'Placebo - Data'!$B$1:$BA$1,0)))*BG$5</f>
        <v>-4.5203976333141327E-3</v>
      </c>
      <c r="BH33" s="2">
        <f>IF(BH$2=0,0,INDEX('Placebo - Data'!$B:$BA,MATCH($Q33,'Placebo - Data'!$A:$A,0),MATCH(BH$1,'Placebo - Data'!$B$1:$BA$1,0)))*BH$5</f>
        <v>8.434860035777092E-3</v>
      </c>
      <c r="BI33" s="2">
        <f>IF(BI$2=0,0,INDEX('Placebo - Data'!$B:$BA,MATCH($Q33,'Placebo - Data'!$A:$A,0),MATCH(BI$1,'Placebo - Data'!$B$1:$BA$1,0)))*BI$5</f>
        <v>1.1560250073671341E-2</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1.1363317258656025E-2</v>
      </c>
      <c r="BP33" s="2">
        <f>IF(BP$2=0,0,INDEX('Placebo - Data'!$B:$BA,MATCH($Q33,'Placebo - Data'!$A:$A,0),MATCH(BP$1,'Placebo - Data'!$B$1:$BA$1,0)))*BP$5</f>
        <v>0</v>
      </c>
      <c r="BQ33" s="2"/>
      <c r="BR33" s="2"/>
    </row>
    <row r="34" spans="1:70" x14ac:dyDescent="0.25">
      <c r="A34" t="s">
        <v>79</v>
      </c>
      <c r="B34" s="2">
        <f t="shared" ref="B34:B52" si="4">INDEX($R$2:$BP$2,1,MATCH($A34,$R$6:$BP$6,0))/INDEX($R$2:$BP$2,1,MATCH("IL",$R$6:$BP$6,0))</f>
        <v>0</v>
      </c>
      <c r="C34" s="2"/>
      <c r="Q34">
        <f>'Placebo - Data'!A29</f>
        <v>2009</v>
      </c>
      <c r="R34" s="2">
        <f>IF(R$2=0,0,INDEX('Placebo - Data'!$B:$BA,MATCH($Q34,'Placebo - Data'!$A:$A,0),MATCH(R$1,'Placebo - Data'!$B$1:$BA$1,0)))*R$5</f>
        <v>2.0096808671951294E-2</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5.4271113127470016E-2</v>
      </c>
      <c r="V34" s="2">
        <f>IF(V$2=0,0,INDEX('Placebo - Data'!$B:$BA,MATCH($Q34,'Placebo - Data'!$A:$A,0),MATCH(V$1,'Placebo - Data'!$B$1:$BA$1,0)))*V$5</f>
        <v>4.9974426627159119E-2</v>
      </c>
      <c r="W34" s="2">
        <f>IF(W$2=0,0,INDEX('Placebo - Data'!$B:$BA,MATCH($Q34,'Placebo - Data'!$A:$A,0),MATCH(W$1,'Placebo - Data'!$B$1:$BA$1,0)))*W$5</f>
        <v>0</v>
      </c>
      <c r="X34" s="2">
        <f>IF(X$2=0,0,INDEX('Placebo - Data'!$B:$BA,MATCH($Q34,'Placebo - Data'!$A:$A,0),MATCH(X$1,'Placebo - Data'!$B$1:$BA$1,0)))*X$5</f>
        <v>-1.6082789748907089E-2</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5.9712782502174377E-2</v>
      </c>
      <c r="AD34" s="2">
        <f>IF(AD$2=0,0,INDEX('Placebo - Data'!$B:$BA,MATCH($Q34,'Placebo - Data'!$A:$A,0),MATCH(AD$1,'Placebo - Data'!$B$1:$BA$1,0)))*AD$5</f>
        <v>0</v>
      </c>
      <c r="AE34" s="2">
        <f>IF(AE$2=0,0,INDEX('Placebo - Data'!$B:$BA,MATCH($Q34,'Placebo - Data'!$A:$A,0),MATCH(AE$1,'Placebo - Data'!$B$1:$BA$1,0)))*AE$5</f>
        <v>6.7389734089374542E-2</v>
      </c>
      <c r="AF34" s="2">
        <f>IF(AF$2=0,0,INDEX('Placebo - Data'!$B:$BA,MATCH($Q34,'Placebo - Data'!$A:$A,0),MATCH(AF$1,'Placebo - Data'!$B$1:$BA$1,0)))*AF$5</f>
        <v>-4.355219379067421E-2</v>
      </c>
      <c r="AG34" s="2">
        <f>IF(AG$2=0,0,INDEX('Placebo - Data'!$B:$BA,MATCH($Q34,'Placebo - Data'!$A:$A,0),MATCH(AG$1,'Placebo - Data'!$B$1:$BA$1,0)))*AG$5</f>
        <v>0</v>
      </c>
      <c r="AH34" s="2">
        <f>IF(AH$2=0,0,INDEX('Placebo - Data'!$B:$BA,MATCH($Q34,'Placebo - Data'!$A:$A,0),MATCH(AH$1,'Placebo - Data'!$B$1:$BA$1,0)))*AH$5</f>
        <v>1.3314408250153065E-2</v>
      </c>
      <c r="AI34" s="2">
        <f>IF(AI$2=0,0,INDEX('Placebo - Data'!$B:$BA,MATCH($Q34,'Placebo - Data'!$A:$A,0),MATCH(AI$1,'Placebo - Data'!$B$1:$BA$1,0)))*AI$5</f>
        <v>5.2837222814559937E-2</v>
      </c>
      <c r="AJ34" s="2">
        <f>IF(AJ$2=0,0,INDEX('Placebo - Data'!$B:$BA,MATCH($Q34,'Placebo - Data'!$A:$A,0),MATCH(AJ$1,'Placebo - Data'!$B$1:$BA$1,0)))*AJ$5</f>
        <v>-1.1687432415783405E-2</v>
      </c>
      <c r="AK34" s="2">
        <f>IF(AK$2=0,0,INDEX('Placebo - Data'!$B:$BA,MATCH($Q34,'Placebo - Data'!$A:$A,0),MATCH(AK$1,'Placebo - Data'!$B$1:$BA$1,0)))*AK$5</f>
        <v>0</v>
      </c>
      <c r="AL34" s="2">
        <f>IF(AL$2=0,0,INDEX('Placebo - Data'!$B:$BA,MATCH($Q34,'Placebo - Data'!$A:$A,0),MATCH(AL$1,'Placebo - Data'!$B$1:$BA$1,0)))*AL$5</f>
        <v>7.8475335612893105E-3</v>
      </c>
      <c r="AM34" s="2">
        <f>IF(AM$2=0,0,INDEX('Placebo - Data'!$B:$BA,MATCH($Q34,'Placebo - Data'!$A:$A,0),MATCH(AM$1,'Placebo - Data'!$B$1:$BA$1,0)))*AM$5</f>
        <v>2.4465866386890411E-2</v>
      </c>
      <c r="AN34" s="2">
        <f>IF(AN$2=0,0,INDEX('Placebo - Data'!$B:$BA,MATCH($Q34,'Placebo - Data'!$A:$A,0),MATCH(AN$1,'Placebo - Data'!$B$1:$BA$1,0)))*AN$5</f>
        <v>0</v>
      </c>
      <c r="AO34" s="2">
        <f>IF(AO$2=0,0,INDEX('Placebo - Data'!$B:$BA,MATCH($Q34,'Placebo - Data'!$A:$A,0),MATCH(AO$1,'Placebo - Data'!$B$1:$BA$1,0)))*AO$5</f>
        <v>3.031218983232975E-2</v>
      </c>
      <c r="AP34" s="2">
        <f>IF(AP$2=0,0,INDEX('Placebo - Data'!$B:$BA,MATCH($Q34,'Placebo - Data'!$A:$A,0),MATCH(AP$1,'Placebo - Data'!$B$1:$BA$1,0)))*AP$5</f>
        <v>0</v>
      </c>
      <c r="AQ34" s="2">
        <f>IF(AQ$2=0,0,INDEX('Placebo - Data'!$B:$BA,MATCH($Q34,'Placebo - Data'!$A:$A,0),MATCH(AQ$1,'Placebo - Data'!$B$1:$BA$1,0)))*AQ$5</f>
        <v>-3.2852496951818466E-2</v>
      </c>
      <c r="AR34" s="2">
        <f>IF(AR$2=0,0,INDEX('Placebo - Data'!$B:$BA,MATCH($Q34,'Placebo - Data'!$A:$A,0),MATCH(AR$1,'Placebo - Data'!$B$1:$BA$1,0)))*AR$5</f>
        <v>0</v>
      </c>
      <c r="AS34" s="2">
        <f>IF(AS$2=0,0,INDEX('Placebo - Data'!$B:$BA,MATCH($Q34,'Placebo - Data'!$A:$A,0),MATCH(AS$1,'Placebo - Data'!$B$1:$BA$1,0)))*AS$5</f>
        <v>2.7342212852090597E-3</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-8.7873497977852821E-3</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-8.8472314178943634E-2</v>
      </c>
      <c r="BG34" s="2">
        <f>IF(BG$2=0,0,INDEX('Placebo - Data'!$B:$BA,MATCH($Q34,'Placebo - Data'!$A:$A,0),MATCH(BG$1,'Placebo - Data'!$B$1:$BA$1,0)))*BG$5</f>
        <v>-7.944595068693161E-2</v>
      </c>
      <c r="BH34" s="2">
        <f>IF(BH$2=0,0,INDEX('Placebo - Data'!$B:$BA,MATCH($Q34,'Placebo - Data'!$A:$A,0),MATCH(BH$1,'Placebo - Data'!$B$1:$BA$1,0)))*BH$5</f>
        <v>3.9124856702983379E-3</v>
      </c>
      <c r="BI34" s="2">
        <f>IF(BI$2=0,0,INDEX('Placebo - Data'!$B:$BA,MATCH($Q34,'Placebo - Data'!$A:$A,0),MATCH(BI$1,'Placebo - Data'!$B$1:$BA$1,0)))*BI$5</f>
        <v>-1.2119154445827007E-2</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-2.6969520375132561E-2</v>
      </c>
      <c r="BP34" s="2">
        <f>IF(BP$2=0,0,INDEX('Placebo - Data'!$B:$BA,MATCH($Q34,'Placebo - Data'!$A:$A,0),MATCH(BP$1,'Placebo - Data'!$B$1:$BA$1,0)))*BP$5</f>
        <v>0</v>
      </c>
      <c r="BQ34" s="2"/>
      <c r="BR34" s="2"/>
    </row>
    <row r="35" spans="1:70" x14ac:dyDescent="0.25">
      <c r="A35" t="s">
        <v>84</v>
      </c>
      <c r="B35" s="2">
        <f t="shared" si="4"/>
        <v>0</v>
      </c>
      <c r="C35" s="2"/>
      <c r="Q35">
        <f>'Placebo - Data'!A30</f>
        <v>2010</v>
      </c>
      <c r="R35" s="2">
        <f>IF(R$2=0,0,INDEX('Placebo - Data'!$B:$BA,MATCH($Q35,'Placebo - Data'!$A:$A,0),MATCH(R$1,'Placebo - Data'!$B$1:$BA$1,0)))*R$5</f>
        <v>1.2906843796372414E-2</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1.6610005870461464E-2</v>
      </c>
      <c r="V35" s="2">
        <f>IF(V$2=0,0,INDEX('Placebo - Data'!$B:$BA,MATCH($Q35,'Placebo - Data'!$A:$A,0),MATCH(V$1,'Placebo - Data'!$B$1:$BA$1,0)))*V$5</f>
        <v>-5.413905531167984E-2</v>
      </c>
      <c r="W35" s="2">
        <f>IF(W$2=0,0,INDEX('Placebo - Data'!$B:$BA,MATCH($Q35,'Placebo - Data'!$A:$A,0),MATCH(W$1,'Placebo - Data'!$B$1:$BA$1,0)))*W$5</f>
        <v>0</v>
      </c>
      <c r="X35" s="2">
        <f>IF(X$2=0,0,INDEX('Placebo - Data'!$B:$BA,MATCH($Q35,'Placebo - Data'!$A:$A,0),MATCH(X$1,'Placebo - Data'!$B$1:$BA$1,0)))*X$5</f>
        <v>7.3663301765918732E-2</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3.9184194058179855E-2</v>
      </c>
      <c r="AD35" s="2">
        <f>IF(AD$2=0,0,INDEX('Placebo - Data'!$B:$BA,MATCH($Q35,'Placebo - Data'!$A:$A,0),MATCH(AD$1,'Placebo - Data'!$B$1:$BA$1,0)))*AD$5</f>
        <v>0</v>
      </c>
      <c r="AE35" s="2">
        <f>IF(AE$2=0,0,INDEX('Placebo - Data'!$B:$BA,MATCH($Q35,'Placebo - Data'!$A:$A,0),MATCH(AE$1,'Placebo - Data'!$B$1:$BA$1,0)))*AE$5</f>
        <v>6.8710907362401485E-3</v>
      </c>
      <c r="AF35" s="2">
        <f>IF(AF$2=0,0,INDEX('Placebo - Data'!$B:$BA,MATCH($Q35,'Placebo - Data'!$A:$A,0),MATCH(AF$1,'Placebo - Data'!$B$1:$BA$1,0)))*AF$5</f>
        <v>-9.7590293735265732E-3</v>
      </c>
      <c r="AG35" s="2">
        <f>IF(AG$2=0,0,INDEX('Placebo - Data'!$B:$BA,MATCH($Q35,'Placebo - Data'!$A:$A,0),MATCH(AG$1,'Placebo - Data'!$B$1:$BA$1,0)))*AG$5</f>
        <v>0</v>
      </c>
      <c r="AH35" s="2">
        <f>IF(AH$2=0,0,INDEX('Placebo - Data'!$B:$BA,MATCH($Q35,'Placebo - Data'!$A:$A,0),MATCH(AH$1,'Placebo - Data'!$B$1:$BA$1,0)))*AH$5</f>
        <v>6.8703033030033112E-3</v>
      </c>
      <c r="AI35" s="2">
        <f>IF(AI$2=0,0,INDEX('Placebo - Data'!$B:$BA,MATCH($Q35,'Placebo - Data'!$A:$A,0),MATCH(AI$1,'Placebo - Data'!$B$1:$BA$1,0)))*AI$5</f>
        <v>5.3747747093439102E-2</v>
      </c>
      <c r="AJ35" s="2">
        <f>IF(AJ$2=0,0,INDEX('Placebo - Data'!$B:$BA,MATCH($Q35,'Placebo - Data'!$A:$A,0),MATCH(AJ$1,'Placebo - Data'!$B$1:$BA$1,0)))*AJ$5</f>
        <v>1.9564829766750336E-2</v>
      </c>
      <c r="AK35" s="2">
        <f>IF(AK$2=0,0,INDEX('Placebo - Data'!$B:$BA,MATCH($Q35,'Placebo - Data'!$A:$A,0),MATCH(AK$1,'Placebo - Data'!$B$1:$BA$1,0)))*AK$5</f>
        <v>0</v>
      </c>
      <c r="AL35" s="2">
        <f>IF(AL$2=0,0,INDEX('Placebo - Data'!$B:$BA,MATCH($Q35,'Placebo - Data'!$A:$A,0),MATCH(AL$1,'Placebo - Data'!$B$1:$BA$1,0)))*AL$5</f>
        <v>-1.5959976240992546E-2</v>
      </c>
      <c r="AM35" s="2">
        <f>IF(AM$2=0,0,INDEX('Placebo - Data'!$B:$BA,MATCH($Q35,'Placebo - Data'!$A:$A,0),MATCH(AM$1,'Placebo - Data'!$B$1:$BA$1,0)))*AM$5</f>
        <v>7.7758305706083775E-3</v>
      </c>
      <c r="AN35" s="2">
        <f>IF(AN$2=0,0,INDEX('Placebo - Data'!$B:$BA,MATCH($Q35,'Placebo - Data'!$A:$A,0),MATCH(AN$1,'Placebo - Data'!$B$1:$BA$1,0)))*AN$5</f>
        <v>0</v>
      </c>
      <c r="AO35" s="2">
        <f>IF(AO$2=0,0,INDEX('Placebo - Data'!$B:$BA,MATCH($Q35,'Placebo - Data'!$A:$A,0),MATCH(AO$1,'Placebo - Data'!$B$1:$BA$1,0)))*AO$5</f>
        <v>-5.9041758067905903E-3</v>
      </c>
      <c r="AP35" s="2">
        <f>IF(AP$2=0,0,INDEX('Placebo - Data'!$B:$BA,MATCH($Q35,'Placebo - Data'!$A:$A,0),MATCH(AP$1,'Placebo - Data'!$B$1:$BA$1,0)))*AP$5</f>
        <v>0</v>
      </c>
      <c r="AQ35" s="2">
        <f>IF(AQ$2=0,0,INDEX('Placebo - Data'!$B:$BA,MATCH($Q35,'Placebo - Data'!$A:$A,0),MATCH(AQ$1,'Placebo - Data'!$B$1:$BA$1,0)))*AQ$5</f>
        <v>-1.3277127407491207E-2</v>
      </c>
      <c r="AR35" s="2">
        <f>IF(AR$2=0,0,INDEX('Placebo - Data'!$B:$BA,MATCH($Q35,'Placebo - Data'!$A:$A,0),MATCH(AR$1,'Placebo - Data'!$B$1:$BA$1,0)))*AR$5</f>
        <v>0</v>
      </c>
      <c r="AS35" s="2">
        <f>IF(AS$2=0,0,INDEX('Placebo - Data'!$B:$BA,MATCH($Q35,'Placebo - Data'!$A:$A,0),MATCH(AS$1,'Placebo - Data'!$B$1:$BA$1,0)))*AS$5</f>
        <v>1.5019392594695091E-2</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-2.7056356891989708E-2</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-6.6170886158943176E-2</v>
      </c>
      <c r="BG35" s="2">
        <f>IF(BG$2=0,0,INDEX('Placebo - Data'!$B:$BA,MATCH($Q35,'Placebo - Data'!$A:$A,0),MATCH(BG$1,'Placebo - Data'!$B$1:$BA$1,0)))*BG$5</f>
        <v>6.926378607749939E-2</v>
      </c>
      <c r="BH35" s="2">
        <f>IF(BH$2=0,0,INDEX('Placebo - Data'!$B:$BA,MATCH($Q35,'Placebo - Data'!$A:$A,0),MATCH(BH$1,'Placebo - Data'!$B$1:$BA$1,0)))*BH$5</f>
        <v>4.9758981913328171E-3</v>
      </c>
      <c r="BI35" s="2">
        <f>IF(BI$2=0,0,INDEX('Placebo - Data'!$B:$BA,MATCH($Q35,'Placebo - Data'!$A:$A,0),MATCH(BI$1,'Placebo - Data'!$B$1:$BA$1,0)))*BI$5</f>
        <v>-1.9208967685699463E-2</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4.1947062127292156E-3</v>
      </c>
      <c r="BP35" s="2">
        <f>IF(BP$2=0,0,INDEX('Placebo - Data'!$B:$BA,MATCH($Q35,'Placebo - Data'!$A:$A,0),MATCH(BP$1,'Placebo - Data'!$B$1:$BA$1,0)))*BP$5</f>
        <v>0</v>
      </c>
      <c r="BQ35" s="2"/>
      <c r="BR35" s="2"/>
    </row>
    <row r="36" spans="1:70" x14ac:dyDescent="0.25">
      <c r="A36" t="s">
        <v>88</v>
      </c>
      <c r="B36" s="2">
        <f t="shared" si="4"/>
        <v>0</v>
      </c>
      <c r="C36" s="2"/>
      <c r="Q36">
        <f>'Placebo - Data'!A31</f>
        <v>2011</v>
      </c>
      <c r="R36" s="2">
        <f>IF(R$2=0,0,INDEX('Placebo - Data'!$B:$BA,MATCH($Q36,'Placebo - Data'!$A:$A,0),MATCH(R$1,'Placebo - Data'!$B$1:$BA$1,0)))*R$5</f>
        <v>3.2857496291399002E-2</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8.8839689269661903E-3</v>
      </c>
      <c r="V36" s="2">
        <f>IF(V$2=0,0,INDEX('Placebo - Data'!$B:$BA,MATCH($Q36,'Placebo - Data'!$A:$A,0),MATCH(V$1,'Placebo - Data'!$B$1:$BA$1,0)))*V$5</f>
        <v>-9.5599796622991562E-3</v>
      </c>
      <c r="W36" s="2">
        <f>IF(W$2=0,0,INDEX('Placebo - Data'!$B:$BA,MATCH($Q36,'Placebo - Data'!$A:$A,0),MATCH(W$1,'Placebo - Data'!$B$1:$BA$1,0)))*W$5</f>
        <v>0</v>
      </c>
      <c r="X36" s="2">
        <f>IF(X$2=0,0,INDEX('Placebo - Data'!$B:$BA,MATCH($Q36,'Placebo - Data'!$A:$A,0),MATCH(X$1,'Placebo - Data'!$B$1:$BA$1,0)))*X$5</f>
        <v>-4.1328955441713333E-2</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7.6716065406799316E-2</v>
      </c>
      <c r="AD36" s="2">
        <f>IF(AD$2=0,0,INDEX('Placebo - Data'!$B:$BA,MATCH($Q36,'Placebo - Data'!$A:$A,0),MATCH(AD$1,'Placebo - Data'!$B$1:$BA$1,0)))*AD$5</f>
        <v>0</v>
      </c>
      <c r="AE36" s="2">
        <f>IF(AE$2=0,0,INDEX('Placebo - Data'!$B:$BA,MATCH($Q36,'Placebo - Data'!$A:$A,0),MATCH(AE$1,'Placebo - Data'!$B$1:$BA$1,0)))*AE$5</f>
        <v>2.5398310273885727E-2</v>
      </c>
      <c r="AF36" s="2">
        <f>IF(AF$2=0,0,INDEX('Placebo - Data'!$B:$BA,MATCH($Q36,'Placebo - Data'!$A:$A,0),MATCH(AF$1,'Placebo - Data'!$B$1:$BA$1,0)))*AF$5</f>
        <v>-4.2051997035741806E-2</v>
      </c>
      <c r="AG36" s="2">
        <f>IF(AG$2=0,0,INDEX('Placebo - Data'!$B:$BA,MATCH($Q36,'Placebo - Data'!$A:$A,0),MATCH(AG$1,'Placebo - Data'!$B$1:$BA$1,0)))*AG$5</f>
        <v>0</v>
      </c>
      <c r="AH36" s="2">
        <f>IF(AH$2=0,0,INDEX('Placebo - Data'!$B:$BA,MATCH($Q36,'Placebo - Data'!$A:$A,0),MATCH(AH$1,'Placebo - Data'!$B$1:$BA$1,0)))*AH$5</f>
        <v>3.5806853324174881E-2</v>
      </c>
      <c r="AI36" s="2">
        <f>IF(AI$2=0,0,INDEX('Placebo - Data'!$B:$BA,MATCH($Q36,'Placebo - Data'!$A:$A,0),MATCH(AI$1,'Placebo - Data'!$B$1:$BA$1,0)))*AI$5</f>
        <v>5.2432511001825333E-2</v>
      </c>
      <c r="AJ36" s="2">
        <f>IF(AJ$2=0,0,INDEX('Placebo - Data'!$B:$BA,MATCH($Q36,'Placebo - Data'!$A:$A,0),MATCH(AJ$1,'Placebo - Data'!$B$1:$BA$1,0)))*AJ$5</f>
        <v>9.9616581574082375E-3</v>
      </c>
      <c r="AK36" s="2">
        <f>IF(AK$2=0,0,INDEX('Placebo - Data'!$B:$BA,MATCH($Q36,'Placebo - Data'!$A:$A,0),MATCH(AK$1,'Placebo - Data'!$B$1:$BA$1,0)))*AK$5</f>
        <v>0</v>
      </c>
      <c r="AL36" s="2">
        <f>IF(AL$2=0,0,INDEX('Placebo - Data'!$B:$BA,MATCH($Q36,'Placebo - Data'!$A:$A,0),MATCH(AL$1,'Placebo - Data'!$B$1:$BA$1,0)))*AL$5</f>
        <v>-2.9126379638910294E-2</v>
      </c>
      <c r="AM36" s="2">
        <f>IF(AM$2=0,0,INDEX('Placebo - Data'!$B:$BA,MATCH($Q36,'Placebo - Data'!$A:$A,0),MATCH(AM$1,'Placebo - Data'!$B$1:$BA$1,0)))*AM$5</f>
        <v>7.5003504753112793E-3</v>
      </c>
      <c r="AN36" s="2">
        <f>IF(AN$2=0,0,INDEX('Placebo - Data'!$B:$BA,MATCH($Q36,'Placebo - Data'!$A:$A,0),MATCH(AN$1,'Placebo - Data'!$B$1:$BA$1,0)))*AN$5</f>
        <v>0</v>
      </c>
      <c r="AO36" s="2">
        <f>IF(AO$2=0,0,INDEX('Placebo - Data'!$B:$BA,MATCH($Q36,'Placebo - Data'!$A:$A,0),MATCH(AO$1,'Placebo - Data'!$B$1:$BA$1,0)))*AO$5</f>
        <v>-1.3680466450750828E-2</v>
      </c>
      <c r="AP36" s="2">
        <f>IF(AP$2=0,0,INDEX('Placebo - Data'!$B:$BA,MATCH($Q36,'Placebo - Data'!$A:$A,0),MATCH(AP$1,'Placebo - Data'!$B$1:$BA$1,0)))*AP$5</f>
        <v>0</v>
      </c>
      <c r="AQ36" s="2">
        <f>IF(AQ$2=0,0,INDEX('Placebo - Data'!$B:$BA,MATCH($Q36,'Placebo - Data'!$A:$A,0),MATCH(AQ$1,'Placebo - Data'!$B$1:$BA$1,0)))*AQ$5</f>
        <v>-5.4432086646556854E-2</v>
      </c>
      <c r="AR36" s="2">
        <f>IF(AR$2=0,0,INDEX('Placebo - Data'!$B:$BA,MATCH($Q36,'Placebo - Data'!$A:$A,0),MATCH(AR$1,'Placebo - Data'!$B$1:$BA$1,0)))*AR$5</f>
        <v>0</v>
      </c>
      <c r="AS36" s="2">
        <f>IF(AS$2=0,0,INDEX('Placebo - Data'!$B:$BA,MATCH($Q36,'Placebo - Data'!$A:$A,0),MATCH(AS$1,'Placebo - Data'!$B$1:$BA$1,0)))*AS$5</f>
        <v>2.9688537120819092E-2</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-2.5439586490392685E-2</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-4.2830944061279297E-2</v>
      </c>
      <c r="BG36" s="2">
        <f>IF(BG$2=0,0,INDEX('Placebo - Data'!$B:$BA,MATCH($Q36,'Placebo - Data'!$A:$A,0),MATCH(BG$1,'Placebo - Data'!$B$1:$BA$1,0)))*BG$5</f>
        <v>3.3821027725934982E-2</v>
      </c>
      <c r="BH36" s="2">
        <f>IF(BH$2=0,0,INDEX('Placebo - Data'!$B:$BA,MATCH($Q36,'Placebo - Data'!$A:$A,0),MATCH(BH$1,'Placebo - Data'!$B$1:$BA$1,0)))*BH$5</f>
        <v>4.2798910290002823E-2</v>
      </c>
      <c r="BI36" s="2">
        <f>IF(BI$2=0,0,INDEX('Placebo - Data'!$B:$BA,MATCH($Q36,'Placebo - Data'!$A:$A,0),MATCH(BI$1,'Placebo - Data'!$B$1:$BA$1,0)))*BI$5</f>
        <v>-3.4610051661729813E-2</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2.4520697072148323E-2</v>
      </c>
      <c r="BP36" s="2">
        <f>IF(BP$2=0,0,INDEX('Placebo - Data'!$B:$BA,MATCH($Q36,'Placebo - Data'!$A:$A,0),MATCH(BP$1,'Placebo - Data'!$B$1:$BA$1,0)))*BP$5</f>
        <v>0</v>
      </c>
      <c r="BQ36" s="2"/>
      <c r="BR36" s="2"/>
    </row>
    <row r="37" spans="1:70" x14ac:dyDescent="0.25">
      <c r="A37" t="s">
        <v>91</v>
      </c>
      <c r="B37" s="2">
        <f t="shared" si="4"/>
        <v>0</v>
      </c>
      <c r="C37" s="2"/>
      <c r="Q37">
        <f>'Placebo - Data'!A32</f>
        <v>2012</v>
      </c>
      <c r="R37" s="2">
        <f>IF(R$2=0,0,INDEX('Placebo - Data'!$B:$BA,MATCH($Q37,'Placebo - Data'!$A:$A,0),MATCH(R$1,'Placebo - Data'!$B$1:$BA$1,0)))*R$5</f>
        <v>2.6705460622906685E-3</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1.5093344263732433E-2</v>
      </c>
      <c r="V37" s="2">
        <f>IF(V$2=0,0,INDEX('Placebo - Data'!$B:$BA,MATCH($Q37,'Placebo - Data'!$A:$A,0),MATCH(V$1,'Placebo - Data'!$B$1:$BA$1,0)))*V$5</f>
        <v>2.0609486848115921E-2</v>
      </c>
      <c r="W37" s="2">
        <f>IF(W$2=0,0,INDEX('Placebo - Data'!$B:$BA,MATCH($Q37,'Placebo - Data'!$A:$A,0),MATCH(W$1,'Placebo - Data'!$B$1:$BA$1,0)))*W$5</f>
        <v>0</v>
      </c>
      <c r="X37" s="2">
        <f>IF(X$2=0,0,INDEX('Placebo - Data'!$B:$BA,MATCH($Q37,'Placebo - Data'!$A:$A,0),MATCH(X$1,'Placebo - Data'!$B$1:$BA$1,0)))*X$5</f>
        <v>3.9334278553724289E-2</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5.6591331958770752E-2</v>
      </c>
      <c r="AD37" s="2">
        <f>IF(AD$2=0,0,INDEX('Placebo - Data'!$B:$BA,MATCH($Q37,'Placebo - Data'!$A:$A,0),MATCH(AD$1,'Placebo - Data'!$B$1:$BA$1,0)))*AD$5</f>
        <v>0</v>
      </c>
      <c r="AE37" s="2">
        <f>IF(AE$2=0,0,INDEX('Placebo - Data'!$B:$BA,MATCH($Q37,'Placebo - Data'!$A:$A,0),MATCH(AE$1,'Placebo - Data'!$B$1:$BA$1,0)))*AE$5</f>
        <v>5.8768197894096375E-2</v>
      </c>
      <c r="AF37" s="2">
        <f>IF(AF$2=0,0,INDEX('Placebo - Data'!$B:$BA,MATCH($Q37,'Placebo - Data'!$A:$A,0),MATCH(AF$1,'Placebo - Data'!$B$1:$BA$1,0)))*AF$5</f>
        <v>-2.7119286358356476E-2</v>
      </c>
      <c r="AG37" s="2">
        <f>IF(AG$2=0,0,INDEX('Placebo - Data'!$B:$BA,MATCH($Q37,'Placebo - Data'!$A:$A,0),MATCH(AG$1,'Placebo - Data'!$B$1:$BA$1,0)))*AG$5</f>
        <v>0</v>
      </c>
      <c r="AH37" s="2">
        <f>IF(AH$2=0,0,INDEX('Placebo - Data'!$B:$BA,MATCH($Q37,'Placebo - Data'!$A:$A,0),MATCH(AH$1,'Placebo - Data'!$B$1:$BA$1,0)))*AH$5</f>
        <v>4.6610046178102493E-2</v>
      </c>
      <c r="AI37" s="2">
        <f>IF(AI$2=0,0,INDEX('Placebo - Data'!$B:$BA,MATCH($Q37,'Placebo - Data'!$A:$A,0),MATCH(AI$1,'Placebo - Data'!$B$1:$BA$1,0)))*AI$5</f>
        <v>6.4848728477954865E-2</v>
      </c>
      <c r="AJ37" s="2">
        <f>IF(AJ$2=0,0,INDEX('Placebo - Data'!$B:$BA,MATCH($Q37,'Placebo - Data'!$A:$A,0),MATCH(AJ$1,'Placebo - Data'!$B$1:$BA$1,0)))*AJ$5</f>
        <v>3.4815795719623566E-2</v>
      </c>
      <c r="AK37" s="2">
        <f>IF(AK$2=0,0,INDEX('Placebo - Data'!$B:$BA,MATCH($Q37,'Placebo - Data'!$A:$A,0),MATCH(AK$1,'Placebo - Data'!$B$1:$BA$1,0)))*AK$5</f>
        <v>0</v>
      </c>
      <c r="AL37" s="2">
        <f>IF(AL$2=0,0,INDEX('Placebo - Data'!$B:$BA,MATCH($Q37,'Placebo - Data'!$A:$A,0),MATCH(AL$1,'Placebo - Data'!$B$1:$BA$1,0)))*AL$5</f>
        <v>4.4702146202325821E-2</v>
      </c>
      <c r="AM37" s="2">
        <f>IF(AM$2=0,0,INDEX('Placebo - Data'!$B:$BA,MATCH($Q37,'Placebo - Data'!$A:$A,0),MATCH(AM$1,'Placebo - Data'!$B$1:$BA$1,0)))*AM$5</f>
        <v>7.3008410632610321E-2</v>
      </c>
      <c r="AN37" s="2">
        <f>IF(AN$2=0,0,INDEX('Placebo - Data'!$B:$BA,MATCH($Q37,'Placebo - Data'!$A:$A,0),MATCH(AN$1,'Placebo - Data'!$B$1:$BA$1,0)))*AN$5</f>
        <v>0</v>
      </c>
      <c r="AO37" s="2">
        <f>IF(AO$2=0,0,INDEX('Placebo - Data'!$B:$BA,MATCH($Q37,'Placebo - Data'!$A:$A,0),MATCH(AO$1,'Placebo - Data'!$B$1:$BA$1,0)))*AO$5</f>
        <v>-3.1304586678743362E-2</v>
      </c>
      <c r="AP37" s="2">
        <f>IF(AP$2=0,0,INDEX('Placebo - Data'!$B:$BA,MATCH($Q37,'Placebo - Data'!$A:$A,0),MATCH(AP$1,'Placebo - Data'!$B$1:$BA$1,0)))*AP$5</f>
        <v>0</v>
      </c>
      <c r="AQ37" s="2">
        <f>IF(AQ$2=0,0,INDEX('Placebo - Data'!$B:$BA,MATCH($Q37,'Placebo - Data'!$A:$A,0),MATCH(AQ$1,'Placebo - Data'!$B$1:$BA$1,0)))*AQ$5</f>
        <v>-6.578238308429718E-2</v>
      </c>
      <c r="AR37" s="2">
        <f>IF(AR$2=0,0,INDEX('Placebo - Data'!$B:$BA,MATCH($Q37,'Placebo - Data'!$A:$A,0),MATCH(AR$1,'Placebo - Data'!$B$1:$BA$1,0)))*AR$5</f>
        <v>0</v>
      </c>
      <c r="AS37" s="2">
        <f>IF(AS$2=0,0,INDEX('Placebo - Data'!$B:$BA,MATCH($Q37,'Placebo - Data'!$A:$A,0),MATCH(AS$1,'Placebo - Data'!$B$1:$BA$1,0)))*AS$5</f>
        <v>-7.202448695898056E-2</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-7.780107855796814E-2</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-7.5432062149047852E-2</v>
      </c>
      <c r="BG37" s="2">
        <f>IF(BG$2=0,0,INDEX('Placebo - Data'!$B:$BA,MATCH($Q37,'Placebo - Data'!$A:$A,0),MATCH(BG$1,'Placebo - Data'!$B$1:$BA$1,0)))*BG$5</f>
        <v>-1.6555337235331535E-2</v>
      </c>
      <c r="BH37" s="2">
        <f>IF(BH$2=0,0,INDEX('Placebo - Data'!$B:$BA,MATCH($Q37,'Placebo - Data'!$A:$A,0),MATCH(BH$1,'Placebo - Data'!$B$1:$BA$1,0)))*BH$5</f>
        <v>1.2654904276132584E-2</v>
      </c>
      <c r="BI37" s="2">
        <f>IF(BI$2=0,0,INDEX('Placebo - Data'!$B:$BA,MATCH($Q37,'Placebo - Data'!$A:$A,0),MATCH(BI$1,'Placebo - Data'!$B$1:$BA$1,0)))*BI$5</f>
        <v>1.3387270271778107E-2</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-1.5540587482973933E-3</v>
      </c>
      <c r="BP37" s="2">
        <f>IF(BP$2=0,0,INDEX('Placebo - Data'!$B:$BA,MATCH($Q37,'Placebo - Data'!$A:$A,0),MATCH(BP$1,'Placebo - Data'!$B$1:$BA$1,0)))*BP$5</f>
        <v>0</v>
      </c>
      <c r="BQ37" s="2"/>
      <c r="BR37" s="2"/>
    </row>
    <row r="38" spans="1:70" x14ac:dyDescent="0.25">
      <c r="A38" t="s">
        <v>94</v>
      </c>
      <c r="B38" s="2">
        <f t="shared" si="4"/>
        <v>0</v>
      </c>
      <c r="C38" s="2"/>
      <c r="Q38">
        <f>'Placebo - Data'!A33</f>
        <v>2013</v>
      </c>
      <c r="R38" s="2">
        <f>IF(R$2=0,0,INDEX('Placebo - Data'!$B:$BA,MATCH($Q38,'Placebo - Data'!$A:$A,0),MATCH(R$1,'Placebo - Data'!$B$1:$BA$1,0)))*R$5</f>
        <v>-3.7316284142434597E-3</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2.0225964486598969E-2</v>
      </c>
      <c r="V38" s="2">
        <f>IF(V$2=0,0,INDEX('Placebo - Data'!$B:$BA,MATCH($Q38,'Placebo - Data'!$A:$A,0),MATCH(V$1,'Placebo - Data'!$B$1:$BA$1,0)))*V$5</f>
        <v>3.4886136651039124E-2</v>
      </c>
      <c r="W38" s="2">
        <f>IF(W$2=0,0,INDEX('Placebo - Data'!$B:$BA,MATCH($Q38,'Placebo - Data'!$A:$A,0),MATCH(W$1,'Placebo - Data'!$B$1:$BA$1,0)))*W$5</f>
        <v>0</v>
      </c>
      <c r="X38" s="2">
        <f>IF(X$2=0,0,INDEX('Placebo - Data'!$B:$BA,MATCH($Q38,'Placebo - Data'!$A:$A,0),MATCH(X$1,'Placebo - Data'!$B$1:$BA$1,0)))*X$5</f>
        <v>2.2743904963135719E-2</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4.4954203069210052E-2</v>
      </c>
      <c r="AD38" s="2">
        <f>IF(AD$2=0,0,INDEX('Placebo - Data'!$B:$BA,MATCH($Q38,'Placebo - Data'!$A:$A,0),MATCH(AD$1,'Placebo - Data'!$B$1:$BA$1,0)))*AD$5</f>
        <v>0</v>
      </c>
      <c r="AE38" s="2">
        <f>IF(AE$2=0,0,INDEX('Placebo - Data'!$B:$BA,MATCH($Q38,'Placebo - Data'!$A:$A,0),MATCH(AE$1,'Placebo - Data'!$B$1:$BA$1,0)))*AE$5</f>
        <v>4.3368715792894363E-2</v>
      </c>
      <c r="AF38" s="2">
        <f>IF(AF$2=0,0,INDEX('Placebo - Data'!$B:$BA,MATCH($Q38,'Placebo - Data'!$A:$A,0),MATCH(AF$1,'Placebo - Data'!$B$1:$BA$1,0)))*AF$5</f>
        <v>-2.3828970734030008E-3</v>
      </c>
      <c r="AG38" s="2">
        <f>IF(AG$2=0,0,INDEX('Placebo - Data'!$B:$BA,MATCH($Q38,'Placebo - Data'!$A:$A,0),MATCH(AG$1,'Placebo - Data'!$B$1:$BA$1,0)))*AG$5</f>
        <v>0</v>
      </c>
      <c r="AH38" s="2">
        <f>IF(AH$2=0,0,INDEX('Placebo - Data'!$B:$BA,MATCH($Q38,'Placebo - Data'!$A:$A,0),MATCH(AH$1,'Placebo - Data'!$B$1:$BA$1,0)))*AH$5</f>
        <v>-4.4306069612503052E-3</v>
      </c>
      <c r="AI38" s="2">
        <f>IF(AI$2=0,0,INDEX('Placebo - Data'!$B:$BA,MATCH($Q38,'Placebo - Data'!$A:$A,0),MATCH(AI$1,'Placebo - Data'!$B$1:$BA$1,0)))*AI$5</f>
        <v>6.9711488322354853E-5</v>
      </c>
      <c r="AJ38" s="2">
        <f>IF(AJ$2=0,0,INDEX('Placebo - Data'!$B:$BA,MATCH($Q38,'Placebo - Data'!$A:$A,0),MATCH(AJ$1,'Placebo - Data'!$B$1:$BA$1,0)))*AJ$5</f>
        <v>1.4602461596950889E-3</v>
      </c>
      <c r="AK38" s="2">
        <f>IF(AK$2=0,0,INDEX('Placebo - Data'!$B:$BA,MATCH($Q38,'Placebo - Data'!$A:$A,0),MATCH(AK$1,'Placebo - Data'!$B$1:$BA$1,0)))*AK$5</f>
        <v>0</v>
      </c>
      <c r="AL38" s="2">
        <f>IF(AL$2=0,0,INDEX('Placebo - Data'!$B:$BA,MATCH($Q38,'Placebo - Data'!$A:$A,0),MATCH(AL$1,'Placebo - Data'!$B$1:$BA$1,0)))*AL$5</f>
        <v>1.5386401675641537E-2</v>
      </c>
      <c r="AM38" s="2">
        <f>IF(AM$2=0,0,INDEX('Placebo - Data'!$B:$BA,MATCH($Q38,'Placebo - Data'!$A:$A,0),MATCH(AM$1,'Placebo - Data'!$B$1:$BA$1,0)))*AM$5</f>
        <v>-3.3513609319925308E-2</v>
      </c>
      <c r="AN38" s="2">
        <f>IF(AN$2=0,0,INDEX('Placebo - Data'!$B:$BA,MATCH($Q38,'Placebo - Data'!$A:$A,0),MATCH(AN$1,'Placebo - Data'!$B$1:$BA$1,0)))*AN$5</f>
        <v>0</v>
      </c>
      <c r="AO38" s="2">
        <f>IF(AO$2=0,0,INDEX('Placebo - Data'!$B:$BA,MATCH($Q38,'Placebo - Data'!$A:$A,0),MATCH(AO$1,'Placebo - Data'!$B$1:$BA$1,0)))*AO$5</f>
        <v>4.4735830277204514E-2</v>
      </c>
      <c r="AP38" s="2">
        <f>IF(AP$2=0,0,INDEX('Placebo - Data'!$B:$BA,MATCH($Q38,'Placebo - Data'!$A:$A,0),MATCH(AP$1,'Placebo - Data'!$B$1:$BA$1,0)))*AP$5</f>
        <v>0</v>
      </c>
      <c r="AQ38" s="2">
        <f>IF(AQ$2=0,0,INDEX('Placebo - Data'!$B:$BA,MATCH($Q38,'Placebo - Data'!$A:$A,0),MATCH(AQ$1,'Placebo - Data'!$B$1:$BA$1,0)))*AQ$5</f>
        <v>-3.262772411108017E-2</v>
      </c>
      <c r="AR38" s="2">
        <f>IF(AR$2=0,0,INDEX('Placebo - Data'!$B:$BA,MATCH($Q38,'Placebo - Data'!$A:$A,0),MATCH(AR$1,'Placebo - Data'!$B$1:$BA$1,0)))*AR$5</f>
        <v>0</v>
      </c>
      <c r="AS38" s="2">
        <f>IF(AS$2=0,0,INDEX('Placebo - Data'!$B:$BA,MATCH($Q38,'Placebo - Data'!$A:$A,0),MATCH(AS$1,'Placebo - Data'!$B$1:$BA$1,0)))*AS$5</f>
        <v>-2.0772961899638176E-2</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-5.4090343415737152E-2</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-8.3664119243621826E-2</v>
      </c>
      <c r="BG38" s="2">
        <f>IF(BG$2=0,0,INDEX('Placebo - Data'!$B:$BA,MATCH($Q38,'Placebo - Data'!$A:$A,0),MATCH(BG$1,'Placebo - Data'!$B$1:$BA$1,0)))*BG$5</f>
        <v>9.5759415999054909E-3</v>
      </c>
      <c r="BH38" s="2">
        <f>IF(BH$2=0,0,INDEX('Placebo - Data'!$B:$BA,MATCH($Q38,'Placebo - Data'!$A:$A,0),MATCH(BH$1,'Placebo - Data'!$B$1:$BA$1,0)))*BH$5</f>
        <v>2.941623330116272E-2</v>
      </c>
      <c r="BI38" s="2">
        <f>IF(BI$2=0,0,INDEX('Placebo - Data'!$B:$BA,MATCH($Q38,'Placebo - Data'!$A:$A,0),MATCH(BI$1,'Placebo - Data'!$B$1:$BA$1,0)))*BI$5</f>
        <v>-1.2804937548935413E-2</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2.1329604089260101E-2</v>
      </c>
      <c r="BP38" s="2">
        <f>IF(BP$2=0,0,INDEX('Placebo - Data'!$B:$BA,MATCH($Q38,'Placebo - Data'!$A:$A,0),MATCH(BP$1,'Placebo - Data'!$B$1:$BA$1,0)))*BP$5</f>
        <v>0</v>
      </c>
      <c r="BQ38" s="2"/>
      <c r="BR38" s="2"/>
    </row>
    <row r="39" spans="1:70" x14ac:dyDescent="0.25">
      <c r="A39" t="s">
        <v>98</v>
      </c>
      <c r="B39" s="2">
        <f t="shared" si="4"/>
        <v>0</v>
      </c>
      <c r="C39" s="2"/>
      <c r="Q39">
        <f>'Placebo - Data'!A34</f>
        <v>2014</v>
      </c>
      <c r="R39" s="2">
        <f>IF(R$2=0,0,INDEX('Placebo - Data'!$B:$BA,MATCH($Q39,'Placebo - Data'!$A:$A,0),MATCH(R$1,'Placebo - Data'!$B$1:$BA$1,0)))*R$5</f>
        <v>-1.200549490749836E-2</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4.1333772242069244E-2</v>
      </c>
      <c r="V39" s="2">
        <f>IF(V$2=0,0,INDEX('Placebo - Data'!$B:$BA,MATCH($Q39,'Placebo - Data'!$A:$A,0),MATCH(V$1,'Placebo - Data'!$B$1:$BA$1,0)))*V$5</f>
        <v>-2.1007589530199766E-3</v>
      </c>
      <c r="W39" s="2">
        <f>IF(W$2=0,0,INDEX('Placebo - Data'!$B:$BA,MATCH($Q39,'Placebo - Data'!$A:$A,0),MATCH(W$1,'Placebo - Data'!$B$1:$BA$1,0)))*W$5</f>
        <v>0</v>
      </c>
      <c r="X39" s="2">
        <f>IF(X$2=0,0,INDEX('Placebo - Data'!$B:$BA,MATCH($Q39,'Placebo - Data'!$A:$A,0),MATCH(X$1,'Placebo - Data'!$B$1:$BA$1,0)))*X$5</f>
        <v>1.925225555896759E-2</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2.7221443597227335E-3</v>
      </c>
      <c r="AD39" s="2">
        <f>IF(AD$2=0,0,INDEX('Placebo - Data'!$B:$BA,MATCH($Q39,'Placebo - Data'!$A:$A,0),MATCH(AD$1,'Placebo - Data'!$B$1:$BA$1,0)))*AD$5</f>
        <v>0</v>
      </c>
      <c r="AE39" s="2">
        <f>IF(AE$2=0,0,INDEX('Placebo - Data'!$B:$BA,MATCH($Q39,'Placebo - Data'!$A:$A,0),MATCH(AE$1,'Placebo - Data'!$B$1:$BA$1,0)))*AE$5</f>
        <v>3.7244562059640884E-2</v>
      </c>
      <c r="AF39" s="2">
        <f>IF(AF$2=0,0,INDEX('Placebo - Data'!$B:$BA,MATCH($Q39,'Placebo - Data'!$A:$A,0),MATCH(AF$1,'Placebo - Data'!$B$1:$BA$1,0)))*AF$5</f>
        <v>3.8406230509281158E-2</v>
      </c>
      <c r="AG39" s="2">
        <f>IF(AG$2=0,0,INDEX('Placebo - Data'!$B:$BA,MATCH($Q39,'Placebo - Data'!$A:$A,0),MATCH(AG$1,'Placebo - Data'!$B$1:$BA$1,0)))*AG$5</f>
        <v>0</v>
      </c>
      <c r="AH39" s="2">
        <f>IF(AH$2=0,0,INDEX('Placebo - Data'!$B:$BA,MATCH($Q39,'Placebo - Data'!$A:$A,0),MATCH(AH$1,'Placebo - Data'!$B$1:$BA$1,0)))*AH$5</f>
        <v>3.1137151643633842E-2</v>
      </c>
      <c r="AI39" s="2">
        <f>IF(AI$2=0,0,INDEX('Placebo - Data'!$B:$BA,MATCH($Q39,'Placebo - Data'!$A:$A,0),MATCH(AI$1,'Placebo - Data'!$B$1:$BA$1,0)))*AI$5</f>
        <v>-3.6023878492414951E-3</v>
      </c>
      <c r="AJ39" s="2">
        <f>IF(AJ$2=0,0,INDEX('Placebo - Data'!$B:$BA,MATCH($Q39,'Placebo - Data'!$A:$A,0),MATCH(AJ$1,'Placebo - Data'!$B$1:$BA$1,0)))*AJ$5</f>
        <v>-3.0228124931454659E-2</v>
      </c>
      <c r="AK39" s="2">
        <f>IF(AK$2=0,0,INDEX('Placebo - Data'!$B:$BA,MATCH($Q39,'Placebo - Data'!$A:$A,0),MATCH(AK$1,'Placebo - Data'!$B$1:$BA$1,0)))*AK$5</f>
        <v>0</v>
      </c>
      <c r="AL39" s="2">
        <f>IF(AL$2=0,0,INDEX('Placebo - Data'!$B:$BA,MATCH($Q39,'Placebo - Data'!$A:$A,0),MATCH(AL$1,'Placebo - Data'!$B$1:$BA$1,0)))*AL$5</f>
        <v>2.7763664722442627E-2</v>
      </c>
      <c r="AM39" s="2">
        <f>IF(AM$2=0,0,INDEX('Placebo - Data'!$B:$BA,MATCH($Q39,'Placebo - Data'!$A:$A,0),MATCH(AM$1,'Placebo - Data'!$B$1:$BA$1,0)))*AM$5</f>
        <v>-8.7843149900436401E-2</v>
      </c>
      <c r="AN39" s="2">
        <f>IF(AN$2=0,0,INDEX('Placebo - Data'!$B:$BA,MATCH($Q39,'Placebo - Data'!$A:$A,0),MATCH(AN$1,'Placebo - Data'!$B$1:$BA$1,0)))*AN$5</f>
        <v>0</v>
      </c>
      <c r="AO39" s="2">
        <f>IF(AO$2=0,0,INDEX('Placebo - Data'!$B:$BA,MATCH($Q39,'Placebo - Data'!$A:$A,0),MATCH(AO$1,'Placebo - Data'!$B$1:$BA$1,0)))*AO$5</f>
        <v>4.6731946058571339E-3</v>
      </c>
      <c r="AP39" s="2">
        <f>IF(AP$2=0,0,INDEX('Placebo - Data'!$B:$BA,MATCH($Q39,'Placebo - Data'!$A:$A,0),MATCH(AP$1,'Placebo - Data'!$B$1:$BA$1,0)))*AP$5</f>
        <v>0</v>
      </c>
      <c r="AQ39" s="2">
        <f>IF(AQ$2=0,0,INDEX('Placebo - Data'!$B:$BA,MATCH($Q39,'Placebo - Data'!$A:$A,0),MATCH(AQ$1,'Placebo - Data'!$B$1:$BA$1,0)))*AQ$5</f>
        <v>1.2326457537710667E-2</v>
      </c>
      <c r="AR39" s="2">
        <f>IF(AR$2=0,0,INDEX('Placebo - Data'!$B:$BA,MATCH($Q39,'Placebo - Data'!$A:$A,0),MATCH(AR$1,'Placebo - Data'!$B$1:$BA$1,0)))*AR$5</f>
        <v>0</v>
      </c>
      <c r="AS39" s="2">
        <f>IF(AS$2=0,0,INDEX('Placebo - Data'!$B:$BA,MATCH($Q39,'Placebo - Data'!$A:$A,0),MATCH(AS$1,'Placebo - Data'!$B$1:$BA$1,0)))*AS$5</f>
        <v>-5.5777192115783691E-2</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-3.4840673208236694E-2</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-6.7717656493186951E-2</v>
      </c>
      <c r="BG39" s="2">
        <f>IF(BG$2=0,0,INDEX('Placebo - Data'!$B:$BA,MATCH($Q39,'Placebo - Data'!$A:$A,0),MATCH(BG$1,'Placebo - Data'!$B$1:$BA$1,0)))*BG$5</f>
        <v>-3.9742030203342438E-2</v>
      </c>
      <c r="BH39" s="2">
        <f>IF(BH$2=0,0,INDEX('Placebo - Data'!$B:$BA,MATCH($Q39,'Placebo - Data'!$A:$A,0),MATCH(BH$1,'Placebo - Data'!$B$1:$BA$1,0)))*BH$5</f>
        <v>1.6816394403576851E-2</v>
      </c>
      <c r="BI39" s="2">
        <f>IF(BI$2=0,0,INDEX('Placebo - Data'!$B:$BA,MATCH($Q39,'Placebo - Data'!$A:$A,0),MATCH(BI$1,'Placebo - Data'!$B$1:$BA$1,0)))*BI$5</f>
        <v>-1.1353596113622189E-2</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2.8384068980813026E-2</v>
      </c>
      <c r="BP39" s="2">
        <f>IF(BP$2=0,0,INDEX('Placebo - Data'!$B:$BA,MATCH($Q39,'Placebo - Data'!$A:$A,0),MATCH(BP$1,'Placebo - Data'!$B$1:$BA$1,0)))*BP$5</f>
        <v>0</v>
      </c>
    </row>
    <row r="40" spans="1:70" x14ac:dyDescent="0.25">
      <c r="A40" t="s">
        <v>101</v>
      </c>
      <c r="B40" s="2">
        <f t="shared" si="4"/>
        <v>0</v>
      </c>
      <c r="C40" s="2"/>
      <c r="Q40">
        <f>'Placebo - Data'!A35</f>
        <v>2015</v>
      </c>
      <c r="R40" s="2">
        <f>IF(R$2=0,0,INDEX('Placebo - Data'!$B:$BA,MATCH($Q40,'Placebo - Data'!$A:$A,0),MATCH(R$1,'Placebo - Data'!$B$1:$BA$1,0)))*R$5</f>
        <v>-1.5790805220603943E-2</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-2.380891889333725E-2</v>
      </c>
      <c r="V40" s="2">
        <f>IF(V$2=0,0,INDEX('Placebo - Data'!$B:$BA,MATCH($Q40,'Placebo - Data'!$A:$A,0),MATCH(V$1,'Placebo - Data'!$B$1:$BA$1,0)))*V$5</f>
        <v>3.5300169140100479E-2</v>
      </c>
      <c r="W40" s="2">
        <f>IF(W$2=0,0,INDEX('Placebo - Data'!$B:$BA,MATCH($Q40,'Placebo - Data'!$A:$A,0),MATCH(W$1,'Placebo - Data'!$B$1:$BA$1,0)))*W$5</f>
        <v>0</v>
      </c>
      <c r="X40" s="2">
        <f>IF(X$2=0,0,INDEX('Placebo - Data'!$B:$BA,MATCH($Q40,'Placebo - Data'!$A:$A,0),MATCH(X$1,'Placebo - Data'!$B$1:$BA$1,0)))*X$5</f>
        <v>1.9980693235993385E-2</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-1.0306453332304955E-2</v>
      </c>
      <c r="AD40" s="2">
        <f>IF(AD$2=0,0,INDEX('Placebo - Data'!$B:$BA,MATCH($Q40,'Placebo - Data'!$A:$A,0),MATCH(AD$1,'Placebo - Data'!$B$1:$BA$1,0)))*AD$5</f>
        <v>0</v>
      </c>
      <c r="AE40" s="2">
        <f>IF(AE$2=0,0,INDEX('Placebo - Data'!$B:$BA,MATCH($Q40,'Placebo - Data'!$A:$A,0),MATCH(AE$1,'Placebo - Data'!$B$1:$BA$1,0)))*AE$5</f>
        <v>-1.2806158512830734E-2</v>
      </c>
      <c r="AF40" s="2">
        <f>IF(AF$2=0,0,INDEX('Placebo - Data'!$B:$BA,MATCH($Q40,'Placebo - Data'!$A:$A,0),MATCH(AF$1,'Placebo - Data'!$B$1:$BA$1,0)))*AF$5</f>
        <v>4.9115210771560669E-2</v>
      </c>
      <c r="AG40" s="2">
        <f>IF(AG$2=0,0,INDEX('Placebo - Data'!$B:$BA,MATCH($Q40,'Placebo - Data'!$A:$A,0),MATCH(AG$1,'Placebo - Data'!$B$1:$BA$1,0)))*AG$5</f>
        <v>0</v>
      </c>
      <c r="AH40" s="2">
        <f>IF(AH$2=0,0,INDEX('Placebo - Data'!$B:$BA,MATCH($Q40,'Placebo - Data'!$A:$A,0),MATCH(AH$1,'Placebo - Data'!$B$1:$BA$1,0)))*AH$5</f>
        <v>1.893281564116478E-2</v>
      </c>
      <c r="AI40" s="2">
        <f>IF(AI$2=0,0,INDEX('Placebo - Data'!$B:$BA,MATCH($Q40,'Placebo - Data'!$A:$A,0),MATCH(AI$1,'Placebo - Data'!$B$1:$BA$1,0)))*AI$5</f>
        <v>-1.9893940538167953E-2</v>
      </c>
      <c r="AJ40" s="2">
        <f>IF(AJ$2=0,0,INDEX('Placebo - Data'!$B:$BA,MATCH($Q40,'Placebo - Data'!$A:$A,0),MATCH(AJ$1,'Placebo - Data'!$B$1:$BA$1,0)))*AJ$5</f>
        <v>-3.5618405789136887E-2</v>
      </c>
      <c r="AK40" s="2">
        <f>IF(AK$2=0,0,INDEX('Placebo - Data'!$B:$BA,MATCH($Q40,'Placebo - Data'!$A:$A,0),MATCH(AK$1,'Placebo - Data'!$B$1:$BA$1,0)))*AK$5</f>
        <v>0</v>
      </c>
      <c r="AL40" s="2">
        <f>IF(AL$2=0,0,INDEX('Placebo - Data'!$B:$BA,MATCH($Q40,'Placebo - Data'!$A:$A,0),MATCH(AL$1,'Placebo - Data'!$B$1:$BA$1,0)))*AL$5</f>
        <v>-7.5323241762816906E-3</v>
      </c>
      <c r="AM40" s="2">
        <f>IF(AM$2=0,0,INDEX('Placebo - Data'!$B:$BA,MATCH($Q40,'Placebo - Data'!$A:$A,0),MATCH(AM$1,'Placebo - Data'!$B$1:$BA$1,0)))*AM$5</f>
        <v>2.8598375618457794E-2</v>
      </c>
      <c r="AN40" s="2">
        <f>IF(AN$2=0,0,INDEX('Placebo - Data'!$B:$BA,MATCH($Q40,'Placebo - Data'!$A:$A,0),MATCH(AN$1,'Placebo - Data'!$B$1:$BA$1,0)))*AN$5</f>
        <v>0</v>
      </c>
      <c r="AO40" s="2">
        <f>IF(AO$2=0,0,INDEX('Placebo - Data'!$B:$BA,MATCH($Q40,'Placebo - Data'!$A:$A,0),MATCH(AO$1,'Placebo - Data'!$B$1:$BA$1,0)))*AO$5</f>
        <v>-1.0031249839812517E-3</v>
      </c>
      <c r="AP40" s="2">
        <f>IF(AP$2=0,0,INDEX('Placebo - Data'!$B:$BA,MATCH($Q40,'Placebo - Data'!$A:$A,0),MATCH(AP$1,'Placebo - Data'!$B$1:$BA$1,0)))*AP$5</f>
        <v>0</v>
      </c>
      <c r="AQ40" s="2">
        <f>IF(AQ$2=0,0,INDEX('Placebo - Data'!$B:$BA,MATCH($Q40,'Placebo - Data'!$A:$A,0),MATCH(AQ$1,'Placebo - Data'!$B$1:$BA$1,0)))*AQ$5</f>
        <v>1.6134383156895638E-2</v>
      </c>
      <c r="AR40" s="2">
        <f>IF(AR$2=0,0,INDEX('Placebo - Data'!$B:$BA,MATCH($Q40,'Placebo - Data'!$A:$A,0),MATCH(AR$1,'Placebo - Data'!$B$1:$BA$1,0)))*AR$5</f>
        <v>0</v>
      </c>
      <c r="AS40" s="2">
        <f>IF(AS$2=0,0,INDEX('Placebo - Data'!$B:$BA,MATCH($Q40,'Placebo - Data'!$A:$A,0),MATCH(AS$1,'Placebo - Data'!$B$1:$BA$1,0)))*AS$5</f>
        <v>-3.2507173717021942E-2</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-6.6470734775066376E-2</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1.6207899898290634E-2</v>
      </c>
      <c r="BG40" s="2">
        <f>IF(BG$2=0,0,INDEX('Placebo - Data'!$B:$BA,MATCH($Q40,'Placebo - Data'!$A:$A,0),MATCH(BG$1,'Placebo - Data'!$B$1:$BA$1,0)))*BG$5</f>
        <v>-3.8204986602067947E-2</v>
      </c>
      <c r="BH40" s="2">
        <f>IF(BH$2=0,0,INDEX('Placebo - Data'!$B:$BA,MATCH($Q40,'Placebo - Data'!$A:$A,0),MATCH(BH$1,'Placebo - Data'!$B$1:$BA$1,0)))*BH$5</f>
        <v>1.8271705135703087E-2</v>
      </c>
      <c r="BI40" s="2">
        <f>IF(BI$2=0,0,INDEX('Placebo - Data'!$B:$BA,MATCH($Q40,'Placebo - Data'!$A:$A,0),MATCH(BI$1,'Placebo - Data'!$B$1:$BA$1,0)))*BI$5</f>
        <v>-2.8138109482824802E-3</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9.6142303664237261E-4</v>
      </c>
      <c r="BP40" s="2">
        <f>IF(BP$2=0,0,INDEX('Placebo - Data'!$B:$BA,MATCH($Q40,'Placebo - Data'!$A:$A,0),MATCH(BP$1,'Placebo - Data'!$B$1:$BA$1,0)))*BP$5</f>
        <v>0</v>
      </c>
    </row>
    <row r="41" spans="1:70" x14ac:dyDescent="0.25">
      <c r="A41" t="s">
        <v>103</v>
      </c>
      <c r="B41" s="2">
        <f t="shared" si="4"/>
        <v>0</v>
      </c>
      <c r="C41" s="2"/>
    </row>
    <row r="42" spans="1:70" x14ac:dyDescent="0.25">
      <c r="A42" t="s">
        <v>105</v>
      </c>
      <c r="B42" s="2">
        <f t="shared" si="4"/>
        <v>0</v>
      </c>
      <c r="C42" s="2"/>
    </row>
    <row r="43" spans="1:70" x14ac:dyDescent="0.25">
      <c r="A43" t="s">
        <v>108</v>
      </c>
      <c r="B43" s="2">
        <f t="shared" si="4"/>
        <v>0</v>
      </c>
      <c r="C43" s="2"/>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111</v>
      </c>
      <c r="B44" s="2">
        <f t="shared" si="4"/>
        <v>0</v>
      </c>
      <c r="C44" s="2"/>
    </row>
    <row r="45" spans="1:70" x14ac:dyDescent="0.25">
      <c r="A45" t="s">
        <v>113</v>
      </c>
      <c r="B45" s="2">
        <f t="shared" si="4"/>
        <v>0</v>
      </c>
      <c r="C45" s="2"/>
      <c r="R45" s="12"/>
      <c r="S45" s="12"/>
    </row>
    <row r="46" spans="1:70" x14ac:dyDescent="0.25">
      <c r="A46" t="s">
        <v>115</v>
      </c>
      <c r="B46" s="2">
        <f t="shared" si="4"/>
        <v>0</v>
      </c>
      <c r="C46" s="2"/>
    </row>
    <row r="47" spans="1:70" x14ac:dyDescent="0.25">
      <c r="A47" t="s">
        <v>121</v>
      </c>
      <c r="B47" s="2">
        <f t="shared" si="4"/>
        <v>0</v>
      </c>
      <c r="C47" s="2"/>
    </row>
    <row r="48" spans="1:70" x14ac:dyDescent="0.25">
      <c r="A48" t="s">
        <v>123</v>
      </c>
      <c r="B48" s="2">
        <f t="shared" si="4"/>
        <v>0</v>
      </c>
      <c r="C48" s="2"/>
    </row>
    <row r="49" spans="1:3" x14ac:dyDescent="0.25">
      <c r="A49" t="s">
        <v>125</v>
      </c>
      <c r="B49" s="2">
        <f t="shared" si="4"/>
        <v>0</v>
      </c>
      <c r="C49" s="2"/>
    </row>
    <row r="50" spans="1:3" x14ac:dyDescent="0.25">
      <c r="A50" t="s">
        <v>127</v>
      </c>
      <c r="B50" s="2">
        <f t="shared" si="4"/>
        <v>0</v>
      </c>
      <c r="C50" s="2"/>
    </row>
    <row r="51" spans="1:3" x14ac:dyDescent="0.25">
      <c r="A51" t="s">
        <v>129</v>
      </c>
      <c r="B51" s="2">
        <f t="shared" si="4"/>
        <v>0</v>
      </c>
      <c r="C51" s="2"/>
    </row>
    <row r="52" spans="1:3" x14ac:dyDescent="0.25">
      <c r="A52" t="s">
        <v>132</v>
      </c>
      <c r="B52" s="2">
        <f t="shared" si="4"/>
        <v>0</v>
      </c>
      <c r="C52" s="2"/>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R2" sqref="R2"/>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155</v>
      </c>
      <c r="B1" t="s">
        <v>255</v>
      </c>
      <c r="Q1" t="str">
        <f>'Placebo Lags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51</v>
      </c>
      <c r="B2" s="2">
        <f t="shared" ref="B2:B33" si="0">INDEX($R$2:$BP$2,1,MATCH($A2,$R$6:$BP$6,0))/INDEX($R$2:$BP$2,1,MATCH("IL",$R$6:$BP$6,0))</f>
        <v>7.305126563726148</v>
      </c>
      <c r="Q2" s="13" t="s">
        <v>260</v>
      </c>
      <c r="R2" s="3">
        <f>IFERROR(SQRT(SUMSQ(INDEX('Placebo Lags - Data'!$B$2:$BA$28,0,MATCH(R$1,'Placebo Lags - Data'!$B$1:$BA$1,0)))/COUNT(INDEX('Placebo Lags - Data'!$B$2:$BA$28,0,MATCH(R$1,'Placebo Lags - Data'!$B$1:$BA$1,0)))),0)</f>
        <v>8.3935399177755762E-3</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2.1416936338783138E-2</v>
      </c>
      <c r="V2" s="3">
        <f>IFERROR(SQRT(SUMSQ(INDEX('Placebo Lags - Data'!$B$2:$BA$28,0,MATCH(V$1,'Placebo Lags - Data'!$B$1:$BA$1,0)))/COUNT(INDEX('Placebo Lags - Data'!$B$2:$BA$28,0,MATCH(V$1,'Placebo Lags - Data'!$B$1:$BA$1,0)))),0)</f>
        <v>6.0277760778180901E-2</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2.5999637274188837E-2</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1.9459396894265076E-2</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3.1672368371201534E-2</v>
      </c>
      <c r="AF2" s="3">
        <f>IFERROR(SQRT(SUMSQ(INDEX('Placebo Lags - Data'!$B$2:$BA$28,0,MATCH(AF$1,'Placebo Lags - Data'!$B$1:$BA$1,0)))/COUNT(INDEX('Placebo Lags - Data'!$B$2:$BA$28,0,MATCH(AF$1,'Placebo Lags - Data'!$B$1:$BA$1,0)))),0)</f>
        <v>2.0780487084070012E-2</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3.5122172951623641E-2</v>
      </c>
      <c r="AI2" s="3">
        <f>IFERROR(SQRT(SUMSQ(INDEX('Placebo Lags - Data'!$B$2:$BA$28,0,MATCH(AI$1,'Placebo Lags - Data'!$B$1:$BA$1,0)))/COUNT(INDEX('Placebo Lags - Data'!$B$2:$BA$28,0,MATCH(AI$1,'Placebo Lags - Data'!$B$1:$BA$1,0)))),0)</f>
        <v>1.9439862924737854E-2</v>
      </c>
      <c r="AJ2" s="3">
        <f>IFERROR(SQRT(SUMSQ(INDEX('Placebo Lags - Data'!$B$2:$BA$28,0,MATCH(AJ$1,'Placebo Lags - Data'!$B$1:$BA$1,0)))/COUNT(INDEX('Placebo Lags - Data'!$B$2:$BA$28,0,MATCH(AJ$1,'Placebo Lags - Data'!$B$1:$BA$1,0)))),0)</f>
        <v>2.5247223643979046E-2</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3.7394875521944919E-2</v>
      </c>
      <c r="AM2" s="3">
        <f>IFERROR(SQRT(SUMSQ(INDEX('Placebo Lags - Data'!$B$2:$BA$28,0,MATCH(AM$1,'Placebo Lags - Data'!$B$1:$BA$1,0)))/COUNT(INDEX('Placebo Lags - Data'!$B$2:$BA$28,0,MATCH(AM$1,'Placebo Lags - Data'!$B$1:$BA$1,0)))),0)</f>
        <v>2.2111946282549744E-2</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2.123450505420792E-2</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2.6348930710110713E-2</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3.0285111912009499E-2</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6.1315871417038148E-2</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4.9404599171934981E-2</v>
      </c>
      <c r="BG2" s="3">
        <f>IFERROR(SQRT(SUMSQ(INDEX('Placebo Lags - Data'!$B$2:$BA$28,0,MATCH(BG$1,'Placebo Lags - Data'!$B$1:$BA$1,0)))/COUNT(INDEX('Placebo Lags - Data'!$B$2:$BA$28,0,MATCH(BG$1,'Placebo Lags - Data'!$B$1:$BA$1,0)))),0)</f>
        <v>3.8950983444383941E-2</v>
      </c>
      <c r="BH2" s="3">
        <f>IFERROR(SQRT(SUMSQ(INDEX('Placebo Lags - Data'!$B$2:$BA$28,0,MATCH(BH$1,'Placebo Lags - Data'!$B$1:$BA$1,0)))/COUNT(INDEX('Placebo Lags - Data'!$B$2:$BA$28,0,MATCH(BH$1,'Placebo Lags - Data'!$B$1:$BA$1,0)))),0)</f>
        <v>1.665654398503405E-2</v>
      </c>
      <c r="BI2" s="3">
        <f>IFERROR(SQRT(SUMSQ(INDEX('Placebo Lags - Data'!$B$2:$BA$28,0,MATCH(BI$1,'Placebo Lags - Data'!$B$1:$BA$1,0)))/COUNT(INDEX('Placebo Lags - Data'!$B$2:$BA$28,0,MATCH(BI$1,'Placebo Lags - Data'!$B$1:$BA$1,0)))),0)</f>
        <v>2.8085019741129074E-2</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2.4563671082565543E-2</v>
      </c>
      <c r="BP2" s="3">
        <f>IFERROR(SQRT(SUMSQ(INDEX('Placebo Lags - Data'!$B$2:$BA$28,0,MATCH(BP$1,'Placebo Lags - Data'!$B$1:$BA$1,0)))/COUNT(INDEX('Placebo Lags - Data'!$B$2:$BA$28,0,MATCH(BP$1,'Placebo Lags - Data'!$B$1:$BA$1,0)))),0)</f>
        <v>0</v>
      </c>
      <c r="BQ2" s="3"/>
      <c r="BR2" s="3"/>
    </row>
    <row r="3" spans="1:71" x14ac:dyDescent="0.25">
      <c r="A3" t="s">
        <v>32</v>
      </c>
      <c r="B3" s="2">
        <f t="shared" si="0"/>
        <v>7.1814468470599095</v>
      </c>
      <c r="N3" s="8" t="s">
        <v>138</v>
      </c>
      <c r="P3" s="7" t="s">
        <v>137</v>
      </c>
      <c r="Q3" s="13" t="s">
        <v>259</v>
      </c>
      <c r="R3" s="3">
        <f>IFERROR(SQRT(SUMSQ(INDEX('Placebo Lags - Data'!$B$28:$BA$35,0,MATCH(R$1,'Placebo Lags - Data'!$B$1:$BA$1,0)))/COUNT(INDEX('Placebo Lags - Data'!$B$28:$BA$35,0,MATCH(R$1,'Placebo Lags - Data'!$B$1:$BA$1,0)))),0)</f>
        <v>1.1372456415628708E-2</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2.7302505561599959E-2</v>
      </c>
      <c r="V3" s="3">
        <f>IFERROR(SQRT(SUMSQ(INDEX('Placebo Lags - Data'!$B$28:$BA$35,0,MATCH(V$1,'Placebo Lags - Data'!$B$1:$BA$1,0)))/COUNT(INDEX('Placebo Lags - Data'!$B$28:$BA$35,0,MATCH(V$1,'Placebo Lags - Data'!$B$1:$BA$1,0)))),0)</f>
        <v>2.7888760196816961E-2</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3.0172263087854454E-2</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2.9018845343070761E-2</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2.8382453260883192E-2</v>
      </c>
      <c r="AF3" s="3">
        <f>IFERROR(SQRT(SUMSQ(INDEX('Placebo Lags - Data'!$B$28:$BA$35,0,MATCH(AF$1,'Placebo Lags - Data'!$B$1:$BA$1,0)))/COUNT(INDEX('Placebo Lags - Data'!$B$28:$BA$35,0,MATCH(AF$1,'Placebo Lags - Data'!$B$1:$BA$1,0)))),0)</f>
        <v>3.6558548297886025E-2</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2.4143864323321405E-2</v>
      </c>
      <c r="AI3" s="3">
        <f>IFERROR(SQRT(SUMSQ(INDEX('Placebo Lags - Data'!$B$28:$BA$35,0,MATCH(AI$1,'Placebo Lags - Data'!$B$1:$BA$1,0)))/COUNT(INDEX('Placebo Lags - Data'!$B$28:$BA$35,0,MATCH(AI$1,'Placebo Lags - Data'!$B$1:$BA$1,0)))),0)</f>
        <v>2.9788833147822182E-2</v>
      </c>
      <c r="AJ3" s="3">
        <f>IFERROR(SQRT(SUMSQ(INDEX('Placebo Lags - Data'!$B$28:$BA$35,0,MATCH(AJ$1,'Placebo Lags - Data'!$B$1:$BA$1,0)))/COUNT(INDEX('Placebo Lags - Data'!$B$28:$BA$35,0,MATCH(AJ$1,'Placebo Lags - Data'!$B$1:$BA$1,0)))),0)</f>
        <v>1.9605385624868747E-2</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2.7416098621539119E-2</v>
      </c>
      <c r="AM3" s="3">
        <f>IFERROR(SQRT(SUMSQ(INDEX('Placebo Lags - Data'!$B$28:$BA$35,0,MATCH(AM$1,'Placebo Lags - Data'!$B$1:$BA$1,0)))/COUNT(INDEX('Placebo Lags - Data'!$B$28:$BA$35,0,MATCH(AM$1,'Placebo Lags - Data'!$B$1:$BA$1,0)))),0)</f>
        <v>3.7692773462215771E-2</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2.7209064161893982E-2</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3.1330434372183837E-2</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3.3423247364621586E-2</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6.7632890144514804E-2</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7.245976511871538E-2</v>
      </c>
      <c r="BG3" s="3">
        <f>IFERROR(SQRT(SUMSQ(INDEX('Placebo Lags - Data'!$B$28:$BA$35,0,MATCH(BG$1,'Placebo Lags - Data'!$B$1:$BA$1,0)))/COUNT(INDEX('Placebo Lags - Data'!$B$28:$BA$35,0,MATCH(BG$1,'Placebo Lags - Data'!$B$1:$BA$1,0)))),0)</f>
        <v>4.092904619600346E-2</v>
      </c>
      <c r="BH3" s="3">
        <f>IFERROR(SQRT(SUMSQ(INDEX('Placebo Lags - Data'!$B$28:$BA$35,0,MATCH(BH$1,'Placebo Lags - Data'!$B$1:$BA$1,0)))/COUNT(INDEX('Placebo Lags - Data'!$B$28:$BA$35,0,MATCH(BH$1,'Placebo Lags - Data'!$B$1:$BA$1,0)))),0)</f>
        <v>3.3208475206104024E-2</v>
      </c>
      <c r="BI3" s="3">
        <f>IFERROR(SQRT(SUMSQ(INDEX('Placebo Lags - Data'!$B$28:$BA$35,0,MATCH(BI$1,'Placebo Lags - Data'!$B$1:$BA$1,0)))/COUNT(INDEX('Placebo Lags - Data'!$B$28:$BA$35,0,MATCH(BI$1,'Placebo Lags - Data'!$B$1:$BA$1,0)))),0)</f>
        <v>2.0179269056478634E-2</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3.0744696592516274E-2</v>
      </c>
      <c r="BP3" s="3">
        <f>IFERROR(SQRT(SUMSQ(INDEX('Placebo Lags - Data'!$B$28:$BA$35,0,MATCH(BP$1,'Placebo Lags - Data'!$B$1:$BA$1,0)))/COUNT(INDEX('Placebo Lags - Data'!$B$28:$BA$35,0,MATCH(BP$1,'Placebo Lags - Data'!$B$1:$BA$1,0)))),0)</f>
        <v>0</v>
      </c>
      <c r="BQ3" s="5"/>
      <c r="BR3" s="5"/>
    </row>
    <row r="4" spans="1:71" x14ac:dyDescent="0.25">
      <c r="A4" t="s">
        <v>53</v>
      </c>
      <c r="B4" s="2">
        <f t="shared" si="0"/>
        <v>5.8860265937745133</v>
      </c>
      <c r="Q4" s="13" t="s">
        <v>261</v>
      </c>
      <c r="R4" s="3">
        <f>IF(R2=0,0,R3/R2)</f>
        <v>1.3549058593912773</v>
      </c>
      <c r="S4" s="3">
        <f t="shared" ref="S4:BP4" si="1">IF(S2=0,0,S3/S2)</f>
        <v>0</v>
      </c>
      <c r="T4" s="3">
        <f t="shared" si="1"/>
        <v>0</v>
      </c>
      <c r="U4" s="3">
        <f t="shared" si="1"/>
        <v>1.2748091104029133</v>
      </c>
      <c r="V4" s="3">
        <f t="shared" si="1"/>
        <v>0.46267080655909204</v>
      </c>
      <c r="W4" s="3">
        <f t="shared" si="1"/>
        <v>0</v>
      </c>
      <c r="X4" s="3">
        <f t="shared" si="1"/>
        <v>1.1604878471826987</v>
      </c>
      <c r="Y4" s="3">
        <f t="shared" si="1"/>
        <v>0</v>
      </c>
      <c r="Z4" s="3">
        <f t="shared" si="1"/>
        <v>0</v>
      </c>
      <c r="AA4" s="3">
        <f t="shared" si="1"/>
        <v>0</v>
      </c>
      <c r="AB4" s="3">
        <f t="shared" si="1"/>
        <v>0</v>
      </c>
      <c r="AC4" s="3">
        <f t="shared" si="1"/>
        <v>1.4912510136232933</v>
      </c>
      <c r="AD4" s="3">
        <f t="shared" si="1"/>
        <v>0</v>
      </c>
      <c r="AE4" s="3">
        <f t="shared" si="1"/>
        <v>0.89612664667951591</v>
      </c>
      <c r="AF4" s="3">
        <f t="shared" si="1"/>
        <v>1.7592729251236474</v>
      </c>
      <c r="AG4" s="3">
        <f t="shared" si="1"/>
        <v>0</v>
      </c>
      <c r="AH4" s="3">
        <f t="shared" si="1"/>
        <v>0.68742513046036557</v>
      </c>
      <c r="AI4" s="3">
        <f t="shared" si="1"/>
        <v>1.5323581891061036</v>
      </c>
      <c r="AJ4" s="3">
        <f t="shared" si="1"/>
        <v>0.77653629964751536</v>
      </c>
      <c r="AK4" s="3">
        <f t="shared" si="1"/>
        <v>0</v>
      </c>
      <c r="AL4" s="3">
        <f t="shared" si="1"/>
        <v>0.73315122029087043</v>
      </c>
      <c r="AM4" s="3">
        <f t="shared" si="1"/>
        <v>1.7046339105826278</v>
      </c>
      <c r="AN4" s="3">
        <f t="shared" si="1"/>
        <v>0</v>
      </c>
      <c r="AO4" s="3">
        <f t="shared" si="1"/>
        <v>1.2813608837330597</v>
      </c>
      <c r="AP4" s="3">
        <f t="shared" si="1"/>
        <v>0</v>
      </c>
      <c r="AQ4" s="3">
        <f t="shared" si="1"/>
        <v>1.189059044440145</v>
      </c>
      <c r="AR4" s="3">
        <f t="shared" si="1"/>
        <v>0</v>
      </c>
      <c r="AS4" s="3">
        <f t="shared" si="1"/>
        <v>1.1036197410044131</v>
      </c>
      <c r="AT4" s="3">
        <f t="shared" si="1"/>
        <v>0</v>
      </c>
      <c r="AU4" s="3">
        <f t="shared" si="1"/>
        <v>0</v>
      </c>
      <c r="AV4" s="3">
        <f t="shared" si="1"/>
        <v>0</v>
      </c>
      <c r="AW4" s="3">
        <f t="shared" si="1"/>
        <v>0</v>
      </c>
      <c r="AX4" s="3">
        <f t="shared" si="1"/>
        <v>0</v>
      </c>
      <c r="AY4" s="3">
        <f t="shared" si="1"/>
        <v>0</v>
      </c>
      <c r="AZ4" s="3">
        <f t="shared" si="1"/>
        <v>1.1030242020783108</v>
      </c>
      <c r="BA4" s="3">
        <f t="shared" si="1"/>
        <v>0</v>
      </c>
      <c r="BB4" s="3">
        <f t="shared" si="1"/>
        <v>0</v>
      </c>
      <c r="BC4" s="3">
        <f t="shared" si="1"/>
        <v>0</v>
      </c>
      <c r="BD4" s="3">
        <f t="shared" si="1"/>
        <v>0</v>
      </c>
      <c r="BE4" s="3">
        <f t="shared" si="1"/>
        <v>0</v>
      </c>
      <c r="BF4" s="3">
        <f t="shared" si="1"/>
        <v>1.4666603177276101</v>
      </c>
      <c r="BG4" s="3">
        <f t="shared" si="1"/>
        <v>1.0507833840561147</v>
      </c>
      <c r="BH4" s="3">
        <f t="shared" si="1"/>
        <v>1.9937194195831938</v>
      </c>
      <c r="BI4" s="3">
        <f t="shared" si="1"/>
        <v>0.71850649358551555</v>
      </c>
      <c r="BJ4" s="3">
        <f t="shared" si="1"/>
        <v>0</v>
      </c>
      <c r="BK4" s="3">
        <f t="shared" si="1"/>
        <v>0</v>
      </c>
      <c r="BL4" s="3">
        <f t="shared" si="1"/>
        <v>0</v>
      </c>
      <c r="BM4" s="3">
        <f t="shared" si="1"/>
        <v>0</v>
      </c>
      <c r="BN4" s="3">
        <f t="shared" si="1"/>
        <v>0</v>
      </c>
      <c r="BO4" s="3">
        <f t="shared" si="1"/>
        <v>1.2516328072125102</v>
      </c>
      <c r="BP4" s="3">
        <f t="shared" si="1"/>
        <v>0</v>
      </c>
      <c r="BQ4" s="1"/>
      <c r="BR4" s="1"/>
    </row>
    <row r="5" spans="1:71" x14ac:dyDescent="0.25">
      <c r="A5" t="s">
        <v>54</v>
      </c>
      <c r="B5" s="2">
        <f t="shared" si="0"/>
        <v>4.6405907192857647</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44</v>
      </c>
      <c r="B6" s="2">
        <f t="shared" si="0"/>
        <v>4.4551971978772889</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41</v>
      </c>
      <c r="B7" s="2">
        <f t="shared" si="0"/>
        <v>4.1844291318902291</v>
      </c>
      <c r="Q7">
        <f>'Placebo Lags - Data'!A2</f>
        <v>1982</v>
      </c>
      <c r="R7" s="2">
        <f>IF(R$2=0,0,INDEX('Placebo Lags - Data'!$B:$BA,MATCH($Q7,'Placebo Lags - Data'!$A:$A,0),MATCH(R$1,'Placebo Lags - Data'!$B$1:$BA$1,0)))*R$5</f>
        <v>-6.5263593569397926E-4</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1.455491129308939E-2</v>
      </c>
      <c r="V7" s="2">
        <f>IF(V$2=0,0,INDEX('Placebo Lags - Data'!$B:$BA,MATCH($Q7,'Placebo Lags - Data'!$A:$A,0),MATCH(V$1,'Placebo Lags - Data'!$B$1:$BA$1,0)))*V$5</f>
        <v>-6.2012840062379837E-3</v>
      </c>
      <c r="W7" s="2">
        <f>IF(W$2=0,0,INDEX('Placebo Lags - Data'!$B:$BA,MATCH($Q7,'Placebo Lags - Data'!$A:$A,0),MATCH(W$1,'Placebo Lags - Data'!$B$1:$BA$1,0)))*W$5</f>
        <v>0</v>
      </c>
      <c r="X7" s="2">
        <f>IF(X$2=0,0,INDEX('Placebo Lags - Data'!$B:$BA,MATCH($Q7,'Placebo Lags - Data'!$A:$A,0),MATCH(X$1,'Placebo Lags - Data'!$B$1:$BA$1,0)))*X$5</f>
        <v>-6.6698323935270309E-3</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-3.662443533539772E-2</v>
      </c>
      <c r="AD7" s="2">
        <f>IF(AD$2=0,0,INDEX('Placebo Lags - Data'!$B:$BA,MATCH($Q7,'Placebo Lags - Data'!$A:$A,0),MATCH(AD$1,'Placebo Lags - Data'!$B$1:$BA$1,0)))*AD$5</f>
        <v>0</v>
      </c>
      <c r="AE7" s="2">
        <f>IF(AE$2=0,0,INDEX('Placebo Lags - Data'!$B:$BA,MATCH($Q7,'Placebo Lags - Data'!$A:$A,0),MATCH(AE$1,'Placebo Lags - Data'!$B$1:$BA$1,0)))*AE$5</f>
        <v>5.2084837108850479E-2</v>
      </c>
      <c r="AF7" s="2">
        <f>IF(AF$2=0,0,INDEX('Placebo Lags - Data'!$B:$BA,MATCH($Q7,'Placebo Lags - Data'!$A:$A,0),MATCH(AF$1,'Placebo Lags - Data'!$B$1:$BA$1,0)))*AF$5</f>
        <v>4.3790001422166824E-2</v>
      </c>
      <c r="AG7" s="2">
        <f>IF(AG$2=0,0,INDEX('Placebo Lags - Data'!$B:$BA,MATCH($Q7,'Placebo Lags - Data'!$A:$A,0),MATCH(AG$1,'Placebo Lags - Data'!$B$1:$BA$1,0)))*AG$5</f>
        <v>0</v>
      </c>
      <c r="AH7" s="2">
        <f>IF(AH$2=0,0,INDEX('Placebo Lags - Data'!$B:$BA,MATCH($Q7,'Placebo Lags - Data'!$A:$A,0),MATCH(AH$1,'Placebo Lags - Data'!$B$1:$BA$1,0)))*AH$5</f>
        <v>4.4985424727201462E-2</v>
      </c>
      <c r="AI7" s="2">
        <f>IF(AI$2=0,0,INDEX('Placebo Lags - Data'!$B:$BA,MATCH($Q7,'Placebo Lags - Data'!$A:$A,0),MATCH(AI$1,'Placebo Lags - Data'!$B$1:$BA$1,0)))*AI$5</f>
        <v>1.6951693221926689E-2</v>
      </c>
      <c r="AJ7" s="2">
        <f>IF(AJ$2=0,0,INDEX('Placebo Lags - Data'!$B:$BA,MATCH($Q7,'Placebo Lags - Data'!$A:$A,0),MATCH(AJ$1,'Placebo Lags - Data'!$B$1:$BA$1,0)))*AJ$5</f>
        <v>6.3970096409320831E-2</v>
      </c>
      <c r="AK7" s="2">
        <f>IF(AK$2=0,0,INDEX('Placebo Lags - Data'!$B:$BA,MATCH($Q7,'Placebo Lags - Data'!$A:$A,0),MATCH(AK$1,'Placebo Lags - Data'!$B$1:$BA$1,0)))*AK$5</f>
        <v>0</v>
      </c>
      <c r="AL7" s="2">
        <f>IF(AL$2=0,0,INDEX('Placebo Lags - Data'!$B:$BA,MATCH($Q7,'Placebo Lags - Data'!$A:$A,0),MATCH(AL$1,'Placebo Lags - Data'!$B$1:$BA$1,0)))*AL$5</f>
        <v>-9.0710744261741638E-3</v>
      </c>
      <c r="AM7" s="2">
        <f>IF(AM$2=0,0,INDEX('Placebo Lags - Data'!$B:$BA,MATCH($Q7,'Placebo Lags - Data'!$A:$A,0),MATCH(AM$1,'Placebo Lags - Data'!$B$1:$BA$1,0)))*AM$5</f>
        <v>-2.3461716249585152E-2</v>
      </c>
      <c r="AN7" s="2">
        <f>IF(AN$2=0,0,INDEX('Placebo Lags - Data'!$B:$BA,MATCH($Q7,'Placebo Lags - Data'!$A:$A,0),MATCH(AN$1,'Placebo Lags - Data'!$B$1:$BA$1,0)))*AN$5</f>
        <v>0</v>
      </c>
      <c r="AO7" s="2">
        <f>IF(AO$2=0,0,INDEX('Placebo Lags - Data'!$B:$BA,MATCH($Q7,'Placebo Lags - Data'!$A:$A,0),MATCH(AO$1,'Placebo Lags - Data'!$B$1:$BA$1,0)))*AO$5</f>
        <v>2.0948159508407116E-3</v>
      </c>
      <c r="AP7" s="2">
        <f>IF(AP$2=0,0,INDEX('Placebo Lags - Data'!$B:$BA,MATCH($Q7,'Placebo Lags - Data'!$A:$A,0),MATCH(AP$1,'Placebo Lags - Data'!$B$1:$BA$1,0)))*AP$5</f>
        <v>0</v>
      </c>
      <c r="AQ7" s="2">
        <f>IF(AQ$2=0,0,INDEX('Placebo Lags - Data'!$B:$BA,MATCH($Q7,'Placebo Lags - Data'!$A:$A,0),MATCH(AQ$1,'Placebo Lags - Data'!$B$1:$BA$1,0)))*AQ$5</f>
        <v>2.8191240504384041E-2</v>
      </c>
      <c r="AR7" s="2">
        <f>IF(AR$2=0,0,INDEX('Placebo Lags - Data'!$B:$BA,MATCH($Q7,'Placebo Lags - Data'!$A:$A,0),MATCH(AR$1,'Placebo Lags - Data'!$B$1:$BA$1,0)))*AR$5</f>
        <v>0</v>
      </c>
      <c r="AS7" s="2">
        <f>IF(AS$2=0,0,INDEX('Placebo Lags - Data'!$B:$BA,MATCH($Q7,'Placebo Lags - Data'!$A:$A,0),MATCH(AS$1,'Placebo Lags - Data'!$B$1:$BA$1,0)))*AS$5</f>
        <v>5.5333983153104782E-2</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-6.0656361281871796E-2</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1.0670658200979233E-2</v>
      </c>
      <c r="BG7" s="2">
        <f>IF(BG$2=0,0,INDEX('Placebo Lags - Data'!$B:$BA,MATCH($Q7,'Placebo Lags - Data'!$A:$A,0),MATCH(BG$1,'Placebo Lags - Data'!$B$1:$BA$1,0)))*BG$5</f>
        <v>-3.6634642630815506E-2</v>
      </c>
      <c r="BH7" s="2">
        <f>IF(BH$2=0,0,INDEX('Placebo Lags - Data'!$B:$BA,MATCH($Q7,'Placebo Lags - Data'!$A:$A,0),MATCH(BH$1,'Placebo Lags - Data'!$B$1:$BA$1,0)))*BH$5</f>
        <v>-1.6750415787100792E-2</v>
      </c>
      <c r="BI7" s="2">
        <f>IF(BI$2=0,0,INDEX('Placebo Lags - Data'!$B:$BA,MATCH($Q7,'Placebo Lags - Data'!$A:$A,0),MATCH(BI$1,'Placebo Lags - Data'!$B$1:$BA$1,0)))*BI$5</f>
        <v>-1.3771051540970802E-2</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-1.6414754092693329E-2</v>
      </c>
      <c r="BP7" s="2">
        <f>IF(BP$2=0,0,INDEX('Placebo Lags - Data'!$B:$BA,MATCH($Q7,'Placebo Lags - Data'!$A:$A,0),MATCH(BP$1,'Placebo Lags - Data'!$B$1:$BA$1,0)))*BP$5</f>
        <v>0</v>
      </c>
      <c r="BQ7" s="2"/>
      <c r="BR7" s="2"/>
    </row>
    <row r="8" spans="1:71" x14ac:dyDescent="0.25">
      <c r="A8" t="s">
        <v>38</v>
      </c>
      <c r="B8" s="2">
        <f t="shared" si="0"/>
        <v>3.7734220223492096</v>
      </c>
      <c r="Q8">
        <f>'Placebo Lags - Data'!A3</f>
        <v>1983</v>
      </c>
      <c r="R8" s="2">
        <f>IF(R$2=0,0,INDEX('Placebo Lags - Data'!$B:$BA,MATCH($Q8,'Placebo Lags - Data'!$A:$A,0),MATCH(R$1,'Placebo Lags - Data'!$B$1:$BA$1,0)))*R$5</f>
        <v>-6.1075207777321339E-3</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2.2106073796749115E-2</v>
      </c>
      <c r="V8" s="2">
        <f>IF(V$2=0,0,INDEX('Placebo Lags - Data'!$B:$BA,MATCH($Q8,'Placebo Lags - Data'!$A:$A,0),MATCH(V$1,'Placebo Lags - Data'!$B$1:$BA$1,0)))*V$5</f>
        <v>2.072077477350831E-3</v>
      </c>
      <c r="W8" s="2">
        <f>IF(W$2=0,0,INDEX('Placebo Lags - Data'!$B:$BA,MATCH($Q8,'Placebo Lags - Data'!$A:$A,0),MATCH(W$1,'Placebo Lags - Data'!$B$1:$BA$1,0)))*W$5</f>
        <v>0</v>
      </c>
      <c r="X8" s="2">
        <f>IF(X$2=0,0,INDEX('Placebo Lags - Data'!$B:$BA,MATCH($Q8,'Placebo Lags - Data'!$A:$A,0),MATCH(X$1,'Placebo Lags - Data'!$B$1:$BA$1,0)))*X$5</f>
        <v>-6.7973020486533642E-3</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3.13909612596035E-2</v>
      </c>
      <c r="AD8" s="2">
        <f>IF(AD$2=0,0,INDEX('Placebo Lags - Data'!$B:$BA,MATCH($Q8,'Placebo Lags - Data'!$A:$A,0),MATCH(AD$1,'Placebo Lags - Data'!$B$1:$BA$1,0)))*AD$5</f>
        <v>0</v>
      </c>
      <c r="AE8" s="2">
        <f>IF(AE$2=0,0,INDEX('Placebo Lags - Data'!$B:$BA,MATCH($Q8,'Placebo Lags - Data'!$A:$A,0),MATCH(AE$1,'Placebo Lags - Data'!$B$1:$BA$1,0)))*AE$5</f>
        <v>6.7500090226531029E-3</v>
      </c>
      <c r="AF8" s="2">
        <f>IF(AF$2=0,0,INDEX('Placebo Lags - Data'!$B:$BA,MATCH($Q8,'Placebo Lags - Data'!$A:$A,0),MATCH(AF$1,'Placebo Lags - Data'!$B$1:$BA$1,0)))*AF$5</f>
        <v>2.0686579868197441E-2</v>
      </c>
      <c r="AG8" s="2">
        <f>IF(AG$2=0,0,INDEX('Placebo Lags - Data'!$B:$BA,MATCH($Q8,'Placebo Lags - Data'!$A:$A,0),MATCH(AG$1,'Placebo Lags - Data'!$B$1:$BA$1,0)))*AG$5</f>
        <v>0</v>
      </c>
      <c r="AH8" s="2">
        <f>IF(AH$2=0,0,INDEX('Placebo Lags - Data'!$B:$BA,MATCH($Q8,'Placebo Lags - Data'!$A:$A,0),MATCH(AH$1,'Placebo Lags - Data'!$B$1:$BA$1,0)))*AH$5</f>
        <v>-5.4286462254822254E-3</v>
      </c>
      <c r="AI8" s="2">
        <f>IF(AI$2=0,0,INDEX('Placebo Lags - Data'!$B:$BA,MATCH($Q8,'Placebo Lags - Data'!$A:$A,0),MATCH(AI$1,'Placebo Lags - Data'!$B$1:$BA$1,0)))*AI$5</f>
        <v>-3.8532540202140808E-2</v>
      </c>
      <c r="AJ8" s="2">
        <f>IF(AJ$2=0,0,INDEX('Placebo Lags - Data'!$B:$BA,MATCH($Q8,'Placebo Lags - Data'!$A:$A,0),MATCH(AJ$1,'Placebo Lags - Data'!$B$1:$BA$1,0)))*AJ$5</f>
        <v>3.6649018526077271E-2</v>
      </c>
      <c r="AK8" s="2">
        <f>IF(AK$2=0,0,INDEX('Placebo Lags - Data'!$B:$BA,MATCH($Q8,'Placebo Lags - Data'!$A:$A,0),MATCH(AK$1,'Placebo Lags - Data'!$B$1:$BA$1,0)))*AK$5</f>
        <v>0</v>
      </c>
      <c r="AL8" s="2">
        <f>IF(AL$2=0,0,INDEX('Placebo Lags - Data'!$B:$BA,MATCH($Q8,'Placebo Lags - Data'!$A:$A,0),MATCH(AL$1,'Placebo Lags - Data'!$B$1:$BA$1,0)))*AL$5</f>
        <v>-2.8761262074112892E-2</v>
      </c>
      <c r="AM8" s="2">
        <f>IF(AM$2=0,0,INDEX('Placebo Lags - Data'!$B:$BA,MATCH($Q8,'Placebo Lags - Data'!$A:$A,0),MATCH(AM$1,'Placebo Lags - Data'!$B$1:$BA$1,0)))*AM$5</f>
        <v>-2.7741789817810059E-2</v>
      </c>
      <c r="AN8" s="2">
        <f>IF(AN$2=0,0,INDEX('Placebo Lags - Data'!$B:$BA,MATCH($Q8,'Placebo Lags - Data'!$A:$A,0),MATCH(AN$1,'Placebo Lags - Data'!$B$1:$BA$1,0)))*AN$5</f>
        <v>0</v>
      </c>
      <c r="AO8" s="2">
        <f>IF(AO$2=0,0,INDEX('Placebo Lags - Data'!$B:$BA,MATCH($Q8,'Placebo Lags - Data'!$A:$A,0),MATCH(AO$1,'Placebo Lags - Data'!$B$1:$BA$1,0)))*AO$5</f>
        <v>-3.2319349702447653E-3</v>
      </c>
      <c r="AP8" s="2">
        <f>IF(AP$2=0,0,INDEX('Placebo Lags - Data'!$B:$BA,MATCH($Q8,'Placebo Lags - Data'!$A:$A,0),MATCH(AP$1,'Placebo Lags - Data'!$B$1:$BA$1,0)))*AP$5</f>
        <v>0</v>
      </c>
      <c r="AQ8" s="2">
        <f>IF(AQ$2=0,0,INDEX('Placebo Lags - Data'!$B:$BA,MATCH($Q8,'Placebo Lags - Data'!$A:$A,0),MATCH(AQ$1,'Placebo Lags - Data'!$B$1:$BA$1,0)))*AQ$5</f>
        <v>1.46353580057621E-2</v>
      </c>
      <c r="AR8" s="2">
        <f>IF(AR$2=0,0,INDEX('Placebo Lags - Data'!$B:$BA,MATCH($Q8,'Placebo Lags - Data'!$A:$A,0),MATCH(AR$1,'Placebo Lags - Data'!$B$1:$BA$1,0)))*AR$5</f>
        <v>0</v>
      </c>
      <c r="AS8" s="2">
        <f>IF(AS$2=0,0,INDEX('Placebo Lags - Data'!$B:$BA,MATCH($Q8,'Placebo Lags - Data'!$A:$A,0),MATCH(AS$1,'Placebo Lags - Data'!$B$1:$BA$1,0)))*AS$5</f>
        <v>3.4307476133108139E-2</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-2.7345774695277214E-2</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2.7340149506926537E-2</v>
      </c>
      <c r="BG8" s="2">
        <f>IF(BG$2=0,0,INDEX('Placebo Lags - Data'!$B:$BA,MATCH($Q8,'Placebo Lags - Data'!$A:$A,0),MATCH(BG$1,'Placebo Lags - Data'!$B$1:$BA$1,0)))*BG$5</f>
        <v>3.6667615175247192E-2</v>
      </c>
      <c r="BH8" s="2">
        <f>IF(BH$2=0,0,INDEX('Placebo Lags - Data'!$B:$BA,MATCH($Q8,'Placebo Lags - Data'!$A:$A,0),MATCH(BH$1,'Placebo Lags - Data'!$B$1:$BA$1,0)))*BH$5</f>
        <v>-6.8976897746324539E-3</v>
      </c>
      <c r="BI8" s="2">
        <f>IF(BI$2=0,0,INDEX('Placebo Lags - Data'!$B:$BA,MATCH($Q8,'Placebo Lags - Data'!$A:$A,0),MATCH(BI$1,'Placebo Lags - Data'!$B$1:$BA$1,0)))*BI$5</f>
        <v>-4.3242577463388443E-2</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-1.0646388866007328E-2</v>
      </c>
      <c r="BP8" s="2">
        <f>IF(BP$2=0,0,INDEX('Placebo Lags - Data'!$B:$BA,MATCH($Q8,'Placebo Lags - Data'!$A:$A,0),MATCH(BP$1,'Placebo Lags - Data'!$B$1:$BA$1,0)))*BP$5</f>
        <v>0</v>
      </c>
      <c r="BQ8" s="2"/>
      <c r="BR8" s="2"/>
    </row>
    <row r="9" spans="1:71" x14ac:dyDescent="0.25">
      <c r="A9" t="s">
        <v>48</v>
      </c>
      <c r="B9" s="2">
        <f t="shared" si="0"/>
        <v>3.6081453366144882</v>
      </c>
      <c r="Q9">
        <f>'Placebo Lags - Data'!A4</f>
        <v>1984</v>
      </c>
      <c r="R9" s="2">
        <f>IF(R$2=0,0,INDEX('Placebo Lags - Data'!$B:$BA,MATCH($Q9,'Placebo Lags - Data'!$A:$A,0),MATCH(R$1,'Placebo Lags - Data'!$B$1:$BA$1,0)))*R$5</f>
        <v>-1.0377537691965699E-3</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6.4284433610737324E-3</v>
      </c>
      <c r="V9" s="2">
        <f>IF(V$2=0,0,INDEX('Placebo Lags - Data'!$B:$BA,MATCH($Q9,'Placebo Lags - Data'!$A:$A,0),MATCH(V$1,'Placebo Lags - Data'!$B$1:$BA$1,0)))*V$5</f>
        <v>-3.1547911465167999E-2</v>
      </c>
      <c r="W9" s="2">
        <f>IF(W$2=0,0,INDEX('Placebo Lags - Data'!$B:$BA,MATCH($Q9,'Placebo Lags - Data'!$A:$A,0),MATCH(W$1,'Placebo Lags - Data'!$B$1:$BA$1,0)))*W$5</f>
        <v>0</v>
      </c>
      <c r="X9" s="2">
        <f>IF(X$2=0,0,INDEX('Placebo Lags - Data'!$B:$BA,MATCH($Q9,'Placebo Lags - Data'!$A:$A,0),MATCH(X$1,'Placebo Lags - Data'!$B$1:$BA$1,0)))*X$5</f>
        <v>-1.2074451660737395E-3</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-7.0379567332565784E-3</v>
      </c>
      <c r="AD9" s="2">
        <f>IF(AD$2=0,0,INDEX('Placebo Lags - Data'!$B:$BA,MATCH($Q9,'Placebo Lags - Data'!$A:$A,0),MATCH(AD$1,'Placebo Lags - Data'!$B$1:$BA$1,0)))*AD$5</f>
        <v>0</v>
      </c>
      <c r="AE9" s="2">
        <f>IF(AE$2=0,0,INDEX('Placebo Lags - Data'!$B:$BA,MATCH($Q9,'Placebo Lags - Data'!$A:$A,0),MATCH(AE$1,'Placebo Lags - Data'!$B$1:$BA$1,0)))*AE$5</f>
        <v>5.1022917032241821E-2</v>
      </c>
      <c r="AF9" s="2">
        <f>IF(AF$2=0,0,INDEX('Placebo Lags - Data'!$B:$BA,MATCH($Q9,'Placebo Lags - Data'!$A:$A,0),MATCH(AF$1,'Placebo Lags - Data'!$B$1:$BA$1,0)))*AF$5</f>
        <v>-1.4159549959003925E-2</v>
      </c>
      <c r="AG9" s="2">
        <f>IF(AG$2=0,0,INDEX('Placebo Lags - Data'!$B:$BA,MATCH($Q9,'Placebo Lags - Data'!$A:$A,0),MATCH(AG$1,'Placebo Lags - Data'!$B$1:$BA$1,0)))*AG$5</f>
        <v>0</v>
      </c>
      <c r="AH9" s="2">
        <f>IF(AH$2=0,0,INDEX('Placebo Lags - Data'!$B:$BA,MATCH($Q9,'Placebo Lags - Data'!$A:$A,0),MATCH(AH$1,'Placebo Lags - Data'!$B$1:$BA$1,0)))*AH$5</f>
        <v>2.8336329385638237E-2</v>
      </c>
      <c r="AI9" s="2">
        <f>IF(AI$2=0,0,INDEX('Placebo Lags - Data'!$B:$BA,MATCH($Q9,'Placebo Lags - Data'!$A:$A,0),MATCH(AI$1,'Placebo Lags - Data'!$B$1:$BA$1,0)))*AI$5</f>
        <v>1.0515669360756874E-2</v>
      </c>
      <c r="AJ9" s="2">
        <f>IF(AJ$2=0,0,INDEX('Placebo Lags - Data'!$B:$BA,MATCH($Q9,'Placebo Lags - Data'!$A:$A,0),MATCH(AJ$1,'Placebo Lags - Data'!$B$1:$BA$1,0)))*AJ$5</f>
        <v>-3.2092336565256119E-2</v>
      </c>
      <c r="AK9" s="2">
        <f>IF(AK$2=0,0,INDEX('Placebo Lags - Data'!$B:$BA,MATCH($Q9,'Placebo Lags - Data'!$A:$A,0),MATCH(AK$1,'Placebo Lags - Data'!$B$1:$BA$1,0)))*AK$5</f>
        <v>0</v>
      </c>
      <c r="AL9" s="2">
        <f>IF(AL$2=0,0,INDEX('Placebo Lags - Data'!$B:$BA,MATCH($Q9,'Placebo Lags - Data'!$A:$A,0),MATCH(AL$1,'Placebo Lags - Data'!$B$1:$BA$1,0)))*AL$5</f>
        <v>-7.1358885616064072E-3</v>
      </c>
      <c r="AM9" s="2">
        <f>IF(AM$2=0,0,INDEX('Placebo Lags - Data'!$B:$BA,MATCH($Q9,'Placebo Lags - Data'!$A:$A,0),MATCH(AM$1,'Placebo Lags - Data'!$B$1:$BA$1,0)))*AM$5</f>
        <v>-1.0314273647964001E-2</v>
      </c>
      <c r="AN9" s="2">
        <f>IF(AN$2=0,0,INDEX('Placebo Lags - Data'!$B:$BA,MATCH($Q9,'Placebo Lags - Data'!$A:$A,0),MATCH(AN$1,'Placebo Lags - Data'!$B$1:$BA$1,0)))*AN$5</f>
        <v>0</v>
      </c>
      <c r="AO9" s="2">
        <f>IF(AO$2=0,0,INDEX('Placebo Lags - Data'!$B:$BA,MATCH($Q9,'Placebo Lags - Data'!$A:$A,0),MATCH(AO$1,'Placebo Lags - Data'!$B$1:$BA$1,0)))*AO$5</f>
        <v>-2.2490540519356728E-2</v>
      </c>
      <c r="AP9" s="2">
        <f>IF(AP$2=0,0,INDEX('Placebo Lags - Data'!$B:$BA,MATCH($Q9,'Placebo Lags - Data'!$A:$A,0),MATCH(AP$1,'Placebo Lags - Data'!$B$1:$BA$1,0)))*AP$5</f>
        <v>0</v>
      </c>
      <c r="AQ9" s="2">
        <f>IF(AQ$2=0,0,INDEX('Placebo Lags - Data'!$B:$BA,MATCH($Q9,'Placebo Lags - Data'!$A:$A,0),MATCH(AQ$1,'Placebo Lags - Data'!$B$1:$BA$1,0)))*AQ$5</f>
        <v>5.8437008410692215E-2</v>
      </c>
      <c r="AR9" s="2">
        <f>IF(AR$2=0,0,INDEX('Placebo Lags - Data'!$B:$BA,MATCH($Q9,'Placebo Lags - Data'!$A:$A,0),MATCH(AR$1,'Placebo Lags - Data'!$B$1:$BA$1,0)))*AR$5</f>
        <v>0</v>
      </c>
      <c r="AS9" s="2">
        <f>IF(AS$2=0,0,INDEX('Placebo Lags - Data'!$B:$BA,MATCH($Q9,'Placebo Lags - Data'!$A:$A,0),MATCH(AS$1,'Placebo Lags - Data'!$B$1:$BA$1,0)))*AS$5</f>
        <v>8.0815628170967102E-2</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4.2927160859107971E-2</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1.4305496588349342E-2</v>
      </c>
      <c r="BG9" s="2">
        <f>IF(BG$2=0,0,INDEX('Placebo Lags - Data'!$B:$BA,MATCH($Q9,'Placebo Lags - Data'!$A:$A,0),MATCH(BG$1,'Placebo Lags - Data'!$B$1:$BA$1,0)))*BG$5</f>
        <v>2.1912440657615662E-2</v>
      </c>
      <c r="BH9" s="2">
        <f>IF(BH$2=0,0,INDEX('Placebo Lags - Data'!$B:$BA,MATCH($Q9,'Placebo Lags - Data'!$A:$A,0),MATCH(BH$1,'Placebo Lags - Data'!$B$1:$BA$1,0)))*BH$5</f>
        <v>-5.0237635150551796E-3</v>
      </c>
      <c r="BI9" s="2">
        <f>IF(BI$2=0,0,INDEX('Placebo Lags - Data'!$B:$BA,MATCH($Q9,'Placebo Lags - Data'!$A:$A,0),MATCH(BI$1,'Placebo Lags - Data'!$B$1:$BA$1,0)))*BI$5</f>
        <v>-4.9918249249458313E-2</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-1.4573550783097744E-2</v>
      </c>
      <c r="BP9" s="2">
        <f>IF(BP$2=0,0,INDEX('Placebo Lags - Data'!$B:$BA,MATCH($Q9,'Placebo Lags - Data'!$A:$A,0),MATCH(BP$1,'Placebo Lags - Data'!$B$1:$BA$1,0)))*BP$5</f>
        <v>0</v>
      </c>
      <c r="BQ9" s="2"/>
      <c r="BR9" s="2"/>
    </row>
    <row r="10" spans="1:71" x14ac:dyDescent="0.25">
      <c r="A10" t="s">
        <v>56</v>
      </c>
      <c r="B10" s="2">
        <f t="shared" si="0"/>
        <v>3.3460280187208613</v>
      </c>
      <c r="Q10">
        <f>'Placebo Lags - Data'!A5</f>
        <v>1985</v>
      </c>
      <c r="R10" s="2">
        <f>IF(R$2=0,0,INDEX('Placebo Lags - Data'!$B:$BA,MATCH($Q10,'Placebo Lags - Data'!$A:$A,0),MATCH(R$1,'Placebo Lags - Data'!$B$1:$BA$1,0)))*R$5</f>
        <v>-2.4543184554204345E-4</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-1.6339780762791634E-2</v>
      </c>
      <c r="V10" s="2">
        <f>IF(V$2=0,0,INDEX('Placebo Lags - Data'!$B:$BA,MATCH($Q10,'Placebo Lags - Data'!$A:$A,0),MATCH(V$1,'Placebo Lags - Data'!$B$1:$BA$1,0)))*V$5</f>
        <v>-5.9027161449193954E-2</v>
      </c>
      <c r="W10" s="2">
        <f>IF(W$2=0,0,INDEX('Placebo Lags - Data'!$B:$BA,MATCH($Q10,'Placebo Lags - Data'!$A:$A,0),MATCH(W$1,'Placebo Lags - Data'!$B$1:$BA$1,0)))*W$5</f>
        <v>0</v>
      </c>
      <c r="X10" s="2">
        <f>IF(X$2=0,0,INDEX('Placebo Lags - Data'!$B:$BA,MATCH($Q10,'Placebo Lags - Data'!$A:$A,0),MATCH(X$1,'Placebo Lags - Data'!$B$1:$BA$1,0)))*X$5</f>
        <v>-2.7934880927205086E-2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1.3996374793350697E-2</v>
      </c>
      <c r="AD10" s="2">
        <f>IF(AD$2=0,0,INDEX('Placebo Lags - Data'!$B:$BA,MATCH($Q10,'Placebo Lags - Data'!$A:$A,0),MATCH(AD$1,'Placebo Lags - Data'!$B$1:$BA$1,0)))*AD$5</f>
        <v>0</v>
      </c>
      <c r="AE10" s="2">
        <f>IF(AE$2=0,0,INDEX('Placebo Lags - Data'!$B:$BA,MATCH($Q10,'Placebo Lags - Data'!$A:$A,0),MATCH(AE$1,'Placebo Lags - Data'!$B$1:$BA$1,0)))*AE$5</f>
        <v>-2.3016408085823059E-2</v>
      </c>
      <c r="AF10" s="2">
        <f>IF(AF$2=0,0,INDEX('Placebo Lags - Data'!$B:$BA,MATCH($Q10,'Placebo Lags - Data'!$A:$A,0),MATCH(AF$1,'Placebo Lags - Data'!$B$1:$BA$1,0)))*AF$5</f>
        <v>3.558126837015152E-2</v>
      </c>
      <c r="AG10" s="2">
        <f>IF(AG$2=0,0,INDEX('Placebo Lags - Data'!$B:$BA,MATCH($Q10,'Placebo Lags - Data'!$A:$A,0),MATCH(AG$1,'Placebo Lags - Data'!$B$1:$BA$1,0)))*AG$5</f>
        <v>0</v>
      </c>
      <c r="AH10" s="2">
        <f>IF(AH$2=0,0,INDEX('Placebo Lags - Data'!$B:$BA,MATCH($Q10,'Placebo Lags - Data'!$A:$A,0),MATCH(AH$1,'Placebo Lags - Data'!$B$1:$BA$1,0)))*AH$5</f>
        <v>2.670014463365078E-2</v>
      </c>
      <c r="AI10" s="2">
        <f>IF(AI$2=0,0,INDEX('Placebo Lags - Data'!$B:$BA,MATCH($Q10,'Placebo Lags - Data'!$A:$A,0),MATCH(AI$1,'Placebo Lags - Data'!$B$1:$BA$1,0)))*AI$5</f>
        <v>-1.7358366400003433E-2</v>
      </c>
      <c r="AJ10" s="2">
        <f>IF(AJ$2=0,0,INDEX('Placebo Lags - Data'!$B:$BA,MATCH($Q10,'Placebo Lags - Data'!$A:$A,0),MATCH(AJ$1,'Placebo Lags - Data'!$B$1:$BA$1,0)))*AJ$5</f>
        <v>5.4074827581644058E-2</v>
      </c>
      <c r="AK10" s="2">
        <f>IF(AK$2=0,0,INDEX('Placebo Lags - Data'!$B:$BA,MATCH($Q10,'Placebo Lags - Data'!$A:$A,0),MATCH(AK$1,'Placebo Lags - Data'!$B$1:$BA$1,0)))*AK$5</f>
        <v>0</v>
      </c>
      <c r="AL10" s="2">
        <f>IF(AL$2=0,0,INDEX('Placebo Lags - Data'!$B:$BA,MATCH($Q10,'Placebo Lags - Data'!$A:$A,0),MATCH(AL$1,'Placebo Lags - Data'!$B$1:$BA$1,0)))*AL$5</f>
        <v>-2.0481608808040619E-2</v>
      </c>
      <c r="AM10" s="2">
        <f>IF(AM$2=0,0,INDEX('Placebo Lags - Data'!$B:$BA,MATCH($Q10,'Placebo Lags - Data'!$A:$A,0),MATCH(AM$1,'Placebo Lags - Data'!$B$1:$BA$1,0)))*AM$5</f>
        <v>1.1857425794005394E-2</v>
      </c>
      <c r="AN10" s="2">
        <f>IF(AN$2=0,0,INDEX('Placebo Lags - Data'!$B:$BA,MATCH($Q10,'Placebo Lags - Data'!$A:$A,0),MATCH(AN$1,'Placebo Lags - Data'!$B$1:$BA$1,0)))*AN$5</f>
        <v>0</v>
      </c>
      <c r="AO10" s="2">
        <f>IF(AO$2=0,0,INDEX('Placebo Lags - Data'!$B:$BA,MATCH($Q10,'Placebo Lags - Data'!$A:$A,0),MATCH(AO$1,'Placebo Lags - Data'!$B$1:$BA$1,0)))*AO$5</f>
        <v>3.6057852208614349E-2</v>
      </c>
      <c r="AP10" s="2">
        <f>IF(AP$2=0,0,INDEX('Placebo Lags - Data'!$B:$BA,MATCH($Q10,'Placebo Lags - Data'!$A:$A,0),MATCH(AP$1,'Placebo Lags - Data'!$B$1:$BA$1,0)))*AP$5</f>
        <v>0</v>
      </c>
      <c r="AQ10" s="2">
        <f>IF(AQ$2=0,0,INDEX('Placebo Lags - Data'!$B:$BA,MATCH($Q10,'Placebo Lags - Data'!$A:$A,0),MATCH(AQ$1,'Placebo Lags - Data'!$B$1:$BA$1,0)))*AQ$5</f>
        <v>5.519254133105278E-2</v>
      </c>
      <c r="AR10" s="2">
        <f>IF(AR$2=0,0,INDEX('Placebo Lags - Data'!$B:$BA,MATCH($Q10,'Placebo Lags - Data'!$A:$A,0),MATCH(AR$1,'Placebo Lags - Data'!$B$1:$BA$1,0)))*AR$5</f>
        <v>0</v>
      </c>
      <c r="AS10" s="2">
        <f>IF(AS$2=0,0,INDEX('Placebo Lags - Data'!$B:$BA,MATCH($Q10,'Placebo Lags - Data'!$A:$A,0),MATCH(AS$1,'Placebo Lags - Data'!$B$1:$BA$1,0)))*AS$5</f>
        <v>3.537338599562645E-2</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-2.4825559929013252E-2</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-2.7450220659375191E-2</v>
      </c>
      <c r="BG10" s="2">
        <f>IF(BG$2=0,0,INDEX('Placebo Lags - Data'!$B:$BA,MATCH($Q10,'Placebo Lags - Data'!$A:$A,0),MATCH(BG$1,'Placebo Lags - Data'!$B$1:$BA$1,0)))*BG$5</f>
        <v>-0.11042575538158417</v>
      </c>
      <c r="BH10" s="2">
        <f>IF(BH$2=0,0,INDEX('Placebo Lags - Data'!$B:$BA,MATCH($Q10,'Placebo Lags - Data'!$A:$A,0),MATCH(BH$1,'Placebo Lags - Data'!$B$1:$BA$1,0)))*BH$5</f>
        <v>1.9746605306863785E-2</v>
      </c>
      <c r="BI10" s="2">
        <f>IF(BI$2=0,0,INDEX('Placebo Lags - Data'!$B:$BA,MATCH($Q10,'Placebo Lags - Data'!$A:$A,0),MATCH(BI$1,'Placebo Lags - Data'!$B$1:$BA$1,0)))*BI$5</f>
        <v>-1.6680004075169563E-2</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-3.6381524987518787E-3</v>
      </c>
      <c r="BP10" s="2">
        <f>IF(BP$2=0,0,INDEX('Placebo Lags - Data'!$B:$BA,MATCH($Q10,'Placebo Lags - Data'!$A:$A,0),MATCH(BP$1,'Placebo Lags - Data'!$B$1:$BA$1,0)))*BP$5</f>
        <v>0</v>
      </c>
      <c r="BQ10" s="2"/>
      <c r="BR10" s="2"/>
    </row>
    <row r="11" spans="1:71" x14ac:dyDescent="0.25">
      <c r="A11" t="s">
        <v>47</v>
      </c>
      <c r="B11" s="2">
        <f t="shared" si="0"/>
        <v>3.1391916841081282</v>
      </c>
      <c r="Q11">
        <f>'Placebo Lags - Data'!A6</f>
        <v>1986</v>
      </c>
      <c r="R11" s="2">
        <f>IF(R$2=0,0,INDEX('Placebo Lags - Data'!$B:$BA,MATCH($Q11,'Placebo Lags - Data'!$A:$A,0),MATCH(R$1,'Placebo Lags - Data'!$B$1:$BA$1,0)))*R$5</f>
        <v>1.0796594433486462E-2</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-6.3740452751517296E-3</v>
      </c>
      <c r="V11" s="2">
        <f>IF(V$2=0,0,INDEX('Placebo Lags - Data'!$B:$BA,MATCH($Q11,'Placebo Lags - Data'!$A:$A,0),MATCH(V$1,'Placebo Lags - Data'!$B$1:$BA$1,0)))*V$5</f>
        <v>-6.4521394670009613E-2</v>
      </c>
      <c r="W11" s="2">
        <f>IF(W$2=0,0,INDEX('Placebo Lags - Data'!$B:$BA,MATCH($Q11,'Placebo Lags - Data'!$A:$A,0),MATCH(W$1,'Placebo Lags - Data'!$B$1:$BA$1,0)))*W$5</f>
        <v>0</v>
      </c>
      <c r="X11" s="2">
        <f>IF(X$2=0,0,INDEX('Placebo Lags - Data'!$B:$BA,MATCH($Q11,'Placebo Lags - Data'!$A:$A,0),MATCH(X$1,'Placebo Lags - Data'!$B$1:$BA$1,0)))*X$5</f>
        <v>-3.9557632058858871E-2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4.9342350102961063E-3</v>
      </c>
      <c r="AD11" s="2">
        <f>IF(AD$2=0,0,INDEX('Placebo Lags - Data'!$B:$BA,MATCH($Q11,'Placebo Lags - Data'!$A:$A,0),MATCH(AD$1,'Placebo Lags - Data'!$B$1:$BA$1,0)))*AD$5</f>
        <v>0</v>
      </c>
      <c r="AE11" s="2">
        <f>IF(AE$2=0,0,INDEX('Placebo Lags - Data'!$B:$BA,MATCH($Q11,'Placebo Lags - Data'!$A:$A,0),MATCH(AE$1,'Placebo Lags - Data'!$B$1:$BA$1,0)))*AE$5</f>
        <v>-8.9769661426544189E-3</v>
      </c>
      <c r="AF11" s="2">
        <f>IF(AF$2=0,0,INDEX('Placebo Lags - Data'!$B:$BA,MATCH($Q11,'Placebo Lags - Data'!$A:$A,0),MATCH(AF$1,'Placebo Lags - Data'!$B$1:$BA$1,0)))*AF$5</f>
        <v>-9.090229868888855E-3</v>
      </c>
      <c r="AG11" s="2">
        <f>IF(AG$2=0,0,INDEX('Placebo Lags - Data'!$B:$BA,MATCH($Q11,'Placebo Lags - Data'!$A:$A,0),MATCH(AG$1,'Placebo Lags - Data'!$B$1:$BA$1,0)))*AG$5</f>
        <v>0</v>
      </c>
      <c r="AH11" s="2">
        <f>IF(AH$2=0,0,INDEX('Placebo Lags - Data'!$B:$BA,MATCH($Q11,'Placebo Lags - Data'!$A:$A,0),MATCH(AH$1,'Placebo Lags - Data'!$B$1:$BA$1,0)))*AH$5</f>
        <v>-5.8110896497964859E-3</v>
      </c>
      <c r="AI11" s="2">
        <f>IF(AI$2=0,0,INDEX('Placebo Lags - Data'!$B:$BA,MATCH($Q11,'Placebo Lags - Data'!$A:$A,0),MATCH(AI$1,'Placebo Lags - Data'!$B$1:$BA$1,0)))*AI$5</f>
        <v>1.9607661291956902E-2</v>
      </c>
      <c r="AJ11" s="2">
        <f>IF(AJ$2=0,0,INDEX('Placebo Lags - Data'!$B:$BA,MATCH($Q11,'Placebo Lags - Data'!$A:$A,0),MATCH(AJ$1,'Placebo Lags - Data'!$B$1:$BA$1,0)))*AJ$5</f>
        <v>2.2433647885918617E-2</v>
      </c>
      <c r="AK11" s="2">
        <f>IF(AK$2=0,0,INDEX('Placebo Lags - Data'!$B:$BA,MATCH($Q11,'Placebo Lags - Data'!$A:$A,0),MATCH(AK$1,'Placebo Lags - Data'!$B$1:$BA$1,0)))*AK$5</f>
        <v>0</v>
      </c>
      <c r="AL11" s="2">
        <f>IF(AL$2=0,0,INDEX('Placebo Lags - Data'!$B:$BA,MATCH($Q11,'Placebo Lags - Data'!$A:$A,0),MATCH(AL$1,'Placebo Lags - Data'!$B$1:$BA$1,0)))*AL$5</f>
        <v>-3.2106817234307528E-3</v>
      </c>
      <c r="AM11" s="2">
        <f>IF(AM$2=0,0,INDEX('Placebo Lags - Data'!$B:$BA,MATCH($Q11,'Placebo Lags - Data'!$A:$A,0),MATCH(AM$1,'Placebo Lags - Data'!$B$1:$BA$1,0)))*AM$5</f>
        <v>3.4197449684143066E-2</v>
      </c>
      <c r="AN11" s="2">
        <f>IF(AN$2=0,0,INDEX('Placebo Lags - Data'!$B:$BA,MATCH($Q11,'Placebo Lags - Data'!$A:$A,0),MATCH(AN$1,'Placebo Lags - Data'!$B$1:$BA$1,0)))*AN$5</f>
        <v>0</v>
      </c>
      <c r="AO11" s="2">
        <f>IF(AO$2=0,0,INDEX('Placebo Lags - Data'!$B:$BA,MATCH($Q11,'Placebo Lags - Data'!$A:$A,0),MATCH(AO$1,'Placebo Lags - Data'!$B$1:$BA$1,0)))*AO$5</f>
        <v>1.2114784680306911E-2</v>
      </c>
      <c r="AP11" s="2">
        <f>IF(AP$2=0,0,INDEX('Placebo Lags - Data'!$B:$BA,MATCH($Q11,'Placebo Lags - Data'!$A:$A,0),MATCH(AP$1,'Placebo Lags - Data'!$B$1:$BA$1,0)))*AP$5</f>
        <v>0</v>
      </c>
      <c r="AQ11" s="2">
        <f>IF(AQ$2=0,0,INDEX('Placebo Lags - Data'!$B:$BA,MATCH($Q11,'Placebo Lags - Data'!$A:$A,0),MATCH(AQ$1,'Placebo Lags - Data'!$B$1:$BA$1,0)))*AQ$5</f>
        <v>3.0499640852212906E-3</v>
      </c>
      <c r="AR11" s="2">
        <f>IF(AR$2=0,0,INDEX('Placebo Lags - Data'!$B:$BA,MATCH($Q11,'Placebo Lags - Data'!$A:$A,0),MATCH(AR$1,'Placebo Lags - Data'!$B$1:$BA$1,0)))*AR$5</f>
        <v>0</v>
      </c>
      <c r="AS11" s="2">
        <f>IF(AS$2=0,0,INDEX('Placebo Lags - Data'!$B:$BA,MATCH($Q11,'Placebo Lags - Data'!$A:$A,0),MATCH(AS$1,'Placebo Lags - Data'!$B$1:$BA$1,0)))*AS$5</f>
        <v>1.215911190956831E-2</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8.4116328507661819E-3</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-1.5491681173443794E-2</v>
      </c>
      <c r="BG11" s="2">
        <f>IF(BG$2=0,0,INDEX('Placebo Lags - Data'!$B:$BA,MATCH($Q11,'Placebo Lags - Data'!$A:$A,0),MATCH(BG$1,'Placebo Lags - Data'!$B$1:$BA$1,0)))*BG$5</f>
        <v>2.1027320995926857E-2</v>
      </c>
      <c r="BH11" s="2">
        <f>IF(BH$2=0,0,INDEX('Placebo Lags - Data'!$B:$BA,MATCH($Q11,'Placebo Lags - Data'!$A:$A,0),MATCH(BH$1,'Placebo Lags - Data'!$B$1:$BA$1,0)))*BH$5</f>
        <v>-3.0382789555005729E-4</v>
      </c>
      <c r="BI11" s="2">
        <f>IF(BI$2=0,0,INDEX('Placebo Lags - Data'!$B:$BA,MATCH($Q11,'Placebo Lags - Data'!$A:$A,0),MATCH(BI$1,'Placebo Lags - Data'!$B$1:$BA$1,0)))*BI$5</f>
        <v>-1.2760956771671772E-2</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-2.2233063355088234E-2</v>
      </c>
      <c r="BP11" s="2">
        <f>IF(BP$2=0,0,INDEX('Placebo Lags - Data'!$B:$BA,MATCH($Q11,'Placebo Lags - Data'!$A:$A,0),MATCH(BP$1,'Placebo Lags - Data'!$B$1:$BA$1,0)))*BP$5</f>
        <v>0</v>
      </c>
      <c r="BQ11" s="2"/>
      <c r="BR11" s="2"/>
    </row>
    <row r="12" spans="1:71" x14ac:dyDescent="0.25">
      <c r="A12" t="s">
        <v>33</v>
      </c>
      <c r="B12" s="2">
        <f t="shared" si="0"/>
        <v>3.0975771282302023</v>
      </c>
      <c r="Q12">
        <f>'Placebo Lags - Data'!A7</f>
        <v>1987</v>
      </c>
      <c r="R12" s="2">
        <f>IF(R$2=0,0,INDEX('Placebo Lags - Data'!$B:$BA,MATCH($Q12,'Placebo Lags - Data'!$A:$A,0),MATCH(R$1,'Placebo Lags - Data'!$B$1:$BA$1,0)))*R$5</f>
        <v>7.4338959529995918E-3</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-3.3041350543498993E-2</v>
      </c>
      <c r="V12" s="2">
        <f>IF(V$2=0,0,INDEX('Placebo Lags - Data'!$B:$BA,MATCH($Q12,'Placebo Lags - Data'!$A:$A,0),MATCH(V$1,'Placebo Lags - Data'!$B$1:$BA$1,0)))*V$5</f>
        <v>-4.4194038957357407E-2</v>
      </c>
      <c r="W12" s="2">
        <f>IF(W$2=0,0,INDEX('Placebo Lags - Data'!$B:$BA,MATCH($Q12,'Placebo Lags - Data'!$A:$A,0),MATCH(W$1,'Placebo Lags - Data'!$B$1:$BA$1,0)))*W$5</f>
        <v>0</v>
      </c>
      <c r="X12" s="2">
        <f>IF(X$2=0,0,INDEX('Placebo Lags - Data'!$B:$BA,MATCH($Q12,'Placebo Lags - Data'!$A:$A,0),MATCH(X$1,'Placebo Lags - Data'!$B$1:$BA$1,0)))*X$5</f>
        <v>3.5018611699342728E-2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-7.8908167779445648E-3</v>
      </c>
      <c r="AD12" s="2">
        <f>IF(AD$2=0,0,INDEX('Placebo Lags - Data'!$B:$BA,MATCH($Q12,'Placebo Lags - Data'!$A:$A,0),MATCH(AD$1,'Placebo Lags - Data'!$B$1:$BA$1,0)))*AD$5</f>
        <v>0</v>
      </c>
      <c r="AE12" s="2">
        <f>IF(AE$2=0,0,INDEX('Placebo Lags - Data'!$B:$BA,MATCH($Q12,'Placebo Lags - Data'!$A:$A,0),MATCH(AE$1,'Placebo Lags - Data'!$B$1:$BA$1,0)))*AE$5</f>
        <v>-3.0184032395482063E-2</v>
      </c>
      <c r="AF12" s="2">
        <f>IF(AF$2=0,0,INDEX('Placebo Lags - Data'!$B:$BA,MATCH($Q12,'Placebo Lags - Data'!$A:$A,0),MATCH(AF$1,'Placebo Lags - Data'!$B$1:$BA$1,0)))*AF$5</f>
        <v>2.51280777156353E-2</v>
      </c>
      <c r="AG12" s="2">
        <f>IF(AG$2=0,0,INDEX('Placebo Lags - Data'!$B:$BA,MATCH($Q12,'Placebo Lags - Data'!$A:$A,0),MATCH(AG$1,'Placebo Lags - Data'!$B$1:$BA$1,0)))*AG$5</f>
        <v>0</v>
      </c>
      <c r="AH12" s="2">
        <f>IF(AH$2=0,0,INDEX('Placebo Lags - Data'!$B:$BA,MATCH($Q12,'Placebo Lags - Data'!$A:$A,0),MATCH(AH$1,'Placebo Lags - Data'!$B$1:$BA$1,0)))*AH$5</f>
        <v>-3.5014045424759388E-3</v>
      </c>
      <c r="AI12" s="2">
        <f>IF(AI$2=0,0,INDEX('Placebo Lags - Data'!$B:$BA,MATCH($Q12,'Placebo Lags - Data'!$A:$A,0),MATCH(AI$1,'Placebo Lags - Data'!$B$1:$BA$1,0)))*AI$5</f>
        <v>-2.1073382813483477E-3</v>
      </c>
      <c r="AJ12" s="2">
        <f>IF(AJ$2=0,0,INDEX('Placebo Lags - Data'!$B:$BA,MATCH($Q12,'Placebo Lags - Data'!$A:$A,0),MATCH(AJ$1,'Placebo Lags - Data'!$B$1:$BA$1,0)))*AJ$5</f>
        <v>1.7117949202656746E-2</v>
      </c>
      <c r="AK12" s="2">
        <f>IF(AK$2=0,0,INDEX('Placebo Lags - Data'!$B:$BA,MATCH($Q12,'Placebo Lags - Data'!$A:$A,0),MATCH(AK$1,'Placebo Lags - Data'!$B$1:$BA$1,0)))*AK$5</f>
        <v>0</v>
      </c>
      <c r="AL12" s="2">
        <f>IF(AL$2=0,0,INDEX('Placebo Lags - Data'!$B:$BA,MATCH($Q12,'Placebo Lags - Data'!$A:$A,0),MATCH(AL$1,'Placebo Lags - Data'!$B$1:$BA$1,0)))*AL$5</f>
        <v>1.5671323984861374E-2</v>
      </c>
      <c r="AM12" s="2">
        <f>IF(AM$2=0,0,INDEX('Placebo Lags - Data'!$B:$BA,MATCH($Q12,'Placebo Lags - Data'!$A:$A,0),MATCH(AM$1,'Placebo Lags - Data'!$B$1:$BA$1,0)))*AM$5</f>
        <v>-1.0398727841675282E-2</v>
      </c>
      <c r="AN12" s="2">
        <f>IF(AN$2=0,0,INDEX('Placebo Lags - Data'!$B:$BA,MATCH($Q12,'Placebo Lags - Data'!$A:$A,0),MATCH(AN$1,'Placebo Lags - Data'!$B$1:$BA$1,0)))*AN$5</f>
        <v>0</v>
      </c>
      <c r="AO12" s="2">
        <f>IF(AO$2=0,0,INDEX('Placebo Lags - Data'!$B:$BA,MATCH($Q12,'Placebo Lags - Data'!$A:$A,0),MATCH(AO$1,'Placebo Lags - Data'!$B$1:$BA$1,0)))*AO$5</f>
        <v>1.6270169289782643E-3</v>
      </c>
      <c r="AP12" s="2">
        <f>IF(AP$2=0,0,INDEX('Placebo Lags - Data'!$B:$BA,MATCH($Q12,'Placebo Lags - Data'!$A:$A,0),MATCH(AP$1,'Placebo Lags - Data'!$B$1:$BA$1,0)))*AP$5</f>
        <v>0</v>
      </c>
      <c r="AQ12" s="2">
        <f>IF(AQ$2=0,0,INDEX('Placebo Lags - Data'!$B:$BA,MATCH($Q12,'Placebo Lags - Data'!$A:$A,0),MATCH(AQ$1,'Placebo Lags - Data'!$B$1:$BA$1,0)))*AQ$5</f>
        <v>9.5885368064045906E-3</v>
      </c>
      <c r="AR12" s="2">
        <f>IF(AR$2=0,0,INDEX('Placebo Lags - Data'!$B:$BA,MATCH($Q12,'Placebo Lags - Data'!$A:$A,0),MATCH(AR$1,'Placebo Lags - Data'!$B$1:$BA$1,0)))*AR$5</f>
        <v>0</v>
      </c>
      <c r="AS12" s="2">
        <f>IF(AS$2=0,0,INDEX('Placebo Lags - Data'!$B:$BA,MATCH($Q12,'Placebo Lags - Data'!$A:$A,0),MATCH(AS$1,'Placebo Lags - Data'!$B$1:$BA$1,0)))*AS$5</f>
        <v>3.5697046667337418E-2</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-3.6658536642789841E-2</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9.2424644390121102E-4</v>
      </c>
      <c r="BG12" s="2">
        <f>IF(BG$2=0,0,INDEX('Placebo Lags - Data'!$B:$BA,MATCH($Q12,'Placebo Lags - Data'!$A:$A,0),MATCH(BG$1,'Placebo Lags - Data'!$B$1:$BA$1,0)))*BG$5</f>
        <v>3.4169822465628386E-3</v>
      </c>
      <c r="BH12" s="2">
        <f>IF(BH$2=0,0,INDEX('Placebo Lags - Data'!$B:$BA,MATCH($Q12,'Placebo Lags - Data'!$A:$A,0),MATCH(BH$1,'Placebo Lags - Data'!$B$1:$BA$1,0)))*BH$5</f>
        <v>9.3717817217111588E-3</v>
      </c>
      <c r="BI12" s="2">
        <f>IF(BI$2=0,0,INDEX('Placebo Lags - Data'!$B:$BA,MATCH($Q12,'Placebo Lags - Data'!$A:$A,0),MATCH(BI$1,'Placebo Lags - Data'!$B$1:$BA$1,0)))*BI$5</f>
        <v>1.0937471874058247E-2</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-2.7288498356938362E-2</v>
      </c>
      <c r="BP12" s="2">
        <f>IF(BP$2=0,0,INDEX('Placebo Lags - Data'!$B:$BA,MATCH($Q12,'Placebo Lags - Data'!$A:$A,0),MATCH(BP$1,'Placebo Lags - Data'!$B$1:$BA$1,0)))*BP$5</f>
        <v>0</v>
      </c>
      <c r="BQ12" s="2"/>
      <c r="BR12" s="2"/>
    </row>
    <row r="13" spans="1:71" x14ac:dyDescent="0.25">
      <c r="A13" t="s">
        <v>43</v>
      </c>
      <c r="B13" s="2">
        <f t="shared" si="0"/>
        <v>3.0079351371774936</v>
      </c>
      <c r="Q13">
        <f>'Placebo Lags - Data'!A8</f>
        <v>1988</v>
      </c>
      <c r="R13" s="2">
        <f>IF(R$2=0,0,INDEX('Placebo Lags - Data'!$B:$BA,MATCH($Q13,'Placebo Lags - Data'!$A:$A,0),MATCH(R$1,'Placebo Lags - Data'!$B$1:$BA$1,0)))*R$5</f>
        <v>-1.2274348409846425E-4</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2.3841627407819033E-3</v>
      </c>
      <c r="V13" s="2">
        <f>IF(V$2=0,0,INDEX('Placebo Lags - Data'!$B:$BA,MATCH($Q13,'Placebo Lags - Data'!$A:$A,0),MATCH(V$1,'Placebo Lags - Data'!$B$1:$BA$1,0)))*V$5</f>
        <v>-0.10706119984388351</v>
      </c>
      <c r="W13" s="2">
        <f>IF(W$2=0,0,INDEX('Placebo Lags - Data'!$B:$BA,MATCH($Q13,'Placebo Lags - Data'!$A:$A,0),MATCH(W$1,'Placebo Lags - Data'!$B$1:$BA$1,0)))*W$5</f>
        <v>0</v>
      </c>
      <c r="X13" s="2">
        <f>IF(X$2=0,0,INDEX('Placebo Lags - Data'!$B:$BA,MATCH($Q13,'Placebo Lags - Data'!$A:$A,0),MATCH(X$1,'Placebo Lags - Data'!$B$1:$BA$1,0)))*X$5</f>
        <v>4.0208414196968079E-2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1.8290130421519279E-2</v>
      </c>
      <c r="AD13" s="2">
        <f>IF(AD$2=0,0,INDEX('Placebo Lags - Data'!$B:$BA,MATCH($Q13,'Placebo Lags - Data'!$A:$A,0),MATCH(AD$1,'Placebo Lags - Data'!$B$1:$BA$1,0)))*AD$5</f>
        <v>0</v>
      </c>
      <c r="AE13" s="2">
        <f>IF(AE$2=0,0,INDEX('Placebo Lags - Data'!$B:$BA,MATCH($Q13,'Placebo Lags - Data'!$A:$A,0),MATCH(AE$1,'Placebo Lags - Data'!$B$1:$BA$1,0)))*AE$5</f>
        <v>2.5380881503224373E-2</v>
      </c>
      <c r="AF13" s="2">
        <f>IF(AF$2=0,0,INDEX('Placebo Lags - Data'!$B:$BA,MATCH($Q13,'Placebo Lags - Data'!$A:$A,0),MATCH(AF$1,'Placebo Lags - Data'!$B$1:$BA$1,0)))*AF$5</f>
        <v>-1.9314970122650266E-3</v>
      </c>
      <c r="AG13" s="2">
        <f>IF(AG$2=0,0,INDEX('Placebo Lags - Data'!$B:$BA,MATCH($Q13,'Placebo Lags - Data'!$A:$A,0),MATCH(AG$1,'Placebo Lags - Data'!$B$1:$BA$1,0)))*AG$5</f>
        <v>0</v>
      </c>
      <c r="AH13" s="2">
        <f>IF(AH$2=0,0,INDEX('Placebo Lags - Data'!$B:$BA,MATCH($Q13,'Placebo Lags - Data'!$A:$A,0),MATCH(AH$1,'Placebo Lags - Data'!$B$1:$BA$1,0)))*AH$5</f>
        <v>3.4350545611232519E-3</v>
      </c>
      <c r="AI13" s="2">
        <f>IF(AI$2=0,0,INDEX('Placebo Lags - Data'!$B:$BA,MATCH($Q13,'Placebo Lags - Data'!$A:$A,0),MATCH(AI$1,'Placebo Lags - Data'!$B$1:$BA$1,0)))*AI$5</f>
        <v>-9.0060634538531303E-3</v>
      </c>
      <c r="AJ13" s="2">
        <f>IF(AJ$2=0,0,INDEX('Placebo Lags - Data'!$B:$BA,MATCH($Q13,'Placebo Lags - Data'!$A:$A,0),MATCH(AJ$1,'Placebo Lags - Data'!$B$1:$BA$1,0)))*AJ$5</f>
        <v>-1.3497147301677614E-4</v>
      </c>
      <c r="AK13" s="2">
        <f>IF(AK$2=0,0,INDEX('Placebo Lags - Data'!$B:$BA,MATCH($Q13,'Placebo Lags - Data'!$A:$A,0),MATCH(AK$1,'Placebo Lags - Data'!$B$1:$BA$1,0)))*AK$5</f>
        <v>0</v>
      </c>
      <c r="AL13" s="2">
        <f>IF(AL$2=0,0,INDEX('Placebo Lags - Data'!$B:$BA,MATCH($Q13,'Placebo Lags - Data'!$A:$A,0),MATCH(AL$1,'Placebo Lags - Data'!$B$1:$BA$1,0)))*AL$5</f>
        <v>5.2688613533973694E-2</v>
      </c>
      <c r="AM13" s="2">
        <f>IF(AM$2=0,0,INDEX('Placebo Lags - Data'!$B:$BA,MATCH($Q13,'Placebo Lags - Data'!$A:$A,0),MATCH(AM$1,'Placebo Lags - Data'!$B$1:$BA$1,0)))*AM$5</f>
        <v>-9.8530035465955734E-3</v>
      </c>
      <c r="AN13" s="2">
        <f>IF(AN$2=0,0,INDEX('Placebo Lags - Data'!$B:$BA,MATCH($Q13,'Placebo Lags - Data'!$A:$A,0),MATCH(AN$1,'Placebo Lags - Data'!$B$1:$BA$1,0)))*AN$5</f>
        <v>0</v>
      </c>
      <c r="AO13" s="2">
        <f>IF(AO$2=0,0,INDEX('Placebo Lags - Data'!$B:$BA,MATCH($Q13,'Placebo Lags - Data'!$A:$A,0),MATCH(AO$1,'Placebo Lags - Data'!$B$1:$BA$1,0)))*AO$5</f>
        <v>1.7718425020575523E-2</v>
      </c>
      <c r="AP13" s="2">
        <f>IF(AP$2=0,0,INDEX('Placebo Lags - Data'!$B:$BA,MATCH($Q13,'Placebo Lags - Data'!$A:$A,0),MATCH(AP$1,'Placebo Lags - Data'!$B$1:$BA$1,0)))*AP$5</f>
        <v>0</v>
      </c>
      <c r="AQ13" s="2">
        <f>IF(AQ$2=0,0,INDEX('Placebo Lags - Data'!$B:$BA,MATCH($Q13,'Placebo Lags - Data'!$A:$A,0),MATCH(AQ$1,'Placebo Lags - Data'!$B$1:$BA$1,0)))*AQ$5</f>
        <v>-2.5051392614841461E-2</v>
      </c>
      <c r="AR13" s="2">
        <f>IF(AR$2=0,0,INDEX('Placebo Lags - Data'!$B:$BA,MATCH($Q13,'Placebo Lags - Data'!$A:$A,0),MATCH(AR$1,'Placebo Lags - Data'!$B$1:$BA$1,0)))*AR$5</f>
        <v>0</v>
      </c>
      <c r="AS13" s="2">
        <f>IF(AS$2=0,0,INDEX('Placebo Lags - Data'!$B:$BA,MATCH($Q13,'Placebo Lags - Data'!$A:$A,0),MATCH(AS$1,'Placebo Lags - Data'!$B$1:$BA$1,0)))*AS$5</f>
        <v>-4.6096738427877426E-2</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2.7055015787482262E-2</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1.1681466363370419E-2</v>
      </c>
      <c r="BG13" s="2">
        <f>IF(BG$2=0,0,INDEX('Placebo Lags - Data'!$B:$BA,MATCH($Q13,'Placebo Lags - Data'!$A:$A,0),MATCH(BG$1,'Placebo Lags - Data'!$B$1:$BA$1,0)))*BG$5</f>
        <v>2.4663869291543961E-2</v>
      </c>
      <c r="BH13" s="2">
        <f>IF(BH$2=0,0,INDEX('Placebo Lags - Data'!$B:$BA,MATCH($Q13,'Placebo Lags - Data'!$A:$A,0),MATCH(BH$1,'Placebo Lags - Data'!$B$1:$BA$1,0)))*BH$5</f>
        <v>7.5603378936648369E-3</v>
      </c>
      <c r="BI13" s="2">
        <f>IF(BI$2=0,0,INDEX('Placebo Lags - Data'!$B:$BA,MATCH($Q13,'Placebo Lags - Data'!$A:$A,0),MATCH(BI$1,'Placebo Lags - Data'!$B$1:$BA$1,0)))*BI$5</f>
        <v>-5.7767266407608986E-3</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-3.6374416202306747E-2</v>
      </c>
      <c r="BP13" s="2">
        <f>IF(BP$2=0,0,INDEX('Placebo Lags - Data'!$B:$BA,MATCH($Q13,'Placebo Lags - Data'!$A:$A,0),MATCH(BP$1,'Placebo Lags - Data'!$B$1:$BA$1,0)))*BP$5</f>
        <v>0</v>
      </c>
      <c r="BQ13" s="2"/>
      <c r="BR13" s="2"/>
    </row>
    <row r="14" spans="1:71" x14ac:dyDescent="0.25">
      <c r="A14" t="s">
        <v>57</v>
      </c>
      <c r="B14" s="2">
        <f t="shared" si="0"/>
        <v>2.9264972017998474</v>
      </c>
      <c r="Q14">
        <f>'Placebo Lags - Data'!A9</f>
        <v>1989</v>
      </c>
      <c r="R14" s="2">
        <f>IF(R$2=0,0,INDEX('Placebo Lags - Data'!$B:$BA,MATCH($Q14,'Placebo Lags - Data'!$A:$A,0),MATCH(R$1,'Placebo Lags - Data'!$B$1:$BA$1,0)))*R$5</f>
        <v>-1.117289625108242E-2</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1.9775008782744408E-2</v>
      </c>
      <c r="V14" s="2">
        <f>IF(V$2=0,0,INDEX('Placebo Lags - Data'!$B:$BA,MATCH($Q14,'Placebo Lags - Data'!$A:$A,0),MATCH(V$1,'Placebo Lags - Data'!$B$1:$BA$1,0)))*V$5</f>
        <v>-0.11533393710851669</v>
      </c>
      <c r="W14" s="2">
        <f>IF(W$2=0,0,INDEX('Placebo Lags - Data'!$B:$BA,MATCH($Q14,'Placebo Lags - Data'!$A:$A,0),MATCH(W$1,'Placebo Lags - Data'!$B$1:$BA$1,0)))*W$5</f>
        <v>0</v>
      </c>
      <c r="X14" s="2">
        <f>IF(X$2=0,0,INDEX('Placebo Lags - Data'!$B:$BA,MATCH($Q14,'Placebo Lags - Data'!$A:$A,0),MATCH(X$1,'Placebo Lags - Data'!$B$1:$BA$1,0)))*X$5</f>
        <v>3.909592516720295E-3</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-2.4979636073112488E-2</v>
      </c>
      <c r="AD14" s="2">
        <f>IF(AD$2=0,0,INDEX('Placebo Lags - Data'!$B:$BA,MATCH($Q14,'Placebo Lags - Data'!$A:$A,0),MATCH(AD$1,'Placebo Lags - Data'!$B$1:$BA$1,0)))*AD$5</f>
        <v>0</v>
      </c>
      <c r="AE14" s="2">
        <f>IF(AE$2=0,0,INDEX('Placebo Lags - Data'!$B:$BA,MATCH($Q14,'Placebo Lags - Data'!$A:$A,0),MATCH(AE$1,'Placebo Lags - Data'!$B$1:$BA$1,0)))*AE$5</f>
        <v>-1.2898570857942104E-3</v>
      </c>
      <c r="AF14" s="2">
        <f>IF(AF$2=0,0,INDEX('Placebo Lags - Data'!$B:$BA,MATCH($Q14,'Placebo Lags - Data'!$A:$A,0),MATCH(AF$1,'Placebo Lags - Data'!$B$1:$BA$1,0)))*AF$5</f>
        <v>1.9224280491471291E-2</v>
      </c>
      <c r="AG14" s="2">
        <f>IF(AG$2=0,0,INDEX('Placebo Lags - Data'!$B:$BA,MATCH($Q14,'Placebo Lags - Data'!$A:$A,0),MATCH(AG$1,'Placebo Lags - Data'!$B$1:$BA$1,0)))*AG$5</f>
        <v>0</v>
      </c>
      <c r="AH14" s="2">
        <f>IF(AH$2=0,0,INDEX('Placebo Lags - Data'!$B:$BA,MATCH($Q14,'Placebo Lags - Data'!$A:$A,0),MATCH(AH$1,'Placebo Lags - Data'!$B$1:$BA$1,0)))*AH$5</f>
        <v>2.5138035416603088E-2</v>
      </c>
      <c r="AI14" s="2">
        <f>IF(AI$2=0,0,INDEX('Placebo Lags - Data'!$B:$BA,MATCH($Q14,'Placebo Lags - Data'!$A:$A,0),MATCH(AI$1,'Placebo Lags - Data'!$B$1:$BA$1,0)))*AI$5</f>
        <v>1.762036420404911E-2</v>
      </c>
      <c r="AJ14" s="2">
        <f>IF(AJ$2=0,0,INDEX('Placebo Lags - Data'!$B:$BA,MATCH($Q14,'Placebo Lags - Data'!$A:$A,0),MATCH(AJ$1,'Placebo Lags - Data'!$B$1:$BA$1,0)))*AJ$5</f>
        <v>1.7350930720567703E-2</v>
      </c>
      <c r="AK14" s="2">
        <f>IF(AK$2=0,0,INDEX('Placebo Lags - Data'!$B:$BA,MATCH($Q14,'Placebo Lags - Data'!$A:$A,0),MATCH(AK$1,'Placebo Lags - Data'!$B$1:$BA$1,0)))*AK$5</f>
        <v>0</v>
      </c>
      <c r="AL14" s="2">
        <f>IF(AL$2=0,0,INDEX('Placebo Lags - Data'!$B:$BA,MATCH($Q14,'Placebo Lags - Data'!$A:$A,0),MATCH(AL$1,'Placebo Lags - Data'!$B$1:$BA$1,0)))*AL$5</f>
        <v>6.8165205419063568E-2</v>
      </c>
      <c r="AM14" s="2">
        <f>IF(AM$2=0,0,INDEX('Placebo Lags - Data'!$B:$BA,MATCH($Q14,'Placebo Lags - Data'!$A:$A,0),MATCH(AM$1,'Placebo Lags - Data'!$B$1:$BA$1,0)))*AM$5</f>
        <v>-3.0125726014375687E-2</v>
      </c>
      <c r="AN14" s="2">
        <f>IF(AN$2=0,0,INDEX('Placebo Lags - Data'!$B:$BA,MATCH($Q14,'Placebo Lags - Data'!$A:$A,0),MATCH(AN$1,'Placebo Lags - Data'!$B$1:$BA$1,0)))*AN$5</f>
        <v>0</v>
      </c>
      <c r="AO14" s="2">
        <f>IF(AO$2=0,0,INDEX('Placebo Lags - Data'!$B:$BA,MATCH($Q14,'Placebo Lags - Data'!$A:$A,0),MATCH(AO$1,'Placebo Lags - Data'!$B$1:$BA$1,0)))*AO$5</f>
        <v>-3.304995596408844E-2</v>
      </c>
      <c r="AP14" s="2">
        <f>IF(AP$2=0,0,INDEX('Placebo Lags - Data'!$B:$BA,MATCH($Q14,'Placebo Lags - Data'!$A:$A,0),MATCH(AP$1,'Placebo Lags - Data'!$B$1:$BA$1,0)))*AP$5</f>
        <v>0</v>
      </c>
      <c r="AQ14" s="2">
        <f>IF(AQ$2=0,0,INDEX('Placebo Lags - Data'!$B:$BA,MATCH($Q14,'Placebo Lags - Data'!$A:$A,0),MATCH(AQ$1,'Placebo Lags - Data'!$B$1:$BA$1,0)))*AQ$5</f>
        <v>-3.9560176432132721E-2</v>
      </c>
      <c r="AR14" s="2">
        <f>IF(AR$2=0,0,INDEX('Placebo Lags - Data'!$B:$BA,MATCH($Q14,'Placebo Lags - Data'!$A:$A,0),MATCH(AR$1,'Placebo Lags - Data'!$B$1:$BA$1,0)))*AR$5</f>
        <v>0</v>
      </c>
      <c r="AS14" s="2">
        <f>IF(AS$2=0,0,INDEX('Placebo Lags - Data'!$B:$BA,MATCH($Q14,'Placebo Lags - Data'!$A:$A,0),MATCH(AS$1,'Placebo Lags - Data'!$B$1:$BA$1,0)))*AS$5</f>
        <v>3.0795036582276225E-4</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8.3775810897350311E-2</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-1.8257776275277138E-2</v>
      </c>
      <c r="BG14" s="2">
        <f>IF(BG$2=0,0,INDEX('Placebo Lags - Data'!$B:$BA,MATCH($Q14,'Placebo Lags - Data'!$A:$A,0),MATCH(BG$1,'Placebo Lags - Data'!$B$1:$BA$1,0)))*BG$5</f>
        <v>-6.8981140851974487E-2</v>
      </c>
      <c r="BH14" s="2">
        <f>IF(BH$2=0,0,INDEX('Placebo Lags - Data'!$B:$BA,MATCH($Q14,'Placebo Lags - Data'!$A:$A,0),MATCH(BH$1,'Placebo Lags - Data'!$B$1:$BA$1,0)))*BH$5</f>
        <v>-2.7023700997233391E-2</v>
      </c>
      <c r="BI14" s="2">
        <f>IF(BI$2=0,0,INDEX('Placebo Lags - Data'!$B:$BA,MATCH($Q14,'Placebo Lags - Data'!$A:$A,0),MATCH(BI$1,'Placebo Lags - Data'!$B$1:$BA$1,0)))*BI$5</f>
        <v>-4.1027821600437164E-2</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2.5287223979830742E-2</v>
      </c>
      <c r="BP14" s="2">
        <f>IF(BP$2=0,0,INDEX('Placebo Lags - Data'!$B:$BA,MATCH($Q14,'Placebo Lags - Data'!$A:$A,0),MATCH(BP$1,'Placebo Lags - Data'!$B$1:$BA$1,0)))*BP$5</f>
        <v>0</v>
      </c>
      <c r="BQ14" s="2"/>
      <c r="BR14" s="2"/>
    </row>
    <row r="15" spans="1:71" x14ac:dyDescent="0.25">
      <c r="A15" t="s">
        <v>45</v>
      </c>
      <c r="B15" s="2">
        <f t="shared" si="0"/>
        <v>2.634400562713922</v>
      </c>
      <c r="Q15">
        <f>'Placebo Lags - Data'!A10</f>
        <v>1990</v>
      </c>
      <c r="R15" s="2">
        <f>IF(R$2=0,0,INDEX('Placebo Lags - Data'!$B:$BA,MATCH($Q15,'Placebo Lags - Data'!$A:$A,0),MATCH(R$1,'Placebo Lags - Data'!$B$1:$BA$1,0)))*R$5</f>
        <v>6.8715051747858524E-3</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5.5441930890083313E-3</v>
      </c>
      <c r="V15" s="2">
        <f>IF(V$2=0,0,INDEX('Placebo Lags - Data'!$B:$BA,MATCH($Q15,'Placebo Lags - Data'!$A:$A,0),MATCH(V$1,'Placebo Lags - Data'!$B$1:$BA$1,0)))*V$5</f>
        <v>-4.8469331115484238E-2</v>
      </c>
      <c r="W15" s="2">
        <f>IF(W$2=0,0,INDEX('Placebo Lags - Data'!$B:$BA,MATCH($Q15,'Placebo Lags - Data'!$A:$A,0),MATCH(W$1,'Placebo Lags - Data'!$B$1:$BA$1,0)))*W$5</f>
        <v>0</v>
      </c>
      <c r="X15" s="2">
        <f>IF(X$2=0,0,INDEX('Placebo Lags - Data'!$B:$BA,MATCH($Q15,'Placebo Lags - Data'!$A:$A,0),MATCH(X$1,'Placebo Lags - Data'!$B$1:$BA$1,0)))*X$5</f>
        <v>5.4487790912389755E-2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-4.806232638657093E-3</v>
      </c>
      <c r="AD15" s="2">
        <f>IF(AD$2=0,0,INDEX('Placebo Lags - Data'!$B:$BA,MATCH($Q15,'Placebo Lags - Data'!$A:$A,0),MATCH(AD$1,'Placebo Lags - Data'!$B$1:$BA$1,0)))*AD$5</f>
        <v>0</v>
      </c>
      <c r="AE15" s="2">
        <f>IF(AE$2=0,0,INDEX('Placebo Lags - Data'!$B:$BA,MATCH($Q15,'Placebo Lags - Data'!$A:$A,0),MATCH(AE$1,'Placebo Lags - Data'!$B$1:$BA$1,0)))*AE$5</f>
        <v>-3.8484420627355576E-2</v>
      </c>
      <c r="AF15" s="2">
        <f>IF(AF$2=0,0,INDEX('Placebo Lags - Data'!$B:$BA,MATCH($Q15,'Placebo Lags - Data'!$A:$A,0),MATCH(AF$1,'Placebo Lags - Data'!$B$1:$BA$1,0)))*AF$5</f>
        <v>-1.4071042649447918E-2</v>
      </c>
      <c r="AG15" s="2">
        <f>IF(AG$2=0,0,INDEX('Placebo Lags - Data'!$B:$BA,MATCH($Q15,'Placebo Lags - Data'!$A:$A,0),MATCH(AG$1,'Placebo Lags - Data'!$B$1:$BA$1,0)))*AG$5</f>
        <v>0</v>
      </c>
      <c r="AH15" s="2">
        <f>IF(AH$2=0,0,INDEX('Placebo Lags - Data'!$B:$BA,MATCH($Q15,'Placebo Lags - Data'!$A:$A,0),MATCH(AH$1,'Placebo Lags - Data'!$B$1:$BA$1,0)))*AH$5</f>
        <v>-1.9012778997421265E-2</v>
      </c>
      <c r="AI15" s="2">
        <f>IF(AI$2=0,0,INDEX('Placebo Lags - Data'!$B:$BA,MATCH($Q15,'Placebo Lags - Data'!$A:$A,0),MATCH(AI$1,'Placebo Lags - Data'!$B$1:$BA$1,0)))*AI$5</f>
        <v>2.3391745984554291E-2</v>
      </c>
      <c r="AJ15" s="2">
        <f>IF(AJ$2=0,0,INDEX('Placebo Lags - Data'!$B:$BA,MATCH($Q15,'Placebo Lags - Data'!$A:$A,0),MATCH(AJ$1,'Placebo Lags - Data'!$B$1:$BA$1,0)))*AJ$5</f>
        <v>-1.0826000943779945E-2</v>
      </c>
      <c r="AK15" s="2">
        <f>IF(AK$2=0,0,INDEX('Placebo Lags - Data'!$B:$BA,MATCH($Q15,'Placebo Lags - Data'!$A:$A,0),MATCH(AK$1,'Placebo Lags - Data'!$B$1:$BA$1,0)))*AK$5</f>
        <v>0</v>
      </c>
      <c r="AL15" s="2">
        <f>IF(AL$2=0,0,INDEX('Placebo Lags - Data'!$B:$BA,MATCH($Q15,'Placebo Lags - Data'!$A:$A,0),MATCH(AL$1,'Placebo Lags - Data'!$B$1:$BA$1,0)))*AL$5</f>
        <v>3.809288889169693E-2</v>
      </c>
      <c r="AM15" s="2">
        <f>IF(AM$2=0,0,INDEX('Placebo Lags - Data'!$B:$BA,MATCH($Q15,'Placebo Lags - Data'!$A:$A,0),MATCH(AM$1,'Placebo Lags - Data'!$B$1:$BA$1,0)))*AM$5</f>
        <v>-4.2091332376003265E-2</v>
      </c>
      <c r="AN15" s="2">
        <f>IF(AN$2=0,0,INDEX('Placebo Lags - Data'!$B:$BA,MATCH($Q15,'Placebo Lags - Data'!$A:$A,0),MATCH(AN$1,'Placebo Lags - Data'!$B$1:$BA$1,0)))*AN$5</f>
        <v>0</v>
      </c>
      <c r="AO15" s="2">
        <f>IF(AO$2=0,0,INDEX('Placebo Lags - Data'!$B:$BA,MATCH($Q15,'Placebo Lags - Data'!$A:$A,0),MATCH(AO$1,'Placebo Lags - Data'!$B$1:$BA$1,0)))*AO$5</f>
        <v>2.0596703514456749E-2</v>
      </c>
      <c r="AP15" s="2">
        <f>IF(AP$2=0,0,INDEX('Placebo Lags - Data'!$B:$BA,MATCH($Q15,'Placebo Lags - Data'!$A:$A,0),MATCH(AP$1,'Placebo Lags - Data'!$B$1:$BA$1,0)))*AP$5</f>
        <v>0</v>
      </c>
      <c r="AQ15" s="2">
        <f>IF(AQ$2=0,0,INDEX('Placebo Lags - Data'!$B:$BA,MATCH($Q15,'Placebo Lags - Data'!$A:$A,0),MATCH(AQ$1,'Placebo Lags - Data'!$B$1:$BA$1,0)))*AQ$5</f>
        <v>-1.0856360197067261E-2</v>
      </c>
      <c r="AR15" s="2">
        <f>IF(AR$2=0,0,INDEX('Placebo Lags - Data'!$B:$BA,MATCH($Q15,'Placebo Lags - Data'!$A:$A,0),MATCH(AR$1,'Placebo Lags - Data'!$B$1:$BA$1,0)))*AR$5</f>
        <v>0</v>
      </c>
      <c r="AS15" s="2">
        <f>IF(AS$2=0,0,INDEX('Placebo Lags - Data'!$B:$BA,MATCH($Q15,'Placebo Lags - Data'!$A:$A,0),MATCH(AS$1,'Placebo Lags - Data'!$B$1:$BA$1,0)))*AS$5</f>
        <v>2.6656655594706535E-2</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-2.5818366557359695E-2</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-1.5010962262749672E-2</v>
      </c>
      <c r="BG15" s="2">
        <f>IF(BG$2=0,0,INDEX('Placebo Lags - Data'!$B:$BA,MATCH($Q15,'Placebo Lags - Data'!$A:$A,0),MATCH(BG$1,'Placebo Lags - Data'!$B$1:$BA$1,0)))*BG$5</f>
        <v>2.3448320105671883E-2</v>
      </c>
      <c r="BH15" s="2">
        <f>IF(BH$2=0,0,INDEX('Placebo Lags - Data'!$B:$BA,MATCH($Q15,'Placebo Lags - Data'!$A:$A,0),MATCH(BH$1,'Placebo Lags - Data'!$B$1:$BA$1,0)))*BH$5</f>
        <v>1.3184859417378902E-2</v>
      </c>
      <c r="BI15" s="2">
        <f>IF(BI$2=0,0,INDEX('Placebo Lags - Data'!$B:$BA,MATCH($Q15,'Placebo Lags - Data'!$A:$A,0),MATCH(BI$1,'Placebo Lags - Data'!$B$1:$BA$1,0)))*BI$5</f>
        <v>-1.8699061125516891E-2</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4.5705661177635193E-2</v>
      </c>
      <c r="BP15" s="2">
        <f>IF(BP$2=0,0,INDEX('Placebo Lags - Data'!$B:$BA,MATCH($Q15,'Placebo Lags - Data'!$A:$A,0),MATCH(BP$1,'Placebo Lags - Data'!$B$1:$BA$1,0)))*BP$5</f>
        <v>0</v>
      </c>
      <c r="BQ15" s="2"/>
      <c r="BR15" s="2"/>
    </row>
    <row r="16" spans="1:71" x14ac:dyDescent="0.25">
      <c r="A16" t="s">
        <v>31</v>
      </c>
      <c r="B16" s="2">
        <f t="shared" si="0"/>
        <v>2.5515976034649004</v>
      </c>
      <c r="Q16">
        <f>'Placebo Lags - Data'!A11</f>
        <v>1991</v>
      </c>
      <c r="R16" s="2">
        <f>IF(R$2=0,0,INDEX('Placebo Lags - Data'!$B:$BA,MATCH($Q16,'Placebo Lags - Data'!$A:$A,0),MATCH(R$1,'Placebo Lags - Data'!$B$1:$BA$1,0)))*R$5</f>
        <v>1.0513209272176027E-3</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-1.0163069702684879E-2</v>
      </c>
      <c r="V16" s="2">
        <f>IF(V$2=0,0,INDEX('Placebo Lags - Data'!$B:$BA,MATCH($Q16,'Placebo Lags - Data'!$A:$A,0),MATCH(V$1,'Placebo Lags - Data'!$B$1:$BA$1,0)))*V$5</f>
        <v>-6.944931298494339E-2</v>
      </c>
      <c r="W16" s="2">
        <f>IF(W$2=0,0,INDEX('Placebo Lags - Data'!$B:$BA,MATCH($Q16,'Placebo Lags - Data'!$A:$A,0),MATCH(W$1,'Placebo Lags - Data'!$B$1:$BA$1,0)))*W$5</f>
        <v>0</v>
      </c>
      <c r="X16" s="2">
        <f>IF(X$2=0,0,INDEX('Placebo Lags - Data'!$B:$BA,MATCH($Q16,'Placebo Lags - Data'!$A:$A,0),MATCH(X$1,'Placebo Lags - Data'!$B$1:$BA$1,0)))*X$5</f>
        <v>-2.6456410065293312E-2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-4.8965001478791237E-3</v>
      </c>
      <c r="AD16" s="2">
        <f>IF(AD$2=0,0,INDEX('Placebo Lags - Data'!$B:$BA,MATCH($Q16,'Placebo Lags - Data'!$A:$A,0),MATCH(AD$1,'Placebo Lags - Data'!$B$1:$BA$1,0)))*AD$5</f>
        <v>0</v>
      </c>
      <c r="AE16" s="2">
        <f>IF(AE$2=0,0,INDEX('Placebo Lags - Data'!$B:$BA,MATCH($Q16,'Placebo Lags - Data'!$A:$A,0),MATCH(AE$1,'Placebo Lags - Data'!$B$1:$BA$1,0)))*AE$5</f>
        <v>1.5045609325170517E-2</v>
      </c>
      <c r="AF16" s="2">
        <f>IF(AF$2=0,0,INDEX('Placebo Lags - Data'!$B:$BA,MATCH($Q16,'Placebo Lags - Data'!$A:$A,0),MATCH(AF$1,'Placebo Lags - Data'!$B$1:$BA$1,0)))*AF$5</f>
        <v>-2.7318324893712997E-2</v>
      </c>
      <c r="AG16" s="2">
        <f>IF(AG$2=0,0,INDEX('Placebo Lags - Data'!$B:$BA,MATCH($Q16,'Placebo Lags - Data'!$A:$A,0),MATCH(AG$1,'Placebo Lags - Data'!$B$1:$BA$1,0)))*AG$5</f>
        <v>0</v>
      </c>
      <c r="AH16" s="2">
        <f>IF(AH$2=0,0,INDEX('Placebo Lags - Data'!$B:$BA,MATCH($Q16,'Placebo Lags - Data'!$A:$A,0),MATCH(AH$1,'Placebo Lags - Data'!$B$1:$BA$1,0)))*AH$5</f>
        <v>-2.1734965965151787E-2</v>
      </c>
      <c r="AI16" s="2">
        <f>IF(AI$2=0,0,INDEX('Placebo Lags - Data'!$B:$BA,MATCH($Q16,'Placebo Lags - Data'!$A:$A,0),MATCH(AI$1,'Placebo Lags - Data'!$B$1:$BA$1,0)))*AI$5</f>
        <v>-5.5803783470764756E-4</v>
      </c>
      <c r="AJ16" s="2">
        <f>IF(AJ$2=0,0,INDEX('Placebo Lags - Data'!$B:$BA,MATCH($Q16,'Placebo Lags - Data'!$A:$A,0),MATCH(AJ$1,'Placebo Lags - Data'!$B$1:$BA$1,0)))*AJ$5</f>
        <v>-1.3686036691069603E-2</v>
      </c>
      <c r="AK16" s="2">
        <f>IF(AK$2=0,0,INDEX('Placebo Lags - Data'!$B:$BA,MATCH($Q16,'Placebo Lags - Data'!$A:$A,0),MATCH(AK$1,'Placebo Lags - Data'!$B$1:$BA$1,0)))*AK$5</f>
        <v>0</v>
      </c>
      <c r="AL16" s="2">
        <f>IF(AL$2=0,0,INDEX('Placebo Lags - Data'!$B:$BA,MATCH($Q16,'Placebo Lags - Data'!$A:$A,0),MATCH(AL$1,'Placebo Lags - Data'!$B$1:$BA$1,0)))*AL$5</f>
        <v>8.9426636695861816E-2</v>
      </c>
      <c r="AM16" s="2">
        <f>IF(AM$2=0,0,INDEX('Placebo Lags - Data'!$B:$BA,MATCH($Q16,'Placebo Lags - Data'!$A:$A,0),MATCH(AM$1,'Placebo Lags - Data'!$B$1:$BA$1,0)))*AM$5</f>
        <v>1.8838619813323021E-2</v>
      </c>
      <c r="AN16" s="2">
        <f>IF(AN$2=0,0,INDEX('Placebo Lags - Data'!$B:$BA,MATCH($Q16,'Placebo Lags - Data'!$A:$A,0),MATCH(AN$1,'Placebo Lags - Data'!$B$1:$BA$1,0)))*AN$5</f>
        <v>0</v>
      </c>
      <c r="AO16" s="2">
        <f>IF(AO$2=0,0,INDEX('Placebo Lags - Data'!$B:$BA,MATCH($Q16,'Placebo Lags - Data'!$A:$A,0),MATCH(AO$1,'Placebo Lags - Data'!$B$1:$BA$1,0)))*AO$5</f>
        <v>1.9909404218196869E-2</v>
      </c>
      <c r="AP16" s="2">
        <f>IF(AP$2=0,0,INDEX('Placebo Lags - Data'!$B:$BA,MATCH($Q16,'Placebo Lags - Data'!$A:$A,0),MATCH(AP$1,'Placebo Lags - Data'!$B$1:$BA$1,0)))*AP$5</f>
        <v>0</v>
      </c>
      <c r="AQ16" s="2">
        <f>IF(AQ$2=0,0,INDEX('Placebo Lags - Data'!$B:$BA,MATCH($Q16,'Placebo Lags - Data'!$A:$A,0),MATCH(AQ$1,'Placebo Lags - Data'!$B$1:$BA$1,0)))*AQ$5</f>
        <v>-1.6873108223080635E-2</v>
      </c>
      <c r="AR16" s="2">
        <f>IF(AR$2=0,0,INDEX('Placebo Lags - Data'!$B:$BA,MATCH($Q16,'Placebo Lags - Data'!$A:$A,0),MATCH(AR$1,'Placebo Lags - Data'!$B$1:$BA$1,0)))*AR$5</f>
        <v>0</v>
      </c>
      <c r="AS16" s="2">
        <f>IF(AS$2=0,0,INDEX('Placebo Lags - Data'!$B:$BA,MATCH($Q16,'Placebo Lags - Data'!$A:$A,0),MATCH(AS$1,'Placebo Lags - Data'!$B$1:$BA$1,0)))*AS$5</f>
        <v>1.0090644471347332E-2</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6.3710110262036324E-3</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-5.14964759349823E-3</v>
      </c>
      <c r="BG16" s="2">
        <f>IF(BG$2=0,0,INDEX('Placebo Lags - Data'!$B:$BA,MATCH($Q16,'Placebo Lags - Data'!$A:$A,0),MATCH(BG$1,'Placebo Lags - Data'!$B$1:$BA$1,0)))*BG$5</f>
        <v>-2.0388880744576454E-2</v>
      </c>
      <c r="BH16" s="2">
        <f>IF(BH$2=0,0,INDEX('Placebo Lags - Data'!$B:$BA,MATCH($Q16,'Placebo Lags - Data'!$A:$A,0),MATCH(BH$1,'Placebo Lags - Data'!$B$1:$BA$1,0)))*BH$5</f>
        <v>-9.8332930356264114E-3</v>
      </c>
      <c r="BI16" s="2">
        <f>IF(BI$2=0,0,INDEX('Placebo Lags - Data'!$B:$BA,MATCH($Q16,'Placebo Lags - Data'!$A:$A,0),MATCH(BI$1,'Placebo Lags - Data'!$B$1:$BA$1,0)))*BI$5</f>
        <v>-1.3167161494493484E-2</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3.0286794528365135E-2</v>
      </c>
      <c r="BP16" s="2">
        <f>IF(BP$2=0,0,INDEX('Placebo Lags - Data'!$B:$BA,MATCH($Q16,'Placebo Lags - Data'!$A:$A,0),MATCH(BP$1,'Placebo Lags - Data'!$B$1:$BA$1,0)))*BP$5</f>
        <v>0</v>
      </c>
      <c r="BQ16" s="2"/>
      <c r="BR16" s="2"/>
    </row>
    <row r="17" spans="1:70" x14ac:dyDescent="0.25">
      <c r="A17" t="s">
        <v>46</v>
      </c>
      <c r="B17" s="2">
        <f t="shared" si="0"/>
        <v>2.5298628781449111</v>
      </c>
      <c r="Q17">
        <f>'Placebo Lags - Data'!A12</f>
        <v>1992</v>
      </c>
      <c r="R17" s="2">
        <f>IF(R$2=0,0,INDEX('Placebo Lags - Data'!$B:$BA,MATCH($Q17,'Placebo Lags - Data'!$A:$A,0),MATCH(R$1,'Placebo Lags - Data'!$B$1:$BA$1,0)))*R$5</f>
        <v>-6.7356321960687637E-3</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-3.6717553157359362E-3</v>
      </c>
      <c r="V17" s="2">
        <f>IF(V$2=0,0,INDEX('Placebo Lags - Data'!$B:$BA,MATCH($Q17,'Placebo Lags - Data'!$A:$A,0),MATCH(V$1,'Placebo Lags - Data'!$B$1:$BA$1,0)))*V$5</f>
        <v>2.3198014125227928E-2</v>
      </c>
      <c r="W17" s="2">
        <f>IF(W$2=0,0,INDEX('Placebo Lags - Data'!$B:$BA,MATCH($Q17,'Placebo Lags - Data'!$A:$A,0),MATCH(W$1,'Placebo Lags - Data'!$B$1:$BA$1,0)))*W$5</f>
        <v>0</v>
      </c>
      <c r="X17" s="2">
        <f>IF(X$2=0,0,INDEX('Placebo Lags - Data'!$B:$BA,MATCH($Q17,'Placebo Lags - Data'!$A:$A,0),MATCH(X$1,'Placebo Lags - Data'!$B$1:$BA$1,0)))*X$5</f>
        <v>-2.9407579451799393E-2</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1.359929982572794E-2</v>
      </c>
      <c r="AD17" s="2">
        <f>IF(AD$2=0,0,INDEX('Placebo Lags - Data'!$B:$BA,MATCH($Q17,'Placebo Lags - Data'!$A:$A,0),MATCH(AD$1,'Placebo Lags - Data'!$B$1:$BA$1,0)))*AD$5</f>
        <v>0</v>
      </c>
      <c r="AE17" s="2">
        <f>IF(AE$2=0,0,INDEX('Placebo Lags - Data'!$B:$BA,MATCH($Q17,'Placebo Lags - Data'!$A:$A,0),MATCH(AE$1,'Placebo Lags - Data'!$B$1:$BA$1,0)))*AE$5</f>
        <v>-4.7310013324022293E-2</v>
      </c>
      <c r="AF17" s="2">
        <f>IF(AF$2=0,0,INDEX('Placebo Lags - Data'!$B:$BA,MATCH($Q17,'Placebo Lags - Data'!$A:$A,0),MATCH(AF$1,'Placebo Lags - Data'!$B$1:$BA$1,0)))*AF$5</f>
        <v>1.7991678789258003E-2</v>
      </c>
      <c r="AG17" s="2">
        <f>IF(AG$2=0,0,INDEX('Placebo Lags - Data'!$B:$BA,MATCH($Q17,'Placebo Lags - Data'!$A:$A,0),MATCH(AG$1,'Placebo Lags - Data'!$B$1:$BA$1,0)))*AG$5</f>
        <v>0</v>
      </c>
      <c r="AH17" s="2">
        <f>IF(AH$2=0,0,INDEX('Placebo Lags - Data'!$B:$BA,MATCH($Q17,'Placebo Lags - Data'!$A:$A,0),MATCH(AH$1,'Placebo Lags - Data'!$B$1:$BA$1,0)))*AH$5</f>
        <v>-2.6048293337225914E-2</v>
      </c>
      <c r="AI17" s="2">
        <f>IF(AI$2=0,0,INDEX('Placebo Lags - Data'!$B:$BA,MATCH($Q17,'Placebo Lags - Data'!$A:$A,0),MATCH(AI$1,'Placebo Lags - Data'!$B$1:$BA$1,0)))*AI$5</f>
        <v>-2.5525916367769241E-2</v>
      </c>
      <c r="AJ17" s="2">
        <f>IF(AJ$2=0,0,INDEX('Placebo Lags - Data'!$B:$BA,MATCH($Q17,'Placebo Lags - Data'!$A:$A,0),MATCH(AJ$1,'Placebo Lags - Data'!$B$1:$BA$1,0)))*AJ$5</f>
        <v>-2.5356598198413849E-2</v>
      </c>
      <c r="AK17" s="2">
        <f>IF(AK$2=0,0,INDEX('Placebo Lags - Data'!$B:$BA,MATCH($Q17,'Placebo Lags - Data'!$A:$A,0),MATCH(AK$1,'Placebo Lags - Data'!$B$1:$BA$1,0)))*AK$5</f>
        <v>0</v>
      </c>
      <c r="AL17" s="2">
        <f>IF(AL$2=0,0,INDEX('Placebo Lags - Data'!$B:$BA,MATCH($Q17,'Placebo Lags - Data'!$A:$A,0),MATCH(AL$1,'Placebo Lags - Data'!$B$1:$BA$1,0)))*AL$5</f>
        <v>1.5361341647803783E-2</v>
      </c>
      <c r="AM17" s="2">
        <f>IF(AM$2=0,0,INDEX('Placebo Lags - Data'!$B:$BA,MATCH($Q17,'Placebo Lags - Data'!$A:$A,0),MATCH(AM$1,'Placebo Lags - Data'!$B$1:$BA$1,0)))*AM$5</f>
        <v>-2.5774789974093437E-2</v>
      </c>
      <c r="AN17" s="2">
        <f>IF(AN$2=0,0,INDEX('Placebo Lags - Data'!$B:$BA,MATCH($Q17,'Placebo Lags - Data'!$A:$A,0),MATCH(AN$1,'Placebo Lags - Data'!$B$1:$BA$1,0)))*AN$5</f>
        <v>0</v>
      </c>
      <c r="AO17" s="2">
        <f>IF(AO$2=0,0,INDEX('Placebo Lags - Data'!$B:$BA,MATCH($Q17,'Placebo Lags - Data'!$A:$A,0),MATCH(AO$1,'Placebo Lags - Data'!$B$1:$BA$1,0)))*AO$5</f>
        <v>-1.1839977465569973E-2</v>
      </c>
      <c r="AP17" s="2">
        <f>IF(AP$2=0,0,INDEX('Placebo Lags - Data'!$B:$BA,MATCH($Q17,'Placebo Lags - Data'!$A:$A,0),MATCH(AP$1,'Placebo Lags - Data'!$B$1:$BA$1,0)))*AP$5</f>
        <v>0</v>
      </c>
      <c r="AQ17" s="2">
        <f>IF(AQ$2=0,0,INDEX('Placebo Lags - Data'!$B:$BA,MATCH($Q17,'Placebo Lags - Data'!$A:$A,0),MATCH(AQ$1,'Placebo Lags - Data'!$B$1:$BA$1,0)))*AQ$5</f>
        <v>3.1530922278761864E-3</v>
      </c>
      <c r="AR17" s="2">
        <f>IF(AR$2=0,0,INDEX('Placebo Lags - Data'!$B:$BA,MATCH($Q17,'Placebo Lags - Data'!$A:$A,0),MATCH(AR$1,'Placebo Lags - Data'!$B$1:$BA$1,0)))*AR$5</f>
        <v>0</v>
      </c>
      <c r="AS17" s="2">
        <f>IF(AS$2=0,0,INDEX('Placebo Lags - Data'!$B:$BA,MATCH($Q17,'Placebo Lags - Data'!$A:$A,0),MATCH(AS$1,'Placebo Lags - Data'!$B$1:$BA$1,0)))*AS$5</f>
        <v>5.0116907805204391E-2</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2.8181953355669975E-2</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4.4792603701353073E-2</v>
      </c>
      <c r="BG17" s="2">
        <f>IF(BG$2=0,0,INDEX('Placebo Lags - Data'!$B:$BA,MATCH($Q17,'Placebo Lags - Data'!$A:$A,0),MATCH(BG$1,'Placebo Lags - Data'!$B$1:$BA$1,0)))*BG$5</f>
        <v>-5.8849602937698364E-3</v>
      </c>
      <c r="BH17" s="2">
        <f>IF(BH$2=0,0,INDEX('Placebo Lags - Data'!$B:$BA,MATCH($Q17,'Placebo Lags - Data'!$A:$A,0),MATCH(BH$1,'Placebo Lags - Data'!$B$1:$BA$1,0)))*BH$5</f>
        <v>-3.273690864443779E-2</v>
      </c>
      <c r="BI17" s="2">
        <f>IF(BI$2=0,0,INDEX('Placebo Lags - Data'!$B:$BA,MATCH($Q17,'Placebo Lags - Data'!$A:$A,0),MATCH(BI$1,'Placebo Lags - Data'!$B$1:$BA$1,0)))*BI$5</f>
        <v>-5.0823681056499481E-2</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2.7235350571572781E-3</v>
      </c>
      <c r="BP17" s="2">
        <f>IF(BP$2=0,0,INDEX('Placebo Lags - Data'!$B:$BA,MATCH($Q17,'Placebo Lags - Data'!$A:$A,0),MATCH(BP$1,'Placebo Lags - Data'!$B$1:$BA$1,0)))*BP$5</f>
        <v>0</v>
      </c>
      <c r="BQ17" s="2"/>
      <c r="BR17" s="2"/>
    </row>
    <row r="18" spans="1:70" x14ac:dyDescent="0.25">
      <c r="A18" t="s">
        <v>40</v>
      </c>
      <c r="B18" s="2">
        <f t="shared" si="0"/>
        <v>2.4757715204358233</v>
      </c>
      <c r="Q18">
        <f>'Placebo Lags - Data'!A13</f>
        <v>1993</v>
      </c>
      <c r="R18" s="2">
        <f>IF(R$2=0,0,INDEX('Placebo Lags - Data'!$B:$BA,MATCH($Q18,'Placebo Lags - Data'!$A:$A,0),MATCH(R$1,'Placebo Lags - Data'!$B$1:$BA$1,0)))*R$5</f>
        <v>3.3025536686182022E-3</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-2.0331710577011108E-2</v>
      </c>
      <c r="V18" s="2">
        <f>IF(V$2=0,0,INDEX('Placebo Lags - Data'!$B:$BA,MATCH($Q18,'Placebo Lags - Data'!$A:$A,0),MATCH(V$1,'Placebo Lags - Data'!$B$1:$BA$1,0)))*V$5</f>
        <v>5.4468598216772079E-2</v>
      </c>
      <c r="W18" s="2">
        <f>IF(W$2=0,0,INDEX('Placebo Lags - Data'!$B:$BA,MATCH($Q18,'Placebo Lags - Data'!$A:$A,0),MATCH(W$1,'Placebo Lags - Data'!$B$1:$BA$1,0)))*W$5</f>
        <v>0</v>
      </c>
      <c r="X18" s="2">
        <f>IF(X$2=0,0,INDEX('Placebo Lags - Data'!$B:$BA,MATCH($Q18,'Placebo Lags - Data'!$A:$A,0),MATCH(X$1,'Placebo Lags - Data'!$B$1:$BA$1,0)))*X$5</f>
        <v>-3.7161416839808226E-3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5.7480260729789734E-3</v>
      </c>
      <c r="AD18" s="2">
        <f>IF(AD$2=0,0,INDEX('Placebo Lags - Data'!$B:$BA,MATCH($Q18,'Placebo Lags - Data'!$A:$A,0),MATCH(AD$1,'Placebo Lags - Data'!$B$1:$BA$1,0)))*AD$5</f>
        <v>0</v>
      </c>
      <c r="AE18" s="2">
        <f>IF(AE$2=0,0,INDEX('Placebo Lags - Data'!$B:$BA,MATCH($Q18,'Placebo Lags - Data'!$A:$A,0),MATCH(AE$1,'Placebo Lags - Data'!$B$1:$BA$1,0)))*AE$5</f>
        <v>-5.2404690533876419E-2</v>
      </c>
      <c r="AF18" s="2">
        <f>IF(AF$2=0,0,INDEX('Placebo Lags - Data'!$B:$BA,MATCH($Q18,'Placebo Lags - Data'!$A:$A,0),MATCH(AF$1,'Placebo Lags - Data'!$B$1:$BA$1,0)))*AF$5</f>
        <v>1.0121149010956287E-2</v>
      </c>
      <c r="AG18" s="2">
        <f>IF(AG$2=0,0,INDEX('Placebo Lags - Data'!$B:$BA,MATCH($Q18,'Placebo Lags - Data'!$A:$A,0),MATCH(AG$1,'Placebo Lags - Data'!$B$1:$BA$1,0)))*AG$5</f>
        <v>0</v>
      </c>
      <c r="AH18" s="2">
        <f>IF(AH$2=0,0,INDEX('Placebo Lags - Data'!$B:$BA,MATCH($Q18,'Placebo Lags - Data'!$A:$A,0),MATCH(AH$1,'Placebo Lags - Data'!$B$1:$BA$1,0)))*AH$5</f>
        <v>4.9625124782323837E-2</v>
      </c>
      <c r="AI18" s="2">
        <f>IF(AI$2=0,0,INDEX('Placebo Lags - Data'!$B:$BA,MATCH($Q18,'Placebo Lags - Data'!$A:$A,0),MATCH(AI$1,'Placebo Lags - Data'!$B$1:$BA$1,0)))*AI$5</f>
        <v>-1.7886403948068619E-2</v>
      </c>
      <c r="AJ18" s="2">
        <f>IF(AJ$2=0,0,INDEX('Placebo Lags - Data'!$B:$BA,MATCH($Q18,'Placebo Lags - Data'!$A:$A,0),MATCH(AJ$1,'Placebo Lags - Data'!$B$1:$BA$1,0)))*AJ$5</f>
        <v>-3.4207060933113098E-2</v>
      </c>
      <c r="AK18" s="2">
        <f>IF(AK$2=0,0,INDEX('Placebo Lags - Data'!$B:$BA,MATCH($Q18,'Placebo Lags - Data'!$A:$A,0),MATCH(AK$1,'Placebo Lags - Data'!$B$1:$BA$1,0)))*AK$5</f>
        <v>0</v>
      </c>
      <c r="AL18" s="2">
        <f>IF(AL$2=0,0,INDEX('Placebo Lags - Data'!$B:$BA,MATCH($Q18,'Placebo Lags - Data'!$A:$A,0),MATCH(AL$1,'Placebo Lags - Data'!$B$1:$BA$1,0)))*AL$5</f>
        <v>5.9387568384408951E-2</v>
      </c>
      <c r="AM18" s="2">
        <f>IF(AM$2=0,0,INDEX('Placebo Lags - Data'!$B:$BA,MATCH($Q18,'Placebo Lags - Data'!$A:$A,0),MATCH(AM$1,'Placebo Lags - Data'!$B$1:$BA$1,0)))*AM$5</f>
        <v>1.1555205099284649E-2</v>
      </c>
      <c r="AN18" s="2">
        <f>IF(AN$2=0,0,INDEX('Placebo Lags - Data'!$B:$BA,MATCH($Q18,'Placebo Lags - Data'!$A:$A,0),MATCH(AN$1,'Placebo Lags - Data'!$B$1:$BA$1,0)))*AN$5</f>
        <v>0</v>
      </c>
      <c r="AO18" s="2">
        <f>IF(AO$2=0,0,INDEX('Placebo Lags - Data'!$B:$BA,MATCH($Q18,'Placebo Lags - Data'!$A:$A,0),MATCH(AO$1,'Placebo Lags - Data'!$B$1:$BA$1,0)))*AO$5</f>
        <v>-1.321526151150465E-2</v>
      </c>
      <c r="AP18" s="2">
        <f>IF(AP$2=0,0,INDEX('Placebo Lags - Data'!$B:$BA,MATCH($Q18,'Placebo Lags - Data'!$A:$A,0),MATCH(AP$1,'Placebo Lags - Data'!$B$1:$BA$1,0)))*AP$5</f>
        <v>0</v>
      </c>
      <c r="AQ18" s="2">
        <f>IF(AQ$2=0,0,INDEX('Placebo Lags - Data'!$B:$BA,MATCH($Q18,'Placebo Lags - Data'!$A:$A,0),MATCH(AQ$1,'Placebo Lags - Data'!$B$1:$BA$1,0)))*AQ$5</f>
        <v>-4.3183784000575542E-3</v>
      </c>
      <c r="AR18" s="2">
        <f>IF(AR$2=0,0,INDEX('Placebo Lags - Data'!$B:$BA,MATCH($Q18,'Placebo Lags - Data'!$A:$A,0),MATCH(AR$1,'Placebo Lags - Data'!$B$1:$BA$1,0)))*AR$5</f>
        <v>0</v>
      </c>
      <c r="AS18" s="2">
        <f>IF(AS$2=0,0,INDEX('Placebo Lags - Data'!$B:$BA,MATCH($Q18,'Placebo Lags - Data'!$A:$A,0),MATCH(AS$1,'Placebo Lags - Data'!$B$1:$BA$1,0)))*AS$5</f>
        <v>4.7804671339690685E-3</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-6.2579573132097721E-3</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5.4274801164865494E-2</v>
      </c>
      <c r="BG18" s="2">
        <f>IF(BG$2=0,0,INDEX('Placebo Lags - Data'!$B:$BA,MATCH($Q18,'Placebo Lags - Data'!$A:$A,0),MATCH(BG$1,'Placebo Lags - Data'!$B$1:$BA$1,0)))*BG$5</f>
        <v>5.7742640376091003E-2</v>
      </c>
      <c r="BH18" s="2">
        <f>IF(BH$2=0,0,INDEX('Placebo Lags - Data'!$B:$BA,MATCH($Q18,'Placebo Lags - Data'!$A:$A,0),MATCH(BH$1,'Placebo Lags - Data'!$B$1:$BA$1,0)))*BH$5</f>
        <v>-1.5659447759389877E-2</v>
      </c>
      <c r="BI18" s="2">
        <f>IF(BI$2=0,0,INDEX('Placebo Lags - Data'!$B:$BA,MATCH($Q18,'Placebo Lags - Data'!$A:$A,0),MATCH(BI$1,'Placebo Lags - Data'!$B$1:$BA$1,0)))*BI$5</f>
        <v>-4.6687029302120209E-2</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-1.3265957124531269E-2</v>
      </c>
      <c r="BP18" s="2">
        <f>IF(BP$2=0,0,INDEX('Placebo Lags - Data'!$B:$BA,MATCH($Q18,'Placebo Lags - Data'!$A:$A,0),MATCH(BP$1,'Placebo Lags - Data'!$B$1:$BA$1,0)))*BP$5</f>
        <v>0</v>
      </c>
      <c r="BQ18" s="2"/>
      <c r="BR18" s="2"/>
    </row>
    <row r="19" spans="1:70" x14ac:dyDescent="0.25">
      <c r="A19" t="s">
        <v>37</v>
      </c>
      <c r="B19" s="2">
        <f t="shared" si="0"/>
        <v>2.3183778340119137</v>
      </c>
      <c r="Q19">
        <f>'Placebo Lags - Data'!A14</f>
        <v>1994</v>
      </c>
      <c r="R19" s="2">
        <f>IF(R$2=0,0,INDEX('Placebo Lags - Data'!$B:$BA,MATCH($Q19,'Placebo Lags - Data'!$A:$A,0),MATCH(R$1,'Placebo Lags - Data'!$B$1:$BA$1,0)))*R$5</f>
        <v>-2.1454524248838425E-3</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1.3888943009078503E-2</v>
      </c>
      <c r="V19" s="2">
        <f>IF(V$2=0,0,INDEX('Placebo Lags - Data'!$B:$BA,MATCH($Q19,'Placebo Lags - Data'!$A:$A,0),MATCH(V$1,'Placebo Lags - Data'!$B$1:$BA$1,0)))*V$5</f>
        <v>7.6623938977718353E-2</v>
      </c>
      <c r="W19" s="2">
        <f>IF(W$2=0,0,INDEX('Placebo Lags - Data'!$B:$BA,MATCH($Q19,'Placebo Lags - Data'!$A:$A,0),MATCH(W$1,'Placebo Lags - Data'!$B$1:$BA$1,0)))*W$5</f>
        <v>0</v>
      </c>
      <c r="X19" s="2">
        <f>IF(X$2=0,0,INDEX('Placebo Lags - Data'!$B:$BA,MATCH($Q19,'Placebo Lags - Data'!$A:$A,0),MATCH(X$1,'Placebo Lags - Data'!$B$1:$BA$1,0)))*X$5</f>
        <v>-2.5051912292838097E-2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7.8680766746401787E-3</v>
      </c>
      <c r="AD19" s="2">
        <f>IF(AD$2=0,0,INDEX('Placebo Lags - Data'!$B:$BA,MATCH($Q19,'Placebo Lags - Data'!$A:$A,0),MATCH(AD$1,'Placebo Lags - Data'!$B$1:$BA$1,0)))*AD$5</f>
        <v>0</v>
      </c>
      <c r="AE19" s="2">
        <f>IF(AE$2=0,0,INDEX('Placebo Lags - Data'!$B:$BA,MATCH($Q19,'Placebo Lags - Data'!$A:$A,0),MATCH(AE$1,'Placebo Lags - Data'!$B$1:$BA$1,0)))*AE$5</f>
        <v>-4.7581670805811882E-3</v>
      </c>
      <c r="AF19" s="2">
        <f>IF(AF$2=0,0,INDEX('Placebo Lags - Data'!$B:$BA,MATCH($Q19,'Placebo Lags - Data'!$A:$A,0),MATCH(AF$1,'Placebo Lags - Data'!$B$1:$BA$1,0)))*AF$5</f>
        <v>6.7688613198697567E-3</v>
      </c>
      <c r="AG19" s="2">
        <f>IF(AG$2=0,0,INDEX('Placebo Lags - Data'!$B:$BA,MATCH($Q19,'Placebo Lags - Data'!$A:$A,0),MATCH(AG$1,'Placebo Lags - Data'!$B$1:$BA$1,0)))*AG$5</f>
        <v>0</v>
      </c>
      <c r="AH19" s="2">
        <f>IF(AH$2=0,0,INDEX('Placebo Lags - Data'!$B:$BA,MATCH($Q19,'Placebo Lags - Data'!$A:$A,0),MATCH(AH$1,'Placebo Lags - Data'!$B$1:$BA$1,0)))*AH$5</f>
        <v>1.8526396015658975E-3</v>
      </c>
      <c r="AI19" s="2">
        <f>IF(AI$2=0,0,INDEX('Placebo Lags - Data'!$B:$BA,MATCH($Q19,'Placebo Lags - Data'!$A:$A,0),MATCH(AI$1,'Placebo Lags - Data'!$B$1:$BA$1,0)))*AI$5</f>
        <v>-1.3117041438817978E-2</v>
      </c>
      <c r="AJ19" s="2">
        <f>IF(AJ$2=0,0,INDEX('Placebo Lags - Data'!$B:$BA,MATCH($Q19,'Placebo Lags - Data'!$A:$A,0),MATCH(AJ$1,'Placebo Lags - Data'!$B$1:$BA$1,0)))*AJ$5</f>
        <v>-2.6023138780146837E-3</v>
      </c>
      <c r="AK19" s="2">
        <f>IF(AK$2=0,0,INDEX('Placebo Lags - Data'!$B:$BA,MATCH($Q19,'Placebo Lags - Data'!$A:$A,0),MATCH(AK$1,'Placebo Lags - Data'!$B$1:$BA$1,0)))*AK$5</f>
        <v>0</v>
      </c>
      <c r="AL19" s="2">
        <f>IF(AL$2=0,0,INDEX('Placebo Lags - Data'!$B:$BA,MATCH($Q19,'Placebo Lags - Data'!$A:$A,0),MATCH(AL$1,'Placebo Lags - Data'!$B$1:$BA$1,0)))*AL$5</f>
        <v>6.1823628842830658E-2</v>
      </c>
      <c r="AM19" s="2">
        <f>IF(AM$2=0,0,INDEX('Placebo Lags - Data'!$B:$BA,MATCH($Q19,'Placebo Lags - Data'!$A:$A,0),MATCH(AM$1,'Placebo Lags - Data'!$B$1:$BA$1,0)))*AM$5</f>
        <v>-2.437211386859417E-2</v>
      </c>
      <c r="AN19" s="2">
        <f>IF(AN$2=0,0,INDEX('Placebo Lags - Data'!$B:$BA,MATCH($Q19,'Placebo Lags - Data'!$A:$A,0),MATCH(AN$1,'Placebo Lags - Data'!$B$1:$BA$1,0)))*AN$5</f>
        <v>0</v>
      </c>
      <c r="AO19" s="2">
        <f>IF(AO$2=0,0,INDEX('Placebo Lags - Data'!$B:$BA,MATCH($Q19,'Placebo Lags - Data'!$A:$A,0),MATCH(AO$1,'Placebo Lags - Data'!$B$1:$BA$1,0)))*AO$5</f>
        <v>-9.2736249789595604E-3</v>
      </c>
      <c r="AP19" s="2">
        <f>IF(AP$2=0,0,INDEX('Placebo Lags - Data'!$B:$BA,MATCH($Q19,'Placebo Lags - Data'!$A:$A,0),MATCH(AP$1,'Placebo Lags - Data'!$B$1:$BA$1,0)))*AP$5</f>
        <v>0</v>
      </c>
      <c r="AQ19" s="2">
        <f>IF(AQ$2=0,0,INDEX('Placebo Lags - Data'!$B:$BA,MATCH($Q19,'Placebo Lags - Data'!$A:$A,0),MATCH(AQ$1,'Placebo Lags - Data'!$B$1:$BA$1,0)))*AQ$5</f>
        <v>-4.0782034397125244E-2</v>
      </c>
      <c r="AR19" s="2">
        <f>IF(AR$2=0,0,INDEX('Placebo Lags - Data'!$B:$BA,MATCH($Q19,'Placebo Lags - Data'!$A:$A,0),MATCH(AR$1,'Placebo Lags - Data'!$B$1:$BA$1,0)))*AR$5</f>
        <v>0</v>
      </c>
      <c r="AS19" s="2">
        <f>IF(AS$2=0,0,INDEX('Placebo Lags - Data'!$B:$BA,MATCH($Q19,'Placebo Lags - Data'!$A:$A,0),MATCH(AS$1,'Placebo Lags - Data'!$B$1:$BA$1,0)))*AS$5</f>
        <v>-2.3231826722621918E-2</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-3.6721009761095047E-2</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0.10119978338479996</v>
      </c>
      <c r="BG19" s="2">
        <f>IF(BG$2=0,0,INDEX('Placebo Lags - Data'!$B:$BA,MATCH($Q19,'Placebo Lags - Data'!$A:$A,0),MATCH(BG$1,'Placebo Lags - Data'!$B$1:$BA$1,0)))*BG$5</f>
        <v>-3.240528330206871E-2</v>
      </c>
      <c r="BH19" s="2">
        <f>IF(BH$2=0,0,INDEX('Placebo Lags - Data'!$B:$BA,MATCH($Q19,'Placebo Lags - Data'!$A:$A,0),MATCH(BH$1,'Placebo Lags - Data'!$B$1:$BA$1,0)))*BH$5</f>
        <v>2.7886562049388885E-2</v>
      </c>
      <c r="BI19" s="2">
        <f>IF(BI$2=0,0,INDEX('Placebo Lags - Data'!$B:$BA,MATCH($Q19,'Placebo Lags - Data'!$A:$A,0),MATCH(BI$1,'Placebo Lags - Data'!$B$1:$BA$1,0)))*BI$5</f>
        <v>-4.4716786593198776E-2</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-7.2138039395213127E-3</v>
      </c>
      <c r="BP19" s="2">
        <f>IF(BP$2=0,0,INDEX('Placebo Lags - Data'!$B:$BA,MATCH($Q19,'Placebo Lags - Data'!$A:$A,0),MATCH(BP$1,'Placebo Lags - Data'!$B$1:$BA$1,0)))*BP$5</f>
        <v>0</v>
      </c>
      <c r="BQ19" s="2"/>
      <c r="BR19" s="2"/>
    </row>
    <row r="20" spans="1:70" x14ac:dyDescent="0.25">
      <c r="A20" t="s">
        <v>42</v>
      </c>
      <c r="B20" s="2">
        <f t="shared" si="0"/>
        <v>2.3160505716507909</v>
      </c>
      <c r="Q20">
        <f>'Placebo Lags - Data'!A15</f>
        <v>1995</v>
      </c>
      <c r="R20" s="2">
        <f>IF(R$2=0,0,INDEX('Placebo Lags - Data'!$B:$BA,MATCH($Q20,'Placebo Lags - Data'!$A:$A,0),MATCH(R$1,'Placebo Lags - Data'!$B$1:$BA$1,0)))*R$5</f>
        <v>6.1552571132779121E-3</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-1.688034157268703E-3</v>
      </c>
      <c r="V20" s="2">
        <f>IF(V$2=0,0,INDEX('Placebo Lags - Data'!$B:$BA,MATCH($Q20,'Placebo Lags - Data'!$A:$A,0),MATCH(V$1,'Placebo Lags - Data'!$B$1:$BA$1,0)))*V$5</f>
        <v>8.7267950177192688E-2</v>
      </c>
      <c r="W20" s="2">
        <f>IF(W$2=0,0,INDEX('Placebo Lags - Data'!$B:$BA,MATCH($Q20,'Placebo Lags - Data'!$A:$A,0),MATCH(W$1,'Placebo Lags - Data'!$B$1:$BA$1,0)))*W$5</f>
        <v>0</v>
      </c>
      <c r="X20" s="2">
        <f>IF(X$2=0,0,INDEX('Placebo Lags - Data'!$B:$BA,MATCH($Q20,'Placebo Lags - Data'!$A:$A,0),MATCH(X$1,'Placebo Lags - Data'!$B$1:$BA$1,0)))*X$5</f>
        <v>-7.664030883461237E-3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1.7915550619363785E-2</v>
      </c>
      <c r="AD20" s="2">
        <f>IF(AD$2=0,0,INDEX('Placebo Lags - Data'!$B:$BA,MATCH($Q20,'Placebo Lags - Data'!$A:$A,0),MATCH(AD$1,'Placebo Lags - Data'!$B$1:$BA$1,0)))*AD$5</f>
        <v>0</v>
      </c>
      <c r="AE20" s="2">
        <f>IF(AE$2=0,0,INDEX('Placebo Lags - Data'!$B:$BA,MATCH($Q20,'Placebo Lags - Data'!$A:$A,0),MATCH(AE$1,'Placebo Lags - Data'!$B$1:$BA$1,0)))*AE$5</f>
        <v>1.5328872017562389E-2</v>
      </c>
      <c r="AF20" s="2">
        <f>IF(AF$2=0,0,INDEX('Placebo Lags - Data'!$B:$BA,MATCH($Q20,'Placebo Lags - Data'!$A:$A,0),MATCH(AF$1,'Placebo Lags - Data'!$B$1:$BA$1,0)))*AF$5</f>
        <v>4.8410226590931416E-3</v>
      </c>
      <c r="AG20" s="2">
        <f>IF(AG$2=0,0,INDEX('Placebo Lags - Data'!$B:$BA,MATCH($Q20,'Placebo Lags - Data'!$A:$A,0),MATCH(AG$1,'Placebo Lags - Data'!$B$1:$BA$1,0)))*AG$5</f>
        <v>0</v>
      </c>
      <c r="AH20" s="2">
        <f>IF(AH$2=0,0,INDEX('Placebo Lags - Data'!$B:$BA,MATCH($Q20,'Placebo Lags - Data'!$A:$A,0),MATCH(AH$1,'Placebo Lags - Data'!$B$1:$BA$1,0)))*AH$5</f>
        <v>-5.6117203086614609E-2</v>
      </c>
      <c r="AI20" s="2">
        <f>IF(AI$2=0,0,INDEX('Placebo Lags - Data'!$B:$BA,MATCH($Q20,'Placebo Lags - Data'!$A:$A,0),MATCH(AI$1,'Placebo Lags - Data'!$B$1:$BA$1,0)))*AI$5</f>
        <v>-1.0499673895537853E-2</v>
      </c>
      <c r="AJ20" s="2">
        <f>IF(AJ$2=0,0,INDEX('Placebo Lags - Data'!$B:$BA,MATCH($Q20,'Placebo Lags - Data'!$A:$A,0),MATCH(AJ$1,'Placebo Lags - Data'!$B$1:$BA$1,0)))*AJ$5</f>
        <v>-2.3933170363306999E-2</v>
      </c>
      <c r="AK20" s="2">
        <f>IF(AK$2=0,0,INDEX('Placebo Lags - Data'!$B:$BA,MATCH($Q20,'Placebo Lags - Data'!$A:$A,0),MATCH(AK$1,'Placebo Lags - Data'!$B$1:$BA$1,0)))*AK$5</f>
        <v>0</v>
      </c>
      <c r="AL20" s="2">
        <f>IF(AL$2=0,0,INDEX('Placebo Lags - Data'!$B:$BA,MATCH($Q20,'Placebo Lags - Data'!$A:$A,0),MATCH(AL$1,'Placebo Lags - Data'!$B$1:$BA$1,0)))*AL$5</f>
        <v>1.4542357996106148E-2</v>
      </c>
      <c r="AM20" s="2">
        <f>IF(AM$2=0,0,INDEX('Placebo Lags - Data'!$B:$BA,MATCH($Q20,'Placebo Lags - Data'!$A:$A,0),MATCH(AM$1,'Placebo Lags - Data'!$B$1:$BA$1,0)))*AM$5</f>
        <v>2.4765560403466225E-2</v>
      </c>
      <c r="AN20" s="2">
        <f>IF(AN$2=0,0,INDEX('Placebo Lags - Data'!$B:$BA,MATCH($Q20,'Placebo Lags - Data'!$A:$A,0),MATCH(AN$1,'Placebo Lags - Data'!$B$1:$BA$1,0)))*AN$5</f>
        <v>0</v>
      </c>
      <c r="AO20" s="2">
        <f>IF(AO$2=0,0,INDEX('Placebo Lags - Data'!$B:$BA,MATCH($Q20,'Placebo Lags - Data'!$A:$A,0),MATCH(AO$1,'Placebo Lags - Data'!$B$1:$BA$1,0)))*AO$5</f>
        <v>-3.1887073069810867E-2</v>
      </c>
      <c r="AP20" s="2">
        <f>IF(AP$2=0,0,INDEX('Placebo Lags - Data'!$B:$BA,MATCH($Q20,'Placebo Lags - Data'!$A:$A,0),MATCH(AP$1,'Placebo Lags - Data'!$B$1:$BA$1,0)))*AP$5</f>
        <v>0</v>
      </c>
      <c r="AQ20" s="2">
        <f>IF(AQ$2=0,0,INDEX('Placebo Lags - Data'!$B:$BA,MATCH($Q20,'Placebo Lags - Data'!$A:$A,0),MATCH(AQ$1,'Placebo Lags - Data'!$B$1:$BA$1,0)))*AQ$5</f>
        <v>-2.4506721645593643E-2</v>
      </c>
      <c r="AR20" s="2">
        <f>IF(AR$2=0,0,INDEX('Placebo Lags - Data'!$B:$BA,MATCH($Q20,'Placebo Lags - Data'!$A:$A,0),MATCH(AR$1,'Placebo Lags - Data'!$B$1:$BA$1,0)))*AR$5</f>
        <v>0</v>
      </c>
      <c r="AS20" s="2">
        <f>IF(AS$2=0,0,INDEX('Placebo Lags - Data'!$B:$BA,MATCH($Q20,'Placebo Lags - Data'!$A:$A,0),MATCH(AS$1,'Placebo Lags - Data'!$B$1:$BA$1,0)))*AS$5</f>
        <v>1.6903713345527649E-2</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-2.3522298783063889E-2</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7.5238332152366638E-2</v>
      </c>
      <c r="BG20" s="2">
        <f>IF(BG$2=0,0,INDEX('Placebo Lags - Data'!$B:$BA,MATCH($Q20,'Placebo Lags - Data'!$A:$A,0),MATCH(BG$1,'Placebo Lags - Data'!$B$1:$BA$1,0)))*BG$5</f>
        <v>-2.7184059843420982E-2</v>
      </c>
      <c r="BH20" s="2">
        <f>IF(BH$2=0,0,INDEX('Placebo Lags - Data'!$B:$BA,MATCH($Q20,'Placebo Lags - Data'!$A:$A,0),MATCH(BH$1,'Placebo Lags - Data'!$B$1:$BA$1,0)))*BH$5</f>
        <v>6.5866432851180434E-4</v>
      </c>
      <c r="BI20" s="2">
        <f>IF(BI$2=0,0,INDEX('Placebo Lags - Data'!$B:$BA,MATCH($Q20,'Placebo Lags - Data'!$A:$A,0),MATCH(BI$1,'Placebo Lags - Data'!$B$1:$BA$1,0)))*BI$5</f>
        <v>-4.7180838882923126E-2</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2.7692059520632029E-3</v>
      </c>
      <c r="BP20" s="2">
        <f>IF(BP$2=0,0,INDEX('Placebo Lags - Data'!$B:$BA,MATCH($Q20,'Placebo Lags - Data'!$A:$A,0),MATCH(BP$1,'Placebo Lags - Data'!$B$1:$BA$1,0)))*BP$5</f>
        <v>0</v>
      </c>
      <c r="BQ20" s="2"/>
      <c r="BR20" s="2"/>
    </row>
    <row r="21" spans="1:70" x14ac:dyDescent="0.25">
      <c r="A21" t="s">
        <v>55</v>
      </c>
      <c r="B21" s="2">
        <f t="shared" si="0"/>
        <v>1.9844480574589682</v>
      </c>
      <c r="Q21">
        <f>'Placebo Lags - Data'!A16</f>
        <v>1996</v>
      </c>
      <c r="R21" s="2">
        <f>IF(R$2=0,0,INDEX('Placebo Lags - Data'!$B:$BA,MATCH($Q21,'Placebo Lags - Data'!$A:$A,0),MATCH(R$1,'Placebo Lags - Data'!$B$1:$BA$1,0)))*R$5</f>
        <v>-1.3397040776908398E-2</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9.6443871734663844E-4</v>
      </c>
      <c r="V21" s="2">
        <f>IF(V$2=0,0,INDEX('Placebo Lags - Data'!$B:$BA,MATCH($Q21,'Placebo Lags - Data'!$A:$A,0),MATCH(V$1,'Placebo Lags - Data'!$B$1:$BA$1,0)))*V$5</f>
        <v>5.600019171833992E-2</v>
      </c>
      <c r="W21" s="2">
        <f>IF(W$2=0,0,INDEX('Placebo Lags - Data'!$B:$BA,MATCH($Q21,'Placebo Lags - Data'!$A:$A,0),MATCH(W$1,'Placebo Lags - Data'!$B$1:$BA$1,0)))*W$5</f>
        <v>0</v>
      </c>
      <c r="X21" s="2">
        <f>IF(X$2=0,0,INDEX('Placebo Lags - Data'!$B:$BA,MATCH($Q21,'Placebo Lags - Data'!$A:$A,0),MATCH(X$1,'Placebo Lags - Data'!$B$1:$BA$1,0)))*X$5</f>
        <v>2.7834055945277214E-3</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-1.1170849204063416E-2</v>
      </c>
      <c r="AD21" s="2">
        <f>IF(AD$2=0,0,INDEX('Placebo Lags - Data'!$B:$BA,MATCH($Q21,'Placebo Lags - Data'!$A:$A,0),MATCH(AD$1,'Placebo Lags - Data'!$B$1:$BA$1,0)))*AD$5</f>
        <v>0</v>
      </c>
      <c r="AE21" s="2">
        <f>IF(AE$2=0,0,INDEX('Placebo Lags - Data'!$B:$BA,MATCH($Q21,'Placebo Lags - Data'!$A:$A,0),MATCH(AE$1,'Placebo Lags - Data'!$B$1:$BA$1,0)))*AE$5</f>
        <v>4.1293226182460785E-2</v>
      </c>
      <c r="AF21" s="2">
        <f>IF(AF$2=0,0,INDEX('Placebo Lags - Data'!$B:$BA,MATCH($Q21,'Placebo Lags - Data'!$A:$A,0),MATCH(AF$1,'Placebo Lags - Data'!$B$1:$BA$1,0)))*AF$5</f>
        <v>2.1600034087896347E-2</v>
      </c>
      <c r="AG21" s="2">
        <f>IF(AG$2=0,0,INDEX('Placebo Lags - Data'!$B:$BA,MATCH($Q21,'Placebo Lags - Data'!$A:$A,0),MATCH(AG$1,'Placebo Lags - Data'!$B$1:$BA$1,0)))*AG$5</f>
        <v>0</v>
      </c>
      <c r="AH21" s="2">
        <f>IF(AH$2=0,0,INDEX('Placebo Lags - Data'!$B:$BA,MATCH($Q21,'Placebo Lags - Data'!$A:$A,0),MATCH(AH$1,'Placebo Lags - Data'!$B$1:$BA$1,0)))*AH$5</f>
        <v>1.3764739036560059E-2</v>
      </c>
      <c r="AI21" s="2">
        <f>IF(AI$2=0,0,INDEX('Placebo Lags - Data'!$B:$BA,MATCH($Q21,'Placebo Lags - Data'!$A:$A,0),MATCH(AI$1,'Placebo Lags - Data'!$B$1:$BA$1,0)))*AI$5</f>
        <v>-1.6967756673693657E-2</v>
      </c>
      <c r="AJ21" s="2">
        <f>IF(AJ$2=0,0,INDEX('Placebo Lags - Data'!$B:$BA,MATCH($Q21,'Placebo Lags - Data'!$A:$A,0),MATCH(AJ$1,'Placebo Lags - Data'!$B$1:$BA$1,0)))*AJ$5</f>
        <v>2.7657546103000641E-2</v>
      </c>
      <c r="AK21" s="2">
        <f>IF(AK$2=0,0,INDEX('Placebo Lags - Data'!$B:$BA,MATCH($Q21,'Placebo Lags - Data'!$A:$A,0),MATCH(AK$1,'Placebo Lags - Data'!$B$1:$BA$1,0)))*AK$5</f>
        <v>0</v>
      </c>
      <c r="AL21" s="2">
        <f>IF(AL$2=0,0,INDEX('Placebo Lags - Data'!$B:$BA,MATCH($Q21,'Placebo Lags - Data'!$A:$A,0),MATCH(AL$1,'Placebo Lags - Data'!$B$1:$BA$1,0)))*AL$5</f>
        <v>6.3560202717781067E-2</v>
      </c>
      <c r="AM21" s="2">
        <f>IF(AM$2=0,0,INDEX('Placebo Lags - Data'!$B:$BA,MATCH($Q21,'Placebo Lags - Data'!$A:$A,0),MATCH(AM$1,'Placebo Lags - Data'!$B$1:$BA$1,0)))*AM$5</f>
        <v>1.1474526487290859E-2</v>
      </c>
      <c r="AN21" s="2">
        <f>IF(AN$2=0,0,INDEX('Placebo Lags - Data'!$B:$BA,MATCH($Q21,'Placebo Lags - Data'!$A:$A,0),MATCH(AN$1,'Placebo Lags - Data'!$B$1:$BA$1,0)))*AN$5</f>
        <v>0</v>
      </c>
      <c r="AO21" s="2">
        <f>IF(AO$2=0,0,INDEX('Placebo Lags - Data'!$B:$BA,MATCH($Q21,'Placebo Lags - Data'!$A:$A,0),MATCH(AO$1,'Placebo Lags - Data'!$B$1:$BA$1,0)))*AO$5</f>
        <v>-3.2352774869650602E-3</v>
      </c>
      <c r="AP21" s="2">
        <f>IF(AP$2=0,0,INDEX('Placebo Lags - Data'!$B:$BA,MATCH($Q21,'Placebo Lags - Data'!$A:$A,0),MATCH(AP$1,'Placebo Lags - Data'!$B$1:$BA$1,0)))*AP$5</f>
        <v>0</v>
      </c>
      <c r="AQ21" s="2">
        <f>IF(AQ$2=0,0,INDEX('Placebo Lags - Data'!$B:$BA,MATCH($Q21,'Placebo Lags - Data'!$A:$A,0),MATCH(AQ$1,'Placebo Lags - Data'!$B$1:$BA$1,0)))*AQ$5</f>
        <v>-3.77374067902565E-2</v>
      </c>
      <c r="AR21" s="2">
        <f>IF(AR$2=0,0,INDEX('Placebo Lags - Data'!$B:$BA,MATCH($Q21,'Placebo Lags - Data'!$A:$A,0),MATCH(AR$1,'Placebo Lags - Data'!$B$1:$BA$1,0)))*AR$5</f>
        <v>0</v>
      </c>
      <c r="AS21" s="2">
        <f>IF(AS$2=0,0,INDEX('Placebo Lags - Data'!$B:$BA,MATCH($Q21,'Placebo Lags - Data'!$A:$A,0),MATCH(AS$1,'Placebo Lags - Data'!$B$1:$BA$1,0)))*AS$5</f>
        <v>2.9961424879729748E-3</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-0.1344047486782074</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-1.904837042093277E-2</v>
      </c>
      <c r="BG21" s="2">
        <f>IF(BG$2=0,0,INDEX('Placebo Lags - Data'!$B:$BA,MATCH($Q21,'Placebo Lags - Data'!$A:$A,0),MATCH(BG$1,'Placebo Lags - Data'!$B$1:$BA$1,0)))*BG$5</f>
        <v>2.4184742942452431E-2</v>
      </c>
      <c r="BH21" s="2">
        <f>IF(BH$2=0,0,INDEX('Placebo Lags - Data'!$B:$BA,MATCH($Q21,'Placebo Lags - Data'!$A:$A,0),MATCH(BH$1,'Placebo Lags - Data'!$B$1:$BA$1,0)))*BH$5</f>
        <v>2.723027253523469E-3</v>
      </c>
      <c r="BI21" s="2">
        <f>IF(BI$2=0,0,INDEX('Placebo Lags - Data'!$B:$BA,MATCH($Q21,'Placebo Lags - Data'!$A:$A,0),MATCH(BI$1,'Placebo Lags - Data'!$B$1:$BA$1,0)))*BI$5</f>
        <v>8.8059287518262863E-3</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2.2829227149486542E-2</v>
      </c>
      <c r="BP21" s="2">
        <f>IF(BP$2=0,0,INDEX('Placebo Lags - Data'!$B:$BA,MATCH($Q21,'Placebo Lags - Data'!$A:$A,0),MATCH(BP$1,'Placebo Lags - Data'!$B$1:$BA$1,0)))*BP$5</f>
        <v>0</v>
      </c>
      <c r="BQ21" s="2"/>
      <c r="BR21" s="2"/>
    </row>
    <row r="22" spans="1:70" x14ac:dyDescent="0.25">
      <c r="A22" t="s">
        <v>39</v>
      </c>
      <c r="B22" s="2">
        <f t="shared" si="0"/>
        <v>1</v>
      </c>
      <c r="Q22">
        <f>'Placebo Lags - Data'!A17</f>
        <v>1997</v>
      </c>
      <c r="R22" s="2">
        <f>IF(R$2=0,0,INDEX('Placebo Lags - Data'!$B:$BA,MATCH($Q22,'Placebo Lags - Data'!$A:$A,0),MATCH(R$1,'Placebo Lags - Data'!$B$1:$BA$1,0)))*R$5</f>
        <v>-1.0921956272795796E-3</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-5.8329358696937561E-2</v>
      </c>
      <c r="V22" s="2">
        <f>IF(V$2=0,0,INDEX('Placebo Lags - Data'!$B:$BA,MATCH($Q22,'Placebo Lags - Data'!$A:$A,0),MATCH(V$1,'Placebo Lags - Data'!$B$1:$BA$1,0)))*V$5</f>
        <v>8.101249486207962E-2</v>
      </c>
      <c r="W22" s="2">
        <f>IF(W$2=0,0,INDEX('Placebo Lags - Data'!$B:$BA,MATCH($Q22,'Placebo Lags - Data'!$A:$A,0),MATCH(W$1,'Placebo Lags - Data'!$B$1:$BA$1,0)))*W$5</f>
        <v>0</v>
      </c>
      <c r="X22" s="2">
        <f>IF(X$2=0,0,INDEX('Placebo Lags - Data'!$B:$BA,MATCH($Q22,'Placebo Lags - Data'!$A:$A,0),MATCH(X$1,'Placebo Lags - Data'!$B$1:$BA$1,0)))*X$5</f>
        <v>3.1349681317806244E-2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1.8749929964542389E-2</v>
      </c>
      <c r="AD22" s="2">
        <f>IF(AD$2=0,0,INDEX('Placebo Lags - Data'!$B:$BA,MATCH($Q22,'Placebo Lags - Data'!$A:$A,0),MATCH(AD$1,'Placebo Lags - Data'!$B$1:$BA$1,0)))*AD$5</f>
        <v>0</v>
      </c>
      <c r="AE22" s="2">
        <f>IF(AE$2=0,0,INDEX('Placebo Lags - Data'!$B:$BA,MATCH($Q22,'Placebo Lags - Data'!$A:$A,0),MATCH(AE$1,'Placebo Lags - Data'!$B$1:$BA$1,0)))*AE$5</f>
        <v>-7.3131206445395947E-3</v>
      </c>
      <c r="AF22" s="2">
        <f>IF(AF$2=0,0,INDEX('Placebo Lags - Data'!$B:$BA,MATCH($Q22,'Placebo Lags - Data'!$A:$A,0),MATCH(AF$1,'Placebo Lags - Data'!$B$1:$BA$1,0)))*AF$5</f>
        <v>-3.392776707187295E-3</v>
      </c>
      <c r="AG22" s="2">
        <f>IF(AG$2=0,0,INDEX('Placebo Lags - Data'!$B:$BA,MATCH($Q22,'Placebo Lags - Data'!$A:$A,0),MATCH(AG$1,'Placebo Lags - Data'!$B$1:$BA$1,0)))*AG$5</f>
        <v>0</v>
      </c>
      <c r="AH22" s="2">
        <f>IF(AH$2=0,0,INDEX('Placebo Lags - Data'!$B:$BA,MATCH($Q22,'Placebo Lags - Data'!$A:$A,0),MATCH(AH$1,'Placebo Lags - Data'!$B$1:$BA$1,0)))*AH$5</f>
        <v>4.9496617168188095E-2</v>
      </c>
      <c r="AI22" s="2">
        <f>IF(AI$2=0,0,INDEX('Placebo Lags - Data'!$B:$BA,MATCH($Q22,'Placebo Lags - Data'!$A:$A,0),MATCH(AI$1,'Placebo Lags - Data'!$B$1:$BA$1,0)))*AI$5</f>
        <v>-4.9562822096049786E-3</v>
      </c>
      <c r="AJ22" s="2">
        <f>IF(AJ$2=0,0,INDEX('Placebo Lags - Data'!$B:$BA,MATCH($Q22,'Placebo Lags - Data'!$A:$A,0),MATCH(AJ$1,'Placebo Lags - Data'!$B$1:$BA$1,0)))*AJ$5</f>
        <v>-1.7480002716183662E-3</v>
      </c>
      <c r="AK22" s="2">
        <f>IF(AK$2=0,0,INDEX('Placebo Lags - Data'!$B:$BA,MATCH($Q22,'Placebo Lags - Data'!$A:$A,0),MATCH(AK$1,'Placebo Lags - Data'!$B$1:$BA$1,0)))*AK$5</f>
        <v>0</v>
      </c>
      <c r="AL22" s="2">
        <f>IF(AL$2=0,0,INDEX('Placebo Lags - Data'!$B:$BA,MATCH($Q22,'Placebo Lags - Data'!$A:$A,0),MATCH(AL$1,'Placebo Lags - Data'!$B$1:$BA$1,0)))*AL$5</f>
        <v>-1.9096831092610955E-3</v>
      </c>
      <c r="AM22" s="2">
        <f>IF(AM$2=0,0,INDEX('Placebo Lags - Data'!$B:$BA,MATCH($Q22,'Placebo Lags - Data'!$A:$A,0),MATCH(AM$1,'Placebo Lags - Data'!$B$1:$BA$1,0)))*AM$5</f>
        <v>-1.0547990910708904E-2</v>
      </c>
      <c r="AN22" s="2">
        <f>IF(AN$2=0,0,INDEX('Placebo Lags - Data'!$B:$BA,MATCH($Q22,'Placebo Lags - Data'!$A:$A,0),MATCH(AN$1,'Placebo Lags - Data'!$B$1:$BA$1,0)))*AN$5</f>
        <v>0</v>
      </c>
      <c r="AO22" s="2">
        <f>IF(AO$2=0,0,INDEX('Placebo Lags - Data'!$B:$BA,MATCH($Q22,'Placebo Lags - Data'!$A:$A,0),MATCH(AO$1,'Placebo Lags - Data'!$B$1:$BA$1,0)))*AO$5</f>
        <v>2.7772009372711182E-2</v>
      </c>
      <c r="AP22" s="2">
        <f>IF(AP$2=0,0,INDEX('Placebo Lags - Data'!$B:$BA,MATCH($Q22,'Placebo Lags - Data'!$A:$A,0),MATCH(AP$1,'Placebo Lags - Data'!$B$1:$BA$1,0)))*AP$5</f>
        <v>0</v>
      </c>
      <c r="AQ22" s="2">
        <f>IF(AQ$2=0,0,INDEX('Placebo Lags - Data'!$B:$BA,MATCH($Q22,'Placebo Lags - Data'!$A:$A,0),MATCH(AQ$1,'Placebo Lags - Data'!$B$1:$BA$1,0)))*AQ$5</f>
        <v>3.3872760832309723E-2</v>
      </c>
      <c r="AR22" s="2">
        <f>IF(AR$2=0,0,INDEX('Placebo Lags - Data'!$B:$BA,MATCH($Q22,'Placebo Lags - Data'!$A:$A,0),MATCH(AR$1,'Placebo Lags - Data'!$B$1:$BA$1,0)))*AR$5</f>
        <v>0</v>
      </c>
      <c r="AS22" s="2">
        <f>IF(AS$2=0,0,INDEX('Placebo Lags - Data'!$B:$BA,MATCH($Q22,'Placebo Lags - Data'!$A:$A,0),MATCH(AS$1,'Placebo Lags - Data'!$B$1:$BA$1,0)))*AS$5</f>
        <v>1.7655650153756142E-2</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-6.0462888330221176E-2</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1.6672715544700623E-2</v>
      </c>
      <c r="BG22" s="2">
        <f>IF(BG$2=0,0,INDEX('Placebo Lags - Data'!$B:$BA,MATCH($Q22,'Placebo Lags - Data'!$A:$A,0),MATCH(BG$1,'Placebo Lags - Data'!$B$1:$BA$1,0)))*BG$5</f>
        <v>-6.7945732735097408E-3</v>
      </c>
      <c r="BH22" s="2">
        <f>IF(BH$2=0,0,INDEX('Placebo Lags - Data'!$B:$BA,MATCH($Q22,'Placebo Lags - Data'!$A:$A,0),MATCH(BH$1,'Placebo Lags - Data'!$B$1:$BA$1,0)))*BH$5</f>
        <v>9.2728604795411229E-4</v>
      </c>
      <c r="BI22" s="2">
        <f>IF(BI$2=0,0,INDEX('Placebo Lags - Data'!$B:$BA,MATCH($Q22,'Placebo Lags - Data'!$A:$A,0),MATCH(BI$1,'Placebo Lags - Data'!$B$1:$BA$1,0)))*BI$5</f>
        <v>-1.0353502817451954E-2</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-1.8136817961931229E-2</v>
      </c>
      <c r="BP22" s="2">
        <f>IF(BP$2=0,0,INDEX('Placebo Lags - Data'!$B:$BA,MATCH($Q22,'Placebo Lags - Data'!$A:$A,0),MATCH(BP$1,'Placebo Lags - Data'!$B$1:$BA$1,0)))*BP$5</f>
        <v>0</v>
      </c>
      <c r="BQ22" s="2"/>
      <c r="BR22" s="2"/>
    </row>
    <row r="23" spans="1:70" x14ac:dyDescent="0.25">
      <c r="A23" t="s">
        <v>50</v>
      </c>
      <c r="B23" s="2">
        <f t="shared" si="0"/>
        <v>0</v>
      </c>
      <c r="Q23">
        <f>'Placebo Lags - Data'!A18</f>
        <v>1998</v>
      </c>
      <c r="R23" s="2">
        <f>IF(R$2=0,0,INDEX('Placebo Lags - Data'!$B:$BA,MATCH($Q23,'Placebo Lags - Data'!$A:$A,0),MATCH(R$1,'Placebo Lags - Data'!$B$1:$BA$1,0)))*R$5</f>
        <v>-1.5622738748788834E-2</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-1.6199927777051926E-2</v>
      </c>
      <c r="V23" s="2">
        <f>IF(V$2=0,0,INDEX('Placebo Lags - Data'!$B:$BA,MATCH($Q23,'Placebo Lags - Data'!$A:$A,0),MATCH(V$1,'Placebo Lags - Data'!$B$1:$BA$1,0)))*V$5</f>
        <v>5.2256859838962555E-2</v>
      </c>
      <c r="W23" s="2">
        <f>IF(W$2=0,0,INDEX('Placebo Lags - Data'!$B:$BA,MATCH($Q23,'Placebo Lags - Data'!$A:$A,0),MATCH(W$1,'Placebo Lags - Data'!$B$1:$BA$1,0)))*W$5</f>
        <v>0</v>
      </c>
      <c r="X23" s="2">
        <f>IF(X$2=0,0,INDEX('Placebo Lags - Data'!$B:$BA,MATCH($Q23,'Placebo Lags - Data'!$A:$A,0),MATCH(X$1,'Placebo Lags - Data'!$B$1:$BA$1,0)))*X$5</f>
        <v>1.2445002794265747E-2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4.1727058589458466E-2</v>
      </c>
      <c r="AD23" s="2">
        <f>IF(AD$2=0,0,INDEX('Placebo Lags - Data'!$B:$BA,MATCH($Q23,'Placebo Lags - Data'!$A:$A,0),MATCH(AD$1,'Placebo Lags - Data'!$B$1:$BA$1,0)))*AD$5</f>
        <v>0</v>
      </c>
      <c r="AE23" s="2">
        <f>IF(AE$2=0,0,INDEX('Placebo Lags - Data'!$B:$BA,MATCH($Q23,'Placebo Lags - Data'!$A:$A,0),MATCH(AE$1,'Placebo Lags - Data'!$B$1:$BA$1,0)))*AE$5</f>
        <v>-2.5008583441376686E-2</v>
      </c>
      <c r="AF23" s="2">
        <f>IF(AF$2=0,0,INDEX('Placebo Lags - Data'!$B:$BA,MATCH($Q23,'Placebo Lags - Data'!$A:$A,0),MATCH(AF$1,'Placebo Lags - Data'!$B$1:$BA$1,0)))*AF$5</f>
        <v>-4.8979960381984711E-2</v>
      </c>
      <c r="AG23" s="2">
        <f>IF(AG$2=0,0,INDEX('Placebo Lags - Data'!$B:$BA,MATCH($Q23,'Placebo Lags - Data'!$A:$A,0),MATCH(AG$1,'Placebo Lags - Data'!$B$1:$BA$1,0)))*AG$5</f>
        <v>0</v>
      </c>
      <c r="AH23" s="2">
        <f>IF(AH$2=0,0,INDEX('Placebo Lags - Data'!$B:$BA,MATCH($Q23,'Placebo Lags - Data'!$A:$A,0),MATCH(AH$1,'Placebo Lags - Data'!$B$1:$BA$1,0)))*AH$5</f>
        <v>1.5512386336922646E-2</v>
      </c>
      <c r="AI23" s="2">
        <f>IF(AI$2=0,0,INDEX('Placebo Lags - Data'!$B:$BA,MATCH($Q23,'Placebo Lags - Data'!$A:$A,0),MATCH(AI$1,'Placebo Lags - Data'!$B$1:$BA$1,0)))*AI$5</f>
        <v>-2.9586129821836948E-3</v>
      </c>
      <c r="AJ23" s="2">
        <f>IF(AJ$2=0,0,INDEX('Placebo Lags - Data'!$B:$BA,MATCH($Q23,'Placebo Lags - Data'!$A:$A,0),MATCH(AJ$1,'Placebo Lags - Data'!$B$1:$BA$1,0)))*AJ$5</f>
        <v>6.0593001544475555E-3</v>
      </c>
      <c r="AK23" s="2">
        <f>IF(AK$2=0,0,INDEX('Placebo Lags - Data'!$B:$BA,MATCH($Q23,'Placebo Lags - Data'!$A:$A,0),MATCH(AK$1,'Placebo Lags - Data'!$B$1:$BA$1,0)))*AK$5</f>
        <v>0</v>
      </c>
      <c r="AL23" s="2">
        <f>IF(AL$2=0,0,INDEX('Placebo Lags - Data'!$B:$BA,MATCH($Q23,'Placebo Lags - Data'!$A:$A,0),MATCH(AL$1,'Placebo Lags - Data'!$B$1:$BA$1,0)))*AL$5</f>
        <v>2.889147587120533E-2</v>
      </c>
      <c r="AM23" s="2">
        <f>IF(AM$2=0,0,INDEX('Placebo Lags - Data'!$B:$BA,MATCH($Q23,'Placebo Lags - Data'!$A:$A,0),MATCH(AM$1,'Placebo Lags - Data'!$B$1:$BA$1,0)))*AM$5</f>
        <v>2.2604955360293388E-2</v>
      </c>
      <c r="AN23" s="2">
        <f>IF(AN$2=0,0,INDEX('Placebo Lags - Data'!$B:$BA,MATCH($Q23,'Placebo Lags - Data'!$A:$A,0),MATCH(AN$1,'Placebo Lags - Data'!$B$1:$BA$1,0)))*AN$5</f>
        <v>0</v>
      </c>
      <c r="AO23" s="2">
        <f>IF(AO$2=0,0,INDEX('Placebo Lags - Data'!$B:$BA,MATCH($Q23,'Placebo Lags - Data'!$A:$A,0),MATCH(AO$1,'Placebo Lags - Data'!$B$1:$BA$1,0)))*AO$5</f>
        <v>-3.4719537943601608E-2</v>
      </c>
      <c r="AP23" s="2">
        <f>IF(AP$2=0,0,INDEX('Placebo Lags - Data'!$B:$BA,MATCH($Q23,'Placebo Lags - Data'!$A:$A,0),MATCH(AP$1,'Placebo Lags - Data'!$B$1:$BA$1,0)))*AP$5</f>
        <v>0</v>
      </c>
      <c r="AQ23" s="2">
        <f>IF(AQ$2=0,0,INDEX('Placebo Lags - Data'!$B:$BA,MATCH($Q23,'Placebo Lags - Data'!$A:$A,0),MATCH(AQ$1,'Placebo Lags - Data'!$B$1:$BA$1,0)))*AQ$5</f>
        <v>2.6530066505074501E-2</v>
      </c>
      <c r="AR23" s="2">
        <f>IF(AR$2=0,0,INDEX('Placebo Lags - Data'!$B:$BA,MATCH($Q23,'Placebo Lags - Data'!$A:$A,0),MATCH(AR$1,'Placebo Lags - Data'!$B$1:$BA$1,0)))*AR$5</f>
        <v>0</v>
      </c>
      <c r="AS23" s="2">
        <f>IF(AS$2=0,0,INDEX('Placebo Lags - Data'!$B:$BA,MATCH($Q23,'Placebo Lags - Data'!$A:$A,0),MATCH(AS$1,'Placebo Lags - Data'!$B$1:$BA$1,0)))*AS$5</f>
        <v>-1.8521212041378021E-2</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-5.186896026134491E-2</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3.1499113887548447E-2</v>
      </c>
      <c r="BG23" s="2">
        <f>IF(BG$2=0,0,INDEX('Placebo Lags - Data'!$B:$BA,MATCH($Q23,'Placebo Lags - Data'!$A:$A,0),MATCH(BG$1,'Placebo Lags - Data'!$B$1:$BA$1,0)))*BG$5</f>
        <v>-1.9007392227649689E-2</v>
      </c>
      <c r="BH23" s="2">
        <f>IF(BH$2=0,0,INDEX('Placebo Lags - Data'!$B:$BA,MATCH($Q23,'Placebo Lags - Data'!$A:$A,0),MATCH(BH$1,'Placebo Lags - Data'!$B$1:$BA$1,0)))*BH$5</f>
        <v>7.2928145527839661E-3</v>
      </c>
      <c r="BI23" s="2">
        <f>IF(BI$2=0,0,INDEX('Placebo Lags - Data'!$B:$BA,MATCH($Q23,'Placebo Lags - Data'!$A:$A,0),MATCH(BI$1,'Placebo Lags - Data'!$B$1:$BA$1,0)))*BI$5</f>
        <v>-2.0023351535201073E-2</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7.7391099184751511E-3</v>
      </c>
      <c r="BP23" s="2">
        <f>IF(BP$2=0,0,INDEX('Placebo Lags - Data'!$B:$BA,MATCH($Q23,'Placebo Lags - Data'!$A:$A,0),MATCH(BP$1,'Placebo Lags - Data'!$B$1:$BA$1,0)))*BP$5</f>
        <v>0</v>
      </c>
      <c r="BQ23" s="2"/>
      <c r="BR23" s="2"/>
    </row>
    <row r="24" spans="1:70" x14ac:dyDescent="0.25">
      <c r="A24" t="s">
        <v>36</v>
      </c>
      <c r="B24" s="2">
        <f t="shared" si="0"/>
        <v>0</v>
      </c>
      <c r="Q24">
        <f>'Placebo Lags - Data'!A19</f>
        <v>1999</v>
      </c>
      <c r="R24" s="2">
        <f>IF(R$2=0,0,INDEX('Placebo Lags - Data'!$B:$BA,MATCH($Q24,'Placebo Lags - Data'!$A:$A,0),MATCH(R$1,'Placebo Lags - Data'!$B$1:$BA$1,0)))*R$5</f>
        <v>1.4499503886327147E-3</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1.5217295847833157E-2</v>
      </c>
      <c r="V24" s="2">
        <f>IF(V$2=0,0,INDEX('Placebo Lags - Data'!$B:$BA,MATCH($Q24,'Placebo Lags - Data'!$A:$A,0),MATCH(V$1,'Placebo Lags - Data'!$B$1:$BA$1,0)))*V$5</f>
        <v>3.1335789710283279E-2</v>
      </c>
      <c r="W24" s="2">
        <f>IF(W$2=0,0,INDEX('Placebo Lags - Data'!$B:$BA,MATCH($Q24,'Placebo Lags - Data'!$A:$A,0),MATCH(W$1,'Placebo Lags - Data'!$B$1:$BA$1,0)))*W$5</f>
        <v>0</v>
      </c>
      <c r="X24" s="2">
        <f>IF(X$2=0,0,INDEX('Placebo Lags - Data'!$B:$BA,MATCH($Q24,'Placebo Lags - Data'!$A:$A,0),MATCH(X$1,'Placebo Lags - Data'!$B$1:$BA$1,0)))*X$5</f>
        <v>1.9777225330471992E-2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2.9777945950627327E-2</v>
      </c>
      <c r="AD24" s="2">
        <f>IF(AD$2=0,0,INDEX('Placebo Lags - Data'!$B:$BA,MATCH($Q24,'Placebo Lags - Data'!$A:$A,0),MATCH(AD$1,'Placebo Lags - Data'!$B$1:$BA$1,0)))*AD$5</f>
        <v>0</v>
      </c>
      <c r="AE24" s="2">
        <f>IF(AE$2=0,0,INDEX('Placebo Lags - Data'!$B:$BA,MATCH($Q24,'Placebo Lags - Data'!$A:$A,0),MATCH(AE$1,'Placebo Lags - Data'!$B$1:$BA$1,0)))*AE$5</f>
        <v>1.7042012885212898E-2</v>
      </c>
      <c r="AF24" s="2">
        <f>IF(AF$2=0,0,INDEX('Placebo Lags - Data'!$B:$BA,MATCH($Q24,'Placebo Lags - Data'!$A:$A,0),MATCH(AF$1,'Placebo Lags - Data'!$B$1:$BA$1,0)))*AF$5</f>
        <v>-3.560537239536643E-3</v>
      </c>
      <c r="AG24" s="2">
        <f>IF(AG$2=0,0,INDEX('Placebo Lags - Data'!$B:$BA,MATCH($Q24,'Placebo Lags - Data'!$A:$A,0),MATCH(AG$1,'Placebo Lags - Data'!$B$1:$BA$1,0)))*AG$5</f>
        <v>0</v>
      </c>
      <c r="AH24" s="2">
        <f>IF(AH$2=0,0,INDEX('Placebo Lags - Data'!$B:$BA,MATCH($Q24,'Placebo Lags - Data'!$A:$A,0),MATCH(AH$1,'Placebo Lags - Data'!$B$1:$BA$1,0)))*AH$5</f>
        <v>1.2014247477054596E-2</v>
      </c>
      <c r="AI24" s="2">
        <f>IF(AI$2=0,0,INDEX('Placebo Lags - Data'!$B:$BA,MATCH($Q24,'Placebo Lags - Data'!$A:$A,0),MATCH(AI$1,'Placebo Lags - Data'!$B$1:$BA$1,0)))*AI$5</f>
        <v>-2.4366116151213646E-2</v>
      </c>
      <c r="AJ24" s="2">
        <f>IF(AJ$2=0,0,INDEX('Placebo Lags - Data'!$B:$BA,MATCH($Q24,'Placebo Lags - Data'!$A:$A,0),MATCH(AJ$1,'Placebo Lags - Data'!$B$1:$BA$1,0)))*AJ$5</f>
        <v>-1.5314929187297821E-2</v>
      </c>
      <c r="AK24" s="2">
        <f>IF(AK$2=0,0,INDEX('Placebo Lags - Data'!$B:$BA,MATCH($Q24,'Placebo Lags - Data'!$A:$A,0),MATCH(AK$1,'Placebo Lags - Data'!$B$1:$BA$1,0)))*AK$5</f>
        <v>0</v>
      </c>
      <c r="AL24" s="2">
        <f>IF(AL$2=0,0,INDEX('Placebo Lags - Data'!$B:$BA,MATCH($Q24,'Placebo Lags - Data'!$A:$A,0),MATCH(AL$1,'Placebo Lags - Data'!$B$1:$BA$1,0)))*AL$5</f>
        <v>4.4223252683877945E-2</v>
      </c>
      <c r="AM24" s="2">
        <f>IF(AM$2=0,0,INDEX('Placebo Lags - Data'!$B:$BA,MATCH($Q24,'Placebo Lags - Data'!$A:$A,0),MATCH(AM$1,'Placebo Lags - Data'!$B$1:$BA$1,0)))*AM$5</f>
        <v>-2.6151253841817379E-3</v>
      </c>
      <c r="AN24" s="2">
        <f>IF(AN$2=0,0,INDEX('Placebo Lags - Data'!$B:$BA,MATCH($Q24,'Placebo Lags - Data'!$A:$A,0),MATCH(AN$1,'Placebo Lags - Data'!$B$1:$BA$1,0)))*AN$5</f>
        <v>0</v>
      </c>
      <c r="AO24" s="2">
        <f>IF(AO$2=0,0,INDEX('Placebo Lags - Data'!$B:$BA,MATCH($Q24,'Placebo Lags - Data'!$A:$A,0),MATCH(AO$1,'Placebo Lags - Data'!$B$1:$BA$1,0)))*AO$5</f>
        <v>3.1412407755851746E-2</v>
      </c>
      <c r="AP24" s="2">
        <f>IF(AP$2=0,0,INDEX('Placebo Lags - Data'!$B:$BA,MATCH($Q24,'Placebo Lags - Data'!$A:$A,0),MATCH(AP$1,'Placebo Lags - Data'!$B$1:$BA$1,0)))*AP$5</f>
        <v>0</v>
      </c>
      <c r="AQ24" s="2">
        <f>IF(AQ$2=0,0,INDEX('Placebo Lags - Data'!$B:$BA,MATCH($Q24,'Placebo Lags - Data'!$A:$A,0),MATCH(AQ$1,'Placebo Lags - Data'!$B$1:$BA$1,0)))*AQ$5</f>
        <v>2.1743528544902802E-2</v>
      </c>
      <c r="AR24" s="2">
        <f>IF(AR$2=0,0,INDEX('Placebo Lags - Data'!$B:$BA,MATCH($Q24,'Placebo Lags - Data'!$A:$A,0),MATCH(AR$1,'Placebo Lags - Data'!$B$1:$BA$1,0)))*AR$5</f>
        <v>0</v>
      </c>
      <c r="AS24" s="2">
        <f>IF(AS$2=0,0,INDEX('Placebo Lags - Data'!$B:$BA,MATCH($Q24,'Placebo Lags - Data'!$A:$A,0),MATCH(AS$1,'Placebo Lags - Data'!$B$1:$BA$1,0)))*AS$5</f>
        <v>-3.7125106900930405E-2</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-8.0785997211933136E-2</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3.6715611815452576E-2</v>
      </c>
      <c r="BG24" s="2">
        <f>IF(BG$2=0,0,INDEX('Placebo Lags - Data'!$B:$BA,MATCH($Q24,'Placebo Lags - Data'!$A:$A,0),MATCH(BG$1,'Placebo Lags - Data'!$B$1:$BA$1,0)))*BG$5</f>
        <v>-2.1881492808461189E-2</v>
      </c>
      <c r="BH24" s="2">
        <f>IF(BH$2=0,0,INDEX('Placebo Lags - Data'!$B:$BA,MATCH($Q24,'Placebo Lags - Data'!$A:$A,0),MATCH(BH$1,'Placebo Lags - Data'!$B$1:$BA$1,0)))*BH$5</f>
        <v>-1.2461499311029911E-2</v>
      </c>
      <c r="BI24" s="2">
        <f>IF(BI$2=0,0,INDEX('Placebo Lags - Data'!$B:$BA,MATCH($Q24,'Placebo Lags - Data'!$A:$A,0),MATCH(BI$1,'Placebo Lags - Data'!$B$1:$BA$1,0)))*BI$5</f>
        <v>1.6078421846032143E-2</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-2.4199370294809341E-2</v>
      </c>
      <c r="BP24" s="2">
        <f>IF(BP$2=0,0,INDEX('Placebo Lags - Data'!$B:$BA,MATCH($Q24,'Placebo Lags - Data'!$A:$A,0),MATCH(BP$1,'Placebo Lags - Data'!$B$1:$BA$1,0)))*BP$5</f>
        <v>0</v>
      </c>
      <c r="BQ24" s="2"/>
      <c r="BR24" s="2"/>
    </row>
    <row r="25" spans="1:70" x14ac:dyDescent="0.25">
      <c r="A25" t="s">
        <v>49</v>
      </c>
      <c r="B25" s="2">
        <f t="shared" si="0"/>
        <v>0</v>
      </c>
      <c r="Q25">
        <f>'Placebo Lags - Data'!A20</f>
        <v>2000</v>
      </c>
      <c r="R25" s="2">
        <f>IF(R$2=0,0,INDEX('Placebo Lags - Data'!$B:$BA,MATCH($Q25,'Placebo Lags - Data'!$A:$A,0),MATCH(R$1,'Placebo Lags - Data'!$B$1:$BA$1,0)))*R$5</f>
        <v>4.717300646007061E-3</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-3.0555488541722298E-2</v>
      </c>
      <c r="V25" s="2">
        <f>IF(V$2=0,0,INDEX('Placebo Lags - Data'!$B:$BA,MATCH($Q25,'Placebo Lags - Data'!$A:$A,0),MATCH(V$1,'Placebo Lags - Data'!$B$1:$BA$1,0)))*V$5</f>
        <v>9.2689275741577148E-2</v>
      </c>
      <c r="W25" s="2">
        <f>IF(W$2=0,0,INDEX('Placebo Lags - Data'!$B:$BA,MATCH($Q25,'Placebo Lags - Data'!$A:$A,0),MATCH(W$1,'Placebo Lags - Data'!$B$1:$BA$1,0)))*W$5</f>
        <v>0</v>
      </c>
      <c r="X25" s="2">
        <f>IF(X$2=0,0,INDEX('Placebo Lags - Data'!$B:$BA,MATCH($Q25,'Placebo Lags - Data'!$A:$A,0),MATCH(X$1,'Placebo Lags - Data'!$B$1:$BA$1,0)))*X$5</f>
        <v>6.1001226305961609E-2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-6.2057985924184322E-3</v>
      </c>
      <c r="AD25" s="2">
        <f>IF(AD$2=0,0,INDEX('Placebo Lags - Data'!$B:$BA,MATCH($Q25,'Placebo Lags - Data'!$A:$A,0),MATCH(AD$1,'Placebo Lags - Data'!$B$1:$BA$1,0)))*AD$5</f>
        <v>0</v>
      </c>
      <c r="AE25" s="2">
        <f>IF(AE$2=0,0,INDEX('Placebo Lags - Data'!$B:$BA,MATCH($Q25,'Placebo Lags - Data'!$A:$A,0),MATCH(AE$1,'Placebo Lags - Data'!$B$1:$BA$1,0)))*AE$5</f>
        <v>-1.1633869260549545E-2</v>
      </c>
      <c r="AF25" s="2">
        <f>IF(AF$2=0,0,INDEX('Placebo Lags - Data'!$B:$BA,MATCH($Q25,'Placebo Lags - Data'!$A:$A,0),MATCH(AF$1,'Placebo Lags - Data'!$B$1:$BA$1,0)))*AF$5</f>
        <v>2.5285189971327782E-2</v>
      </c>
      <c r="AG25" s="2">
        <f>IF(AG$2=0,0,INDEX('Placebo Lags - Data'!$B:$BA,MATCH($Q25,'Placebo Lags - Data'!$A:$A,0),MATCH(AG$1,'Placebo Lags - Data'!$B$1:$BA$1,0)))*AG$5</f>
        <v>0</v>
      </c>
      <c r="AH25" s="2">
        <f>IF(AH$2=0,0,INDEX('Placebo Lags - Data'!$B:$BA,MATCH($Q25,'Placebo Lags - Data'!$A:$A,0),MATCH(AH$1,'Placebo Lags - Data'!$B$1:$BA$1,0)))*AH$5</f>
        <v>3.7481773644685745E-2</v>
      </c>
      <c r="AI25" s="2">
        <f>IF(AI$2=0,0,INDEX('Placebo Lags - Data'!$B:$BA,MATCH($Q25,'Placebo Lags - Data'!$A:$A,0),MATCH(AI$1,'Placebo Lags - Data'!$B$1:$BA$1,0)))*AI$5</f>
        <v>1.8934234976768494E-3</v>
      </c>
      <c r="AJ25" s="2">
        <f>IF(AJ$2=0,0,INDEX('Placebo Lags - Data'!$B:$BA,MATCH($Q25,'Placebo Lags - Data'!$A:$A,0),MATCH(AJ$1,'Placebo Lags - Data'!$B$1:$BA$1,0)))*AJ$5</f>
        <v>-1.1528622359037399E-2</v>
      </c>
      <c r="AK25" s="2">
        <f>IF(AK$2=0,0,INDEX('Placebo Lags - Data'!$B:$BA,MATCH($Q25,'Placebo Lags - Data'!$A:$A,0),MATCH(AK$1,'Placebo Lags - Data'!$B$1:$BA$1,0)))*AK$5</f>
        <v>0</v>
      </c>
      <c r="AL25" s="2">
        <f>IF(AL$2=0,0,INDEX('Placebo Lags - Data'!$B:$BA,MATCH($Q25,'Placebo Lags - Data'!$A:$A,0),MATCH(AL$1,'Placebo Lags - Data'!$B$1:$BA$1,0)))*AL$5</f>
        <v>2.4850007146596909E-2</v>
      </c>
      <c r="AM25" s="2">
        <f>IF(AM$2=0,0,INDEX('Placebo Lags - Data'!$B:$BA,MATCH($Q25,'Placebo Lags - Data'!$A:$A,0),MATCH(AM$1,'Placebo Lags - Data'!$B$1:$BA$1,0)))*AM$5</f>
        <v>-8.1762811169028282E-3</v>
      </c>
      <c r="AN25" s="2">
        <f>IF(AN$2=0,0,INDEX('Placebo Lags - Data'!$B:$BA,MATCH($Q25,'Placebo Lags - Data'!$A:$A,0),MATCH(AN$1,'Placebo Lags - Data'!$B$1:$BA$1,0)))*AN$5</f>
        <v>0</v>
      </c>
      <c r="AO25" s="2">
        <f>IF(AO$2=0,0,INDEX('Placebo Lags - Data'!$B:$BA,MATCH($Q25,'Placebo Lags - Data'!$A:$A,0),MATCH(AO$1,'Placebo Lags - Data'!$B$1:$BA$1,0)))*AO$5</f>
        <v>-3.9174642413854599E-2</v>
      </c>
      <c r="AP25" s="2">
        <f>IF(AP$2=0,0,INDEX('Placebo Lags - Data'!$B:$BA,MATCH($Q25,'Placebo Lags - Data'!$A:$A,0),MATCH(AP$1,'Placebo Lags - Data'!$B$1:$BA$1,0)))*AP$5</f>
        <v>0</v>
      </c>
      <c r="AQ25" s="2">
        <f>IF(AQ$2=0,0,INDEX('Placebo Lags - Data'!$B:$BA,MATCH($Q25,'Placebo Lags - Data'!$A:$A,0),MATCH(AQ$1,'Placebo Lags - Data'!$B$1:$BA$1,0)))*AQ$5</f>
        <v>2.3823607712984085E-2</v>
      </c>
      <c r="AR25" s="2">
        <f>IF(AR$2=0,0,INDEX('Placebo Lags - Data'!$B:$BA,MATCH($Q25,'Placebo Lags - Data'!$A:$A,0),MATCH(AR$1,'Placebo Lags - Data'!$B$1:$BA$1,0)))*AR$5</f>
        <v>0</v>
      </c>
      <c r="AS25" s="2">
        <f>IF(AS$2=0,0,INDEX('Placebo Lags - Data'!$B:$BA,MATCH($Q25,'Placebo Lags - Data'!$A:$A,0),MATCH(AS$1,'Placebo Lags - Data'!$B$1:$BA$1,0)))*AS$5</f>
        <v>6.839139387011528E-3</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-6.5613947808742523E-2</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-3.2591905444860458E-2</v>
      </c>
      <c r="BG25" s="2">
        <f>IF(BG$2=0,0,INDEX('Placebo Lags - Data'!$B:$BA,MATCH($Q25,'Placebo Lags - Data'!$A:$A,0),MATCH(BG$1,'Placebo Lags - Data'!$B$1:$BA$1,0)))*BG$5</f>
        <v>-8.0311466008424759E-3</v>
      </c>
      <c r="BH25" s="2">
        <f>IF(BH$2=0,0,INDEX('Placebo Lags - Data'!$B:$BA,MATCH($Q25,'Placebo Lags - Data'!$A:$A,0),MATCH(BH$1,'Placebo Lags - Data'!$B$1:$BA$1,0)))*BH$5</f>
        <v>1.4393575489521027E-2</v>
      </c>
      <c r="BI25" s="2">
        <f>IF(BI$2=0,0,INDEX('Placebo Lags - Data'!$B:$BA,MATCH($Q25,'Placebo Lags - Data'!$A:$A,0),MATCH(BI$1,'Placebo Lags - Data'!$B$1:$BA$1,0)))*BI$5</f>
        <v>-1.5538708306849003E-2</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1.1542236432433128E-2</v>
      </c>
      <c r="BP25" s="2">
        <f>IF(BP$2=0,0,INDEX('Placebo Lags - Data'!$B:$BA,MATCH($Q25,'Placebo Lags - Data'!$A:$A,0),MATCH(BP$1,'Placebo Lags - Data'!$B$1:$BA$1,0)))*BP$5</f>
        <v>0</v>
      </c>
      <c r="BQ25" s="2"/>
      <c r="BR25" s="2"/>
    </row>
    <row r="26" spans="1:70" x14ac:dyDescent="0.25">
      <c r="A26" t="s">
        <v>52</v>
      </c>
      <c r="B26" s="2">
        <f t="shared" si="0"/>
        <v>0</v>
      </c>
      <c r="Q26">
        <f>'Placebo Lags - Data'!A21</f>
        <v>2001</v>
      </c>
      <c r="R26" s="2">
        <f>IF(R$2=0,0,INDEX('Placebo Lags - Data'!$B:$BA,MATCH($Q26,'Placebo Lags - Data'!$A:$A,0),MATCH(R$1,'Placebo Lags - Data'!$B$1:$BA$1,0)))*R$5</f>
        <v>8.5211275145411491E-3</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-2.985081821680069E-2</v>
      </c>
      <c r="V26" s="2">
        <f>IF(V$2=0,0,INDEX('Placebo Lags - Data'!$B:$BA,MATCH($Q26,'Placebo Lags - Data'!$A:$A,0),MATCH(V$1,'Placebo Lags - Data'!$B$1:$BA$1,0)))*V$5</f>
        <v>0.10912019014358521</v>
      </c>
      <c r="W26" s="2">
        <f>IF(W$2=0,0,INDEX('Placebo Lags - Data'!$B:$BA,MATCH($Q26,'Placebo Lags - Data'!$A:$A,0),MATCH(W$1,'Placebo Lags - Data'!$B$1:$BA$1,0)))*W$5</f>
        <v>0</v>
      </c>
      <c r="X26" s="2">
        <f>IF(X$2=0,0,INDEX('Placebo Lags - Data'!$B:$BA,MATCH($Q26,'Placebo Lags - Data'!$A:$A,0),MATCH(X$1,'Placebo Lags - Data'!$B$1:$BA$1,0)))*X$5</f>
        <v>3.8829545956104994E-3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9.6257254481315613E-3</v>
      </c>
      <c r="AD26" s="2">
        <f>IF(AD$2=0,0,INDEX('Placebo Lags - Data'!$B:$BA,MATCH($Q26,'Placebo Lags - Data'!$A:$A,0),MATCH(AD$1,'Placebo Lags - Data'!$B$1:$BA$1,0)))*AD$5</f>
        <v>0</v>
      </c>
      <c r="AE26" s="2">
        <f>IF(AE$2=0,0,INDEX('Placebo Lags - Data'!$B:$BA,MATCH($Q26,'Placebo Lags - Data'!$A:$A,0),MATCH(AE$1,'Placebo Lags - Data'!$B$1:$BA$1,0)))*AE$5</f>
        <v>3.7338897585868835E-2</v>
      </c>
      <c r="AF26" s="2">
        <f>IF(AF$2=0,0,INDEX('Placebo Lags - Data'!$B:$BA,MATCH($Q26,'Placebo Lags - Data'!$A:$A,0),MATCH(AF$1,'Placebo Lags - Data'!$B$1:$BA$1,0)))*AF$5</f>
        <v>5.7512829080224037E-3</v>
      </c>
      <c r="AG26" s="2">
        <f>IF(AG$2=0,0,INDEX('Placebo Lags - Data'!$B:$BA,MATCH($Q26,'Placebo Lags - Data'!$A:$A,0),MATCH(AG$1,'Placebo Lags - Data'!$B$1:$BA$1,0)))*AG$5</f>
        <v>0</v>
      </c>
      <c r="AH26" s="2">
        <f>IF(AH$2=0,0,INDEX('Placebo Lags - Data'!$B:$BA,MATCH($Q26,'Placebo Lags - Data'!$A:$A,0),MATCH(AH$1,'Placebo Lags - Data'!$B$1:$BA$1,0)))*AH$5</f>
        <v>4.0536525193601847E-4</v>
      </c>
      <c r="AI26" s="2">
        <f>IF(AI$2=0,0,INDEX('Placebo Lags - Data'!$B:$BA,MATCH($Q26,'Placebo Lags - Data'!$A:$A,0),MATCH(AI$1,'Placebo Lags - Data'!$B$1:$BA$1,0)))*AI$5</f>
        <v>3.414488211274147E-2</v>
      </c>
      <c r="AJ26" s="2">
        <f>IF(AJ$2=0,0,INDEX('Placebo Lags - Data'!$B:$BA,MATCH($Q26,'Placebo Lags - Data'!$A:$A,0),MATCH(AJ$1,'Placebo Lags - Data'!$B$1:$BA$1,0)))*AJ$5</f>
        <v>2.0501580089330673E-2</v>
      </c>
      <c r="AK26" s="2">
        <f>IF(AK$2=0,0,INDEX('Placebo Lags - Data'!$B:$BA,MATCH($Q26,'Placebo Lags - Data'!$A:$A,0),MATCH(AK$1,'Placebo Lags - Data'!$B$1:$BA$1,0)))*AK$5</f>
        <v>0</v>
      </c>
      <c r="AL26" s="2">
        <f>IF(AL$2=0,0,INDEX('Placebo Lags - Data'!$B:$BA,MATCH($Q26,'Placebo Lags - Data'!$A:$A,0),MATCH(AL$1,'Placebo Lags - Data'!$B$1:$BA$1,0)))*AL$5</f>
        <v>-4.3689836747944355E-3</v>
      </c>
      <c r="AM26" s="2">
        <f>IF(AM$2=0,0,INDEX('Placebo Lags - Data'!$B:$BA,MATCH($Q26,'Placebo Lags - Data'!$A:$A,0),MATCH(AM$1,'Placebo Lags - Data'!$B$1:$BA$1,0)))*AM$5</f>
        <v>-3.3763319253921509E-2</v>
      </c>
      <c r="AN26" s="2">
        <f>IF(AN$2=0,0,INDEX('Placebo Lags - Data'!$B:$BA,MATCH($Q26,'Placebo Lags - Data'!$A:$A,0),MATCH(AN$1,'Placebo Lags - Data'!$B$1:$BA$1,0)))*AN$5</f>
        <v>0</v>
      </c>
      <c r="AO26" s="2">
        <f>IF(AO$2=0,0,INDEX('Placebo Lags - Data'!$B:$BA,MATCH($Q26,'Placebo Lags - Data'!$A:$A,0),MATCH(AO$1,'Placebo Lags - Data'!$B$1:$BA$1,0)))*AO$5</f>
        <v>1.22801773250103E-2</v>
      </c>
      <c r="AP26" s="2">
        <f>IF(AP$2=0,0,INDEX('Placebo Lags - Data'!$B:$BA,MATCH($Q26,'Placebo Lags - Data'!$A:$A,0),MATCH(AP$1,'Placebo Lags - Data'!$B$1:$BA$1,0)))*AP$5</f>
        <v>0</v>
      </c>
      <c r="AQ26" s="2">
        <f>IF(AQ$2=0,0,INDEX('Placebo Lags - Data'!$B:$BA,MATCH($Q26,'Placebo Lags - Data'!$A:$A,0),MATCH(AQ$1,'Placebo Lags - Data'!$B$1:$BA$1,0)))*AQ$5</f>
        <v>-4.2151720263063908E-3</v>
      </c>
      <c r="AR26" s="2">
        <f>IF(AR$2=0,0,INDEX('Placebo Lags - Data'!$B:$BA,MATCH($Q26,'Placebo Lags - Data'!$A:$A,0),MATCH(AR$1,'Placebo Lags - Data'!$B$1:$BA$1,0)))*AR$5</f>
        <v>0</v>
      </c>
      <c r="AS26" s="2">
        <f>IF(AS$2=0,0,INDEX('Placebo Lags - Data'!$B:$BA,MATCH($Q26,'Placebo Lags - Data'!$A:$A,0),MATCH(AS$1,'Placebo Lags - Data'!$B$1:$BA$1,0)))*AS$5</f>
        <v>-2.1027654409408569E-2</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-6.5453462302684784E-2</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-9.0020157396793365E-2</v>
      </c>
      <c r="BG26" s="2">
        <f>IF(BG$2=0,0,INDEX('Placebo Lags - Data'!$B:$BA,MATCH($Q26,'Placebo Lags - Data'!$A:$A,0),MATCH(BG$1,'Placebo Lags - Data'!$B$1:$BA$1,0)))*BG$5</f>
        <v>-4.6035792678594589E-2</v>
      </c>
      <c r="BH26" s="2">
        <f>IF(BH$2=0,0,INDEX('Placebo Lags - Data'!$B:$BA,MATCH($Q26,'Placebo Lags - Data'!$A:$A,0),MATCH(BH$1,'Placebo Lags - Data'!$B$1:$BA$1,0)))*BH$5</f>
        <v>-3.1130943447351456E-2</v>
      </c>
      <c r="BI26" s="2">
        <f>IF(BI$2=0,0,INDEX('Placebo Lags - Data'!$B:$BA,MATCH($Q26,'Placebo Lags - Data'!$A:$A,0),MATCH(BI$1,'Placebo Lags - Data'!$B$1:$BA$1,0)))*BI$5</f>
        <v>-8.5446954471990466E-4</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-1.4228139072656631E-2</v>
      </c>
      <c r="BP26" s="2">
        <f>IF(BP$2=0,0,INDEX('Placebo Lags - Data'!$B:$BA,MATCH($Q26,'Placebo Lags - Data'!$A:$A,0),MATCH(BP$1,'Placebo Lags - Data'!$B$1:$BA$1,0)))*BP$5</f>
        <v>0</v>
      </c>
      <c r="BQ26" s="2"/>
      <c r="BR26" s="2"/>
    </row>
    <row r="27" spans="1:70" x14ac:dyDescent="0.25">
      <c r="A27" t="s">
        <v>34</v>
      </c>
      <c r="B27" s="2">
        <f t="shared" si="0"/>
        <v>0</v>
      </c>
      <c r="Q27">
        <f>'Placebo Lags - Data'!A22</f>
        <v>2002</v>
      </c>
      <c r="R27" s="2">
        <f>IF(R$2=0,0,INDEX('Placebo Lags - Data'!$B:$BA,MATCH($Q27,'Placebo Lags - Data'!$A:$A,0),MATCH(R$1,'Placebo Lags - Data'!$B$1:$BA$1,0)))*R$5</f>
        <v>7.9768151408643462E-6</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-2.1218441426753998E-2</v>
      </c>
      <c r="V27" s="2">
        <f>IF(V$2=0,0,INDEX('Placebo Lags - Data'!$B:$BA,MATCH($Q27,'Placebo Lags - Data'!$A:$A,0),MATCH(V$1,'Placebo Lags - Data'!$B$1:$BA$1,0)))*V$5</f>
        <v>2.1228447556495667E-2</v>
      </c>
      <c r="W27" s="2">
        <f>IF(W$2=0,0,INDEX('Placebo Lags - Data'!$B:$BA,MATCH($Q27,'Placebo Lags - Data'!$A:$A,0),MATCH(W$1,'Placebo Lags - Data'!$B$1:$BA$1,0)))*W$5</f>
        <v>0</v>
      </c>
      <c r="X27" s="2">
        <f>IF(X$2=0,0,INDEX('Placebo Lags - Data'!$B:$BA,MATCH($Q27,'Placebo Lags - Data'!$A:$A,0),MATCH(X$1,'Placebo Lags - Data'!$B$1:$BA$1,0)))*X$5</f>
        <v>5.5350419133901596E-3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1.2346304953098297E-2</v>
      </c>
      <c r="AD27" s="2">
        <f>IF(AD$2=0,0,INDEX('Placebo Lags - Data'!$B:$BA,MATCH($Q27,'Placebo Lags - Data'!$A:$A,0),MATCH(AD$1,'Placebo Lags - Data'!$B$1:$BA$1,0)))*AD$5</f>
        <v>0</v>
      </c>
      <c r="AE27" s="2">
        <f>IF(AE$2=0,0,INDEX('Placebo Lags - Data'!$B:$BA,MATCH($Q27,'Placebo Lags - Data'!$A:$A,0),MATCH(AE$1,'Placebo Lags - Data'!$B$1:$BA$1,0)))*AE$5</f>
        <v>6.0869861394166946E-2</v>
      </c>
      <c r="AF27" s="2">
        <f>IF(AF$2=0,0,INDEX('Placebo Lags - Data'!$B:$BA,MATCH($Q27,'Placebo Lags - Data'!$A:$A,0),MATCH(AF$1,'Placebo Lags - Data'!$B$1:$BA$1,0)))*AF$5</f>
        <v>1.4091108925640583E-2</v>
      </c>
      <c r="AG27" s="2">
        <f>IF(AG$2=0,0,INDEX('Placebo Lags - Data'!$B:$BA,MATCH($Q27,'Placebo Lags - Data'!$A:$A,0),MATCH(AG$1,'Placebo Lags - Data'!$B$1:$BA$1,0)))*AG$5</f>
        <v>0</v>
      </c>
      <c r="AH27" s="2">
        <f>IF(AH$2=0,0,INDEX('Placebo Lags - Data'!$B:$BA,MATCH($Q27,'Placebo Lags - Data'!$A:$A,0),MATCH(AH$1,'Placebo Lags - Data'!$B$1:$BA$1,0)))*AH$5</f>
        <v>-5.6225262582302094E-2</v>
      </c>
      <c r="AI27" s="2">
        <f>IF(AI$2=0,0,INDEX('Placebo Lags - Data'!$B:$BA,MATCH($Q27,'Placebo Lags - Data'!$A:$A,0),MATCH(AI$1,'Placebo Lags - Data'!$B$1:$BA$1,0)))*AI$5</f>
        <v>7.4518448673188686E-3</v>
      </c>
      <c r="AJ27" s="2">
        <f>IF(AJ$2=0,0,INDEX('Placebo Lags - Data'!$B:$BA,MATCH($Q27,'Placebo Lags - Data'!$A:$A,0),MATCH(AJ$1,'Placebo Lags - Data'!$B$1:$BA$1,0)))*AJ$5</f>
        <v>1.8820999190211296E-2</v>
      </c>
      <c r="AK27" s="2">
        <f>IF(AK$2=0,0,INDEX('Placebo Lags - Data'!$B:$BA,MATCH($Q27,'Placebo Lags - Data'!$A:$A,0),MATCH(AK$1,'Placebo Lags - Data'!$B$1:$BA$1,0)))*AK$5</f>
        <v>0</v>
      </c>
      <c r="AL27" s="2">
        <f>IF(AL$2=0,0,INDEX('Placebo Lags - Data'!$B:$BA,MATCH($Q27,'Placebo Lags - Data'!$A:$A,0),MATCH(AL$1,'Placebo Lags - Data'!$B$1:$BA$1,0)))*AL$5</f>
        <v>1.7019476508721709E-3</v>
      </c>
      <c r="AM27" s="2">
        <f>IF(AM$2=0,0,INDEX('Placebo Lags - Data'!$B:$BA,MATCH($Q27,'Placebo Lags - Data'!$A:$A,0),MATCH(AM$1,'Placebo Lags - Data'!$B$1:$BA$1,0)))*AM$5</f>
        <v>-4.4705621898174286E-2</v>
      </c>
      <c r="AN27" s="2">
        <f>IF(AN$2=0,0,INDEX('Placebo Lags - Data'!$B:$BA,MATCH($Q27,'Placebo Lags - Data'!$A:$A,0),MATCH(AN$1,'Placebo Lags - Data'!$B$1:$BA$1,0)))*AN$5</f>
        <v>0</v>
      </c>
      <c r="AO27" s="2">
        <f>IF(AO$2=0,0,INDEX('Placebo Lags - Data'!$B:$BA,MATCH($Q27,'Placebo Lags - Data'!$A:$A,0),MATCH(AO$1,'Placebo Lags - Data'!$B$1:$BA$1,0)))*AO$5</f>
        <v>5.3365086205303669E-3</v>
      </c>
      <c r="AP27" s="2">
        <f>IF(AP$2=0,0,INDEX('Placebo Lags - Data'!$B:$BA,MATCH($Q27,'Placebo Lags - Data'!$A:$A,0),MATCH(AP$1,'Placebo Lags - Data'!$B$1:$BA$1,0)))*AP$5</f>
        <v>0</v>
      </c>
      <c r="AQ27" s="2">
        <f>IF(AQ$2=0,0,INDEX('Placebo Lags - Data'!$B:$BA,MATCH($Q27,'Placebo Lags - Data'!$A:$A,0),MATCH(AQ$1,'Placebo Lags - Data'!$B$1:$BA$1,0)))*AQ$5</f>
        <v>2.4056009948253632E-2</v>
      </c>
      <c r="AR27" s="2">
        <f>IF(AR$2=0,0,INDEX('Placebo Lags - Data'!$B:$BA,MATCH($Q27,'Placebo Lags - Data'!$A:$A,0),MATCH(AR$1,'Placebo Lags - Data'!$B$1:$BA$1,0)))*AR$5</f>
        <v>0</v>
      </c>
      <c r="AS27" s="2">
        <f>IF(AS$2=0,0,INDEX('Placebo Lags - Data'!$B:$BA,MATCH($Q27,'Placebo Lags - Data'!$A:$A,0),MATCH(AS$1,'Placebo Lags - Data'!$B$1:$BA$1,0)))*AS$5</f>
        <v>-4.3620290234684944E-3</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-6.915302574634552E-2</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-6.7330725491046906E-2</v>
      </c>
      <c r="BG27" s="2">
        <f>IF(BG$2=0,0,INDEX('Placebo Lags - Data'!$B:$BA,MATCH($Q27,'Placebo Lags - Data'!$A:$A,0),MATCH(BG$1,'Placebo Lags - Data'!$B$1:$BA$1,0)))*BG$5</f>
        <v>-6.8093538284301758E-2</v>
      </c>
      <c r="BH27" s="2">
        <f>IF(BH$2=0,0,INDEX('Placebo Lags - Data'!$B:$BA,MATCH($Q27,'Placebo Lags - Data'!$A:$A,0),MATCH(BH$1,'Placebo Lags - Data'!$B$1:$BA$1,0)))*BH$5</f>
        <v>1.6094399616122246E-2</v>
      </c>
      <c r="BI27" s="2">
        <f>IF(BI$2=0,0,INDEX('Placebo Lags - Data'!$B:$BA,MATCH($Q27,'Placebo Lags - Data'!$A:$A,0),MATCH(BI$1,'Placebo Lags - Data'!$B$1:$BA$1,0)))*BI$5</f>
        <v>1.0744804516434669E-2</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3.0694101005792618E-3</v>
      </c>
      <c r="BP27" s="2">
        <f>IF(BP$2=0,0,INDEX('Placebo Lags - Data'!$B:$BA,MATCH($Q27,'Placebo Lags - Data'!$A:$A,0),MATCH(BP$1,'Placebo Lags - Data'!$B$1:$BA$1,0)))*BP$5</f>
        <v>0</v>
      </c>
      <c r="BQ27" s="2"/>
      <c r="BR27" s="2"/>
    </row>
    <row r="28" spans="1:70" x14ac:dyDescent="0.25">
      <c r="A28" t="s">
        <v>59</v>
      </c>
      <c r="B28" s="2">
        <f t="shared" si="0"/>
        <v>0</v>
      </c>
      <c r="Q28">
        <f>'Placebo Lags - Data'!A23</f>
        <v>2003</v>
      </c>
      <c r="R28" s="2">
        <f>IF(R$2=0,0,INDEX('Placebo Lags - Data'!$B:$BA,MATCH($Q28,'Placebo Lags - Data'!$A:$A,0),MATCH(R$1,'Placebo Lags - Data'!$B$1:$BA$1,0)))*R$5</f>
        <v>9.8625076934695244E-3</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-1.4629884622991085E-2</v>
      </c>
      <c r="V28" s="2">
        <f>IF(V$2=0,0,INDEX('Placebo Lags - Data'!$B:$BA,MATCH($Q28,'Placebo Lags - Data'!$A:$A,0),MATCH(V$1,'Placebo Lags - Data'!$B$1:$BA$1,0)))*V$5</f>
        <v>2.320779487490654E-3</v>
      </c>
      <c r="W28" s="2">
        <f>IF(W$2=0,0,INDEX('Placebo Lags - Data'!$B:$BA,MATCH($Q28,'Placebo Lags - Data'!$A:$A,0),MATCH(W$1,'Placebo Lags - Data'!$B$1:$BA$1,0)))*W$5</f>
        <v>0</v>
      </c>
      <c r="X28" s="2">
        <f>IF(X$2=0,0,INDEX('Placebo Lags - Data'!$B:$BA,MATCH($Q28,'Placebo Lags - Data'!$A:$A,0),MATCH(X$1,'Placebo Lags - Data'!$B$1:$BA$1,0)))*X$5</f>
        <v>3.3265685196965933E-3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2.9514184221625328E-2</v>
      </c>
      <c r="AD28" s="2">
        <f>IF(AD$2=0,0,INDEX('Placebo Lags - Data'!$B:$BA,MATCH($Q28,'Placebo Lags - Data'!$A:$A,0),MATCH(AD$1,'Placebo Lags - Data'!$B$1:$BA$1,0)))*AD$5</f>
        <v>0</v>
      </c>
      <c r="AE28" s="2">
        <f>IF(AE$2=0,0,INDEX('Placebo Lags - Data'!$B:$BA,MATCH($Q28,'Placebo Lags - Data'!$A:$A,0),MATCH(AE$1,'Placebo Lags - Data'!$B$1:$BA$1,0)))*AE$5</f>
        <v>1.6939446330070496E-2</v>
      </c>
      <c r="AF28" s="2">
        <f>IF(AF$2=0,0,INDEX('Placebo Lags - Data'!$B:$BA,MATCH($Q28,'Placebo Lags - Data'!$A:$A,0),MATCH(AF$1,'Placebo Lags - Data'!$B$1:$BA$1,0)))*AF$5</f>
        <v>1.8831446766853333E-2</v>
      </c>
      <c r="AG28" s="2">
        <f>IF(AG$2=0,0,INDEX('Placebo Lags - Data'!$B:$BA,MATCH($Q28,'Placebo Lags - Data'!$A:$A,0),MATCH(AG$1,'Placebo Lags - Data'!$B$1:$BA$1,0)))*AG$5</f>
        <v>0</v>
      </c>
      <c r="AH28" s="2">
        <f>IF(AH$2=0,0,INDEX('Placebo Lags - Data'!$B:$BA,MATCH($Q28,'Placebo Lags - Data'!$A:$A,0),MATCH(AH$1,'Placebo Lags - Data'!$B$1:$BA$1,0)))*AH$5</f>
        <v>-3.4476812928915024E-2</v>
      </c>
      <c r="AI28" s="2">
        <f>IF(AI$2=0,0,INDEX('Placebo Lags - Data'!$B:$BA,MATCH($Q28,'Placebo Lags - Data'!$A:$A,0),MATCH(AI$1,'Placebo Lags - Data'!$B$1:$BA$1,0)))*AI$5</f>
        <v>9.0397456660866737E-3</v>
      </c>
      <c r="AJ28" s="2">
        <f>IF(AJ$2=0,0,INDEX('Placebo Lags - Data'!$B:$BA,MATCH($Q28,'Placebo Lags - Data'!$A:$A,0),MATCH(AJ$1,'Placebo Lags - Data'!$B$1:$BA$1,0)))*AJ$5</f>
        <v>-1.0302864946424961E-2</v>
      </c>
      <c r="AK28" s="2">
        <f>IF(AK$2=0,0,INDEX('Placebo Lags - Data'!$B:$BA,MATCH($Q28,'Placebo Lags - Data'!$A:$A,0),MATCH(AK$1,'Placebo Lags - Data'!$B$1:$BA$1,0)))*AK$5</f>
        <v>0</v>
      </c>
      <c r="AL28" s="2">
        <f>IF(AL$2=0,0,INDEX('Placebo Lags - Data'!$B:$BA,MATCH($Q28,'Placebo Lags - Data'!$A:$A,0),MATCH(AL$1,'Placebo Lags - Data'!$B$1:$BA$1,0)))*AL$5</f>
        <v>4.2085191234946251E-3</v>
      </c>
      <c r="AM28" s="2">
        <f>IF(AM$2=0,0,INDEX('Placebo Lags - Data'!$B:$BA,MATCH($Q28,'Placebo Lags - Data'!$A:$A,0),MATCH(AM$1,'Placebo Lags - Data'!$B$1:$BA$1,0)))*AM$5</f>
        <v>-7.0846891030669212E-3</v>
      </c>
      <c r="AN28" s="2">
        <f>IF(AN$2=0,0,INDEX('Placebo Lags - Data'!$B:$BA,MATCH($Q28,'Placebo Lags - Data'!$A:$A,0),MATCH(AN$1,'Placebo Lags - Data'!$B$1:$BA$1,0)))*AN$5</f>
        <v>0</v>
      </c>
      <c r="AO28" s="2">
        <f>IF(AO$2=0,0,INDEX('Placebo Lags - Data'!$B:$BA,MATCH($Q28,'Placebo Lags - Data'!$A:$A,0),MATCH(AO$1,'Placebo Lags - Data'!$B$1:$BA$1,0)))*AO$5</f>
        <v>-2.1723467856645584E-2</v>
      </c>
      <c r="AP28" s="2">
        <f>IF(AP$2=0,0,INDEX('Placebo Lags - Data'!$B:$BA,MATCH($Q28,'Placebo Lags - Data'!$A:$A,0),MATCH(AP$1,'Placebo Lags - Data'!$B$1:$BA$1,0)))*AP$5</f>
        <v>0</v>
      </c>
      <c r="AQ28" s="2">
        <f>IF(AQ$2=0,0,INDEX('Placebo Lags - Data'!$B:$BA,MATCH($Q28,'Placebo Lags - Data'!$A:$A,0),MATCH(AQ$1,'Placebo Lags - Data'!$B$1:$BA$1,0)))*AQ$5</f>
        <v>1.4534324407577515E-2</v>
      </c>
      <c r="AR28" s="2">
        <f>IF(AR$2=0,0,INDEX('Placebo Lags - Data'!$B:$BA,MATCH($Q28,'Placebo Lags - Data'!$A:$A,0),MATCH(AR$1,'Placebo Lags - Data'!$B$1:$BA$1,0)))*AR$5</f>
        <v>0</v>
      </c>
      <c r="AS28" s="2">
        <f>IF(AS$2=0,0,INDEX('Placebo Lags - Data'!$B:$BA,MATCH($Q28,'Placebo Lags - Data'!$A:$A,0),MATCH(AS$1,'Placebo Lags - Data'!$B$1:$BA$1,0)))*AS$5</f>
        <v>-3.9719533175230026E-2</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-8.0405332148075104E-2</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-3.9715960621833801E-2</v>
      </c>
      <c r="BG28" s="2">
        <f>IF(BG$2=0,0,INDEX('Placebo Lags - Data'!$B:$BA,MATCH($Q28,'Placebo Lags - Data'!$A:$A,0),MATCH(BG$1,'Placebo Lags - Data'!$B$1:$BA$1,0)))*BG$5</f>
        <v>-3.4972142428159714E-2</v>
      </c>
      <c r="BH28" s="2">
        <f>IF(BH$2=0,0,INDEX('Placebo Lags - Data'!$B:$BA,MATCH($Q28,'Placebo Lags - Data'!$A:$A,0),MATCH(BH$1,'Placebo Lags - Data'!$B$1:$BA$1,0)))*BH$5</f>
        <v>7.2492798790335655E-3</v>
      </c>
      <c r="BI28" s="2">
        <f>IF(BI$2=0,0,INDEX('Placebo Lags - Data'!$B:$BA,MATCH($Q28,'Placebo Lags - Data'!$A:$A,0),MATCH(BI$1,'Placebo Lags - Data'!$B$1:$BA$1,0)))*BI$5</f>
        <v>3.4943636506795883E-2</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-2.8075186535716057E-2</v>
      </c>
      <c r="BP28" s="2">
        <f>IF(BP$2=0,0,INDEX('Placebo Lags - Data'!$B:$BA,MATCH($Q28,'Placebo Lags - Data'!$A:$A,0),MATCH(BP$1,'Placebo Lags - Data'!$B$1:$BA$1,0)))*BP$5</f>
        <v>0</v>
      </c>
      <c r="BQ28" s="2"/>
      <c r="BR28" s="2"/>
    </row>
    <row r="29" spans="1:70" x14ac:dyDescent="0.25">
      <c r="A29" t="s">
        <v>61</v>
      </c>
      <c r="B29" s="2">
        <f t="shared" si="0"/>
        <v>0</v>
      </c>
      <c r="Q29">
        <f>'Placebo Lags - Data'!A24</f>
        <v>2004</v>
      </c>
      <c r="R29" s="2">
        <f>IF(R$2=0,0,INDEX('Placebo Lags - Data'!$B:$BA,MATCH($Q29,'Placebo Lags - Data'!$A:$A,0),MATCH(R$1,'Placebo Lags - Data'!$B$1:$BA$1,0)))*R$5</f>
        <v>-1.6472587361931801E-2</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7.1411146782338619E-3</v>
      </c>
      <c r="V29" s="2">
        <f>IF(V$2=0,0,INDEX('Placebo Lags - Data'!$B:$BA,MATCH($Q29,'Placebo Lags - Data'!$A:$A,0),MATCH(V$1,'Placebo Lags - Data'!$B$1:$BA$1,0)))*V$5</f>
        <v>1.1309332214295864E-2</v>
      </c>
      <c r="W29" s="2">
        <f>IF(W$2=0,0,INDEX('Placebo Lags - Data'!$B:$BA,MATCH($Q29,'Placebo Lags - Data'!$A:$A,0),MATCH(W$1,'Placebo Lags - Data'!$B$1:$BA$1,0)))*W$5</f>
        <v>0</v>
      </c>
      <c r="X29" s="2">
        <f>IF(X$2=0,0,INDEX('Placebo Lags - Data'!$B:$BA,MATCH($Q29,'Placebo Lags - Data'!$A:$A,0),MATCH(X$1,'Placebo Lags - Data'!$B$1:$BA$1,0)))*X$5</f>
        <v>1.8420293927192688E-2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2.8823025524616241E-2</v>
      </c>
      <c r="AD29" s="2">
        <f>IF(AD$2=0,0,INDEX('Placebo Lags - Data'!$B:$BA,MATCH($Q29,'Placebo Lags - Data'!$A:$A,0),MATCH(AD$1,'Placebo Lags - Data'!$B$1:$BA$1,0)))*AD$5</f>
        <v>0</v>
      </c>
      <c r="AE29" s="2">
        <f>IF(AE$2=0,0,INDEX('Placebo Lags - Data'!$B:$BA,MATCH($Q29,'Placebo Lags - Data'!$A:$A,0),MATCH(AE$1,'Placebo Lags - Data'!$B$1:$BA$1,0)))*AE$5</f>
        <v>1.478681992739439E-2</v>
      </c>
      <c r="AF29" s="2">
        <f>IF(AF$2=0,0,INDEX('Placebo Lags - Data'!$B:$BA,MATCH($Q29,'Placebo Lags - Data'!$A:$A,0),MATCH(AF$1,'Placebo Lags - Data'!$B$1:$BA$1,0)))*AF$5</f>
        <v>1.9088206812739372E-2</v>
      </c>
      <c r="AG29" s="2">
        <f>IF(AG$2=0,0,INDEX('Placebo Lags - Data'!$B:$BA,MATCH($Q29,'Placebo Lags - Data'!$A:$A,0),MATCH(AG$1,'Placebo Lags - Data'!$B$1:$BA$1,0)))*AG$5</f>
        <v>0</v>
      </c>
      <c r="AH29" s="2">
        <f>IF(AH$2=0,0,INDEX('Placebo Lags - Data'!$B:$BA,MATCH($Q29,'Placebo Lags - Data'!$A:$A,0),MATCH(AH$1,'Placebo Lags - Data'!$B$1:$BA$1,0)))*AH$5</f>
        <v>6.1923887580633163E-2</v>
      </c>
      <c r="AI29" s="2">
        <f>IF(AI$2=0,0,INDEX('Placebo Lags - Data'!$B:$BA,MATCH($Q29,'Placebo Lags - Data'!$A:$A,0),MATCH(AI$1,'Placebo Lags - Data'!$B$1:$BA$1,0)))*AI$5</f>
        <v>5.8304467238485813E-3</v>
      </c>
      <c r="AJ29" s="2">
        <f>IF(AJ$2=0,0,INDEX('Placebo Lags - Data'!$B:$BA,MATCH($Q29,'Placebo Lags - Data'!$A:$A,0),MATCH(AJ$1,'Placebo Lags - Data'!$B$1:$BA$1,0)))*AJ$5</f>
        <v>-2.1091291680932045E-2</v>
      </c>
      <c r="AK29" s="2">
        <f>IF(AK$2=0,0,INDEX('Placebo Lags - Data'!$B:$BA,MATCH($Q29,'Placebo Lags - Data'!$A:$A,0),MATCH(AK$1,'Placebo Lags - Data'!$B$1:$BA$1,0)))*AK$5</f>
        <v>0</v>
      </c>
      <c r="AL29" s="2">
        <f>IF(AL$2=0,0,INDEX('Placebo Lags - Data'!$B:$BA,MATCH($Q29,'Placebo Lags - Data'!$A:$A,0),MATCH(AL$1,'Placebo Lags - Data'!$B$1:$BA$1,0)))*AL$5</f>
        <v>-5.2538115531206131E-2</v>
      </c>
      <c r="AM29" s="2">
        <f>IF(AM$2=0,0,INDEX('Placebo Lags - Data'!$B:$BA,MATCH($Q29,'Placebo Lags - Data'!$A:$A,0),MATCH(AM$1,'Placebo Lags - Data'!$B$1:$BA$1,0)))*AM$5</f>
        <v>-1.299549825489521E-2</v>
      </c>
      <c r="AN29" s="2">
        <f>IF(AN$2=0,0,INDEX('Placebo Lags - Data'!$B:$BA,MATCH($Q29,'Placebo Lags - Data'!$A:$A,0),MATCH(AN$1,'Placebo Lags - Data'!$B$1:$BA$1,0)))*AN$5</f>
        <v>0</v>
      </c>
      <c r="AO29" s="2">
        <f>IF(AO$2=0,0,INDEX('Placebo Lags - Data'!$B:$BA,MATCH($Q29,'Placebo Lags - Data'!$A:$A,0),MATCH(AO$1,'Placebo Lags - Data'!$B$1:$BA$1,0)))*AO$5</f>
        <v>2.9305798932909966E-2</v>
      </c>
      <c r="AP29" s="2">
        <f>IF(AP$2=0,0,INDEX('Placebo Lags - Data'!$B:$BA,MATCH($Q29,'Placebo Lags - Data'!$A:$A,0),MATCH(AP$1,'Placebo Lags - Data'!$B$1:$BA$1,0)))*AP$5</f>
        <v>0</v>
      </c>
      <c r="AQ29" s="2">
        <f>IF(AQ$2=0,0,INDEX('Placebo Lags - Data'!$B:$BA,MATCH($Q29,'Placebo Lags - Data'!$A:$A,0),MATCH(AQ$1,'Placebo Lags - Data'!$B$1:$BA$1,0)))*AQ$5</f>
        <v>-4.4007273390889168E-3</v>
      </c>
      <c r="AR29" s="2">
        <f>IF(AR$2=0,0,INDEX('Placebo Lags - Data'!$B:$BA,MATCH($Q29,'Placebo Lags - Data'!$A:$A,0),MATCH(AR$1,'Placebo Lags - Data'!$B$1:$BA$1,0)))*AR$5</f>
        <v>0</v>
      </c>
      <c r="AS29" s="2">
        <f>IF(AS$2=0,0,INDEX('Placebo Lags - Data'!$B:$BA,MATCH($Q29,'Placebo Lags - Data'!$A:$A,0),MATCH(AS$1,'Placebo Lags - Data'!$B$1:$BA$1,0)))*AS$5</f>
        <v>4.833658691495657E-3</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-2.1769925951957703E-2</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-5.7753290981054306E-2</v>
      </c>
      <c r="BG29" s="2">
        <f>IF(BG$2=0,0,INDEX('Placebo Lags - Data'!$B:$BA,MATCH($Q29,'Placebo Lags - Data'!$A:$A,0),MATCH(BG$1,'Placebo Lags - Data'!$B$1:$BA$1,0)))*BG$5</f>
        <v>-1.5592302661389112E-3</v>
      </c>
      <c r="BH29" s="2">
        <f>IF(BH$2=0,0,INDEX('Placebo Lags - Data'!$B:$BA,MATCH($Q29,'Placebo Lags - Data'!$A:$A,0),MATCH(BH$1,'Placebo Lags - Data'!$B$1:$BA$1,0)))*BH$5</f>
        <v>-1.6838710755109787E-2</v>
      </c>
      <c r="BI29" s="2">
        <f>IF(BI$2=0,0,INDEX('Placebo Lags - Data'!$B:$BA,MATCH($Q29,'Placebo Lags - Data'!$A:$A,0),MATCH(BI$1,'Placebo Lags - Data'!$B$1:$BA$1,0)))*BI$5</f>
        <v>1.7003474058583379E-3</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-1.6393346711993217E-2</v>
      </c>
      <c r="BP29" s="2">
        <f>IF(BP$2=0,0,INDEX('Placebo Lags - Data'!$B:$BA,MATCH($Q29,'Placebo Lags - Data'!$A:$A,0),MATCH(BP$1,'Placebo Lags - Data'!$B$1:$BA$1,0)))*BP$5</f>
        <v>0</v>
      </c>
      <c r="BQ29" s="2"/>
      <c r="BR29" s="2"/>
    </row>
    <row r="30" spans="1:70" x14ac:dyDescent="0.25">
      <c r="A30" t="s">
        <v>65</v>
      </c>
      <c r="B30" s="2">
        <f t="shared" si="0"/>
        <v>0</v>
      </c>
      <c r="Q30">
        <f>'Placebo Lags - Data'!A25</f>
        <v>2005</v>
      </c>
      <c r="R30" s="2">
        <f>IF(R$2=0,0,INDEX('Placebo Lags - Data'!$B:$BA,MATCH($Q30,'Placebo Lags - Data'!$A:$A,0),MATCH(R$1,'Placebo Lags - Data'!$B$1:$BA$1,0)))*R$5</f>
        <v>-1.7653937684372067E-3</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-3.301200270652771E-2</v>
      </c>
      <c r="V30" s="2">
        <f>IF(V$2=0,0,INDEX('Placebo Lags - Data'!$B:$BA,MATCH($Q30,'Placebo Lags - Data'!$A:$A,0),MATCH(V$1,'Placebo Lags - Data'!$B$1:$BA$1,0)))*V$5</f>
        <v>4.3004706501960754E-2</v>
      </c>
      <c r="W30" s="2">
        <f>IF(W$2=0,0,INDEX('Placebo Lags - Data'!$B:$BA,MATCH($Q30,'Placebo Lags - Data'!$A:$A,0),MATCH(W$1,'Placebo Lags - Data'!$B$1:$BA$1,0)))*W$5</f>
        <v>0</v>
      </c>
      <c r="X30" s="2">
        <f>IF(X$2=0,0,INDEX('Placebo Lags - Data'!$B:$BA,MATCH($Q30,'Placebo Lags - Data'!$A:$A,0),MATCH(X$1,'Placebo Lags - Data'!$B$1:$BA$1,0)))*X$5</f>
        <v>-3.6516599357128143E-2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2.1474946290254593E-2</v>
      </c>
      <c r="AD30" s="2">
        <f>IF(AD$2=0,0,INDEX('Placebo Lags - Data'!$B:$BA,MATCH($Q30,'Placebo Lags - Data'!$A:$A,0),MATCH(AD$1,'Placebo Lags - Data'!$B$1:$BA$1,0)))*AD$5</f>
        <v>0</v>
      </c>
      <c r="AE30" s="2">
        <f>IF(AE$2=0,0,INDEX('Placebo Lags - Data'!$B:$BA,MATCH($Q30,'Placebo Lags - Data'!$A:$A,0),MATCH(AE$1,'Placebo Lags - Data'!$B$1:$BA$1,0)))*AE$5</f>
        <v>2.9559798538684845E-2</v>
      </c>
      <c r="AF30" s="2">
        <f>IF(AF$2=0,0,INDEX('Placebo Lags - Data'!$B:$BA,MATCH($Q30,'Placebo Lags - Data'!$A:$A,0),MATCH(AF$1,'Placebo Lags - Data'!$B$1:$BA$1,0)))*AF$5</f>
        <v>-3.4682953264564276E-3</v>
      </c>
      <c r="AG30" s="2">
        <f>IF(AG$2=0,0,INDEX('Placebo Lags - Data'!$B:$BA,MATCH($Q30,'Placebo Lags - Data'!$A:$A,0),MATCH(AG$1,'Placebo Lags - Data'!$B$1:$BA$1,0)))*AG$5</f>
        <v>0</v>
      </c>
      <c r="AH30" s="2">
        <f>IF(AH$2=0,0,INDEX('Placebo Lags - Data'!$B:$BA,MATCH($Q30,'Placebo Lags - Data'!$A:$A,0),MATCH(AH$1,'Placebo Lags - Data'!$B$1:$BA$1,0)))*AH$5</f>
        <v>6.0238681733608246E-2</v>
      </c>
      <c r="AI30" s="2">
        <f>IF(AI$2=0,0,INDEX('Placebo Lags - Data'!$B:$BA,MATCH($Q30,'Placebo Lags - Data'!$A:$A,0),MATCH(AI$1,'Placebo Lags - Data'!$B$1:$BA$1,0)))*AI$5</f>
        <v>3.2957049552351236E-3</v>
      </c>
      <c r="AJ30" s="2">
        <f>IF(AJ$2=0,0,INDEX('Placebo Lags - Data'!$B:$BA,MATCH($Q30,'Placebo Lags - Data'!$A:$A,0),MATCH(AJ$1,'Placebo Lags - Data'!$B$1:$BA$1,0)))*AJ$5</f>
        <v>3.3303254749625921E-3</v>
      </c>
      <c r="AK30" s="2">
        <f>IF(AK$2=0,0,INDEX('Placebo Lags - Data'!$B:$BA,MATCH($Q30,'Placebo Lags - Data'!$A:$A,0),MATCH(AK$1,'Placebo Lags - Data'!$B$1:$BA$1,0)))*AK$5</f>
        <v>0</v>
      </c>
      <c r="AL30" s="2">
        <f>IF(AL$2=0,0,INDEX('Placebo Lags - Data'!$B:$BA,MATCH($Q30,'Placebo Lags - Data'!$A:$A,0),MATCH(AL$1,'Placebo Lags - Data'!$B$1:$BA$1,0)))*AL$5</f>
        <v>3.3089020289480686E-3</v>
      </c>
      <c r="AM30" s="2">
        <f>IF(AM$2=0,0,INDEX('Placebo Lags - Data'!$B:$BA,MATCH($Q30,'Placebo Lags - Data'!$A:$A,0),MATCH(AM$1,'Placebo Lags - Data'!$B$1:$BA$1,0)))*AM$5</f>
        <v>-3.3014563377946615E-3</v>
      </c>
      <c r="AN30" s="2">
        <f>IF(AN$2=0,0,INDEX('Placebo Lags - Data'!$B:$BA,MATCH($Q30,'Placebo Lags - Data'!$A:$A,0),MATCH(AN$1,'Placebo Lags - Data'!$B$1:$BA$1,0)))*AN$5</f>
        <v>0</v>
      </c>
      <c r="AO30" s="2">
        <f>IF(AO$2=0,0,INDEX('Placebo Lags - Data'!$B:$BA,MATCH($Q30,'Placebo Lags - Data'!$A:$A,0),MATCH(AO$1,'Placebo Lags - Data'!$B$1:$BA$1,0)))*AO$5</f>
        <v>3.1177729833871126E-3</v>
      </c>
      <c r="AP30" s="2">
        <f>IF(AP$2=0,0,INDEX('Placebo Lags - Data'!$B:$BA,MATCH($Q30,'Placebo Lags - Data'!$A:$A,0),MATCH(AP$1,'Placebo Lags - Data'!$B$1:$BA$1,0)))*AP$5</f>
        <v>0</v>
      </c>
      <c r="AQ30" s="2">
        <f>IF(AQ$2=0,0,INDEX('Placebo Lags - Data'!$B:$BA,MATCH($Q30,'Placebo Lags - Data'!$A:$A,0),MATCH(AQ$1,'Placebo Lags - Data'!$B$1:$BA$1,0)))*AQ$5</f>
        <v>2.1532153710722923E-2</v>
      </c>
      <c r="AR30" s="2">
        <f>IF(AR$2=0,0,INDEX('Placebo Lags - Data'!$B:$BA,MATCH($Q30,'Placebo Lags - Data'!$A:$A,0),MATCH(AR$1,'Placebo Lags - Data'!$B$1:$BA$1,0)))*AR$5</f>
        <v>0</v>
      </c>
      <c r="AS30" s="2">
        <f>IF(AS$2=0,0,INDEX('Placebo Lags - Data'!$B:$BA,MATCH($Q30,'Placebo Lags - Data'!$A:$A,0),MATCH(AS$1,'Placebo Lags - Data'!$B$1:$BA$1,0)))*AS$5</f>
        <v>-4.4359369203448296E-3</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-7.4616603553295135E-2</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-7.1126565337181091E-2</v>
      </c>
      <c r="BG30" s="2">
        <f>IF(BG$2=0,0,INDEX('Placebo Lags - Data'!$B:$BA,MATCH($Q30,'Placebo Lags - Data'!$A:$A,0),MATCH(BG$1,'Placebo Lags - Data'!$B$1:$BA$1,0)))*BG$5</f>
        <v>-3.1510043889284134E-2</v>
      </c>
      <c r="BH30" s="2">
        <f>IF(BH$2=0,0,INDEX('Placebo Lags - Data'!$B:$BA,MATCH($Q30,'Placebo Lags - Data'!$A:$A,0),MATCH(BH$1,'Placebo Lags - Data'!$B$1:$BA$1,0)))*BH$5</f>
        <v>3.4117594361305237E-2</v>
      </c>
      <c r="BI30" s="2">
        <f>IF(BI$2=0,0,INDEX('Placebo Lags - Data'!$B:$BA,MATCH($Q30,'Placebo Lags - Data'!$A:$A,0),MATCH(BI$1,'Placebo Lags - Data'!$B$1:$BA$1,0)))*BI$5</f>
        <v>1.5057197771966457E-2</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-2.9513783752918243E-2</v>
      </c>
      <c r="BP30" s="2">
        <f>IF(BP$2=0,0,INDEX('Placebo Lags - Data'!$B:$BA,MATCH($Q30,'Placebo Lags - Data'!$A:$A,0),MATCH(BP$1,'Placebo Lags - Data'!$B$1:$BA$1,0)))*BP$5</f>
        <v>0</v>
      </c>
      <c r="BQ30" s="2"/>
      <c r="BR30" s="2"/>
    </row>
    <row r="31" spans="1:70" x14ac:dyDescent="0.25">
      <c r="A31" t="s">
        <v>69</v>
      </c>
      <c r="B31" s="2">
        <f t="shared" si="0"/>
        <v>0</v>
      </c>
      <c r="Q31">
        <f>'Placebo Lags - Data'!A26</f>
        <v>2006</v>
      </c>
      <c r="R31" s="2">
        <f>IF(R$2=0,0,INDEX('Placebo Lags - Data'!$B:$BA,MATCH($Q31,'Placebo Lags - Data'!$A:$A,0),MATCH(R$1,'Placebo Lags - Data'!$B$1:$BA$1,0)))*R$5</f>
        <v>-2.0187648013234138E-2</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1.8725106492638588E-2</v>
      </c>
      <c r="V31" s="2">
        <f>IF(V$2=0,0,INDEX('Placebo Lags - Data'!$B:$BA,MATCH($Q31,'Placebo Lags - Data'!$A:$A,0),MATCH(V$1,'Placebo Lags - Data'!$B$1:$BA$1,0)))*V$5</f>
        <v>2.4144336581230164E-2</v>
      </c>
      <c r="W31" s="2">
        <f>IF(W$2=0,0,INDEX('Placebo Lags - Data'!$B:$BA,MATCH($Q31,'Placebo Lags - Data'!$A:$A,0),MATCH(W$1,'Placebo Lags - Data'!$B$1:$BA$1,0)))*W$5</f>
        <v>0</v>
      </c>
      <c r="X31" s="2">
        <f>IF(X$2=0,0,INDEX('Placebo Lags - Data'!$B:$BA,MATCH($Q31,'Placebo Lags - Data'!$A:$A,0),MATCH(X$1,'Placebo Lags - Data'!$B$1:$BA$1,0)))*X$5</f>
        <v>-2.298550121486187E-2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1.5559575520455837E-2</v>
      </c>
      <c r="AD31" s="2">
        <f>IF(AD$2=0,0,INDEX('Placebo Lags - Data'!$B:$BA,MATCH($Q31,'Placebo Lags - Data'!$A:$A,0),MATCH(AD$1,'Placebo Lags - Data'!$B$1:$BA$1,0)))*AD$5</f>
        <v>0</v>
      </c>
      <c r="AE31" s="2">
        <f>IF(AE$2=0,0,INDEX('Placebo Lags - Data'!$B:$BA,MATCH($Q31,'Placebo Lags - Data'!$A:$A,0),MATCH(AE$1,'Placebo Lags - Data'!$B$1:$BA$1,0)))*AE$5</f>
        <v>-2.7617037296295166E-2</v>
      </c>
      <c r="AF31" s="2">
        <f>IF(AF$2=0,0,INDEX('Placebo Lags - Data'!$B:$BA,MATCH($Q31,'Placebo Lags - Data'!$A:$A,0),MATCH(AF$1,'Placebo Lags - Data'!$B$1:$BA$1,0)))*AF$5</f>
        <v>-1.1809397488832474E-2</v>
      </c>
      <c r="AG31" s="2">
        <f>IF(AG$2=0,0,INDEX('Placebo Lags - Data'!$B:$BA,MATCH($Q31,'Placebo Lags - Data'!$A:$A,0),MATCH(AG$1,'Placebo Lags - Data'!$B$1:$BA$1,0)))*AG$5</f>
        <v>0</v>
      </c>
      <c r="AH31" s="2">
        <f>IF(AH$2=0,0,INDEX('Placebo Lags - Data'!$B:$BA,MATCH($Q31,'Placebo Lags - Data'!$A:$A,0),MATCH(AH$1,'Placebo Lags - Data'!$B$1:$BA$1,0)))*AH$5</f>
        <v>3.6099456250667572E-2</v>
      </c>
      <c r="AI31" s="2">
        <f>IF(AI$2=0,0,INDEX('Placebo Lags - Data'!$B:$BA,MATCH($Q31,'Placebo Lags - Data'!$A:$A,0),MATCH(AI$1,'Placebo Lags - Data'!$B$1:$BA$1,0)))*AI$5</f>
        <v>3.5465795546770096E-2</v>
      </c>
      <c r="AJ31" s="2">
        <f>IF(AJ$2=0,0,INDEX('Placebo Lags - Data'!$B:$BA,MATCH($Q31,'Placebo Lags - Data'!$A:$A,0),MATCH(AJ$1,'Placebo Lags - Data'!$B$1:$BA$1,0)))*AJ$5</f>
        <v>-3.0664112418889999E-2</v>
      </c>
      <c r="AK31" s="2">
        <f>IF(AK$2=0,0,INDEX('Placebo Lags - Data'!$B:$BA,MATCH($Q31,'Placebo Lags - Data'!$A:$A,0),MATCH(AK$1,'Placebo Lags - Data'!$B$1:$BA$1,0)))*AK$5</f>
        <v>0</v>
      </c>
      <c r="AL31" s="2">
        <f>IF(AL$2=0,0,INDEX('Placebo Lags - Data'!$B:$BA,MATCH($Q31,'Placebo Lags - Data'!$A:$A,0),MATCH(AL$1,'Placebo Lags - Data'!$B$1:$BA$1,0)))*AL$5</f>
        <v>-8.6401738226413727E-3</v>
      </c>
      <c r="AM31" s="2">
        <f>IF(AM$2=0,0,INDEX('Placebo Lags - Data'!$B:$BA,MATCH($Q31,'Placebo Lags - Data'!$A:$A,0),MATCH(AM$1,'Placebo Lags - Data'!$B$1:$BA$1,0)))*AM$5</f>
        <v>2.7988294139504433E-2</v>
      </c>
      <c r="AN31" s="2">
        <f>IF(AN$2=0,0,INDEX('Placebo Lags - Data'!$B:$BA,MATCH($Q31,'Placebo Lags - Data'!$A:$A,0),MATCH(AN$1,'Placebo Lags - Data'!$B$1:$BA$1,0)))*AN$5</f>
        <v>0</v>
      </c>
      <c r="AO31" s="2">
        <f>IF(AO$2=0,0,INDEX('Placebo Lags - Data'!$B:$BA,MATCH($Q31,'Placebo Lags - Data'!$A:$A,0),MATCH(AO$1,'Placebo Lags - Data'!$B$1:$BA$1,0)))*AO$5</f>
        <v>6.1133201234042645E-3</v>
      </c>
      <c r="AP31" s="2">
        <f>IF(AP$2=0,0,INDEX('Placebo Lags - Data'!$B:$BA,MATCH($Q31,'Placebo Lags - Data'!$A:$A,0),MATCH(AP$1,'Placebo Lags - Data'!$B$1:$BA$1,0)))*AP$5</f>
        <v>0</v>
      </c>
      <c r="AQ31" s="2">
        <f>IF(AQ$2=0,0,INDEX('Placebo Lags - Data'!$B:$BA,MATCH($Q31,'Placebo Lags - Data'!$A:$A,0),MATCH(AQ$1,'Placebo Lags - Data'!$B$1:$BA$1,0)))*AQ$5</f>
        <v>-1.9872914999723434E-2</v>
      </c>
      <c r="AR31" s="2">
        <f>IF(AR$2=0,0,INDEX('Placebo Lags - Data'!$B:$BA,MATCH($Q31,'Placebo Lags - Data'!$A:$A,0),MATCH(AR$1,'Placebo Lags - Data'!$B$1:$BA$1,0)))*AR$5</f>
        <v>0</v>
      </c>
      <c r="AS31" s="2">
        <f>IF(AS$2=0,0,INDEX('Placebo Lags - Data'!$B:$BA,MATCH($Q31,'Placebo Lags - Data'!$A:$A,0),MATCH(AS$1,'Placebo Lags - Data'!$B$1:$BA$1,0)))*AS$5</f>
        <v>5.3719067946076393E-3</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-6.9734007120132446E-3</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-2.9767571017146111E-2</v>
      </c>
      <c r="BG31" s="2">
        <f>IF(BG$2=0,0,INDEX('Placebo Lags - Data'!$B:$BA,MATCH($Q31,'Placebo Lags - Data'!$A:$A,0),MATCH(BG$1,'Placebo Lags - Data'!$B$1:$BA$1,0)))*BG$5</f>
        <v>-2.9728041961789131E-2</v>
      </c>
      <c r="BH31" s="2">
        <f>IF(BH$2=0,0,INDEX('Placebo Lags - Data'!$B:$BA,MATCH($Q31,'Placebo Lags - Data'!$A:$A,0),MATCH(BH$1,'Placebo Lags - Data'!$B$1:$BA$1,0)))*BH$5</f>
        <v>1.7016512574627995E-3</v>
      </c>
      <c r="BI31" s="2">
        <f>IF(BI$2=0,0,INDEX('Placebo Lags - Data'!$B:$BA,MATCH($Q31,'Placebo Lags - Data'!$A:$A,0),MATCH(BI$1,'Placebo Lags - Data'!$B$1:$BA$1,0)))*BI$5</f>
        <v>-3.2888858113437891E-3</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-5.7268604636192322E-2</v>
      </c>
      <c r="BP31" s="2">
        <f>IF(BP$2=0,0,INDEX('Placebo Lags - Data'!$B:$BA,MATCH($Q31,'Placebo Lags - Data'!$A:$A,0),MATCH(BP$1,'Placebo Lags - Data'!$B$1:$BA$1,0)))*BP$5</f>
        <v>0</v>
      </c>
      <c r="BQ31" s="2"/>
      <c r="BR31" s="2"/>
    </row>
    <row r="32" spans="1:70" x14ac:dyDescent="0.25">
      <c r="A32" t="s">
        <v>35</v>
      </c>
      <c r="B32" s="2">
        <f t="shared" si="0"/>
        <v>0</v>
      </c>
      <c r="Q32">
        <f>'Placebo Lags - Data'!A27</f>
        <v>2007</v>
      </c>
      <c r="R32" s="2">
        <f>IF(R$2=0,0,INDEX('Placebo Lags - Data'!$B:$BA,MATCH($Q32,'Placebo Lags - Data'!$A:$A,0),MATCH(R$1,'Placebo Lags - Data'!$B$1:$BA$1,0)))*R$5</f>
        <v>-1.0076675564050674E-2</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-1.909506693482399E-2</v>
      </c>
      <c r="V32" s="2">
        <f>IF(V$2=0,0,INDEX('Placebo Lags - Data'!$B:$BA,MATCH($Q32,'Placebo Lags - Data'!$A:$A,0),MATCH(V$1,'Placebo Lags - Data'!$B$1:$BA$1,0)))*V$5</f>
        <v>2.6305142790079117E-2</v>
      </c>
      <c r="W32" s="2">
        <f>IF(W$2=0,0,INDEX('Placebo Lags - Data'!$B:$BA,MATCH($Q32,'Placebo Lags - Data'!$A:$A,0),MATCH(W$1,'Placebo Lags - Data'!$B$1:$BA$1,0)))*W$5</f>
        <v>0</v>
      </c>
      <c r="X32" s="2">
        <f>IF(X$2=0,0,INDEX('Placebo Lags - Data'!$B:$BA,MATCH($Q32,'Placebo Lags - Data'!$A:$A,0),MATCH(X$1,'Placebo Lags - Data'!$B$1:$BA$1,0)))*X$5</f>
        <v>1.2082810513675213E-2</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2.4649819824844599E-3</v>
      </c>
      <c r="AD32" s="2">
        <f>IF(AD$2=0,0,INDEX('Placebo Lags - Data'!$B:$BA,MATCH($Q32,'Placebo Lags - Data'!$A:$A,0),MATCH(AD$1,'Placebo Lags - Data'!$B$1:$BA$1,0)))*AD$5</f>
        <v>0</v>
      </c>
      <c r="AE32" s="2">
        <f>IF(AE$2=0,0,INDEX('Placebo Lags - Data'!$B:$BA,MATCH($Q32,'Placebo Lags - Data'!$A:$A,0),MATCH(AE$1,'Placebo Lags - Data'!$B$1:$BA$1,0)))*AE$5</f>
        <v>1.3450750149786472E-2</v>
      </c>
      <c r="AF32" s="2">
        <f>IF(AF$2=0,0,INDEX('Placebo Lags - Data'!$B:$BA,MATCH($Q32,'Placebo Lags - Data'!$A:$A,0),MATCH(AF$1,'Placebo Lags - Data'!$B$1:$BA$1,0)))*AF$5</f>
        <v>2.4749364703893661E-2</v>
      </c>
      <c r="AG32" s="2">
        <f>IF(AG$2=0,0,INDEX('Placebo Lags - Data'!$B:$BA,MATCH($Q32,'Placebo Lags - Data'!$A:$A,0),MATCH(AG$1,'Placebo Lags - Data'!$B$1:$BA$1,0)))*AG$5</f>
        <v>0</v>
      </c>
      <c r="AH32" s="2">
        <f>IF(AH$2=0,0,INDEX('Placebo Lags - Data'!$B:$BA,MATCH($Q32,'Placebo Lags - Data'!$A:$A,0),MATCH(AH$1,'Placebo Lags - Data'!$B$1:$BA$1,0)))*AH$5</f>
        <v>5.7596601545810699E-2</v>
      </c>
      <c r="AI32" s="2">
        <f>IF(AI$2=0,0,INDEX('Placebo Lags - Data'!$B:$BA,MATCH($Q32,'Placebo Lags - Data'!$A:$A,0),MATCH(AI$1,'Placebo Lags - Data'!$B$1:$BA$1,0)))*AI$5</f>
        <v>2.1337170153856277E-2</v>
      </c>
      <c r="AJ32" s="2">
        <f>IF(AJ$2=0,0,INDEX('Placebo Lags - Data'!$B:$BA,MATCH($Q32,'Placebo Lags - Data'!$A:$A,0),MATCH(AJ$1,'Placebo Lags - Data'!$B$1:$BA$1,0)))*AJ$5</f>
        <v>6.6587477922439575E-3</v>
      </c>
      <c r="AK32" s="2">
        <f>IF(AK$2=0,0,INDEX('Placebo Lags - Data'!$B:$BA,MATCH($Q32,'Placebo Lags - Data'!$A:$A,0),MATCH(AK$1,'Placebo Lags - Data'!$B$1:$BA$1,0)))*AK$5</f>
        <v>0</v>
      </c>
      <c r="AL32" s="2">
        <f>IF(AL$2=0,0,INDEX('Placebo Lags - Data'!$B:$BA,MATCH($Q32,'Placebo Lags - Data'!$A:$A,0),MATCH(AL$1,'Placebo Lags - Data'!$B$1:$BA$1,0)))*AL$5</f>
        <v>1.1392690241336823E-2</v>
      </c>
      <c r="AM32" s="2">
        <f>IF(AM$2=0,0,INDEX('Placebo Lags - Data'!$B:$BA,MATCH($Q32,'Placebo Lags - Data'!$A:$A,0),MATCH(AM$1,'Placebo Lags - Data'!$B$1:$BA$1,0)))*AM$5</f>
        <v>1.5460401773452759E-2</v>
      </c>
      <c r="AN32" s="2">
        <f>IF(AN$2=0,0,INDEX('Placebo Lags - Data'!$B:$BA,MATCH($Q32,'Placebo Lags - Data'!$A:$A,0),MATCH(AN$1,'Placebo Lags - Data'!$B$1:$BA$1,0)))*AN$5</f>
        <v>0</v>
      </c>
      <c r="AO32" s="2">
        <f>IF(AO$2=0,0,INDEX('Placebo Lags - Data'!$B:$BA,MATCH($Q32,'Placebo Lags - Data'!$A:$A,0),MATCH(AO$1,'Placebo Lags - Data'!$B$1:$BA$1,0)))*AO$5</f>
        <v>-2.0620040595531464E-2</v>
      </c>
      <c r="AP32" s="2">
        <f>IF(AP$2=0,0,INDEX('Placebo Lags - Data'!$B:$BA,MATCH($Q32,'Placebo Lags - Data'!$A:$A,0),MATCH(AP$1,'Placebo Lags - Data'!$B$1:$BA$1,0)))*AP$5</f>
        <v>0</v>
      </c>
      <c r="AQ32" s="2">
        <f>IF(AQ$2=0,0,INDEX('Placebo Lags - Data'!$B:$BA,MATCH($Q32,'Placebo Lags - Data'!$A:$A,0),MATCH(AQ$1,'Placebo Lags - Data'!$B$1:$BA$1,0)))*AQ$5</f>
        <v>1.0376846417784691E-2</v>
      </c>
      <c r="AR32" s="2">
        <f>IF(AR$2=0,0,INDEX('Placebo Lags - Data'!$B:$BA,MATCH($Q32,'Placebo Lags - Data'!$A:$A,0),MATCH(AR$1,'Placebo Lags - Data'!$B$1:$BA$1,0)))*AR$5</f>
        <v>0</v>
      </c>
      <c r="AS32" s="2">
        <f>IF(AS$2=0,0,INDEX('Placebo Lags - Data'!$B:$BA,MATCH($Q32,'Placebo Lags - Data'!$A:$A,0),MATCH(AS$1,'Placebo Lags - Data'!$B$1:$BA$1,0)))*AS$5</f>
        <v>-2.7942078188061714E-2</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-0.12733167409896851</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-7.2626873850822449E-2</v>
      </c>
      <c r="BG32" s="2">
        <f>IF(BG$2=0,0,INDEX('Placebo Lags - Data'!$B:$BA,MATCH($Q32,'Placebo Lags - Data'!$A:$A,0),MATCH(BG$1,'Placebo Lags - Data'!$B$1:$BA$1,0)))*BG$5</f>
        <v>4.0319927036762238E-2</v>
      </c>
      <c r="BH32" s="2">
        <f>IF(BH$2=0,0,INDEX('Placebo Lags - Data'!$B:$BA,MATCH($Q32,'Placebo Lags - Data'!$A:$A,0),MATCH(BH$1,'Placebo Lags - Data'!$B$1:$BA$1,0)))*BH$5</f>
        <v>3.9569912478327751E-3</v>
      </c>
      <c r="BI32" s="2">
        <f>IF(BI$2=0,0,INDEX('Placebo Lags - Data'!$B:$BA,MATCH($Q32,'Placebo Lags - Data'!$A:$A,0),MATCH(BI$1,'Placebo Lags - Data'!$B$1:$BA$1,0)))*BI$5</f>
        <v>4.5223560184240341E-2</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-2.9213076457381248E-2</v>
      </c>
      <c r="BP32" s="2">
        <f>IF(BP$2=0,0,INDEX('Placebo Lags - Data'!$B:$BA,MATCH($Q32,'Placebo Lags - Data'!$A:$A,0),MATCH(BP$1,'Placebo Lags - Data'!$B$1:$BA$1,0)))*BP$5</f>
        <v>0</v>
      </c>
      <c r="BQ32" s="2"/>
      <c r="BR32" s="2"/>
    </row>
    <row r="33" spans="1:70" x14ac:dyDescent="0.25">
      <c r="A33" t="s">
        <v>74</v>
      </c>
      <c r="B33" s="2">
        <f t="shared" si="0"/>
        <v>0</v>
      </c>
      <c r="Q33">
        <f>'Placebo Lags - Data'!A28</f>
        <v>2008</v>
      </c>
      <c r="R33" s="2">
        <f>IF(R$2=0,0,INDEX('Placebo Lags - Data'!$B:$BA,MATCH($Q33,'Placebo Lags - Data'!$A:$A,0),MATCH(R$1,'Placebo Lags - Data'!$B$1:$BA$1,0)))*R$5</f>
        <v>-4.1277739219367504E-3</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2.9114894568920135E-2</v>
      </c>
      <c r="V33" s="2">
        <f>IF(V$2=0,0,INDEX('Placebo Lags - Data'!$B:$BA,MATCH($Q33,'Placebo Lags - Data'!$A:$A,0),MATCH(V$1,'Placebo Lags - Data'!$B$1:$BA$1,0)))*V$5</f>
        <v>3.0277974903583527E-2</v>
      </c>
      <c r="W33" s="2">
        <f>IF(W$2=0,0,INDEX('Placebo Lags - Data'!$B:$BA,MATCH($Q33,'Placebo Lags - Data'!$A:$A,0),MATCH(W$1,'Placebo Lags - Data'!$B$1:$BA$1,0)))*W$5</f>
        <v>0</v>
      </c>
      <c r="X33" s="2">
        <f>IF(X$2=0,0,INDEX('Placebo Lags - Data'!$B:$BA,MATCH($Q33,'Placebo Lags - Data'!$A:$A,0),MATCH(X$1,'Placebo Lags - Data'!$B$1:$BA$1,0)))*X$5</f>
        <v>-7.7761891297996044E-3</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-1.2640845961868763E-2</v>
      </c>
      <c r="AD33" s="2">
        <f>IF(AD$2=0,0,INDEX('Placebo Lags - Data'!$B:$BA,MATCH($Q33,'Placebo Lags - Data'!$A:$A,0),MATCH(AD$1,'Placebo Lags - Data'!$B$1:$BA$1,0)))*AD$5</f>
        <v>0</v>
      </c>
      <c r="AE33" s="2">
        <f>IF(AE$2=0,0,INDEX('Placebo Lags - Data'!$B:$BA,MATCH($Q33,'Placebo Lags - Data'!$A:$A,0),MATCH(AE$1,'Placebo Lags - Data'!$B$1:$BA$1,0)))*AE$5</f>
        <v>-4.8724468797445297E-2</v>
      </c>
      <c r="AF33" s="2">
        <f>IF(AF$2=0,0,INDEX('Placebo Lags - Data'!$B:$BA,MATCH($Q33,'Placebo Lags - Data'!$A:$A,0),MATCH(AF$1,'Placebo Lags - Data'!$B$1:$BA$1,0)))*AF$5</f>
        <v>8.7495008483529091E-3</v>
      </c>
      <c r="AG33" s="2">
        <f>IF(AG$2=0,0,INDEX('Placebo Lags - Data'!$B:$BA,MATCH($Q33,'Placebo Lags - Data'!$A:$A,0),MATCH(AG$1,'Placebo Lags - Data'!$B$1:$BA$1,0)))*AG$5</f>
        <v>0</v>
      </c>
      <c r="AH33" s="2">
        <f>IF(AH$2=0,0,INDEX('Placebo Lags - Data'!$B:$BA,MATCH($Q33,'Placebo Lags - Data'!$A:$A,0),MATCH(AH$1,'Placebo Lags - Data'!$B$1:$BA$1,0)))*AH$5</f>
        <v>-3.2508142292499542E-2</v>
      </c>
      <c r="AI33" s="2">
        <f>IF(AI$2=0,0,INDEX('Placebo Lags - Data'!$B:$BA,MATCH($Q33,'Placebo Lags - Data'!$A:$A,0),MATCH(AI$1,'Placebo Lags - Data'!$B$1:$BA$1,0)))*AI$5</f>
        <v>3.8185823708772659E-2</v>
      </c>
      <c r="AJ33" s="2">
        <f>IF(AJ$2=0,0,INDEX('Placebo Lags - Data'!$B:$BA,MATCH($Q33,'Placebo Lags - Data'!$A:$A,0),MATCH(AJ$1,'Placebo Lags - Data'!$B$1:$BA$1,0)))*AJ$5</f>
        <v>-2.3089565336704254E-2</v>
      </c>
      <c r="AK33" s="2">
        <f>IF(AK$2=0,0,INDEX('Placebo Lags - Data'!$B:$BA,MATCH($Q33,'Placebo Lags - Data'!$A:$A,0),MATCH(AK$1,'Placebo Lags - Data'!$B$1:$BA$1,0)))*AK$5</f>
        <v>0</v>
      </c>
      <c r="AL33" s="2">
        <f>IF(AL$2=0,0,INDEX('Placebo Lags - Data'!$B:$BA,MATCH($Q33,'Placebo Lags - Data'!$A:$A,0),MATCH(AL$1,'Placebo Lags - Data'!$B$1:$BA$1,0)))*AL$5</f>
        <v>3.1404796987771988E-2</v>
      </c>
      <c r="AM33" s="2">
        <f>IF(AM$2=0,0,INDEX('Placebo Lags - Data'!$B:$BA,MATCH($Q33,'Placebo Lags - Data'!$A:$A,0),MATCH(AM$1,'Placebo Lags - Data'!$B$1:$BA$1,0)))*AM$5</f>
        <v>1.33473239839077E-3</v>
      </c>
      <c r="AN33" s="2">
        <f>IF(AN$2=0,0,INDEX('Placebo Lags - Data'!$B:$BA,MATCH($Q33,'Placebo Lags - Data'!$A:$A,0),MATCH(AN$1,'Placebo Lags - Data'!$B$1:$BA$1,0)))*AN$5</f>
        <v>0</v>
      </c>
      <c r="AO33" s="2">
        <f>IF(AO$2=0,0,INDEX('Placebo Lags - Data'!$B:$BA,MATCH($Q33,'Placebo Lags - Data'!$A:$A,0),MATCH(AO$1,'Placebo Lags - Data'!$B$1:$BA$1,0)))*AO$5</f>
        <v>8.2956617698073387E-3</v>
      </c>
      <c r="AP33" s="2">
        <f>IF(AP$2=0,0,INDEX('Placebo Lags - Data'!$B:$BA,MATCH($Q33,'Placebo Lags - Data'!$A:$A,0),MATCH(AP$1,'Placebo Lags - Data'!$B$1:$BA$1,0)))*AP$5</f>
        <v>0</v>
      </c>
      <c r="AQ33" s="2">
        <f>IF(AQ$2=0,0,INDEX('Placebo Lags - Data'!$B:$BA,MATCH($Q33,'Placebo Lags - Data'!$A:$A,0),MATCH(AQ$1,'Placebo Lags - Data'!$B$1:$BA$1,0)))*AQ$5</f>
        <v>-1.3320433907210827E-2</v>
      </c>
      <c r="AR33" s="2">
        <f>IF(AR$2=0,0,INDEX('Placebo Lags - Data'!$B:$BA,MATCH($Q33,'Placebo Lags - Data'!$A:$A,0),MATCH(AR$1,'Placebo Lags - Data'!$B$1:$BA$1,0)))*AR$5</f>
        <v>0</v>
      </c>
      <c r="AS33" s="2">
        <f>IF(AS$2=0,0,INDEX('Placebo Lags - Data'!$B:$BA,MATCH($Q33,'Placebo Lags - Data'!$A:$A,0),MATCH(AS$1,'Placebo Lags - Data'!$B$1:$BA$1,0)))*AS$5</f>
        <v>-6.5554333850741386E-3</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-9.4549790024757385E-2</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-9.7225263714790344E-2</v>
      </c>
      <c r="BG33" s="2">
        <f>IF(BG$2=0,0,INDEX('Placebo Lags - Data'!$B:$BA,MATCH($Q33,'Placebo Lags - Data'!$A:$A,0),MATCH(BG$1,'Placebo Lags - Data'!$B$1:$BA$1,0)))*BG$5</f>
        <v>2.5293344631791115E-2</v>
      </c>
      <c r="BH33" s="2">
        <f>IF(BH$2=0,0,INDEX('Placebo Lags - Data'!$B:$BA,MATCH($Q33,'Placebo Lags - Data'!$A:$A,0),MATCH(BH$1,'Placebo Lags - Data'!$B$1:$BA$1,0)))*BH$5</f>
        <v>1.8327862024307251E-2</v>
      </c>
      <c r="BI33" s="2">
        <f>IF(BI$2=0,0,INDEX('Placebo Lags - Data'!$B:$BA,MATCH($Q33,'Placebo Lags - Data'!$A:$A,0),MATCH(BI$1,'Placebo Lags - Data'!$B$1:$BA$1,0)))*BI$5</f>
        <v>1.5752818435430527E-2</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3.6468300968408585E-2</v>
      </c>
      <c r="BP33" s="2">
        <f>IF(BP$2=0,0,INDEX('Placebo Lags - Data'!$B:$BA,MATCH($Q33,'Placebo Lags - Data'!$A:$A,0),MATCH(BP$1,'Placebo Lags - Data'!$B$1:$BA$1,0)))*BP$5</f>
        <v>0</v>
      </c>
      <c r="BQ33" s="2"/>
      <c r="BR33" s="2"/>
    </row>
    <row r="34" spans="1:70" x14ac:dyDescent="0.25">
      <c r="A34" t="s">
        <v>79</v>
      </c>
      <c r="B34" s="2">
        <f t="shared" ref="B34:B52" si="4">INDEX($R$2:$BP$2,1,MATCH($A34,$R$6:$BP$6,0))/INDEX($R$2:$BP$2,1,MATCH("IL",$R$6:$BP$6,0))</f>
        <v>0</v>
      </c>
      <c r="Q34">
        <f>'Placebo Lags - Data'!A29</f>
        <v>2009</v>
      </c>
      <c r="R34" s="2">
        <f>IF(R$2=0,0,INDEX('Placebo Lags - Data'!$B:$BA,MATCH($Q34,'Placebo Lags - Data'!$A:$A,0),MATCH(R$1,'Placebo Lags - Data'!$B$1:$BA$1,0)))*R$5</f>
        <v>7.8600635752081871E-3</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3.0208507552742958E-2</v>
      </c>
      <c r="V34" s="2">
        <f>IF(V$2=0,0,INDEX('Placebo Lags - Data'!$B:$BA,MATCH($Q34,'Placebo Lags - Data'!$A:$A,0),MATCH(V$1,'Placebo Lags - Data'!$B$1:$BA$1,0)))*V$5</f>
        <v>3.2524581998586655E-2</v>
      </c>
      <c r="W34" s="2">
        <f>IF(W$2=0,0,INDEX('Placebo Lags - Data'!$B:$BA,MATCH($Q34,'Placebo Lags - Data'!$A:$A,0),MATCH(W$1,'Placebo Lags - Data'!$B$1:$BA$1,0)))*W$5</f>
        <v>0</v>
      </c>
      <c r="X34" s="2">
        <f>IF(X$2=0,0,INDEX('Placebo Lags - Data'!$B:$BA,MATCH($Q34,'Placebo Lags - Data'!$A:$A,0),MATCH(X$1,'Placebo Lags - Data'!$B$1:$BA$1,0)))*X$5</f>
        <v>-2.2732466459274292E-2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2.4775682017207146E-2</v>
      </c>
      <c r="AD34" s="2">
        <f>IF(AD$2=0,0,INDEX('Placebo Lags - Data'!$B:$BA,MATCH($Q34,'Placebo Lags - Data'!$A:$A,0),MATCH(AD$1,'Placebo Lags - Data'!$B$1:$BA$1,0)))*AD$5</f>
        <v>0</v>
      </c>
      <c r="AE34" s="2">
        <f>IF(AE$2=0,0,INDEX('Placebo Lags - Data'!$B:$BA,MATCH($Q34,'Placebo Lags - Data'!$A:$A,0),MATCH(AE$1,'Placebo Lags - Data'!$B$1:$BA$1,0)))*AE$5</f>
        <v>2.3635346442461014E-2</v>
      </c>
      <c r="AF34" s="2">
        <f>IF(AF$2=0,0,INDEX('Placebo Lags - Data'!$B:$BA,MATCH($Q34,'Placebo Lags - Data'!$A:$A,0),MATCH(AF$1,'Placebo Lags - Data'!$B$1:$BA$1,0)))*AF$5</f>
        <v>-4.6193007379770279E-2</v>
      </c>
      <c r="AG34" s="2">
        <f>IF(AG$2=0,0,INDEX('Placebo Lags - Data'!$B:$BA,MATCH($Q34,'Placebo Lags - Data'!$A:$A,0),MATCH(AG$1,'Placebo Lags - Data'!$B$1:$BA$1,0)))*AG$5</f>
        <v>0</v>
      </c>
      <c r="AH34" s="2">
        <f>IF(AH$2=0,0,INDEX('Placebo Lags - Data'!$B:$BA,MATCH($Q34,'Placebo Lags - Data'!$A:$A,0),MATCH(AH$1,'Placebo Lags - Data'!$B$1:$BA$1,0)))*AH$5</f>
        <v>1.5910765156149864E-2</v>
      </c>
      <c r="AI34" s="2">
        <f>IF(AI$2=0,0,INDEX('Placebo Lags - Data'!$B:$BA,MATCH($Q34,'Placebo Lags - Data'!$A:$A,0),MATCH(AI$1,'Placebo Lags - Data'!$B$1:$BA$1,0)))*AI$5</f>
        <v>3.2971493899822235E-2</v>
      </c>
      <c r="AJ34" s="2">
        <f>IF(AJ$2=0,0,INDEX('Placebo Lags - Data'!$B:$BA,MATCH($Q34,'Placebo Lags - Data'!$A:$A,0),MATCH(AJ$1,'Placebo Lags - Data'!$B$1:$BA$1,0)))*AJ$5</f>
        <v>-4.6470202505588531E-3</v>
      </c>
      <c r="AK34" s="2">
        <f>IF(AK$2=0,0,INDEX('Placebo Lags - Data'!$B:$BA,MATCH($Q34,'Placebo Lags - Data'!$A:$A,0),MATCH(AK$1,'Placebo Lags - Data'!$B$1:$BA$1,0)))*AK$5</f>
        <v>0</v>
      </c>
      <c r="AL34" s="2">
        <f>IF(AL$2=0,0,INDEX('Placebo Lags - Data'!$B:$BA,MATCH($Q34,'Placebo Lags - Data'!$A:$A,0),MATCH(AL$1,'Placebo Lags - Data'!$B$1:$BA$1,0)))*AL$5</f>
        <v>-4.8063881695270538E-3</v>
      </c>
      <c r="AM34" s="2">
        <f>IF(AM$2=0,0,INDEX('Placebo Lags - Data'!$B:$BA,MATCH($Q34,'Placebo Lags - Data'!$A:$A,0),MATCH(AM$1,'Placebo Lags - Data'!$B$1:$BA$1,0)))*AM$5</f>
        <v>2.985265851020813E-2</v>
      </c>
      <c r="AN34" s="2">
        <f>IF(AN$2=0,0,INDEX('Placebo Lags - Data'!$B:$BA,MATCH($Q34,'Placebo Lags - Data'!$A:$A,0),MATCH(AN$1,'Placebo Lags - Data'!$B$1:$BA$1,0)))*AN$5</f>
        <v>0</v>
      </c>
      <c r="AO34" s="2">
        <f>IF(AO$2=0,0,INDEX('Placebo Lags - Data'!$B:$BA,MATCH($Q34,'Placebo Lags - Data'!$A:$A,0),MATCH(AO$1,'Placebo Lags - Data'!$B$1:$BA$1,0)))*AO$5</f>
        <v>4.6990577131509781E-2</v>
      </c>
      <c r="AP34" s="2">
        <f>IF(AP$2=0,0,INDEX('Placebo Lags - Data'!$B:$BA,MATCH($Q34,'Placebo Lags - Data'!$A:$A,0),MATCH(AP$1,'Placebo Lags - Data'!$B$1:$BA$1,0)))*AP$5</f>
        <v>0</v>
      </c>
      <c r="AQ34" s="2">
        <f>IF(AQ$2=0,0,INDEX('Placebo Lags - Data'!$B:$BA,MATCH($Q34,'Placebo Lags - Data'!$A:$A,0),MATCH(AQ$1,'Placebo Lags - Data'!$B$1:$BA$1,0)))*AQ$5</f>
        <v>-2.1235832944512367E-2</v>
      </c>
      <c r="AR34" s="2">
        <f>IF(AR$2=0,0,INDEX('Placebo Lags - Data'!$B:$BA,MATCH($Q34,'Placebo Lags - Data'!$A:$A,0),MATCH(AR$1,'Placebo Lags - Data'!$B$1:$BA$1,0)))*AR$5</f>
        <v>0</v>
      </c>
      <c r="AS34" s="2">
        <f>IF(AS$2=0,0,INDEX('Placebo Lags - Data'!$B:$BA,MATCH($Q34,'Placebo Lags - Data'!$A:$A,0),MATCH(AS$1,'Placebo Lags - Data'!$B$1:$BA$1,0)))*AS$5</f>
        <v>-3.1094555743038654E-3</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-2.2529078647494316E-2</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-6.2816619873046875E-2</v>
      </c>
      <c r="BG34" s="2">
        <f>IF(BG$2=0,0,INDEX('Placebo Lags - Data'!$B:$BA,MATCH($Q34,'Placebo Lags - Data'!$A:$A,0),MATCH(BG$1,'Placebo Lags - Data'!$B$1:$BA$1,0)))*BG$5</f>
        <v>-5.5487107485532761E-2</v>
      </c>
      <c r="BH34" s="2">
        <f>IF(BH$2=0,0,INDEX('Placebo Lags - Data'!$B:$BA,MATCH($Q34,'Placebo Lags - Data'!$A:$A,0),MATCH(BH$1,'Placebo Lags - Data'!$B$1:$BA$1,0)))*BH$5</f>
        <v>2.6542846113443375E-2</v>
      </c>
      <c r="BI34" s="2">
        <f>IF(BI$2=0,0,INDEX('Placebo Lags - Data'!$B:$BA,MATCH($Q34,'Placebo Lags - Data'!$A:$A,0),MATCH(BI$1,'Placebo Lags - Data'!$B$1:$BA$1,0)))*BI$5</f>
        <v>-2.2899862378835678E-2</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2.3788509424775839E-3</v>
      </c>
      <c r="BP34" s="2">
        <f>IF(BP$2=0,0,INDEX('Placebo Lags - Data'!$B:$BA,MATCH($Q34,'Placebo Lags - Data'!$A:$A,0),MATCH(BP$1,'Placebo Lags - Data'!$B$1:$BA$1,0)))*BP$5</f>
        <v>0</v>
      </c>
      <c r="BQ34" s="2"/>
      <c r="BR34" s="2"/>
    </row>
    <row r="35" spans="1:70" x14ac:dyDescent="0.25">
      <c r="A35" t="s">
        <v>84</v>
      </c>
      <c r="B35" s="2">
        <f t="shared" si="4"/>
        <v>0</v>
      </c>
      <c r="Q35">
        <f>'Placebo Lags - Data'!A30</f>
        <v>2010</v>
      </c>
      <c r="R35" s="2">
        <f>IF(R$2=0,0,INDEX('Placebo Lags - Data'!$B:$BA,MATCH($Q35,'Placebo Lags - Data'!$A:$A,0),MATCH(R$1,'Placebo Lags - Data'!$B$1:$BA$1,0)))*R$5</f>
        <v>-1.2350993929430842E-3</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2.0998662337660789E-2</v>
      </c>
      <c r="V35" s="2">
        <f>IF(V$2=0,0,INDEX('Placebo Lags - Data'!$B:$BA,MATCH($Q35,'Placebo Lags - Data'!$A:$A,0),MATCH(V$1,'Placebo Lags - Data'!$B$1:$BA$1,0)))*V$5</f>
        <v>-1.3146786950528622E-2</v>
      </c>
      <c r="W35" s="2">
        <f>IF(W$2=0,0,INDEX('Placebo Lags - Data'!$B:$BA,MATCH($Q35,'Placebo Lags - Data'!$A:$A,0),MATCH(W$1,'Placebo Lags - Data'!$B$1:$BA$1,0)))*W$5</f>
        <v>0</v>
      </c>
      <c r="X35" s="2">
        <f>IF(X$2=0,0,INDEX('Placebo Lags - Data'!$B:$BA,MATCH($Q35,'Placebo Lags - Data'!$A:$A,0),MATCH(X$1,'Placebo Lags - Data'!$B$1:$BA$1,0)))*X$5</f>
        <v>6.2176857143640518E-2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2.3601667955517769E-2</v>
      </c>
      <c r="AD35" s="2">
        <f>IF(AD$2=0,0,INDEX('Placebo Lags - Data'!$B:$BA,MATCH($Q35,'Placebo Lags - Data'!$A:$A,0),MATCH(AD$1,'Placebo Lags - Data'!$B$1:$BA$1,0)))*AD$5</f>
        <v>0</v>
      </c>
      <c r="AE35" s="2">
        <f>IF(AE$2=0,0,INDEX('Placebo Lags - Data'!$B:$BA,MATCH($Q35,'Placebo Lags - Data'!$A:$A,0),MATCH(AE$1,'Placebo Lags - Data'!$B$1:$BA$1,0)))*AE$5</f>
        <v>-3.555670753121376E-2</v>
      </c>
      <c r="AF35" s="2">
        <f>IF(AF$2=0,0,INDEX('Placebo Lags - Data'!$B:$BA,MATCH($Q35,'Placebo Lags - Data'!$A:$A,0),MATCH(AF$1,'Placebo Lags - Data'!$B$1:$BA$1,0)))*AF$5</f>
        <v>-9.9522843956947327E-3</v>
      </c>
      <c r="AG35" s="2">
        <f>IF(AG$2=0,0,INDEX('Placebo Lags - Data'!$B:$BA,MATCH($Q35,'Placebo Lags - Data'!$A:$A,0),MATCH(AG$1,'Placebo Lags - Data'!$B$1:$BA$1,0)))*AG$5</f>
        <v>0</v>
      </c>
      <c r="AH35" s="2">
        <f>IF(AH$2=0,0,INDEX('Placebo Lags - Data'!$B:$BA,MATCH($Q35,'Placebo Lags - Data'!$A:$A,0),MATCH(AH$1,'Placebo Lags - Data'!$B$1:$BA$1,0)))*AH$5</f>
        <v>-1.2202301062643528E-2</v>
      </c>
      <c r="AI35" s="2">
        <f>IF(AI$2=0,0,INDEX('Placebo Lags - Data'!$B:$BA,MATCH($Q35,'Placebo Lags - Data'!$A:$A,0),MATCH(AI$1,'Placebo Lags - Data'!$B$1:$BA$1,0)))*AI$5</f>
        <v>3.0405677855014801E-2</v>
      </c>
      <c r="AJ35" s="2">
        <f>IF(AJ$2=0,0,INDEX('Placebo Lags - Data'!$B:$BA,MATCH($Q35,'Placebo Lags - Data'!$A:$A,0),MATCH(AJ$1,'Placebo Lags - Data'!$B$1:$BA$1,0)))*AJ$5</f>
        <v>1.7098570242524147E-2</v>
      </c>
      <c r="AK35" s="2">
        <f>IF(AK$2=0,0,INDEX('Placebo Lags - Data'!$B:$BA,MATCH($Q35,'Placebo Lags - Data'!$A:$A,0),MATCH(AK$1,'Placebo Lags - Data'!$B$1:$BA$1,0)))*AK$5</f>
        <v>0</v>
      </c>
      <c r="AL35" s="2">
        <f>IF(AL$2=0,0,INDEX('Placebo Lags - Data'!$B:$BA,MATCH($Q35,'Placebo Lags - Data'!$A:$A,0),MATCH(AL$1,'Placebo Lags - Data'!$B$1:$BA$1,0)))*AL$5</f>
        <v>-3.2853923738002777E-2</v>
      </c>
      <c r="AM35" s="2">
        <f>IF(AM$2=0,0,INDEX('Placebo Lags - Data'!$B:$BA,MATCH($Q35,'Placebo Lags - Data'!$A:$A,0),MATCH(AM$1,'Placebo Lags - Data'!$B$1:$BA$1,0)))*AM$5</f>
        <v>3.0686052050441504E-3</v>
      </c>
      <c r="AN35" s="2">
        <f>IF(AN$2=0,0,INDEX('Placebo Lags - Data'!$B:$BA,MATCH($Q35,'Placebo Lags - Data'!$A:$A,0),MATCH(AN$1,'Placebo Lags - Data'!$B$1:$BA$1,0)))*AN$5</f>
        <v>0</v>
      </c>
      <c r="AO35" s="2">
        <f>IF(AO$2=0,0,INDEX('Placebo Lags - Data'!$B:$BA,MATCH($Q35,'Placebo Lags - Data'!$A:$A,0),MATCH(AO$1,'Placebo Lags - Data'!$B$1:$BA$1,0)))*AO$5</f>
        <v>-1.2982888147234917E-2</v>
      </c>
      <c r="AP35" s="2">
        <f>IF(AP$2=0,0,INDEX('Placebo Lags - Data'!$B:$BA,MATCH($Q35,'Placebo Lags - Data'!$A:$A,0),MATCH(AP$1,'Placebo Lags - Data'!$B$1:$BA$1,0)))*AP$5</f>
        <v>0</v>
      </c>
      <c r="AQ35" s="2">
        <f>IF(AQ$2=0,0,INDEX('Placebo Lags - Data'!$B:$BA,MATCH($Q35,'Placebo Lags - Data'!$A:$A,0),MATCH(AQ$1,'Placebo Lags - Data'!$B$1:$BA$1,0)))*AQ$5</f>
        <v>-2.3051660973578691E-3</v>
      </c>
      <c r="AR35" s="2">
        <f>IF(AR$2=0,0,INDEX('Placebo Lags - Data'!$B:$BA,MATCH($Q35,'Placebo Lags - Data'!$A:$A,0),MATCH(AR$1,'Placebo Lags - Data'!$B$1:$BA$1,0)))*AR$5</f>
        <v>0</v>
      </c>
      <c r="AS35" s="2">
        <f>IF(AS$2=0,0,INDEX('Placebo Lags - Data'!$B:$BA,MATCH($Q35,'Placebo Lags - Data'!$A:$A,0),MATCH(AS$1,'Placebo Lags - Data'!$B$1:$BA$1,0)))*AS$5</f>
        <v>3.6661112681031227E-3</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-5.6120343506336212E-2</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-7.4089765548706055E-2</v>
      </c>
      <c r="BG35" s="2">
        <f>IF(BG$2=0,0,INDEX('Placebo Lags - Data'!$B:$BA,MATCH($Q35,'Placebo Lags - Data'!$A:$A,0),MATCH(BG$1,'Placebo Lags - Data'!$B$1:$BA$1,0)))*BG$5</f>
        <v>6.5364845097064972E-2</v>
      </c>
      <c r="BH35" s="2">
        <f>IF(BH$2=0,0,INDEX('Placebo Lags - Data'!$B:$BA,MATCH($Q35,'Placebo Lags - Data'!$A:$A,0),MATCH(BH$1,'Placebo Lags - Data'!$B$1:$BA$1,0)))*BH$5</f>
        <v>3.0678309500217438E-2</v>
      </c>
      <c r="BI35" s="2">
        <f>IF(BI$2=0,0,INDEX('Placebo Lags - Data'!$B:$BA,MATCH($Q35,'Placebo Lags - Data'!$A:$A,0),MATCH(BI$1,'Placebo Lags - Data'!$B$1:$BA$1,0)))*BI$5</f>
        <v>-2.3672923445701599E-2</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3.2844286412000656E-2</v>
      </c>
      <c r="BP35" s="2">
        <f>IF(BP$2=0,0,INDEX('Placebo Lags - Data'!$B:$BA,MATCH($Q35,'Placebo Lags - Data'!$A:$A,0),MATCH(BP$1,'Placebo Lags - Data'!$B$1:$BA$1,0)))*BP$5</f>
        <v>0</v>
      </c>
      <c r="BQ35" s="2"/>
      <c r="BR35" s="2"/>
    </row>
    <row r="36" spans="1:70" x14ac:dyDescent="0.25">
      <c r="A36" t="s">
        <v>88</v>
      </c>
      <c r="B36" s="2">
        <f t="shared" si="4"/>
        <v>0</v>
      </c>
      <c r="Q36">
        <f>'Placebo Lags - Data'!A31</f>
        <v>2011</v>
      </c>
      <c r="R36" s="2">
        <f>IF(R$2=0,0,INDEX('Placebo Lags - Data'!$B:$BA,MATCH($Q36,'Placebo Lags - Data'!$A:$A,0),MATCH(R$1,'Placebo Lags - Data'!$B$1:$BA$1,0)))*R$5</f>
        <v>8.5798231884837151E-3</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2.6505453512072563E-2</v>
      </c>
      <c r="V36" s="2">
        <f>IF(V$2=0,0,INDEX('Placebo Lags - Data'!$B:$BA,MATCH($Q36,'Placebo Lags - Data'!$A:$A,0),MATCH(V$1,'Placebo Lags - Data'!$B$1:$BA$1,0)))*V$5</f>
        <v>7.5938664376735687E-3</v>
      </c>
      <c r="W36" s="2">
        <f>IF(W$2=0,0,INDEX('Placebo Lags - Data'!$B:$BA,MATCH($Q36,'Placebo Lags - Data'!$A:$A,0),MATCH(W$1,'Placebo Lags - Data'!$B$1:$BA$1,0)))*W$5</f>
        <v>0</v>
      </c>
      <c r="X36" s="2">
        <f>IF(X$2=0,0,INDEX('Placebo Lags - Data'!$B:$BA,MATCH($Q36,'Placebo Lags - Data'!$A:$A,0),MATCH(X$1,'Placebo Lags - Data'!$B$1:$BA$1,0)))*X$5</f>
        <v>-3.1899787485599518E-2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5.1792871206998825E-2</v>
      </c>
      <c r="AD36" s="2">
        <f>IF(AD$2=0,0,INDEX('Placebo Lags - Data'!$B:$BA,MATCH($Q36,'Placebo Lags - Data'!$A:$A,0),MATCH(AD$1,'Placebo Lags - Data'!$B$1:$BA$1,0)))*AD$5</f>
        <v>0</v>
      </c>
      <c r="AE36" s="2">
        <f>IF(AE$2=0,0,INDEX('Placebo Lags - Data'!$B:$BA,MATCH($Q36,'Placebo Lags - Data'!$A:$A,0),MATCH(AE$1,'Placebo Lags - Data'!$B$1:$BA$1,0)))*AE$5</f>
        <v>-4.7537935897707939E-3</v>
      </c>
      <c r="AF36" s="2">
        <f>IF(AF$2=0,0,INDEX('Placebo Lags - Data'!$B:$BA,MATCH($Q36,'Placebo Lags - Data'!$A:$A,0),MATCH(AF$1,'Placebo Lags - Data'!$B$1:$BA$1,0)))*AF$5</f>
        <v>-5.1659677177667618E-2</v>
      </c>
      <c r="AG36" s="2">
        <f>IF(AG$2=0,0,INDEX('Placebo Lags - Data'!$B:$BA,MATCH($Q36,'Placebo Lags - Data'!$A:$A,0),MATCH(AG$1,'Placebo Lags - Data'!$B$1:$BA$1,0)))*AG$5</f>
        <v>0</v>
      </c>
      <c r="AH36" s="2">
        <f>IF(AH$2=0,0,INDEX('Placebo Lags - Data'!$B:$BA,MATCH($Q36,'Placebo Lags - Data'!$A:$A,0),MATCH(AH$1,'Placebo Lags - Data'!$B$1:$BA$1,0)))*AH$5</f>
        <v>1.6807787120342255E-2</v>
      </c>
      <c r="AI36" s="2">
        <f>IF(AI$2=0,0,INDEX('Placebo Lags - Data'!$B:$BA,MATCH($Q36,'Placebo Lags - Data'!$A:$A,0),MATCH(AI$1,'Placebo Lags - Data'!$B$1:$BA$1,0)))*AI$5</f>
        <v>1.3765934854745865E-2</v>
      </c>
      <c r="AJ36" s="2">
        <f>IF(AJ$2=0,0,INDEX('Placebo Lags - Data'!$B:$BA,MATCH($Q36,'Placebo Lags - Data'!$A:$A,0),MATCH(AJ$1,'Placebo Lags - Data'!$B$1:$BA$1,0)))*AJ$5</f>
        <v>1.3064153492450714E-2</v>
      </c>
      <c r="AK36" s="2">
        <f>IF(AK$2=0,0,INDEX('Placebo Lags - Data'!$B:$BA,MATCH($Q36,'Placebo Lags - Data'!$A:$A,0),MATCH(AK$1,'Placebo Lags - Data'!$B$1:$BA$1,0)))*AK$5</f>
        <v>0</v>
      </c>
      <c r="AL36" s="2">
        <f>IF(AL$2=0,0,INDEX('Placebo Lags - Data'!$B:$BA,MATCH($Q36,'Placebo Lags - Data'!$A:$A,0),MATCH(AL$1,'Placebo Lags - Data'!$B$1:$BA$1,0)))*AL$5</f>
        <v>-5.6920178234577179E-2</v>
      </c>
      <c r="AM36" s="2">
        <f>IF(AM$2=0,0,INDEX('Placebo Lags - Data'!$B:$BA,MATCH($Q36,'Placebo Lags - Data'!$A:$A,0),MATCH(AM$1,'Placebo Lags - Data'!$B$1:$BA$1,0)))*AM$5</f>
        <v>5.4843602702021599E-3</v>
      </c>
      <c r="AN36" s="2">
        <f>IF(AN$2=0,0,INDEX('Placebo Lags - Data'!$B:$BA,MATCH($Q36,'Placebo Lags - Data'!$A:$A,0),MATCH(AN$1,'Placebo Lags - Data'!$B$1:$BA$1,0)))*AN$5</f>
        <v>0</v>
      </c>
      <c r="AO36" s="2">
        <f>IF(AO$2=0,0,INDEX('Placebo Lags - Data'!$B:$BA,MATCH($Q36,'Placebo Lags - Data'!$A:$A,0),MATCH(AO$1,'Placebo Lags - Data'!$B$1:$BA$1,0)))*AO$5</f>
        <v>-3.868642495945096E-3</v>
      </c>
      <c r="AP36" s="2">
        <f>IF(AP$2=0,0,INDEX('Placebo Lags - Data'!$B:$BA,MATCH($Q36,'Placebo Lags - Data'!$A:$A,0),MATCH(AP$1,'Placebo Lags - Data'!$B$1:$BA$1,0)))*AP$5</f>
        <v>0</v>
      </c>
      <c r="AQ36" s="2">
        <f>IF(AQ$2=0,0,INDEX('Placebo Lags - Data'!$B:$BA,MATCH($Q36,'Placebo Lags - Data'!$A:$A,0),MATCH(AQ$1,'Placebo Lags - Data'!$B$1:$BA$1,0)))*AQ$5</f>
        <v>-2.7479350566864014E-2</v>
      </c>
      <c r="AR36" s="2">
        <f>IF(AR$2=0,0,INDEX('Placebo Lags - Data'!$B:$BA,MATCH($Q36,'Placebo Lags - Data'!$A:$A,0),MATCH(AR$1,'Placebo Lags - Data'!$B$1:$BA$1,0)))*AR$5</f>
        <v>0</v>
      </c>
      <c r="AS36" s="2">
        <f>IF(AS$2=0,0,INDEX('Placebo Lags - Data'!$B:$BA,MATCH($Q36,'Placebo Lags - Data'!$A:$A,0),MATCH(AS$1,'Placebo Lags - Data'!$B$1:$BA$1,0)))*AS$5</f>
        <v>2.0860221236944199E-2</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-4.1347861289978027E-2</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-4.288824275135994E-2</v>
      </c>
      <c r="BG36" s="2">
        <f>IF(BG$2=0,0,INDEX('Placebo Lags - Data'!$B:$BA,MATCH($Q36,'Placebo Lags - Data'!$A:$A,0),MATCH(BG$1,'Placebo Lags - Data'!$B$1:$BA$1,0)))*BG$5</f>
        <v>4.3870750814676285E-2</v>
      </c>
      <c r="BH36" s="2">
        <f>IF(BH$2=0,0,INDEX('Placebo Lags - Data'!$B:$BA,MATCH($Q36,'Placebo Lags - Data'!$A:$A,0),MATCH(BH$1,'Placebo Lags - Data'!$B$1:$BA$1,0)))*BH$5</f>
        <v>6.1371617019176483E-2</v>
      </c>
      <c r="BI36" s="2">
        <f>IF(BI$2=0,0,INDEX('Placebo Lags - Data'!$B:$BA,MATCH($Q36,'Placebo Lags - Data'!$A:$A,0),MATCH(BI$1,'Placebo Lags - Data'!$B$1:$BA$1,0)))*BI$5</f>
        <v>-3.67237888276577E-2</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3.8583088666200638E-2</v>
      </c>
      <c r="BP36" s="2">
        <f>IF(BP$2=0,0,INDEX('Placebo Lags - Data'!$B:$BA,MATCH($Q36,'Placebo Lags - Data'!$A:$A,0),MATCH(BP$1,'Placebo Lags - Data'!$B$1:$BA$1,0)))*BP$5</f>
        <v>0</v>
      </c>
      <c r="BQ36" s="2"/>
      <c r="BR36" s="2"/>
    </row>
    <row r="37" spans="1:70" x14ac:dyDescent="0.25">
      <c r="A37" t="s">
        <v>91</v>
      </c>
      <c r="B37" s="2">
        <f t="shared" si="4"/>
        <v>0</v>
      </c>
      <c r="Q37">
        <f>'Placebo Lags - Data'!A32</f>
        <v>2012</v>
      </c>
      <c r="R37" s="2">
        <f>IF(R$2=0,0,INDEX('Placebo Lags - Data'!$B:$BA,MATCH($Q37,'Placebo Lags - Data'!$A:$A,0),MATCH(R$1,'Placebo Lags - Data'!$B$1:$BA$1,0)))*R$5</f>
        <v>-2.0606016740202904E-2</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1.068675983697176E-2</v>
      </c>
      <c r="V37" s="2">
        <f>IF(V$2=0,0,INDEX('Placebo Lags - Data'!$B:$BA,MATCH($Q37,'Placebo Lags - Data'!$A:$A,0),MATCH(V$1,'Placebo Lags - Data'!$B$1:$BA$1,0)))*V$5</f>
        <v>2.7925038710236549E-2</v>
      </c>
      <c r="W37" s="2">
        <f>IF(W$2=0,0,INDEX('Placebo Lags - Data'!$B:$BA,MATCH($Q37,'Placebo Lags - Data'!$A:$A,0),MATCH(W$1,'Placebo Lags - Data'!$B$1:$BA$1,0)))*W$5</f>
        <v>0</v>
      </c>
      <c r="X37" s="2">
        <f>IF(X$2=0,0,INDEX('Placebo Lags - Data'!$B:$BA,MATCH($Q37,'Placebo Lags - Data'!$A:$A,0),MATCH(X$1,'Placebo Lags - Data'!$B$1:$BA$1,0)))*X$5</f>
        <v>3.3259626477956772E-2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2.32239980250597E-2</v>
      </c>
      <c r="AD37" s="2">
        <f>IF(AD$2=0,0,INDEX('Placebo Lags - Data'!$B:$BA,MATCH($Q37,'Placebo Lags - Data'!$A:$A,0),MATCH(AD$1,'Placebo Lags - Data'!$B$1:$BA$1,0)))*AD$5</f>
        <v>0</v>
      </c>
      <c r="AE37" s="2">
        <f>IF(AE$2=0,0,INDEX('Placebo Lags - Data'!$B:$BA,MATCH($Q37,'Placebo Lags - Data'!$A:$A,0),MATCH(AE$1,'Placebo Lags - Data'!$B$1:$BA$1,0)))*AE$5</f>
        <v>1.525210402905941E-2</v>
      </c>
      <c r="AF37" s="2">
        <f>IF(AF$2=0,0,INDEX('Placebo Lags - Data'!$B:$BA,MATCH($Q37,'Placebo Lags - Data'!$A:$A,0),MATCH(AF$1,'Placebo Lags - Data'!$B$1:$BA$1,0)))*AF$5</f>
        <v>-2.925780788064003E-2</v>
      </c>
      <c r="AG37" s="2">
        <f>IF(AG$2=0,0,INDEX('Placebo Lags - Data'!$B:$BA,MATCH($Q37,'Placebo Lags - Data'!$A:$A,0),MATCH(AG$1,'Placebo Lags - Data'!$B$1:$BA$1,0)))*AG$5</f>
        <v>0</v>
      </c>
      <c r="AH37" s="2">
        <f>IF(AH$2=0,0,INDEX('Placebo Lags - Data'!$B:$BA,MATCH($Q37,'Placebo Lags - Data'!$A:$A,0),MATCH(AH$1,'Placebo Lags - Data'!$B$1:$BA$1,0)))*AH$5</f>
        <v>4.280819371342659E-2</v>
      </c>
      <c r="AI37" s="2">
        <f>IF(AI$2=0,0,INDEX('Placebo Lags - Data'!$B:$BA,MATCH($Q37,'Placebo Lags - Data'!$A:$A,0),MATCH(AI$1,'Placebo Lags - Data'!$B$1:$BA$1,0)))*AI$5</f>
        <v>5.3801536560058594E-2</v>
      </c>
      <c r="AJ37" s="2">
        <f>IF(AJ$2=0,0,INDEX('Placebo Lags - Data'!$B:$BA,MATCH($Q37,'Placebo Lags - Data'!$A:$A,0),MATCH(AJ$1,'Placebo Lags - Data'!$B$1:$BA$1,0)))*AJ$5</f>
        <v>3.8439132273197174E-2</v>
      </c>
      <c r="AK37" s="2">
        <f>IF(AK$2=0,0,INDEX('Placebo Lags - Data'!$B:$BA,MATCH($Q37,'Placebo Lags - Data'!$A:$A,0),MATCH(AK$1,'Placebo Lags - Data'!$B$1:$BA$1,0)))*AK$5</f>
        <v>0</v>
      </c>
      <c r="AL37" s="2">
        <f>IF(AL$2=0,0,INDEX('Placebo Lags - Data'!$B:$BA,MATCH($Q37,'Placebo Lags - Data'!$A:$A,0),MATCH(AL$1,'Placebo Lags - Data'!$B$1:$BA$1,0)))*AL$5</f>
        <v>6.8901199847459793E-3</v>
      </c>
      <c r="AM37" s="2">
        <f>IF(AM$2=0,0,INDEX('Placebo Lags - Data'!$B:$BA,MATCH($Q37,'Placebo Lags - Data'!$A:$A,0),MATCH(AM$1,'Placebo Lags - Data'!$B$1:$BA$1,0)))*AM$5</f>
        <v>5.4252468049526215E-2</v>
      </c>
      <c r="AN37" s="2">
        <f>IF(AN$2=0,0,INDEX('Placebo Lags - Data'!$B:$BA,MATCH($Q37,'Placebo Lags - Data'!$A:$A,0),MATCH(AN$1,'Placebo Lags - Data'!$B$1:$BA$1,0)))*AN$5</f>
        <v>0</v>
      </c>
      <c r="AO37" s="2">
        <f>IF(AO$2=0,0,INDEX('Placebo Lags - Data'!$B:$BA,MATCH($Q37,'Placebo Lags - Data'!$A:$A,0),MATCH(AO$1,'Placebo Lags - Data'!$B$1:$BA$1,0)))*AO$5</f>
        <v>-2.4923540651798248E-2</v>
      </c>
      <c r="AP37" s="2">
        <f>IF(AP$2=0,0,INDEX('Placebo Lags - Data'!$B:$BA,MATCH($Q37,'Placebo Lags - Data'!$A:$A,0),MATCH(AP$1,'Placebo Lags - Data'!$B$1:$BA$1,0)))*AP$5</f>
        <v>0</v>
      </c>
      <c r="AQ37" s="2">
        <f>IF(AQ$2=0,0,INDEX('Placebo Lags - Data'!$B:$BA,MATCH($Q37,'Placebo Lags - Data'!$A:$A,0),MATCH(AQ$1,'Placebo Lags - Data'!$B$1:$BA$1,0)))*AQ$5</f>
        <v>-4.372144490480423E-2</v>
      </c>
      <c r="AR37" s="2">
        <f>IF(AR$2=0,0,INDEX('Placebo Lags - Data'!$B:$BA,MATCH($Q37,'Placebo Lags - Data'!$A:$A,0),MATCH(AR$1,'Placebo Lags - Data'!$B$1:$BA$1,0)))*AR$5</f>
        <v>0</v>
      </c>
      <c r="AS37" s="2">
        <f>IF(AS$2=0,0,INDEX('Placebo Lags - Data'!$B:$BA,MATCH($Q37,'Placebo Lags - Data'!$A:$A,0),MATCH(AS$1,'Placebo Lags - Data'!$B$1:$BA$1,0)))*AS$5</f>
        <v>-8.2613654434680939E-2</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-9.9288500845432281E-2</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-7.1446925401687622E-2</v>
      </c>
      <c r="BG37" s="2">
        <f>IF(BG$2=0,0,INDEX('Placebo Lags - Data'!$B:$BA,MATCH($Q37,'Placebo Lags - Data'!$A:$A,0),MATCH(BG$1,'Placebo Lags - Data'!$B$1:$BA$1,0)))*BG$5</f>
        <v>-1.8717553466558456E-2</v>
      </c>
      <c r="BH37" s="2">
        <f>IF(BH$2=0,0,INDEX('Placebo Lags - Data'!$B:$BA,MATCH($Q37,'Placebo Lags - Data'!$A:$A,0),MATCH(BH$1,'Placebo Lags - Data'!$B$1:$BA$1,0)))*BH$5</f>
        <v>3.0139416456222534E-2</v>
      </c>
      <c r="BI37" s="2">
        <f>IF(BI$2=0,0,INDEX('Placebo Lags - Data'!$B:$BA,MATCH($Q37,'Placebo Lags - Data'!$A:$A,0),MATCH(BI$1,'Placebo Lags - Data'!$B$1:$BA$1,0)))*BI$5</f>
        <v>1.4971421100199223E-2</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2.0232848823070526E-2</v>
      </c>
      <c r="BP37" s="2">
        <f>IF(BP$2=0,0,INDEX('Placebo Lags - Data'!$B:$BA,MATCH($Q37,'Placebo Lags - Data'!$A:$A,0),MATCH(BP$1,'Placebo Lags - Data'!$B$1:$BA$1,0)))*BP$5</f>
        <v>0</v>
      </c>
      <c r="BQ37" s="2"/>
      <c r="BR37" s="2"/>
    </row>
    <row r="38" spans="1:70" x14ac:dyDescent="0.25">
      <c r="A38" t="s">
        <v>94</v>
      </c>
      <c r="B38" s="2">
        <f t="shared" si="4"/>
        <v>0</v>
      </c>
      <c r="Q38">
        <f>'Placebo Lags - Data'!A33</f>
        <v>2013</v>
      </c>
      <c r="R38" s="2">
        <f>IF(R$2=0,0,INDEX('Placebo Lags - Data'!$B:$BA,MATCH($Q38,'Placebo Lags - Data'!$A:$A,0),MATCH(R$1,'Placebo Lags - Data'!$B$1:$BA$1,0)))*R$5</f>
        <v>-1.8748244270682335E-2</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3.2537184655666351E-2</v>
      </c>
      <c r="V38" s="2">
        <f>IF(V$2=0,0,INDEX('Placebo Lags - Data'!$B:$BA,MATCH($Q38,'Placebo Lags - Data'!$A:$A,0),MATCH(V$1,'Placebo Lags - Data'!$B$1:$BA$1,0)))*V$5</f>
        <v>3.6956124007701874E-2</v>
      </c>
      <c r="W38" s="2">
        <f>IF(W$2=0,0,INDEX('Placebo Lags - Data'!$B:$BA,MATCH($Q38,'Placebo Lags - Data'!$A:$A,0),MATCH(W$1,'Placebo Lags - Data'!$B$1:$BA$1,0)))*W$5</f>
        <v>0</v>
      </c>
      <c r="X38" s="2">
        <f>IF(X$2=0,0,INDEX('Placebo Lags - Data'!$B:$BA,MATCH($Q38,'Placebo Lags - Data'!$A:$A,0),MATCH(X$1,'Placebo Lags - Data'!$B$1:$BA$1,0)))*X$5</f>
        <v>1.4834069646894932E-2</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3.9355218410491943E-2</v>
      </c>
      <c r="AD38" s="2">
        <f>IF(AD$2=0,0,INDEX('Placebo Lags - Data'!$B:$BA,MATCH($Q38,'Placebo Lags - Data'!$A:$A,0),MATCH(AD$1,'Placebo Lags - Data'!$B$1:$BA$1,0)))*AD$5</f>
        <v>0</v>
      </c>
      <c r="AE38" s="2">
        <f>IF(AE$2=0,0,INDEX('Placebo Lags - Data'!$B:$BA,MATCH($Q38,'Placebo Lags - Data'!$A:$A,0),MATCH(AE$1,'Placebo Lags - Data'!$B$1:$BA$1,0)))*AE$5</f>
        <v>-7.7193714678287506E-3</v>
      </c>
      <c r="AF38" s="2">
        <f>IF(AF$2=0,0,INDEX('Placebo Lags - Data'!$B:$BA,MATCH($Q38,'Placebo Lags - Data'!$A:$A,0),MATCH(AF$1,'Placebo Lags - Data'!$B$1:$BA$1,0)))*AF$5</f>
        <v>-6.3693048432469368E-3</v>
      </c>
      <c r="AG38" s="2">
        <f>IF(AG$2=0,0,INDEX('Placebo Lags - Data'!$B:$BA,MATCH($Q38,'Placebo Lags - Data'!$A:$A,0),MATCH(AG$1,'Placebo Lags - Data'!$B$1:$BA$1,0)))*AG$5</f>
        <v>0</v>
      </c>
      <c r="AH38" s="2">
        <f>IF(AH$2=0,0,INDEX('Placebo Lags - Data'!$B:$BA,MATCH($Q38,'Placebo Lags - Data'!$A:$A,0),MATCH(AH$1,'Placebo Lags - Data'!$B$1:$BA$1,0)))*AH$5</f>
        <v>1.4770317357033491E-3</v>
      </c>
      <c r="AI38" s="2">
        <f>IF(AI$2=0,0,INDEX('Placebo Lags - Data'!$B:$BA,MATCH($Q38,'Placebo Lags - Data'!$A:$A,0),MATCH(AI$1,'Placebo Lags - Data'!$B$1:$BA$1,0)))*AI$5</f>
        <v>-1.1076688766479492E-2</v>
      </c>
      <c r="AJ38" s="2">
        <f>IF(AJ$2=0,0,INDEX('Placebo Lags - Data'!$B:$BA,MATCH($Q38,'Placebo Lags - Data'!$A:$A,0),MATCH(AJ$1,'Placebo Lags - Data'!$B$1:$BA$1,0)))*AJ$5</f>
        <v>4.9185999669134617E-3</v>
      </c>
      <c r="AK38" s="2">
        <f>IF(AK$2=0,0,INDEX('Placebo Lags - Data'!$B:$BA,MATCH($Q38,'Placebo Lags - Data'!$A:$A,0),MATCH(AK$1,'Placebo Lags - Data'!$B$1:$BA$1,0)))*AK$5</f>
        <v>0</v>
      </c>
      <c r="AL38" s="2">
        <f>IF(AL$2=0,0,INDEX('Placebo Lags - Data'!$B:$BA,MATCH($Q38,'Placebo Lags - Data'!$A:$A,0),MATCH(AL$1,'Placebo Lags - Data'!$B$1:$BA$1,0)))*AL$5</f>
        <v>-9.8518282175064087E-3</v>
      </c>
      <c r="AM38" s="2">
        <f>IF(AM$2=0,0,INDEX('Placebo Lags - Data'!$B:$BA,MATCH($Q38,'Placebo Lags - Data'!$A:$A,0),MATCH(AM$1,'Placebo Lags - Data'!$B$1:$BA$1,0)))*AM$5</f>
        <v>-2.3804977536201477E-2</v>
      </c>
      <c r="AN38" s="2">
        <f>IF(AN$2=0,0,INDEX('Placebo Lags - Data'!$B:$BA,MATCH($Q38,'Placebo Lags - Data'!$A:$A,0),MATCH(AN$1,'Placebo Lags - Data'!$B$1:$BA$1,0)))*AN$5</f>
        <v>0</v>
      </c>
      <c r="AO38" s="2">
        <f>IF(AO$2=0,0,INDEX('Placebo Lags - Data'!$B:$BA,MATCH($Q38,'Placebo Lags - Data'!$A:$A,0),MATCH(AO$1,'Placebo Lags - Data'!$B$1:$BA$1,0)))*AO$5</f>
        <v>4.4907137751579285E-2</v>
      </c>
      <c r="AP38" s="2">
        <f>IF(AP$2=0,0,INDEX('Placebo Lags - Data'!$B:$BA,MATCH($Q38,'Placebo Lags - Data'!$A:$A,0),MATCH(AP$1,'Placebo Lags - Data'!$B$1:$BA$1,0)))*AP$5</f>
        <v>0</v>
      </c>
      <c r="AQ38" s="2">
        <f>IF(AQ$2=0,0,INDEX('Placebo Lags - Data'!$B:$BA,MATCH($Q38,'Placebo Lags - Data'!$A:$A,0),MATCH(AQ$1,'Placebo Lags - Data'!$B$1:$BA$1,0)))*AQ$5</f>
        <v>-1.9556855782866478E-2</v>
      </c>
      <c r="AR38" s="2">
        <f>IF(AR$2=0,0,INDEX('Placebo Lags - Data'!$B:$BA,MATCH($Q38,'Placebo Lags - Data'!$A:$A,0),MATCH(AR$1,'Placebo Lags - Data'!$B$1:$BA$1,0)))*AR$5</f>
        <v>0</v>
      </c>
      <c r="AS38" s="2">
        <f>IF(AS$2=0,0,INDEX('Placebo Lags - Data'!$B:$BA,MATCH($Q38,'Placebo Lags - Data'!$A:$A,0),MATCH(AS$1,'Placebo Lags - Data'!$B$1:$BA$1,0)))*AS$5</f>
        <v>-2.2238193079829216E-2</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-7.6737843453884125E-2</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-9.2562116682529449E-2</v>
      </c>
      <c r="BG38" s="2">
        <f>IF(BG$2=0,0,INDEX('Placebo Lags - Data'!$B:$BA,MATCH($Q38,'Placebo Lags - Data'!$A:$A,0),MATCH(BG$1,'Placebo Lags - Data'!$B$1:$BA$1,0)))*BG$5</f>
        <v>2.646748349070549E-2</v>
      </c>
      <c r="BH38" s="2">
        <f>IF(BH$2=0,0,INDEX('Placebo Lags - Data'!$B:$BA,MATCH($Q38,'Placebo Lags - Data'!$A:$A,0),MATCH(BH$1,'Placebo Lags - Data'!$B$1:$BA$1,0)))*BH$5</f>
        <v>3.2691355794668198E-2</v>
      </c>
      <c r="BI38" s="2">
        <f>IF(BI$2=0,0,INDEX('Placebo Lags - Data'!$B:$BA,MATCH($Q38,'Placebo Lags - Data'!$A:$A,0),MATCH(BI$1,'Placebo Lags - Data'!$B$1:$BA$1,0)))*BI$5</f>
        <v>-1.2436621822416782E-2</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4.2810495942831039E-2</v>
      </c>
      <c r="BP38" s="2">
        <f>IF(BP$2=0,0,INDEX('Placebo Lags - Data'!$B:$BA,MATCH($Q38,'Placebo Lags - Data'!$A:$A,0),MATCH(BP$1,'Placebo Lags - Data'!$B$1:$BA$1,0)))*BP$5</f>
        <v>0</v>
      </c>
      <c r="BQ38" s="2"/>
      <c r="BR38" s="2"/>
    </row>
    <row r="39" spans="1:70" x14ac:dyDescent="0.25">
      <c r="A39" t="s">
        <v>98</v>
      </c>
      <c r="B39" s="2">
        <f t="shared" si="4"/>
        <v>0</v>
      </c>
      <c r="Q39">
        <f>'Placebo Lags - Data'!A34</f>
        <v>2014</v>
      </c>
      <c r="R39" s="2">
        <f>IF(R$2=0,0,INDEX('Placebo Lags - Data'!$B:$BA,MATCH($Q39,'Placebo Lags - Data'!$A:$A,0),MATCH(R$1,'Placebo Lags - Data'!$B$1:$BA$1,0)))*R$5</f>
        <v>-5.9988489374518394E-3</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2.5405488908290863E-2</v>
      </c>
      <c r="V39" s="2">
        <f>IF(V$2=0,0,INDEX('Placebo Lags - Data'!$B:$BA,MATCH($Q39,'Placebo Lags - Data'!$A:$A,0),MATCH(V$1,'Placebo Lags - Data'!$B$1:$BA$1,0)))*V$5</f>
        <v>-1.3461526483297348E-2</v>
      </c>
      <c r="W39" s="2">
        <f>IF(W$2=0,0,INDEX('Placebo Lags - Data'!$B:$BA,MATCH($Q39,'Placebo Lags - Data'!$A:$A,0),MATCH(W$1,'Placebo Lags - Data'!$B$1:$BA$1,0)))*W$5</f>
        <v>0</v>
      </c>
      <c r="X39" s="2">
        <f>IF(X$2=0,0,INDEX('Placebo Lags - Data'!$B:$BA,MATCH($Q39,'Placebo Lags - Data'!$A:$A,0),MATCH(X$1,'Placebo Lags - Data'!$B$1:$BA$1,0)))*X$5</f>
        <v>-1.0707330657169223E-3</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1.8262946978211403E-2</v>
      </c>
      <c r="AD39" s="2">
        <f>IF(AD$2=0,0,INDEX('Placebo Lags - Data'!$B:$BA,MATCH($Q39,'Placebo Lags - Data'!$A:$A,0),MATCH(AD$1,'Placebo Lags - Data'!$B$1:$BA$1,0)))*AD$5</f>
        <v>0</v>
      </c>
      <c r="AE39" s="2">
        <f>IF(AE$2=0,0,INDEX('Placebo Lags - Data'!$B:$BA,MATCH($Q39,'Placebo Lags - Data'!$A:$A,0),MATCH(AE$1,'Placebo Lags - Data'!$B$1:$BA$1,0)))*AE$5</f>
        <v>-1.8554834648966789E-2</v>
      </c>
      <c r="AF39" s="2">
        <f>IF(AF$2=0,0,INDEX('Placebo Lags - Data'!$B:$BA,MATCH($Q39,'Placebo Lags - Data'!$A:$A,0),MATCH(AF$1,'Placebo Lags - Data'!$B$1:$BA$1,0)))*AF$5</f>
        <v>4.5737266540527344E-2</v>
      </c>
      <c r="AG39" s="2">
        <f>IF(AG$2=0,0,INDEX('Placebo Lags - Data'!$B:$BA,MATCH($Q39,'Placebo Lags - Data'!$A:$A,0),MATCH(AG$1,'Placebo Lags - Data'!$B$1:$BA$1,0)))*AG$5</f>
        <v>0</v>
      </c>
      <c r="AH39" s="2">
        <f>IF(AH$2=0,0,INDEX('Placebo Lags - Data'!$B:$BA,MATCH($Q39,'Placebo Lags - Data'!$A:$A,0),MATCH(AH$1,'Placebo Lags - Data'!$B$1:$BA$1,0)))*AH$5</f>
        <v>1.727568544447422E-2</v>
      </c>
      <c r="AI39" s="2">
        <f>IF(AI$2=0,0,INDEX('Placebo Lags - Data'!$B:$BA,MATCH($Q39,'Placebo Lags - Data'!$A:$A,0),MATCH(AI$1,'Placebo Lags - Data'!$B$1:$BA$1,0)))*AI$5</f>
        <v>-6.6642118617892265E-3</v>
      </c>
      <c r="AJ39" s="2">
        <f>IF(AJ$2=0,0,INDEX('Placebo Lags - Data'!$B:$BA,MATCH($Q39,'Placebo Lags - Data'!$A:$A,0),MATCH(AJ$1,'Placebo Lags - Data'!$B$1:$BA$1,0)))*AJ$5</f>
        <v>1.2453236617147923E-2</v>
      </c>
      <c r="AK39" s="2">
        <f>IF(AK$2=0,0,INDEX('Placebo Lags - Data'!$B:$BA,MATCH($Q39,'Placebo Lags - Data'!$A:$A,0),MATCH(AK$1,'Placebo Lags - Data'!$B$1:$BA$1,0)))*AK$5</f>
        <v>0</v>
      </c>
      <c r="AL39" s="2">
        <f>IF(AL$2=0,0,INDEX('Placebo Lags - Data'!$B:$BA,MATCH($Q39,'Placebo Lags - Data'!$A:$A,0),MATCH(AL$1,'Placebo Lags - Data'!$B$1:$BA$1,0)))*AL$5</f>
        <v>-3.6594731500372291E-4</v>
      </c>
      <c r="AM39" s="2">
        <f>IF(AM$2=0,0,INDEX('Placebo Lags - Data'!$B:$BA,MATCH($Q39,'Placebo Lags - Data'!$A:$A,0),MATCH(AM$1,'Placebo Lags - Data'!$B$1:$BA$1,0)))*AM$5</f>
        <v>-7.05580934882164E-2</v>
      </c>
      <c r="AN39" s="2">
        <f>IF(AN$2=0,0,INDEX('Placebo Lags - Data'!$B:$BA,MATCH($Q39,'Placebo Lags - Data'!$A:$A,0),MATCH(AN$1,'Placebo Lags - Data'!$B$1:$BA$1,0)))*AN$5</f>
        <v>0</v>
      </c>
      <c r="AO39" s="2">
        <f>IF(AO$2=0,0,INDEX('Placebo Lags - Data'!$B:$BA,MATCH($Q39,'Placebo Lags - Data'!$A:$A,0),MATCH(AO$1,'Placebo Lags - Data'!$B$1:$BA$1,0)))*AO$5</f>
        <v>1.9753837957978249E-2</v>
      </c>
      <c r="AP39" s="2">
        <f>IF(AP$2=0,0,INDEX('Placebo Lags - Data'!$B:$BA,MATCH($Q39,'Placebo Lags - Data'!$A:$A,0),MATCH(AP$1,'Placebo Lags - Data'!$B$1:$BA$1,0)))*AP$5</f>
        <v>0</v>
      </c>
      <c r="AQ39" s="2">
        <f>IF(AQ$2=0,0,INDEX('Placebo Lags - Data'!$B:$BA,MATCH($Q39,'Placebo Lags - Data'!$A:$A,0),MATCH(AQ$1,'Placebo Lags - Data'!$B$1:$BA$1,0)))*AQ$5</f>
        <v>2.8130725026130676E-2</v>
      </c>
      <c r="AR39" s="2">
        <f>IF(AR$2=0,0,INDEX('Placebo Lags - Data'!$B:$BA,MATCH($Q39,'Placebo Lags - Data'!$A:$A,0),MATCH(AR$1,'Placebo Lags - Data'!$B$1:$BA$1,0)))*AR$5</f>
        <v>0</v>
      </c>
      <c r="AS39" s="2">
        <f>IF(AS$2=0,0,INDEX('Placebo Lags - Data'!$B:$BA,MATCH($Q39,'Placebo Lags - Data'!$A:$A,0),MATCH(AS$1,'Placebo Lags - Data'!$B$1:$BA$1,0)))*AS$5</f>
        <v>-3.3217817544937134E-2</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-5.274663120508194E-2</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-8.6199730634689331E-2</v>
      </c>
      <c r="BG39" s="2">
        <f>IF(BG$2=0,0,INDEX('Placebo Lags - Data'!$B:$BA,MATCH($Q39,'Placebo Lags - Data'!$A:$A,0),MATCH(BG$1,'Placebo Lags - Data'!$B$1:$BA$1,0)))*BG$5</f>
        <v>-3.3029180020093918E-2</v>
      </c>
      <c r="BH39" s="2">
        <f>IF(BH$2=0,0,INDEX('Placebo Lags - Data'!$B:$BA,MATCH($Q39,'Placebo Lags - Data'!$A:$A,0),MATCH(BH$1,'Placebo Lags - Data'!$B$1:$BA$1,0)))*BH$5</f>
        <v>2.7098342776298523E-2</v>
      </c>
      <c r="BI39" s="2">
        <f>IF(BI$2=0,0,INDEX('Placebo Lags - Data'!$B:$BA,MATCH($Q39,'Placebo Lags - Data'!$A:$A,0),MATCH(BI$1,'Placebo Lags - Data'!$B$1:$BA$1,0)))*BI$5</f>
        <v>-1.2429970316588879E-2</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3.7100311368703842E-2</v>
      </c>
      <c r="BP39" s="2">
        <f>IF(BP$2=0,0,INDEX('Placebo Lags - Data'!$B:$BA,MATCH($Q39,'Placebo Lags - Data'!$A:$A,0),MATCH(BP$1,'Placebo Lags - Data'!$B$1:$BA$1,0)))*BP$5</f>
        <v>0</v>
      </c>
    </row>
    <row r="40" spans="1:70" x14ac:dyDescent="0.25">
      <c r="A40" t="s">
        <v>101</v>
      </c>
      <c r="B40" s="2">
        <f t="shared" si="4"/>
        <v>0</v>
      </c>
      <c r="Q40">
        <f>'Placebo Lags - Data'!A35</f>
        <v>2015</v>
      </c>
      <c r="R40" s="2">
        <f>IF(R$2=0,0,INDEX('Placebo Lags - Data'!$B:$BA,MATCH($Q40,'Placebo Lags - Data'!$A:$A,0),MATCH(R$1,'Placebo Lags - Data'!$B$1:$BA$1,0)))*R$5</f>
        <v>-8.2833198830485344E-3</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-3.5233315080404282E-2</v>
      </c>
      <c r="V40" s="2">
        <f>IF(V$2=0,0,INDEX('Placebo Lags - Data'!$B:$BA,MATCH($Q40,'Placebo Lags - Data'!$A:$A,0),MATCH(V$1,'Placebo Lags - Data'!$B$1:$BA$1,0)))*V$5</f>
        <v>4.1114218533039093E-2</v>
      </c>
      <c r="W40" s="2">
        <f>IF(W$2=0,0,INDEX('Placebo Lags - Data'!$B:$BA,MATCH($Q40,'Placebo Lags - Data'!$A:$A,0),MATCH(W$1,'Placebo Lags - Data'!$B$1:$BA$1,0)))*W$5</f>
        <v>0</v>
      </c>
      <c r="X40" s="2">
        <f>IF(X$2=0,0,INDEX('Placebo Lags - Data'!$B:$BA,MATCH($Q40,'Placebo Lags - Data'!$A:$A,0),MATCH(X$1,'Placebo Lags - Data'!$B$1:$BA$1,0)))*X$5</f>
        <v>2.2242587059736252E-2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1.7374087125062943E-2</v>
      </c>
      <c r="AD40" s="2">
        <f>IF(AD$2=0,0,INDEX('Placebo Lags - Data'!$B:$BA,MATCH($Q40,'Placebo Lags - Data'!$A:$A,0),MATCH(AD$1,'Placebo Lags - Data'!$B$1:$BA$1,0)))*AD$5</f>
        <v>0</v>
      </c>
      <c r="AE40" s="2">
        <f>IF(AE$2=0,0,INDEX('Placebo Lags - Data'!$B:$BA,MATCH($Q40,'Placebo Lags - Data'!$A:$A,0),MATCH(AE$1,'Placebo Lags - Data'!$B$1:$BA$1,0)))*AE$5</f>
        <v>-3.9855118840932846E-2</v>
      </c>
      <c r="AF40" s="2">
        <f>IF(AF$2=0,0,INDEX('Placebo Lags - Data'!$B:$BA,MATCH($Q40,'Placebo Lags - Data'!$A:$A,0),MATCH(AF$1,'Placebo Lags - Data'!$B$1:$BA$1,0)))*AF$5</f>
        <v>5.2207440137863159E-2</v>
      </c>
      <c r="AG40" s="2">
        <f>IF(AG$2=0,0,INDEX('Placebo Lags - Data'!$B:$BA,MATCH($Q40,'Placebo Lags - Data'!$A:$A,0),MATCH(AG$1,'Placebo Lags - Data'!$B$1:$BA$1,0)))*AG$5</f>
        <v>0</v>
      </c>
      <c r="AH40" s="2">
        <f>IF(AH$2=0,0,INDEX('Placebo Lags - Data'!$B:$BA,MATCH($Q40,'Placebo Lags - Data'!$A:$A,0),MATCH(AH$1,'Placebo Lags - Data'!$B$1:$BA$1,0)))*AH$5</f>
        <v>2.8087496757507324E-2</v>
      </c>
      <c r="AI40" s="2">
        <f>IF(AI$2=0,0,INDEX('Placebo Lags - Data'!$B:$BA,MATCH($Q40,'Placebo Lags - Data'!$A:$A,0),MATCH(AI$1,'Placebo Lags - Data'!$B$1:$BA$1,0)))*AI$5</f>
        <v>-1.9442319869995117E-2</v>
      </c>
      <c r="AJ40" s="2">
        <f>IF(AJ$2=0,0,INDEX('Placebo Lags - Data'!$B:$BA,MATCH($Q40,'Placebo Lags - Data'!$A:$A,0),MATCH(AJ$1,'Placebo Lags - Data'!$B$1:$BA$1,0)))*AJ$5</f>
        <v>-2.0009260624647141E-2</v>
      </c>
      <c r="AK40" s="2">
        <f>IF(AK$2=0,0,INDEX('Placebo Lags - Data'!$B:$BA,MATCH($Q40,'Placebo Lags - Data'!$A:$A,0),MATCH(AK$1,'Placebo Lags - Data'!$B$1:$BA$1,0)))*AK$5</f>
        <v>0</v>
      </c>
      <c r="AL40" s="2">
        <f>IF(AL$2=0,0,INDEX('Placebo Lags - Data'!$B:$BA,MATCH($Q40,'Placebo Lags - Data'!$A:$A,0),MATCH(AL$1,'Placebo Lags - Data'!$B$1:$BA$1,0)))*AL$5</f>
        <v>-2.3234110325574875E-2</v>
      </c>
      <c r="AM40" s="2">
        <f>IF(AM$2=0,0,INDEX('Placebo Lags - Data'!$B:$BA,MATCH($Q40,'Placebo Lags - Data'!$A:$A,0),MATCH(AM$1,'Placebo Lags - Data'!$B$1:$BA$1,0)))*AM$5</f>
        <v>4.4102746993303299E-2</v>
      </c>
      <c r="AN40" s="2">
        <f>IF(AN$2=0,0,INDEX('Placebo Lags - Data'!$B:$BA,MATCH($Q40,'Placebo Lags - Data'!$A:$A,0),MATCH(AN$1,'Placebo Lags - Data'!$B$1:$BA$1,0)))*AN$5</f>
        <v>0</v>
      </c>
      <c r="AO40" s="2">
        <f>IF(AO$2=0,0,INDEX('Placebo Lags - Data'!$B:$BA,MATCH($Q40,'Placebo Lags - Data'!$A:$A,0),MATCH(AO$1,'Placebo Lags - Data'!$B$1:$BA$1,0)))*AO$5</f>
        <v>2.0836584270000458E-2</v>
      </c>
      <c r="AP40" s="2">
        <f>IF(AP$2=0,0,INDEX('Placebo Lags - Data'!$B:$BA,MATCH($Q40,'Placebo Lags - Data'!$A:$A,0),MATCH(AP$1,'Placebo Lags - Data'!$B$1:$BA$1,0)))*AP$5</f>
        <v>0</v>
      </c>
      <c r="AQ40" s="2">
        <f>IF(AQ$2=0,0,INDEX('Placebo Lags - Data'!$B:$BA,MATCH($Q40,'Placebo Lags - Data'!$A:$A,0),MATCH(AQ$1,'Placebo Lags - Data'!$B$1:$BA$1,0)))*AQ$5</f>
        <v>5.8125492185354233E-2</v>
      </c>
      <c r="AR40" s="2">
        <f>IF(AR$2=0,0,INDEX('Placebo Lags - Data'!$B:$BA,MATCH($Q40,'Placebo Lags - Data'!$A:$A,0),MATCH(AR$1,'Placebo Lags - Data'!$B$1:$BA$1,0)))*AR$5</f>
        <v>0</v>
      </c>
      <c r="AS40" s="2">
        <f>IF(AS$2=0,0,INDEX('Placebo Lags - Data'!$B:$BA,MATCH($Q40,'Placebo Lags - Data'!$A:$A,0),MATCH(AS$1,'Placebo Lags - Data'!$B$1:$BA$1,0)))*AS$5</f>
        <v>3.5636441316455603E-3</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-6.1304092407226563E-2</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-1.3159178197383881E-2</v>
      </c>
      <c r="BG40" s="2">
        <f>IF(BG$2=0,0,INDEX('Placebo Lags - Data'!$B:$BA,MATCH($Q40,'Placebo Lags - Data'!$A:$A,0),MATCH(BG$1,'Placebo Lags - Data'!$B$1:$BA$1,0)))*BG$5</f>
        <v>-3.6659449338912964E-2</v>
      </c>
      <c r="BH40" s="2">
        <f>IF(BH$2=0,0,INDEX('Placebo Lags - Data'!$B:$BA,MATCH($Q40,'Placebo Lags - Data'!$A:$A,0),MATCH(BH$1,'Placebo Lags - Data'!$B$1:$BA$1,0)))*BH$5</f>
        <v>1.9050616770982742E-2</v>
      </c>
      <c r="BI40" s="2">
        <f>IF(BI$2=0,0,INDEX('Placebo Lags - Data'!$B:$BA,MATCH($Q40,'Placebo Lags - Data'!$A:$A,0),MATCH(BI$1,'Placebo Lags - Data'!$B$1:$BA$1,0)))*BI$5</f>
        <v>-6.5350644290447235E-3</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6.3524264842271805E-3</v>
      </c>
      <c r="BP40" s="2">
        <f>IF(BP$2=0,0,INDEX('Placebo Lags - Data'!$B:$BA,MATCH($Q40,'Placebo Lags - Data'!$A:$A,0),MATCH(BP$1,'Placebo Lags - Data'!$B$1:$BA$1,0)))*BP$5</f>
        <v>0</v>
      </c>
    </row>
    <row r="41" spans="1:70" x14ac:dyDescent="0.25">
      <c r="A41" t="s">
        <v>103</v>
      </c>
      <c r="B41" s="2">
        <f t="shared" si="4"/>
        <v>0</v>
      </c>
    </row>
    <row r="42" spans="1:70" x14ac:dyDescent="0.25">
      <c r="A42" t="s">
        <v>105</v>
      </c>
      <c r="B42" s="2">
        <f t="shared" si="4"/>
        <v>0</v>
      </c>
    </row>
    <row r="43" spans="1:70" x14ac:dyDescent="0.25">
      <c r="A43" t="s">
        <v>108</v>
      </c>
      <c r="B43" s="2">
        <f t="shared" si="4"/>
        <v>0</v>
      </c>
    </row>
    <row r="44" spans="1:70" x14ac:dyDescent="0.25">
      <c r="A44" t="s">
        <v>111</v>
      </c>
      <c r="B44" s="2">
        <f t="shared" si="4"/>
        <v>0</v>
      </c>
    </row>
    <row r="45" spans="1:70" x14ac:dyDescent="0.25">
      <c r="A45" t="s">
        <v>113</v>
      </c>
      <c r="B45" s="2">
        <f t="shared" si="4"/>
        <v>0</v>
      </c>
    </row>
    <row r="46" spans="1:70" x14ac:dyDescent="0.25">
      <c r="A46" t="s">
        <v>115</v>
      </c>
      <c r="B46" s="2">
        <f t="shared" si="4"/>
        <v>0</v>
      </c>
    </row>
    <row r="47" spans="1:70" x14ac:dyDescent="0.25">
      <c r="A47" t="s">
        <v>121</v>
      </c>
      <c r="B47" s="2">
        <f t="shared" si="4"/>
        <v>0</v>
      </c>
    </row>
    <row r="48" spans="1:70" x14ac:dyDescent="0.25">
      <c r="A48" t="s">
        <v>123</v>
      </c>
      <c r="B48" s="2">
        <f t="shared" si="4"/>
        <v>0</v>
      </c>
    </row>
    <row r="49" spans="1:2" x14ac:dyDescent="0.25">
      <c r="A49" t="s">
        <v>125</v>
      </c>
      <c r="B49" s="2">
        <f t="shared" si="4"/>
        <v>0</v>
      </c>
    </row>
    <row r="50" spans="1:2" x14ac:dyDescent="0.25">
      <c r="A50" t="s">
        <v>127</v>
      </c>
      <c r="B50" s="2">
        <f t="shared" si="4"/>
        <v>0</v>
      </c>
    </row>
    <row r="51" spans="1:2" x14ac:dyDescent="0.25">
      <c r="A51" t="s">
        <v>129</v>
      </c>
      <c r="B51" s="2">
        <f t="shared" si="4"/>
        <v>0</v>
      </c>
    </row>
    <row r="52" spans="1:2" x14ac:dyDescent="0.25">
      <c r="A52" t="s">
        <v>132</v>
      </c>
      <c r="B52" s="2">
        <f t="shared" si="4"/>
        <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C29" sqref="C29"/>
    </sheetView>
  </sheetViews>
  <sheetFormatPr defaultColWidth="8.85546875" defaultRowHeight="15" x14ac:dyDescent="0.25"/>
  <sheetData>
    <row r="1" spans="1:6" x14ac:dyDescent="0.25">
      <c r="A1" t="s">
        <v>193</v>
      </c>
      <c r="B1" t="s">
        <v>264</v>
      </c>
      <c r="C1" t="s">
        <v>265</v>
      </c>
      <c r="D1" t="s">
        <v>266</v>
      </c>
      <c r="E1" t="s">
        <v>267</v>
      </c>
      <c r="F1" t="s">
        <v>268</v>
      </c>
    </row>
    <row r="2" spans="1:6" x14ac:dyDescent="0.25">
      <c r="A2">
        <v>1982</v>
      </c>
      <c r="B2">
        <f>INDEX('Lag Test - Data'!B$2:B$35,MATCH($A2,'Lag Test - Data'!$A$2:$A$35,0))</f>
        <v>0.45485404133796692</v>
      </c>
      <c r="C2">
        <f>INDEX('Lag Test - Data'!C$2:C$35,MATCH($A2,'Lag Test - Data'!$A$2:$A$35,0))</f>
        <v>0.45415746027231213</v>
      </c>
      <c r="D2">
        <f>INDEX('Lag Test - Data'!D$2:D$35,MATCH($A2,'Lag Test - Data'!$A$2:$A$35,0))</f>
        <v>0.4606989874243736</v>
      </c>
      <c r="E2">
        <f>INDEX('Lag Test - Data'!E$2:E$35,MATCH($A2,'Lag Test - Data'!$A$2:$A$35,0))</f>
        <v>0.45800406092405321</v>
      </c>
      <c r="F2">
        <f>INDEX('Lag Test - Data'!F$2:F$35,MATCH($A2,'Lag Test - Data'!$A$2:$A$35,0))</f>
        <v>0.458227406591177</v>
      </c>
    </row>
    <row r="3" spans="1:6" x14ac:dyDescent="0.25">
      <c r="A3">
        <v>1983</v>
      </c>
      <c r="B3">
        <f>INDEX('Lag Test - Data'!B$2:B$35,MATCH($A3,'Lag Test - Data'!$A$2:$A$35,0))</f>
        <v>0.45566859841346741</v>
      </c>
      <c r="C3">
        <f>INDEX('Lag Test - Data'!C$2:C$35,MATCH($A3,'Lag Test - Data'!$A$2:$A$35,0))</f>
        <v>0.45587470763921734</v>
      </c>
      <c r="D3">
        <f>INDEX('Lag Test - Data'!D$2:D$35,MATCH($A3,'Lag Test - Data'!$A$2:$A$35,0))</f>
        <v>0.46130338644981383</v>
      </c>
      <c r="E3">
        <f>INDEX('Lag Test - Data'!E$2:E$35,MATCH($A3,'Lag Test - Data'!$A$2:$A$35,0))</f>
        <v>0.45763253986835484</v>
      </c>
      <c r="F3">
        <f>INDEX('Lag Test - Data'!F$2:F$35,MATCH($A3,'Lag Test - Data'!$A$2:$A$35,0))</f>
        <v>0.45902031150460243</v>
      </c>
    </row>
    <row r="4" spans="1:6" x14ac:dyDescent="0.25">
      <c r="A4">
        <v>1984</v>
      </c>
      <c r="B4">
        <f>INDEX('Lag Test - Data'!B$2:B$35,MATCH($A4,'Lag Test - Data'!$A$2:$A$35,0))</f>
        <v>0.4263959527015686</v>
      </c>
      <c r="C4">
        <f>INDEX('Lag Test - Data'!C$2:C$35,MATCH($A4,'Lag Test - Data'!$A$2:$A$35,0))</f>
        <v>0.39851662477850919</v>
      </c>
      <c r="D4">
        <f>INDEX('Lag Test - Data'!D$2:D$35,MATCH($A4,'Lag Test - Data'!$A$2:$A$35,0))</f>
        <v>0.42366448602080342</v>
      </c>
      <c r="E4">
        <f>INDEX('Lag Test - Data'!E$2:E$35,MATCH($A4,'Lag Test - Data'!$A$2:$A$35,0))</f>
        <v>0.39375679638981825</v>
      </c>
      <c r="F4">
        <f>INDEX('Lag Test - Data'!F$2:F$35,MATCH($A4,'Lag Test - Data'!$A$2:$A$35,0))</f>
        <v>0.41245825535058978</v>
      </c>
    </row>
    <row r="5" spans="1:6" x14ac:dyDescent="0.25">
      <c r="A5">
        <v>1985</v>
      </c>
      <c r="B5">
        <f>INDEX('Lag Test - Data'!B$2:B$35,MATCH($A5,'Lag Test - Data'!$A$2:$A$35,0))</f>
        <v>0.38088235259056091</v>
      </c>
      <c r="C5">
        <f>INDEX('Lag Test - Data'!C$2:C$35,MATCH($A5,'Lag Test - Data'!$A$2:$A$35,0))</f>
        <v>0.38143808379769328</v>
      </c>
      <c r="D5">
        <f>INDEX('Lag Test - Data'!D$2:D$35,MATCH($A5,'Lag Test - Data'!$A$2:$A$35,0))</f>
        <v>0.37261339488625528</v>
      </c>
      <c r="E5">
        <f>INDEX('Lag Test - Data'!E$2:E$35,MATCH($A5,'Lag Test - Data'!$A$2:$A$35,0))</f>
        <v>0.3905382746756077</v>
      </c>
      <c r="F5">
        <f>INDEX('Lag Test - Data'!F$2:F$35,MATCH($A5,'Lag Test - Data'!$A$2:$A$35,0))</f>
        <v>0.38233721405267718</v>
      </c>
    </row>
    <row r="6" spans="1:6" x14ac:dyDescent="0.25">
      <c r="A6">
        <v>1986</v>
      </c>
      <c r="B6">
        <f>INDEX('Lag Test - Data'!B$2:B$35,MATCH($A6,'Lag Test - Data'!$A$2:$A$35,0))</f>
        <v>0.38520056009292603</v>
      </c>
      <c r="C6">
        <f>INDEX('Lag Test - Data'!C$2:C$35,MATCH($A6,'Lag Test - Data'!$A$2:$A$35,0))</f>
        <v>0.418488650739193</v>
      </c>
      <c r="D6">
        <f>INDEX('Lag Test - Data'!D$2:D$35,MATCH($A6,'Lag Test - Data'!$A$2:$A$35,0))</f>
        <v>0.41060242980718614</v>
      </c>
      <c r="E6">
        <f>INDEX('Lag Test - Data'!E$2:E$35,MATCH($A6,'Lag Test - Data'!$A$2:$A$35,0))</f>
        <v>0.4232016115486622</v>
      </c>
      <c r="F6">
        <f>INDEX('Lag Test - Data'!F$2:F$35,MATCH($A6,'Lag Test - Data'!$A$2:$A$35,0))</f>
        <v>0.40318401071429255</v>
      </c>
    </row>
    <row r="7" spans="1:6" x14ac:dyDescent="0.25">
      <c r="A7">
        <v>1987</v>
      </c>
      <c r="B7">
        <f>INDEX('Lag Test - Data'!B$2:B$35,MATCH($A7,'Lag Test - Data'!$A$2:$A$35,0))</f>
        <v>0.37112009525299072</v>
      </c>
      <c r="C7">
        <f>INDEX('Lag Test - Data'!C$2:C$35,MATCH($A7,'Lag Test - Data'!$A$2:$A$35,0))</f>
        <v>0.38476610973477365</v>
      </c>
      <c r="D7">
        <f>INDEX('Lag Test - Data'!D$2:D$35,MATCH($A7,'Lag Test - Data'!$A$2:$A$35,0))</f>
        <v>0.38470560401678089</v>
      </c>
      <c r="E7">
        <f>INDEX('Lag Test - Data'!E$2:E$35,MATCH($A7,'Lag Test - Data'!$A$2:$A$35,0))</f>
        <v>0.39208514499664304</v>
      </c>
      <c r="F7">
        <f>INDEX('Lag Test - Data'!F$2:F$35,MATCH($A7,'Lag Test - Data'!$A$2:$A$35,0))</f>
        <v>0.3847371329665184</v>
      </c>
    </row>
    <row r="8" spans="1:6" x14ac:dyDescent="0.25">
      <c r="A8">
        <v>1988</v>
      </c>
      <c r="B8">
        <f>INDEX('Lag Test - Data'!B$2:B$35,MATCH($A8,'Lag Test - Data'!$A$2:$A$35,0))</f>
        <v>0.37837839126586914</v>
      </c>
      <c r="C8">
        <f>INDEX('Lag Test - Data'!C$2:C$35,MATCH($A8,'Lag Test - Data'!$A$2:$A$35,0))</f>
        <v>0.38364940798282626</v>
      </c>
      <c r="D8">
        <f>INDEX('Lag Test - Data'!D$2:D$35,MATCH($A8,'Lag Test - Data'!$A$2:$A$35,0))</f>
        <v>0.38021391999721527</v>
      </c>
      <c r="E8">
        <f>INDEX('Lag Test - Data'!E$2:E$35,MATCH($A8,'Lag Test - Data'!$A$2:$A$35,0))</f>
        <v>0.39441632488369943</v>
      </c>
      <c r="F8">
        <f>INDEX('Lag Test - Data'!F$2:F$35,MATCH($A8,'Lag Test - Data'!$A$2:$A$35,0))</f>
        <v>0.39149932262301446</v>
      </c>
    </row>
    <row r="9" spans="1:6" x14ac:dyDescent="0.25">
      <c r="A9">
        <v>1989</v>
      </c>
      <c r="B9">
        <f>INDEX('Lag Test - Data'!B$2:B$35,MATCH($A9,'Lag Test - Data'!$A$2:$A$35,0))</f>
        <v>0.37176164984703064</v>
      </c>
      <c r="C9">
        <f>INDEX('Lag Test - Data'!C$2:C$35,MATCH($A9,'Lag Test - Data'!$A$2:$A$35,0))</f>
        <v>0.37548673543334005</v>
      </c>
      <c r="D9">
        <f>INDEX('Lag Test - Data'!D$2:D$35,MATCH($A9,'Lag Test - Data'!$A$2:$A$35,0))</f>
        <v>0.38920608609914781</v>
      </c>
      <c r="E9">
        <f>INDEX('Lag Test - Data'!E$2:E$35,MATCH($A9,'Lag Test - Data'!$A$2:$A$35,0))</f>
        <v>0.3717555489242077</v>
      </c>
      <c r="F9">
        <f>INDEX('Lag Test - Data'!F$2:F$35,MATCH($A9,'Lag Test - Data'!$A$2:$A$35,0))</f>
        <v>0.37302821019291876</v>
      </c>
    </row>
    <row r="10" spans="1:6" x14ac:dyDescent="0.25">
      <c r="A10">
        <v>1990</v>
      </c>
      <c r="B10">
        <f>INDEX('Lag Test - Data'!B$2:B$35,MATCH($A10,'Lag Test - Data'!$A$2:$A$35,0))</f>
        <v>0.37998601794242859</v>
      </c>
      <c r="C10">
        <f>INDEX('Lag Test - Data'!C$2:C$35,MATCH($A10,'Lag Test - Data'!$A$2:$A$35,0))</f>
        <v>0.38246528550982473</v>
      </c>
      <c r="D10">
        <f>INDEX('Lag Test - Data'!D$2:D$35,MATCH($A10,'Lag Test - Data'!$A$2:$A$35,0))</f>
        <v>0.38139996439218526</v>
      </c>
      <c r="E10">
        <f>INDEX('Lag Test - Data'!E$2:E$35,MATCH($A10,'Lag Test - Data'!$A$2:$A$35,0))</f>
        <v>0.38598861527442935</v>
      </c>
      <c r="F10">
        <f>INDEX('Lag Test - Data'!F$2:F$35,MATCH($A10,'Lag Test - Data'!$A$2:$A$35,0))</f>
        <v>0.39709667664766313</v>
      </c>
    </row>
    <row r="11" spans="1:6" x14ac:dyDescent="0.25">
      <c r="A11">
        <v>1991</v>
      </c>
      <c r="B11">
        <f>INDEX('Lag Test - Data'!B$2:B$35,MATCH($A11,'Lag Test - Data'!$A$2:$A$35,0))</f>
        <v>0.37684538960456848</v>
      </c>
      <c r="C11">
        <f>INDEX('Lag Test - Data'!C$2:C$35,MATCH($A11,'Lag Test - Data'!$A$2:$A$35,0))</f>
        <v>0.37781983250379558</v>
      </c>
      <c r="D11">
        <f>INDEX('Lag Test - Data'!D$2:D$35,MATCH($A11,'Lag Test - Data'!$A$2:$A$35,0))</f>
        <v>0.37795540860295296</v>
      </c>
      <c r="E11">
        <f>INDEX('Lag Test - Data'!E$2:E$35,MATCH($A11,'Lag Test - Data'!$A$2:$A$35,0))</f>
        <v>0.37343698796629904</v>
      </c>
      <c r="F11">
        <f>INDEX('Lag Test - Data'!F$2:F$35,MATCH($A11,'Lag Test - Data'!$A$2:$A$35,0))</f>
        <v>0.36879435017704965</v>
      </c>
    </row>
    <row r="12" spans="1:6" x14ac:dyDescent="0.25">
      <c r="A12">
        <v>1992</v>
      </c>
      <c r="B12">
        <f>INDEX('Lag Test - Data'!B$2:B$35,MATCH($A12,'Lag Test - Data'!$A$2:$A$35,0))</f>
        <v>0.35256409645080566</v>
      </c>
      <c r="C12">
        <f>INDEX('Lag Test - Data'!C$2:C$35,MATCH($A12,'Lag Test - Data'!$A$2:$A$35,0))</f>
        <v>0.34718290638923643</v>
      </c>
      <c r="D12">
        <f>INDEX('Lag Test - Data'!D$2:D$35,MATCH($A12,'Lag Test - Data'!$A$2:$A$35,0))</f>
        <v>0.36013943022489553</v>
      </c>
      <c r="E12">
        <f>INDEX('Lag Test - Data'!E$2:E$35,MATCH($A12,'Lag Test - Data'!$A$2:$A$35,0))</f>
        <v>0.3390443668663502</v>
      </c>
      <c r="F12">
        <f>INDEX('Lag Test - Data'!F$2:F$35,MATCH($A12,'Lag Test - Data'!$A$2:$A$35,0))</f>
        <v>0.34697926004230978</v>
      </c>
    </row>
    <row r="13" spans="1:6" x14ac:dyDescent="0.25">
      <c r="A13">
        <v>1993</v>
      </c>
      <c r="B13">
        <f>INDEX('Lag Test - Data'!B$2:B$35,MATCH($A13,'Lag Test - Data'!$A$2:$A$35,0))</f>
        <v>0.32559999823570251</v>
      </c>
      <c r="C13">
        <f>INDEX('Lag Test - Data'!C$2:C$35,MATCH($A13,'Lag Test - Data'!$A$2:$A$35,0))</f>
        <v>0.32528071779012679</v>
      </c>
      <c r="D13">
        <f>INDEX('Lag Test - Data'!D$2:D$35,MATCH($A13,'Lag Test - Data'!$A$2:$A$35,0))</f>
        <v>0.34057063779234886</v>
      </c>
      <c r="E13">
        <f>INDEX('Lag Test - Data'!E$2:E$35,MATCH($A13,'Lag Test - Data'!$A$2:$A$35,0))</f>
        <v>0.32400025291740892</v>
      </c>
      <c r="F13">
        <f>INDEX('Lag Test - Data'!F$2:F$35,MATCH($A13,'Lag Test - Data'!$A$2:$A$35,0))</f>
        <v>0.32247730213403702</v>
      </c>
    </row>
    <row r="14" spans="1:6" x14ac:dyDescent="0.25">
      <c r="A14">
        <v>1994</v>
      </c>
      <c r="B14">
        <f>INDEX('Lag Test - Data'!B$2:B$35,MATCH($A14,'Lag Test - Data'!$A$2:$A$35,0))</f>
        <v>0.32926830649375916</v>
      </c>
      <c r="C14">
        <f>INDEX('Lag Test - Data'!C$2:C$35,MATCH($A14,'Lag Test - Data'!$A$2:$A$35,0))</f>
        <v>0.32803168013691902</v>
      </c>
      <c r="D14">
        <f>INDEX('Lag Test - Data'!D$2:D$35,MATCH($A14,'Lag Test - Data'!$A$2:$A$35,0))</f>
        <v>0.337666898354888</v>
      </c>
      <c r="E14">
        <f>INDEX('Lag Test - Data'!E$2:E$35,MATCH($A14,'Lag Test - Data'!$A$2:$A$35,0))</f>
        <v>0.32251349866390228</v>
      </c>
      <c r="F14">
        <f>INDEX('Lag Test - Data'!F$2:F$35,MATCH($A14,'Lag Test - Data'!$A$2:$A$35,0))</f>
        <v>0.32995147530734542</v>
      </c>
    </row>
    <row r="15" spans="1:6" x14ac:dyDescent="0.25">
      <c r="A15">
        <v>1995</v>
      </c>
      <c r="B15">
        <f>INDEX('Lag Test - Data'!B$2:B$35,MATCH($A15,'Lag Test - Data'!$A$2:$A$35,0))</f>
        <v>0.32881596684455872</v>
      </c>
      <c r="C15">
        <f>INDEX('Lag Test - Data'!C$2:C$35,MATCH($A15,'Lag Test - Data'!$A$2:$A$35,0))</f>
        <v>0.33710527801513673</v>
      </c>
      <c r="D15">
        <f>INDEX('Lag Test - Data'!D$2:D$35,MATCH($A15,'Lag Test - Data'!$A$2:$A$35,0))</f>
        <v>0.34968213930726055</v>
      </c>
      <c r="E15">
        <f>INDEX('Lag Test - Data'!E$2:E$35,MATCH($A15,'Lag Test - Data'!$A$2:$A$35,0))</f>
        <v>0.32956083677709103</v>
      </c>
      <c r="F15">
        <f>INDEX('Lag Test - Data'!F$2:F$35,MATCH($A15,'Lag Test - Data'!$A$2:$A$35,0))</f>
        <v>0.32642369174957281</v>
      </c>
    </row>
    <row r="16" spans="1:6" x14ac:dyDescent="0.25">
      <c r="A16">
        <v>1996</v>
      </c>
      <c r="B16">
        <f>INDEX('Lag Test - Data'!B$2:B$35,MATCH($A16,'Lag Test - Data'!$A$2:$A$35,0))</f>
        <v>0.3287566602230072</v>
      </c>
      <c r="C16">
        <f>INDEX('Lag Test - Data'!C$2:C$35,MATCH($A16,'Lag Test - Data'!$A$2:$A$35,0))</f>
        <v>0.32238462874293322</v>
      </c>
      <c r="D16">
        <f>INDEX('Lag Test - Data'!D$2:D$35,MATCH($A16,'Lag Test - Data'!$A$2:$A$35,0))</f>
        <v>0.32675372222065924</v>
      </c>
      <c r="E16">
        <f>INDEX('Lag Test - Data'!E$2:E$35,MATCH($A16,'Lag Test - Data'!$A$2:$A$35,0))</f>
        <v>0.32542967404425144</v>
      </c>
      <c r="F16">
        <f>INDEX('Lag Test - Data'!F$2:F$35,MATCH($A16,'Lag Test - Data'!$A$2:$A$35,0))</f>
        <v>0.31336224992573264</v>
      </c>
    </row>
    <row r="17" spans="1:6" x14ac:dyDescent="0.25">
      <c r="A17">
        <v>1997</v>
      </c>
      <c r="B17">
        <f>INDEX('Lag Test - Data'!B$2:B$35,MATCH($A17,'Lag Test - Data'!$A$2:$A$35,0))</f>
        <v>0.29864972829818726</v>
      </c>
      <c r="C17">
        <f>INDEX('Lag Test - Data'!C$2:C$35,MATCH($A17,'Lag Test - Data'!$A$2:$A$35,0))</f>
        <v>0.28317652997374537</v>
      </c>
      <c r="D17">
        <f>INDEX('Lag Test - Data'!D$2:D$35,MATCH($A17,'Lag Test - Data'!$A$2:$A$35,0))</f>
        <v>0.2830695898234844</v>
      </c>
      <c r="E17">
        <f>INDEX('Lag Test - Data'!E$2:E$35,MATCH($A17,'Lag Test - Data'!$A$2:$A$35,0))</f>
        <v>0.29428398422896862</v>
      </c>
      <c r="F17">
        <f>INDEX('Lag Test - Data'!F$2:F$35,MATCH($A17,'Lag Test - Data'!$A$2:$A$35,0))</f>
        <v>0.29575109186768533</v>
      </c>
    </row>
    <row r="18" spans="1:6" x14ac:dyDescent="0.25">
      <c r="A18">
        <v>1998</v>
      </c>
      <c r="B18">
        <f>INDEX('Lag Test - Data'!B$2:B$35,MATCH($A18,'Lag Test - Data'!$A$2:$A$35,0))</f>
        <v>0.32145747542381287</v>
      </c>
      <c r="C18">
        <f>INDEX('Lag Test - Data'!C$2:C$35,MATCH($A18,'Lag Test - Data'!$A$2:$A$35,0))</f>
        <v>0.28244959765672684</v>
      </c>
      <c r="D18">
        <f>INDEX('Lag Test - Data'!D$2:D$35,MATCH($A18,'Lag Test - Data'!$A$2:$A$35,0))</f>
        <v>0.300481683447957</v>
      </c>
      <c r="E18">
        <f>INDEX('Lag Test - Data'!E$2:E$35,MATCH($A18,'Lag Test - Data'!$A$2:$A$35,0))</f>
        <v>0.2773107216209173</v>
      </c>
      <c r="F18">
        <f>INDEX('Lag Test - Data'!F$2:F$35,MATCH($A18,'Lag Test - Data'!$A$2:$A$35,0))</f>
        <v>0.28279699130356312</v>
      </c>
    </row>
    <row r="19" spans="1:6" x14ac:dyDescent="0.25">
      <c r="A19">
        <v>1999</v>
      </c>
      <c r="B19">
        <f>INDEX('Lag Test - Data'!B$2:B$35,MATCH($A19,'Lag Test - Data'!$A$2:$A$35,0))</f>
        <v>0.30680060386657715</v>
      </c>
      <c r="C19">
        <f>INDEX('Lag Test - Data'!C$2:C$35,MATCH($A19,'Lag Test - Data'!$A$2:$A$35,0))</f>
        <v>0.27187023386359216</v>
      </c>
      <c r="D19">
        <f>INDEX('Lag Test - Data'!D$2:D$35,MATCH($A19,'Lag Test - Data'!$A$2:$A$35,0))</f>
        <v>0.27686561191082004</v>
      </c>
      <c r="E19">
        <f>INDEX('Lag Test - Data'!E$2:E$35,MATCH($A19,'Lag Test - Data'!$A$2:$A$35,0))</f>
        <v>0.2761249040365219</v>
      </c>
      <c r="F19">
        <f>INDEX('Lag Test - Data'!F$2:F$35,MATCH($A19,'Lag Test - Data'!$A$2:$A$35,0))</f>
        <v>0.29278486889600752</v>
      </c>
    </row>
    <row r="20" spans="1:6" x14ac:dyDescent="0.25">
      <c r="A20">
        <v>2000</v>
      </c>
      <c r="B20">
        <f>INDEX('Lag Test - Data'!B$2:B$35,MATCH($A20,'Lag Test - Data'!$A$2:$A$35,0))</f>
        <v>0.31500393152236938</v>
      </c>
      <c r="C20">
        <f>INDEX('Lag Test - Data'!C$2:C$35,MATCH($A20,'Lag Test - Data'!$A$2:$A$35,0))</f>
        <v>0.30181130883097645</v>
      </c>
      <c r="D20">
        <f>INDEX('Lag Test - Data'!D$2:D$35,MATCH($A20,'Lag Test - Data'!$A$2:$A$35,0))</f>
        <v>0.32244266641139979</v>
      </c>
      <c r="E20">
        <f>INDEX('Lag Test - Data'!E$2:E$35,MATCH($A20,'Lag Test - Data'!$A$2:$A$35,0))</f>
        <v>0.30507507802546024</v>
      </c>
      <c r="F20">
        <f>INDEX('Lag Test - Data'!F$2:F$35,MATCH($A20,'Lag Test - Data'!$A$2:$A$35,0))</f>
        <v>0.31341234847903254</v>
      </c>
    </row>
    <row r="21" spans="1:6" x14ac:dyDescent="0.25">
      <c r="A21">
        <v>2001</v>
      </c>
      <c r="B21">
        <f>INDEX('Lag Test - Data'!B$2:B$35,MATCH($A21,'Lag Test - Data'!$A$2:$A$35,0))</f>
        <v>0.30393701791763306</v>
      </c>
      <c r="C21">
        <f>INDEX('Lag Test - Data'!C$2:C$35,MATCH($A21,'Lag Test - Data'!$A$2:$A$35,0))</f>
        <v>0.32341492468118666</v>
      </c>
      <c r="D21">
        <f>INDEX('Lag Test - Data'!D$2:D$35,MATCH($A21,'Lag Test - Data'!$A$2:$A$35,0))</f>
        <v>0.32133992338180539</v>
      </c>
      <c r="E21">
        <f>INDEX('Lag Test - Data'!E$2:E$35,MATCH($A21,'Lag Test - Data'!$A$2:$A$35,0))</f>
        <v>0.33647952264547354</v>
      </c>
      <c r="F21">
        <f>INDEX('Lag Test - Data'!F$2:F$35,MATCH($A21,'Lag Test - Data'!$A$2:$A$35,0))</f>
        <v>0.33366860684752464</v>
      </c>
    </row>
    <row r="22" spans="1:6" x14ac:dyDescent="0.25">
      <c r="A22">
        <v>2002</v>
      </c>
      <c r="B22">
        <f>INDEX('Lag Test - Data'!B$2:B$35,MATCH($A22,'Lag Test - Data'!$A$2:$A$35,0))</f>
        <v>0.31653544306755066</v>
      </c>
      <c r="C22">
        <f>INDEX('Lag Test - Data'!C$2:C$35,MATCH($A22,'Lag Test - Data'!$A$2:$A$35,0))</f>
        <v>0.3123765414059162</v>
      </c>
      <c r="D22">
        <f>INDEX('Lag Test - Data'!D$2:D$35,MATCH($A22,'Lag Test - Data'!$A$2:$A$35,0))</f>
        <v>0.31479306539893148</v>
      </c>
      <c r="E22">
        <f>INDEX('Lag Test - Data'!E$2:E$35,MATCH($A22,'Lag Test - Data'!$A$2:$A$35,0))</f>
        <v>0.31686352792382239</v>
      </c>
      <c r="F22">
        <f>INDEX('Lag Test - Data'!F$2:F$35,MATCH($A22,'Lag Test - Data'!$A$2:$A$35,0))</f>
        <v>0.32988844251632687</v>
      </c>
    </row>
    <row r="23" spans="1:6" x14ac:dyDescent="0.25">
      <c r="A23">
        <v>2003</v>
      </c>
      <c r="B23">
        <f>INDEX('Lag Test - Data'!B$2:B$35,MATCH($A23,'Lag Test - Data'!$A$2:$A$35,0))</f>
        <v>0.30581039190292358</v>
      </c>
      <c r="C23">
        <f>INDEX('Lag Test - Data'!C$2:C$35,MATCH($A23,'Lag Test - Data'!$A$2:$A$35,0))</f>
        <v>0.30667041519284244</v>
      </c>
      <c r="D23">
        <f>INDEX('Lag Test - Data'!D$2:D$35,MATCH($A23,'Lag Test - Data'!$A$2:$A$35,0))</f>
        <v>0.31832550975680352</v>
      </c>
      <c r="E23">
        <f>INDEX('Lag Test - Data'!E$2:E$35,MATCH($A23,'Lag Test - Data'!$A$2:$A$35,0))</f>
        <v>0.31027331595122809</v>
      </c>
      <c r="F23">
        <f>INDEX('Lag Test - Data'!F$2:F$35,MATCH($A23,'Lag Test - Data'!$A$2:$A$35,0))</f>
        <v>0.32130116045474999</v>
      </c>
    </row>
    <row r="24" spans="1:6" x14ac:dyDescent="0.25">
      <c r="A24">
        <v>2004</v>
      </c>
      <c r="B24">
        <f>INDEX('Lag Test - Data'!B$2:B$35,MATCH($A24,'Lag Test - Data'!$A$2:$A$35,0))</f>
        <v>0.31045752763748169</v>
      </c>
      <c r="C24">
        <f>INDEX('Lag Test - Data'!C$2:C$35,MATCH($A24,'Lag Test - Data'!$A$2:$A$35,0))</f>
        <v>0.29170495820045472</v>
      </c>
      <c r="D24">
        <f>INDEX('Lag Test - Data'!D$2:D$35,MATCH($A24,'Lag Test - Data'!$A$2:$A$35,0))</f>
        <v>0.28871233749389646</v>
      </c>
      <c r="E24">
        <f>INDEX('Lag Test - Data'!E$2:E$35,MATCH($A24,'Lag Test - Data'!$A$2:$A$35,0))</f>
        <v>0.30956252890825275</v>
      </c>
      <c r="F24">
        <f>INDEX('Lag Test - Data'!F$2:F$35,MATCH($A24,'Lag Test - Data'!$A$2:$A$35,0))</f>
        <v>0.31168071809411052</v>
      </c>
    </row>
    <row r="25" spans="1:6" x14ac:dyDescent="0.25">
      <c r="A25">
        <v>2005</v>
      </c>
      <c r="B25">
        <f>INDEX('Lag Test - Data'!B$2:B$35,MATCH($A25,'Lag Test - Data'!$A$2:$A$35,0))</f>
        <v>0.30706742405891418</v>
      </c>
      <c r="C25">
        <f>INDEX('Lag Test - Data'!C$2:C$35,MATCH($A25,'Lag Test - Data'!$A$2:$A$35,0))</f>
        <v>0.30013909450173382</v>
      </c>
      <c r="D25">
        <f>INDEX('Lag Test - Data'!D$2:D$35,MATCH($A25,'Lag Test - Data'!$A$2:$A$35,0))</f>
        <v>0.30696662893891336</v>
      </c>
      <c r="E25">
        <f>INDEX('Lag Test - Data'!E$2:E$35,MATCH($A25,'Lag Test - Data'!$A$2:$A$35,0))</f>
        <v>0.31017135711014271</v>
      </c>
      <c r="F25">
        <f>INDEX('Lag Test - Data'!F$2:F$35,MATCH($A25,'Lag Test - Data'!$A$2:$A$35,0))</f>
        <v>0.31058472877740861</v>
      </c>
    </row>
    <row r="26" spans="1:6" x14ac:dyDescent="0.25">
      <c r="A26">
        <v>2006</v>
      </c>
      <c r="B26">
        <f>INDEX('Lag Test - Data'!B$2:B$35,MATCH($A26,'Lag Test - Data'!$A$2:$A$35,0))</f>
        <v>0.32746478915214539</v>
      </c>
      <c r="C26">
        <f>INDEX('Lag Test - Data'!C$2:C$35,MATCH($A26,'Lag Test - Data'!$A$2:$A$35,0))</f>
        <v>0.31071373529732227</v>
      </c>
      <c r="D26">
        <f>INDEX('Lag Test - Data'!D$2:D$35,MATCH($A26,'Lag Test - Data'!$A$2:$A$35,0))</f>
        <v>0.31228424942493438</v>
      </c>
      <c r="E26">
        <f>INDEX('Lag Test - Data'!E$2:E$35,MATCH($A26,'Lag Test - Data'!$A$2:$A$35,0))</f>
        <v>0.32221556255221367</v>
      </c>
      <c r="F26">
        <f>INDEX('Lag Test - Data'!F$2:F$35,MATCH($A26,'Lag Test - Data'!$A$2:$A$35,0))</f>
        <v>0.31201030492782589</v>
      </c>
    </row>
    <row r="27" spans="1:6" x14ac:dyDescent="0.25">
      <c r="A27">
        <v>2007</v>
      </c>
      <c r="B27">
        <f>INDEX('Lag Test - Data'!B$2:B$35,MATCH($A27,'Lag Test - Data'!$A$2:$A$35,0))</f>
        <v>0.32060390710830688</v>
      </c>
      <c r="C27">
        <f>INDEX('Lag Test - Data'!C$2:C$35,MATCH($A27,'Lag Test - Data'!$A$2:$A$35,0))</f>
        <v>0.30657897551357749</v>
      </c>
      <c r="D27">
        <f>INDEX('Lag Test - Data'!D$2:D$35,MATCH($A27,'Lag Test - Data'!$A$2:$A$35,0))</f>
        <v>0.31842361897230143</v>
      </c>
      <c r="E27">
        <f>INDEX('Lag Test - Data'!E$2:E$35,MATCH($A27,'Lag Test - Data'!$A$2:$A$35,0))</f>
        <v>0.31767688104510305</v>
      </c>
      <c r="F27">
        <f>INDEX('Lag Test - Data'!F$2:F$35,MATCH($A27,'Lag Test - Data'!$A$2:$A$35,0))</f>
        <v>0.31448704642057423</v>
      </c>
    </row>
    <row r="28" spans="1:6" x14ac:dyDescent="0.25">
      <c r="A28">
        <v>2008</v>
      </c>
      <c r="B28">
        <f>INDEX('Lag Test - Data'!B$2:B$35,MATCH($A28,'Lag Test - Data'!$A$2:$A$35,0))</f>
        <v>0.31190726161003113</v>
      </c>
      <c r="C28">
        <f>INDEX('Lag Test - Data'!C$2:C$35,MATCH($A28,'Lag Test - Data'!$A$2:$A$35,0))</f>
        <v>0.31004836767911909</v>
      </c>
      <c r="D28">
        <f>INDEX('Lag Test - Data'!D$2:D$35,MATCH($A28,'Lag Test - Data'!$A$2:$A$35,0))</f>
        <v>0.30955901315808299</v>
      </c>
      <c r="E28">
        <f>INDEX('Lag Test - Data'!E$2:E$35,MATCH($A28,'Lag Test - Data'!$A$2:$A$35,0))</f>
        <v>0.31270607101917264</v>
      </c>
      <c r="F28">
        <f>INDEX('Lag Test - Data'!F$2:F$35,MATCH($A28,'Lag Test - Data'!$A$2:$A$35,0))</f>
        <v>0.31585424804687501</v>
      </c>
    </row>
    <row r="29" spans="1:6" x14ac:dyDescent="0.25">
      <c r="A29">
        <v>2009</v>
      </c>
      <c r="B29">
        <f>INDEX('Lag Test - Data'!B$2:B$35,MATCH($A29,'Lag Test - Data'!$A$2:$A$35,0))</f>
        <v>0.29843562841415405</v>
      </c>
      <c r="C29">
        <f>INDEX('Lag Test - Data'!C$2:C$35,MATCH($A29,'Lag Test - Data'!$A$2:$A$35,0))</f>
        <v>0.30913860125839709</v>
      </c>
      <c r="D29">
        <f>INDEX('Lag Test - Data'!D$2:D$35,MATCH($A29,'Lag Test - Data'!$A$2:$A$35,0))</f>
        <v>0.29514609493315225</v>
      </c>
      <c r="E29">
        <f>INDEX('Lag Test - Data'!E$2:E$35,MATCH($A29,'Lag Test - Data'!$A$2:$A$35,0))</f>
        <v>0.32272941875457767</v>
      </c>
      <c r="F29">
        <f>INDEX('Lag Test - Data'!F$2:F$35,MATCH($A29,'Lag Test - Data'!$A$2:$A$35,0))</f>
        <v>0.31063080978393559</v>
      </c>
    </row>
    <row r="30" spans="1:6" x14ac:dyDescent="0.25">
      <c r="A30">
        <v>2010</v>
      </c>
      <c r="B30">
        <f>INDEX('Lag Test - Data'!B$2:B$35,MATCH($A30,'Lag Test - Data'!$A$2:$A$35,0))</f>
        <v>0.28271028399467468</v>
      </c>
      <c r="C30">
        <f>INDEX('Lag Test - Data'!C$2:C$35,MATCH($A30,'Lag Test - Data'!$A$2:$A$35,0))</f>
        <v>0.29180028039216993</v>
      </c>
      <c r="D30">
        <f>INDEX('Lag Test - Data'!D$2:D$35,MATCH($A30,'Lag Test - Data'!$A$2:$A$35,0))</f>
        <v>0.29113469809293746</v>
      </c>
      <c r="E30">
        <f>INDEX('Lag Test - Data'!E$2:E$35,MATCH($A30,'Lag Test - Data'!$A$2:$A$35,0))</f>
        <v>0.30272393888235094</v>
      </c>
      <c r="F30">
        <f>INDEX('Lag Test - Data'!F$2:F$35,MATCH($A30,'Lag Test - Data'!$A$2:$A$35,0))</f>
        <v>0.29672665217518807</v>
      </c>
    </row>
    <row r="31" spans="1:6" x14ac:dyDescent="0.25">
      <c r="A31">
        <v>2011</v>
      </c>
      <c r="B31">
        <f>INDEX('Lag Test - Data'!B$2:B$35,MATCH($A31,'Lag Test - Data'!$A$2:$A$35,0))</f>
        <v>0.27611044049263</v>
      </c>
      <c r="C31">
        <f>INDEX('Lag Test - Data'!C$2:C$35,MATCH($A31,'Lag Test - Data'!$A$2:$A$35,0))</f>
        <v>0.30296159890294072</v>
      </c>
      <c r="D31">
        <f>INDEX('Lag Test - Data'!D$2:D$35,MATCH($A31,'Lag Test - Data'!$A$2:$A$35,0))</f>
        <v>0.29993683198094379</v>
      </c>
      <c r="E31">
        <f>INDEX('Lag Test - Data'!E$2:E$35,MATCH($A31,'Lag Test - Data'!$A$2:$A$35,0))</f>
        <v>0.30834193846583369</v>
      </c>
      <c r="F31">
        <f>INDEX('Lag Test - Data'!F$2:F$35,MATCH($A31,'Lag Test - Data'!$A$2:$A$35,0))</f>
        <v>0.3003644598722458</v>
      </c>
    </row>
    <row r="32" spans="1:6" x14ac:dyDescent="0.25">
      <c r="A32">
        <v>2012</v>
      </c>
      <c r="B32">
        <f>INDEX('Lag Test - Data'!B$2:B$35,MATCH($A32,'Lag Test - Data'!$A$2:$A$35,0))</f>
        <v>0.31108596920967102</v>
      </c>
      <c r="C32">
        <f>INDEX('Lag Test - Data'!C$2:C$35,MATCH($A32,'Lag Test - Data'!$A$2:$A$35,0))</f>
        <v>0.30301921746134758</v>
      </c>
      <c r="D32">
        <f>INDEX('Lag Test - Data'!D$2:D$35,MATCH($A32,'Lag Test - Data'!$A$2:$A$35,0))</f>
        <v>0.30159456658363343</v>
      </c>
      <c r="E32">
        <f>INDEX('Lag Test - Data'!E$2:E$35,MATCH($A32,'Lag Test - Data'!$A$2:$A$35,0))</f>
        <v>0.31580708238482474</v>
      </c>
      <c r="F32">
        <f>INDEX('Lag Test - Data'!F$2:F$35,MATCH($A32,'Lag Test - Data'!$A$2:$A$35,0))</f>
        <v>0.2954699744582176</v>
      </c>
    </row>
    <row r="33" spans="1:6" x14ac:dyDescent="0.25">
      <c r="A33">
        <v>2013</v>
      </c>
      <c r="B33">
        <f>INDEX('Lag Test - Data'!B$2:B$35,MATCH($A33,'Lag Test - Data'!$A$2:$A$35,0))</f>
        <v>0.30536913871765137</v>
      </c>
      <c r="C33">
        <f>INDEX('Lag Test - Data'!C$2:C$35,MATCH($A33,'Lag Test - Data'!$A$2:$A$35,0))</f>
        <v>0.29101349987089631</v>
      </c>
      <c r="D33">
        <f>INDEX('Lag Test - Data'!D$2:D$35,MATCH($A33,'Lag Test - Data'!$A$2:$A$35,0))</f>
        <v>0.27771931175887582</v>
      </c>
      <c r="E33">
        <f>INDEX('Lag Test - Data'!E$2:E$35,MATCH($A33,'Lag Test - Data'!$A$2:$A$35,0))</f>
        <v>0.30504752349853514</v>
      </c>
      <c r="F33">
        <f>INDEX('Lag Test - Data'!F$2:F$35,MATCH($A33,'Lag Test - Data'!$A$2:$A$35,0))</f>
        <v>0.30667843315005305</v>
      </c>
    </row>
    <row r="34" spans="1:6" x14ac:dyDescent="0.25">
      <c r="A34">
        <v>2014</v>
      </c>
      <c r="B34">
        <f>INDEX('Lag Test - Data'!B$2:B$35,MATCH($A34,'Lag Test - Data'!$A$2:$A$35,0))</f>
        <v>0.28554502129554749</v>
      </c>
      <c r="C34">
        <f>INDEX('Lag Test - Data'!C$2:C$35,MATCH($A34,'Lag Test - Data'!$A$2:$A$35,0))</f>
        <v>0.27093357875943186</v>
      </c>
      <c r="D34">
        <f>INDEX('Lag Test - Data'!D$2:D$35,MATCH($A34,'Lag Test - Data'!$A$2:$A$35,0))</f>
        <v>0.27404913295805455</v>
      </c>
      <c r="E34">
        <f>INDEX('Lag Test - Data'!E$2:E$35,MATCH($A34,'Lag Test - Data'!$A$2:$A$35,0))</f>
        <v>0.27754350410401823</v>
      </c>
      <c r="F34">
        <f>INDEX('Lag Test - Data'!F$2:F$35,MATCH($A34,'Lag Test - Data'!$A$2:$A$35,0))</f>
        <v>0.30448559552431109</v>
      </c>
    </row>
    <row r="35" spans="1:6" x14ac:dyDescent="0.25">
      <c r="A35">
        <v>2015</v>
      </c>
      <c r="B35">
        <f>INDEX('Lag Test - Data'!B$2:B$35,MATCH($A35,'Lag Test - Data'!$A$2:$A$35,0))</f>
        <v>0.27521929144859314</v>
      </c>
      <c r="C35">
        <f>INDEX('Lag Test - Data'!C$2:C$35,MATCH($A35,'Lag Test - Data'!$A$2:$A$35,0))</f>
        <v>0.24881663034856319</v>
      </c>
      <c r="D35">
        <f>INDEX('Lag Test - Data'!D$2:D$35,MATCH($A35,'Lag Test - Data'!$A$2:$A$35,0))</f>
        <v>0.24827955897152426</v>
      </c>
      <c r="E35">
        <f>INDEX('Lag Test - Data'!E$2:E$35,MATCH($A35,'Lag Test - Data'!$A$2:$A$35,0))</f>
        <v>0.25799873101711268</v>
      </c>
      <c r="F35">
        <f>INDEX('Lag Test - Data'!F$2:F$35,MATCH($A35,'Lag Test - Data'!$A$2:$A$35,0))</f>
        <v>0.25755578619241715</v>
      </c>
    </row>
    <row r="37" spans="1:6" x14ac:dyDescent="0.25">
      <c r="A37" t="s">
        <v>193</v>
      </c>
      <c r="B37" t="s">
        <v>265</v>
      </c>
      <c r="C37" t="s">
        <v>266</v>
      </c>
      <c r="D37" t="s">
        <v>267</v>
      </c>
      <c r="E37" t="s">
        <v>268</v>
      </c>
    </row>
    <row r="38" spans="1:6" x14ac:dyDescent="0.25">
      <c r="A38">
        <v>1982</v>
      </c>
      <c r="B38" s="11">
        <f>(C2-$B2)/C2</f>
        <v>-1.5337875661827064E-3</v>
      </c>
      <c r="C38" s="11">
        <f t="shared" ref="C38:E38" si="0">(D2-$B2)/D2</f>
        <v>1.2687125967182983E-2</v>
      </c>
      <c r="D38" s="11">
        <f t="shared" si="0"/>
        <v>6.877711039790616E-3</v>
      </c>
      <c r="E38" s="11">
        <f t="shared" si="0"/>
        <v>7.3617710435634033E-3</v>
      </c>
    </row>
    <row r="39" spans="1:6" x14ac:dyDescent="0.25">
      <c r="A39">
        <v>1983</v>
      </c>
      <c r="B39" s="11">
        <f t="shared" ref="B39:E54" si="1">(C3-$B3)/C3</f>
        <v>4.5211814188438157E-4</v>
      </c>
      <c r="C39" s="11">
        <f t="shared" si="1"/>
        <v>1.2214928833953939E-2</v>
      </c>
      <c r="D39" s="11">
        <f t="shared" si="1"/>
        <v>4.2915249327602194E-3</v>
      </c>
      <c r="E39" s="11">
        <f t="shared" si="1"/>
        <v>7.3018840498552014E-3</v>
      </c>
    </row>
    <row r="40" spans="1:6" x14ac:dyDescent="0.25">
      <c r="A40">
        <v>1984</v>
      </c>
      <c r="B40" s="11">
        <f t="shared" si="1"/>
        <v>-6.9957753804008593E-2</v>
      </c>
      <c r="C40" s="11">
        <f t="shared" si="1"/>
        <v>-6.4472401414147739E-3</v>
      </c>
      <c r="D40" s="11">
        <f t="shared" si="1"/>
        <v>-8.2891664629040879E-2</v>
      </c>
      <c r="E40" s="11">
        <f t="shared" si="1"/>
        <v>-3.3791776913597658E-2</v>
      </c>
    </row>
    <row r="41" spans="1:6" x14ac:dyDescent="0.25">
      <c r="A41">
        <v>1985</v>
      </c>
      <c r="B41" s="11">
        <f t="shared" si="1"/>
        <v>1.4569368679691634E-3</v>
      </c>
      <c r="C41" s="11">
        <f t="shared" si="1"/>
        <v>-2.2191788641494851E-2</v>
      </c>
      <c r="D41" s="11">
        <f t="shared" si="1"/>
        <v>2.472464982610801E-2</v>
      </c>
      <c r="E41" s="11">
        <f t="shared" si="1"/>
        <v>3.8051788019667306E-3</v>
      </c>
    </row>
    <row r="42" spans="1:6" x14ac:dyDescent="0.25">
      <c r="A42">
        <v>1986</v>
      </c>
      <c r="B42" s="11">
        <f t="shared" si="1"/>
        <v>7.9543592370949393E-2</v>
      </c>
      <c r="C42" s="11">
        <f t="shared" si="1"/>
        <v>6.1864879187852162E-2</v>
      </c>
      <c r="D42" s="11">
        <f t="shared" si="1"/>
        <v>8.9794203090756891E-2</v>
      </c>
      <c r="E42" s="11">
        <f t="shared" si="1"/>
        <v>4.4603580855070421E-2</v>
      </c>
    </row>
    <row r="43" spans="1:6" x14ac:dyDescent="0.25">
      <c r="A43">
        <v>1987</v>
      </c>
      <c r="B43" s="11">
        <f t="shared" si="1"/>
        <v>3.5465739150439678E-2</v>
      </c>
      <c r="C43" s="11">
        <f t="shared" si="1"/>
        <v>3.5314039156023228E-2</v>
      </c>
      <c r="D43" s="11">
        <f t="shared" si="1"/>
        <v>5.3470655573630108E-2</v>
      </c>
      <c r="E43" s="11">
        <f t="shared" si="1"/>
        <v>3.5393094522832805E-2</v>
      </c>
    </row>
    <row r="44" spans="1:6" x14ac:dyDescent="0.25">
      <c r="A44">
        <v>1988</v>
      </c>
      <c r="B44" s="11">
        <f t="shared" si="1"/>
        <v>1.3739149878195758E-2</v>
      </c>
      <c r="C44" s="11">
        <f t="shared" si="1"/>
        <v>4.8276210701585281E-3</v>
      </c>
      <c r="D44" s="11">
        <f t="shared" si="1"/>
        <v>4.0662448803454973E-2</v>
      </c>
      <c r="E44" s="11">
        <f t="shared" si="1"/>
        <v>3.3514569755155932E-2</v>
      </c>
    </row>
    <row r="45" spans="1:6" x14ac:dyDescent="0.25">
      <c r="A45">
        <v>1989</v>
      </c>
      <c r="B45" s="11">
        <f t="shared" si="1"/>
        <v>9.9206848998550558E-3</v>
      </c>
      <c r="C45" s="11">
        <f t="shared" si="1"/>
        <v>4.4820563899592533E-2</v>
      </c>
      <c r="D45" s="11">
        <f t="shared" si="1"/>
        <v>-1.6411114348105928E-5</v>
      </c>
      <c r="E45" s="11">
        <f t="shared" si="1"/>
        <v>3.395347352504781E-3</v>
      </c>
    </row>
    <row r="46" spans="1:6" x14ac:dyDescent="0.25">
      <c r="A46">
        <v>1990</v>
      </c>
      <c r="B46" s="11">
        <f t="shared" si="1"/>
        <v>6.4823335903316905E-3</v>
      </c>
      <c r="C46" s="11">
        <f t="shared" si="1"/>
        <v>3.7072537539692722E-3</v>
      </c>
      <c r="D46" s="11">
        <f t="shared" si="1"/>
        <v>1.5551228959779151E-2</v>
      </c>
      <c r="E46" s="11">
        <f t="shared" si="1"/>
        <v>4.3089402937553478E-2</v>
      </c>
    </row>
    <row r="47" spans="1:6" x14ac:dyDescent="0.25">
      <c r="A47">
        <v>1991</v>
      </c>
      <c r="B47" s="11">
        <f t="shared" si="1"/>
        <v>2.579120563284121E-3</v>
      </c>
      <c r="C47" s="11">
        <f t="shared" si="1"/>
        <v>2.9369046536136911E-3</v>
      </c>
      <c r="D47" s="11">
        <f t="shared" si="1"/>
        <v>-9.1271131358231575E-3</v>
      </c>
      <c r="E47" s="11">
        <f t="shared" si="1"/>
        <v>-2.1830701646198533E-2</v>
      </c>
    </row>
    <row r="48" spans="1:6" x14ac:dyDescent="0.25">
      <c r="A48">
        <v>1992</v>
      </c>
      <c r="B48" s="11">
        <f t="shared" si="1"/>
        <v>-1.549958238881792E-2</v>
      </c>
      <c r="C48" s="11">
        <f t="shared" si="1"/>
        <v>2.1034447045577075E-2</v>
      </c>
      <c r="D48" s="11">
        <f t="shared" si="1"/>
        <v>-3.9875989415228602E-2</v>
      </c>
      <c r="E48" s="11">
        <f t="shared" si="1"/>
        <v>-1.6095591442021304E-2</v>
      </c>
    </row>
    <row r="49" spans="1:5" x14ac:dyDescent="0.25">
      <c r="A49">
        <v>1993</v>
      </c>
      <c r="B49" s="11">
        <f t="shared" si="1"/>
        <v>-9.8155355701631873E-4</v>
      </c>
      <c r="C49" s="11">
        <f t="shared" si="1"/>
        <v>4.3957516871358057E-2</v>
      </c>
      <c r="D49" s="11">
        <f t="shared" si="1"/>
        <v>-4.9374816960448221E-3</v>
      </c>
      <c r="E49" s="11">
        <f t="shared" si="1"/>
        <v>-9.6834601412273888E-3</v>
      </c>
    </row>
    <row r="50" spans="1:5" x14ac:dyDescent="0.25">
      <c r="A50">
        <v>1994</v>
      </c>
      <c r="B50" s="11">
        <f t="shared" si="1"/>
        <v>-3.7698381946645182E-3</v>
      </c>
      <c r="C50" s="11">
        <f t="shared" si="1"/>
        <v>2.4872416876059681E-2</v>
      </c>
      <c r="D50" s="11">
        <f t="shared" si="1"/>
        <v>-2.0944263907837851E-2</v>
      </c>
      <c r="E50" s="11">
        <f t="shared" si="1"/>
        <v>2.0705129836134329E-3</v>
      </c>
    </row>
    <row r="51" spans="1:5" x14ac:dyDescent="0.25">
      <c r="A51">
        <v>1995</v>
      </c>
      <c r="B51" s="11">
        <f t="shared" si="1"/>
        <v>2.458968076496806E-2</v>
      </c>
      <c r="C51" s="11">
        <f t="shared" si="1"/>
        <v>5.9671827975082935E-2</v>
      </c>
      <c r="D51" s="11">
        <f t="shared" si="1"/>
        <v>2.2601894685566871E-3</v>
      </c>
      <c r="E51" s="11">
        <f t="shared" si="1"/>
        <v>-7.3287422311895901E-3</v>
      </c>
    </row>
    <row r="52" spans="1:5" x14ac:dyDescent="0.25">
      <c r="A52">
        <v>1996</v>
      </c>
      <c r="B52" s="11">
        <f t="shared" si="1"/>
        <v>-1.9765307995360363E-2</v>
      </c>
      <c r="C52" s="11">
        <f t="shared" si="1"/>
        <v>-6.1298092910334646E-3</v>
      </c>
      <c r="D52" s="11">
        <f t="shared" si="1"/>
        <v>-1.0223364505792934E-2</v>
      </c>
      <c r="E52" s="11">
        <f t="shared" si="1"/>
        <v>-4.9126562950460889E-2</v>
      </c>
    </row>
    <row r="53" spans="1:5" x14ac:dyDescent="0.25">
      <c r="A53">
        <v>1997</v>
      </c>
      <c r="B53" s="11">
        <f t="shared" si="1"/>
        <v>-5.4641528116318387E-2</v>
      </c>
      <c r="C53" s="11">
        <f t="shared" si="1"/>
        <v>-5.5039958493663221E-2</v>
      </c>
      <c r="D53" s="11">
        <f t="shared" si="1"/>
        <v>-1.483513987571221E-2</v>
      </c>
      <c r="E53" s="11">
        <f t="shared" si="1"/>
        <v>-9.8009323049219003E-3</v>
      </c>
    </row>
    <row r="54" spans="1:5" x14ac:dyDescent="0.25">
      <c r="A54">
        <v>1998</v>
      </c>
      <c r="B54" s="11">
        <f t="shared" si="1"/>
        <v>-0.1381056234128327</v>
      </c>
      <c r="C54" s="11">
        <f t="shared" si="1"/>
        <v>-6.9807223306138186E-2</v>
      </c>
      <c r="D54" s="11">
        <f t="shared" si="1"/>
        <v>-0.15919598616617503</v>
      </c>
      <c r="E54" s="11">
        <f t="shared" si="1"/>
        <v>-0.13670755103172361</v>
      </c>
    </row>
    <row r="55" spans="1:5" x14ac:dyDescent="0.25">
      <c r="A55">
        <v>1999</v>
      </c>
      <c r="B55" s="11">
        <f t="shared" ref="B55:E70" si="2">(C19-$B19)/C19</f>
        <v>-0.1284817742147929</v>
      </c>
      <c r="C55" s="11">
        <f t="shared" si="2"/>
        <v>-0.10812101853009949</v>
      </c>
      <c r="D55" s="11">
        <f t="shared" si="2"/>
        <v>-0.11109356447616148</v>
      </c>
      <c r="E55" s="11">
        <f t="shared" si="2"/>
        <v>-4.787042111642658E-2</v>
      </c>
    </row>
    <row r="56" spans="1:5" x14ac:dyDescent="0.25">
      <c r="A56">
        <v>2000</v>
      </c>
      <c r="B56" s="11">
        <f t="shared" si="2"/>
        <v>-4.3711492264795156E-2</v>
      </c>
      <c r="C56" s="11">
        <f t="shared" si="2"/>
        <v>2.3069945959135061E-2</v>
      </c>
      <c r="D56" s="11">
        <f t="shared" si="2"/>
        <v>-3.2545606678761614E-2</v>
      </c>
      <c r="E56" s="11">
        <f t="shared" si="2"/>
        <v>-5.0782397409058037E-3</v>
      </c>
    </row>
    <row r="57" spans="1:5" x14ac:dyDescent="0.25">
      <c r="A57">
        <v>2001</v>
      </c>
      <c r="B57" s="11">
        <f t="shared" si="2"/>
        <v>6.0225751123744127E-2</v>
      </c>
      <c r="C57" s="11">
        <f t="shared" si="2"/>
        <v>5.415730881187391E-2</v>
      </c>
      <c r="D57" s="11">
        <f t="shared" si="2"/>
        <v>9.6714666235806546E-2</v>
      </c>
      <c r="E57" s="11">
        <f t="shared" si="2"/>
        <v>8.9105143006389942E-2</v>
      </c>
    </row>
    <row r="58" spans="1:5" x14ac:dyDescent="0.25">
      <c r="A58">
        <v>2002</v>
      </c>
      <c r="B58" s="11">
        <f t="shared" si="2"/>
        <v>-1.3313745145254673E-2</v>
      </c>
      <c r="C58" s="11">
        <f t="shared" si="2"/>
        <v>-5.5349938106517499E-3</v>
      </c>
      <c r="D58" s="11">
        <f t="shared" si="2"/>
        <v>1.0354137581609008E-3</v>
      </c>
      <c r="E58" s="11">
        <f t="shared" si="2"/>
        <v>4.047731817132498E-2</v>
      </c>
    </row>
    <row r="59" spans="1:5" x14ac:dyDescent="0.25">
      <c r="A59">
        <v>2003</v>
      </c>
      <c r="B59" s="11">
        <f t="shared" si="2"/>
        <v>2.8043894921459867E-3</v>
      </c>
      <c r="C59" s="11">
        <f t="shared" si="2"/>
        <v>3.9315472591063522E-2</v>
      </c>
      <c r="D59" s="11">
        <f t="shared" si="2"/>
        <v>1.4383847462429008E-2</v>
      </c>
      <c r="E59" s="11">
        <f t="shared" si="2"/>
        <v>4.8212613144321424E-2</v>
      </c>
    </row>
    <row r="60" spans="1:5" x14ac:dyDescent="0.25">
      <c r="A60">
        <v>2004</v>
      </c>
      <c r="B60" s="11">
        <f t="shared" si="2"/>
        <v>-6.4286083968927668E-2</v>
      </c>
      <c r="C60" s="11">
        <f t="shared" si="2"/>
        <v>-7.5317841739426641E-2</v>
      </c>
      <c r="D60" s="11">
        <f t="shared" si="2"/>
        <v>-2.8911726893605795E-3</v>
      </c>
      <c r="E60" s="11">
        <f t="shared" si="2"/>
        <v>3.9244983267123197E-3</v>
      </c>
    </row>
    <row r="61" spans="1:5" x14ac:dyDescent="0.25">
      <c r="A61">
        <v>2005</v>
      </c>
      <c r="B61" s="11">
        <f t="shared" si="2"/>
        <v>-2.3083729124598745E-2</v>
      </c>
      <c r="C61" s="11">
        <f t="shared" si="2"/>
        <v>-3.2835855919989202E-4</v>
      </c>
      <c r="D61" s="11">
        <f t="shared" si="2"/>
        <v>1.000715565791689E-2</v>
      </c>
      <c r="E61" s="11">
        <f t="shared" si="2"/>
        <v>1.132478319954755E-2</v>
      </c>
    </row>
    <row r="62" spans="1:5" x14ac:dyDescent="0.25">
      <c r="A62">
        <v>2006</v>
      </c>
      <c r="B62" s="11">
        <f t="shared" si="2"/>
        <v>-5.391153319564073E-2</v>
      </c>
      <c r="C62" s="11">
        <f t="shared" si="2"/>
        <v>-4.8611288450076132E-2</v>
      </c>
      <c r="D62" s="11">
        <f t="shared" si="2"/>
        <v>-1.6291039943426372E-2</v>
      </c>
      <c r="E62" s="11">
        <f t="shared" si="2"/>
        <v>-4.9531967310805405E-2</v>
      </c>
    </row>
    <row r="63" spans="1:5" x14ac:dyDescent="0.25">
      <c r="A63">
        <v>2007</v>
      </c>
      <c r="B63" s="11">
        <f t="shared" si="2"/>
        <v>-4.5746553791677969E-2</v>
      </c>
      <c r="C63" s="11">
        <f t="shared" si="2"/>
        <v>-6.8471306966557503E-3</v>
      </c>
      <c r="D63" s="11">
        <f t="shared" si="2"/>
        <v>-9.2138466405689047E-3</v>
      </c>
      <c r="E63" s="11">
        <f t="shared" si="2"/>
        <v>-1.9450278659656983E-2</v>
      </c>
    </row>
    <row r="64" spans="1:5" x14ac:dyDescent="0.25">
      <c r="A64">
        <v>2008</v>
      </c>
      <c r="B64" s="11">
        <f t="shared" si="2"/>
        <v>-5.9954965892156627E-3</v>
      </c>
      <c r="C64" s="11">
        <f t="shared" si="2"/>
        <v>-7.5857860767535113E-3</v>
      </c>
      <c r="D64" s="11">
        <f t="shared" si="2"/>
        <v>2.554505598621823E-3</v>
      </c>
      <c r="E64" s="11">
        <f t="shared" si="2"/>
        <v>1.2496227172028154E-2</v>
      </c>
    </row>
    <row r="65" spans="1:5" x14ac:dyDescent="0.25">
      <c r="A65">
        <v>2009</v>
      </c>
      <c r="B65" s="11">
        <f t="shared" si="2"/>
        <v>3.462192298430191E-2</v>
      </c>
      <c r="C65" s="11">
        <f t="shared" si="2"/>
        <v>-1.1145441316941201E-2</v>
      </c>
      <c r="D65" s="11">
        <f t="shared" si="2"/>
        <v>7.5276032889019129E-2</v>
      </c>
      <c r="E65" s="11">
        <f t="shared" si="2"/>
        <v>3.9259406941198456E-2</v>
      </c>
    </row>
    <row r="66" spans="1:5" x14ac:dyDescent="0.25">
      <c r="A66">
        <v>2010</v>
      </c>
      <c r="B66" s="11">
        <f t="shared" si="2"/>
        <v>3.1151431332686157E-2</v>
      </c>
      <c r="C66" s="11">
        <f t="shared" si="2"/>
        <v>2.8936482506023705E-2</v>
      </c>
      <c r="D66" s="11">
        <f t="shared" si="2"/>
        <v>6.6111900372220853E-2</v>
      </c>
      <c r="E66" s="11">
        <f t="shared" si="2"/>
        <v>4.7236633709054517E-2</v>
      </c>
    </row>
    <row r="67" spans="1:5" x14ac:dyDescent="0.25">
      <c r="A67">
        <v>2011</v>
      </c>
      <c r="B67" s="11">
        <f t="shared" si="2"/>
        <v>8.8628917022955681E-2</v>
      </c>
      <c r="C67" s="11">
        <f t="shared" si="2"/>
        <v>7.9438031437991483E-2</v>
      </c>
      <c r="D67" s="11">
        <f t="shared" si="2"/>
        <v>0.10453167069511417</v>
      </c>
      <c r="E67" s="11">
        <f t="shared" si="2"/>
        <v>8.0748632477796387E-2</v>
      </c>
    </row>
    <row r="68" spans="1:5" x14ac:dyDescent="0.25">
      <c r="A68">
        <v>2012</v>
      </c>
      <c r="B68" s="11">
        <f t="shared" si="2"/>
        <v>-2.662125463825547E-2</v>
      </c>
      <c r="C68" s="11">
        <f t="shared" si="2"/>
        <v>-3.1470734813140562E-2</v>
      </c>
      <c r="D68" s="11">
        <f t="shared" si="2"/>
        <v>1.494935813187635E-2</v>
      </c>
      <c r="E68" s="11">
        <f t="shared" si="2"/>
        <v>-5.2851376117276777E-2</v>
      </c>
    </row>
    <row r="69" spans="1:5" x14ac:dyDescent="0.25">
      <c r="A69">
        <v>2013</v>
      </c>
      <c r="B69" s="11">
        <f t="shared" si="2"/>
        <v>-4.9329803782723891E-2</v>
      </c>
      <c r="C69" s="11">
        <f t="shared" si="2"/>
        <v>-9.9560332278159872E-2</v>
      </c>
      <c r="D69" s="11">
        <f t="shared" si="2"/>
        <v>-1.0543118509131805E-3</v>
      </c>
      <c r="E69" s="11">
        <f t="shared" si="2"/>
        <v>4.2692745588701663E-3</v>
      </c>
    </row>
    <row r="70" spans="1:5" x14ac:dyDescent="0.25">
      <c r="A70">
        <v>2014</v>
      </c>
      <c r="B70" s="11">
        <f t="shared" si="2"/>
        <v>-5.3929980193003178E-2</v>
      </c>
      <c r="C70" s="11">
        <f t="shared" si="2"/>
        <v>-4.1948274798054082E-2</v>
      </c>
      <c r="D70" s="11">
        <f t="shared" si="2"/>
        <v>-2.8829776497058378E-2</v>
      </c>
      <c r="E70" s="11">
        <f t="shared" si="2"/>
        <v>6.2205156851997394E-2</v>
      </c>
    </row>
    <row r="71" spans="1:5" x14ac:dyDescent="0.25">
      <c r="A71">
        <v>2015</v>
      </c>
      <c r="B71" s="11">
        <f t="shared" ref="B71:E71" si="3">(C35-$B35)/C35</f>
        <v>-0.1061129276730534</v>
      </c>
      <c r="C71" s="11">
        <f t="shared" si="3"/>
        <v>-0.10850564012866906</v>
      </c>
      <c r="D71" s="11">
        <f t="shared" si="3"/>
        <v>-6.6746686557687923E-2</v>
      </c>
      <c r="E71" s="11">
        <f t="shared" si="3"/>
        <v>-6.858127909803502E-2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43" sqref="G43"/>
    </sheetView>
  </sheetViews>
  <sheetFormatPr defaultColWidth="8.85546875" defaultRowHeight="15" x14ac:dyDescent="0.25"/>
  <sheetData>
    <row r="1" spans="1:6" x14ac:dyDescent="0.25">
      <c r="A1" t="s">
        <v>193</v>
      </c>
      <c r="B1" t="s">
        <v>194</v>
      </c>
      <c r="C1" t="s">
        <v>275</v>
      </c>
      <c r="D1" t="s">
        <v>272</v>
      </c>
      <c r="E1" t="s">
        <v>273</v>
      </c>
      <c r="F1" t="s">
        <v>274</v>
      </c>
    </row>
    <row r="2" spans="1:6" x14ac:dyDescent="0.25">
      <c r="A2">
        <v>1982</v>
      </c>
      <c r="B2">
        <f>INDEX('Pre-Treatment Test - Data'!B$2:B$35,MATCH($A2,'Pre-Treatment Test - Data'!$A$2:$A$35,0))</f>
        <v>0.45485404133796692</v>
      </c>
      <c r="C2">
        <f>INDEX('Pre-Treatment Test - Data'!C$2:C$35,MATCH($A2,'Pre-Treatment Test - Data'!$A$2:$A$35,0))</f>
        <v>0.45415746027231213</v>
      </c>
      <c r="D2">
        <f>INDEX('Pre-Treatment Test - Data'!D$2:D$35,MATCH($A2,'Pre-Treatment Test - Data'!$A$2:$A$35,0))</f>
        <v>0.46330508065223697</v>
      </c>
      <c r="E2">
        <f>INDEX('Pre-Treatment Test - Data'!E$2:E$35,MATCH($A2,'Pre-Treatment Test - Data'!$A$2:$A$35,0))</f>
        <v>0.48659409597516057</v>
      </c>
      <c r="F2">
        <f>INDEX('Pre-Treatment Test - Data'!F$2:F$35,MATCH($A2,'Pre-Treatment Test - Data'!$A$2:$A$35,0))</f>
        <v>0.48438849973678583</v>
      </c>
    </row>
    <row r="3" spans="1:6" x14ac:dyDescent="0.25">
      <c r="A3">
        <v>1983</v>
      </c>
      <c r="B3">
        <f>INDEX('Pre-Treatment Test - Data'!B$2:B$35,MATCH($A3,'Pre-Treatment Test - Data'!$A$2:$A$35,0))</f>
        <v>0.45566859841346741</v>
      </c>
      <c r="C3">
        <f>INDEX('Pre-Treatment Test - Data'!C$2:C$35,MATCH($A3,'Pre-Treatment Test - Data'!$A$2:$A$35,0))</f>
        <v>0.45587470763921734</v>
      </c>
      <c r="D3">
        <f>INDEX('Pre-Treatment Test - Data'!D$2:D$35,MATCH($A3,'Pre-Treatment Test - Data'!$A$2:$A$35,0))</f>
        <v>0.46394954195618632</v>
      </c>
      <c r="E3">
        <f>INDEX('Pre-Treatment Test - Data'!E$2:E$35,MATCH($A3,'Pre-Treatment Test - Data'!$A$2:$A$35,0))</f>
        <v>0.48261305040121077</v>
      </c>
      <c r="F3">
        <f>INDEX('Pre-Treatment Test - Data'!F$2:F$35,MATCH($A3,'Pre-Treatment Test - Data'!$A$2:$A$35,0))</f>
        <v>0.47746709740161886</v>
      </c>
    </row>
    <row r="4" spans="1:6" x14ac:dyDescent="0.25">
      <c r="A4">
        <v>1984</v>
      </c>
      <c r="B4">
        <f>INDEX('Pre-Treatment Test - Data'!B$2:B$35,MATCH($A4,'Pre-Treatment Test - Data'!$A$2:$A$35,0))</f>
        <v>0.4263959527015686</v>
      </c>
      <c r="C4">
        <f>INDEX('Pre-Treatment Test - Data'!C$2:C$35,MATCH($A4,'Pre-Treatment Test - Data'!$A$2:$A$35,0))</f>
        <v>0.39851662477850919</v>
      </c>
      <c r="D4">
        <f>INDEX('Pre-Treatment Test - Data'!D$2:D$35,MATCH($A4,'Pre-Treatment Test - Data'!$A$2:$A$35,0))</f>
        <v>0.41642592781782151</v>
      </c>
      <c r="E4">
        <f>INDEX('Pre-Treatment Test - Data'!E$2:E$35,MATCH($A4,'Pre-Treatment Test - Data'!$A$2:$A$35,0))</f>
        <v>0.44887053346633909</v>
      </c>
      <c r="F4">
        <f>INDEX('Pre-Treatment Test - Data'!F$2:F$35,MATCH($A4,'Pre-Treatment Test - Data'!$A$2:$A$35,0))</f>
        <v>0.45155169707536702</v>
      </c>
    </row>
    <row r="5" spans="1:6" x14ac:dyDescent="0.25">
      <c r="A5">
        <v>1985</v>
      </c>
      <c r="B5">
        <f>INDEX('Pre-Treatment Test - Data'!B$2:B$35,MATCH($A5,'Pre-Treatment Test - Data'!$A$2:$A$35,0))</f>
        <v>0.38088235259056091</v>
      </c>
      <c r="C5">
        <f>INDEX('Pre-Treatment Test - Data'!C$2:C$35,MATCH($A5,'Pre-Treatment Test - Data'!$A$2:$A$35,0))</f>
        <v>0.38143808379769328</v>
      </c>
      <c r="D5">
        <f>INDEX('Pre-Treatment Test - Data'!D$2:D$35,MATCH($A5,'Pre-Treatment Test - Data'!$A$2:$A$35,0))</f>
        <v>0.38379579436779027</v>
      </c>
      <c r="E5">
        <f>INDEX('Pre-Treatment Test - Data'!E$2:E$35,MATCH($A5,'Pre-Treatment Test - Data'!$A$2:$A$35,0))</f>
        <v>0.39444253104925159</v>
      </c>
      <c r="F5">
        <f>INDEX('Pre-Treatment Test - Data'!F$2:F$35,MATCH($A5,'Pre-Treatment Test - Data'!$A$2:$A$35,0))</f>
        <v>0.38933346122503287</v>
      </c>
    </row>
    <row r="6" spans="1:6" x14ac:dyDescent="0.25">
      <c r="A6">
        <v>1986</v>
      </c>
      <c r="B6">
        <f>INDEX('Pre-Treatment Test - Data'!B$2:B$35,MATCH($A6,'Pre-Treatment Test - Data'!$A$2:$A$35,0))</f>
        <v>0.38520056009292603</v>
      </c>
      <c r="C6">
        <f>INDEX('Pre-Treatment Test - Data'!C$2:C$35,MATCH($A6,'Pre-Treatment Test - Data'!$A$2:$A$35,0))</f>
        <v>0.418488650739193</v>
      </c>
      <c r="D6">
        <f>INDEX('Pre-Treatment Test - Data'!D$2:D$35,MATCH($A6,'Pre-Treatment Test - Data'!$A$2:$A$35,0))</f>
        <v>0.4073757574260235</v>
      </c>
      <c r="E6">
        <f>INDEX('Pre-Treatment Test - Data'!E$2:E$35,MATCH($A6,'Pre-Treatment Test - Data'!$A$2:$A$35,0))</f>
        <v>0.40227757364511485</v>
      </c>
      <c r="F6">
        <f>INDEX('Pre-Treatment Test - Data'!F$2:F$35,MATCH($A6,'Pre-Treatment Test - Data'!$A$2:$A$35,0))</f>
        <v>0.39480817812681196</v>
      </c>
    </row>
    <row r="7" spans="1:6" x14ac:dyDescent="0.25">
      <c r="A7">
        <v>1987</v>
      </c>
      <c r="B7">
        <f>INDEX('Pre-Treatment Test - Data'!B$2:B$35,MATCH($A7,'Pre-Treatment Test - Data'!$A$2:$A$35,0))</f>
        <v>0.37112009525299072</v>
      </c>
      <c r="C7">
        <f>INDEX('Pre-Treatment Test - Data'!C$2:C$35,MATCH($A7,'Pre-Treatment Test - Data'!$A$2:$A$35,0))</f>
        <v>0.38476610973477365</v>
      </c>
      <c r="D7">
        <f>INDEX('Pre-Treatment Test - Data'!D$2:D$35,MATCH($A7,'Pre-Treatment Test - Data'!$A$2:$A$35,0))</f>
        <v>0.3868323010504246</v>
      </c>
      <c r="E7">
        <f>INDEX('Pre-Treatment Test - Data'!E$2:E$35,MATCH($A7,'Pre-Treatment Test - Data'!$A$2:$A$35,0))</f>
        <v>0.39091581028699879</v>
      </c>
      <c r="F7">
        <f>INDEX('Pre-Treatment Test - Data'!F$2:F$35,MATCH($A7,'Pre-Treatment Test - Data'!$A$2:$A$35,0))</f>
        <v>0.38977862524986273</v>
      </c>
    </row>
    <row r="8" spans="1:6" x14ac:dyDescent="0.25">
      <c r="A8">
        <v>1988</v>
      </c>
      <c r="B8">
        <f>INDEX('Pre-Treatment Test - Data'!B$2:B$35,MATCH($A8,'Pre-Treatment Test - Data'!$A$2:$A$35,0))</f>
        <v>0.37837839126586914</v>
      </c>
      <c r="C8">
        <f>INDEX('Pre-Treatment Test - Data'!C$2:C$35,MATCH($A8,'Pre-Treatment Test - Data'!$A$2:$A$35,0))</f>
        <v>0.38364940798282626</v>
      </c>
      <c r="D8">
        <f>INDEX('Pre-Treatment Test - Data'!D$2:D$35,MATCH($A8,'Pre-Treatment Test - Data'!$A$2:$A$35,0))</f>
        <v>0.38897990000247956</v>
      </c>
      <c r="E8">
        <f>INDEX('Pre-Treatment Test - Data'!E$2:E$35,MATCH($A8,'Pre-Treatment Test - Data'!$A$2:$A$35,0))</f>
        <v>0.3896086321771145</v>
      </c>
      <c r="F8">
        <f>INDEX('Pre-Treatment Test - Data'!F$2:F$35,MATCH($A8,'Pre-Treatment Test - Data'!$A$2:$A$35,0))</f>
        <v>0.38664403596520419</v>
      </c>
    </row>
    <row r="9" spans="1:6" x14ac:dyDescent="0.25">
      <c r="A9">
        <v>1989</v>
      </c>
      <c r="B9">
        <f>INDEX('Pre-Treatment Test - Data'!B$2:B$35,MATCH($A9,'Pre-Treatment Test - Data'!$A$2:$A$35,0))</f>
        <v>0.37176164984703064</v>
      </c>
      <c r="C9">
        <f>INDEX('Pre-Treatment Test - Data'!C$2:C$35,MATCH($A9,'Pre-Treatment Test - Data'!$A$2:$A$35,0))</f>
        <v>0.37548673543334005</v>
      </c>
      <c r="D9">
        <f>INDEX('Pre-Treatment Test - Data'!D$2:D$35,MATCH($A9,'Pre-Treatment Test - Data'!$A$2:$A$35,0))</f>
        <v>0.37674772930145262</v>
      </c>
      <c r="E9">
        <f>INDEX('Pre-Treatment Test - Data'!E$2:E$35,MATCH($A9,'Pre-Treatment Test - Data'!$A$2:$A$35,0))</f>
        <v>0.39104223471879956</v>
      </c>
      <c r="F9">
        <f>INDEX('Pre-Treatment Test - Data'!F$2:F$35,MATCH($A9,'Pre-Treatment Test - Data'!$A$2:$A$35,0))</f>
        <v>0.38574885588884361</v>
      </c>
    </row>
    <row r="10" spans="1:6" x14ac:dyDescent="0.25">
      <c r="A10">
        <v>1990</v>
      </c>
      <c r="B10">
        <f>INDEX('Pre-Treatment Test - Data'!B$2:B$35,MATCH($A10,'Pre-Treatment Test - Data'!$A$2:$A$35,0))</f>
        <v>0.37998601794242859</v>
      </c>
      <c r="C10">
        <f>INDEX('Pre-Treatment Test - Data'!C$2:C$35,MATCH($A10,'Pre-Treatment Test - Data'!$A$2:$A$35,0))</f>
        <v>0.38246528550982473</v>
      </c>
      <c r="D10">
        <f>INDEX('Pre-Treatment Test - Data'!D$2:D$35,MATCH($A10,'Pre-Treatment Test - Data'!$A$2:$A$35,0))</f>
        <v>0.39759449896216398</v>
      </c>
      <c r="E10">
        <f>INDEX('Pre-Treatment Test - Data'!E$2:E$35,MATCH($A10,'Pre-Treatment Test - Data'!$A$2:$A$35,0))</f>
        <v>0.41231871441006646</v>
      </c>
      <c r="F10">
        <f>INDEX('Pre-Treatment Test - Data'!F$2:F$35,MATCH($A10,'Pre-Treatment Test - Data'!$A$2:$A$35,0))</f>
        <v>0.41357669287919996</v>
      </c>
    </row>
    <row r="11" spans="1:6" x14ac:dyDescent="0.25">
      <c r="A11">
        <v>1991</v>
      </c>
      <c r="B11">
        <f>INDEX('Pre-Treatment Test - Data'!B$2:B$35,MATCH($A11,'Pre-Treatment Test - Data'!$A$2:$A$35,0))</f>
        <v>0.37684538960456848</v>
      </c>
      <c r="C11">
        <f>INDEX('Pre-Treatment Test - Data'!C$2:C$35,MATCH($A11,'Pre-Treatment Test - Data'!$A$2:$A$35,0))</f>
        <v>0.37781983250379558</v>
      </c>
      <c r="D11">
        <f>INDEX('Pre-Treatment Test - Data'!D$2:D$35,MATCH($A11,'Pre-Treatment Test - Data'!$A$2:$A$35,0))</f>
        <v>0.37702810499072076</v>
      </c>
      <c r="E11">
        <f>INDEX('Pre-Treatment Test - Data'!E$2:E$35,MATCH($A11,'Pre-Treatment Test - Data'!$A$2:$A$35,0))</f>
        <v>0.3763583997488022</v>
      </c>
      <c r="F11">
        <f>INDEX('Pre-Treatment Test - Data'!F$2:F$35,MATCH($A11,'Pre-Treatment Test - Data'!$A$2:$A$35,0))</f>
        <v>0.37075329470634466</v>
      </c>
    </row>
    <row r="12" spans="1:6" x14ac:dyDescent="0.25">
      <c r="A12">
        <v>1992</v>
      </c>
      <c r="B12">
        <f>INDEX('Pre-Treatment Test - Data'!B$2:B$35,MATCH($A12,'Pre-Treatment Test - Data'!$A$2:$A$35,0))</f>
        <v>0.35256409645080566</v>
      </c>
      <c r="C12">
        <f>INDEX('Pre-Treatment Test - Data'!C$2:C$35,MATCH($A12,'Pre-Treatment Test - Data'!$A$2:$A$35,0))</f>
        <v>0.34718290638923643</v>
      </c>
      <c r="D12">
        <f>INDEX('Pre-Treatment Test - Data'!D$2:D$35,MATCH($A12,'Pre-Treatment Test - Data'!$A$2:$A$35,0))</f>
        <v>0.35795186784863475</v>
      </c>
      <c r="E12">
        <f>INDEX('Pre-Treatment Test - Data'!E$2:E$35,MATCH($A12,'Pre-Treatment Test - Data'!$A$2:$A$35,0))</f>
        <v>0.37393958416581152</v>
      </c>
      <c r="F12">
        <f>INDEX('Pre-Treatment Test - Data'!F$2:F$35,MATCH($A12,'Pre-Treatment Test - Data'!$A$2:$A$35,0))</f>
        <v>0.36989559566974639</v>
      </c>
    </row>
    <row r="13" spans="1:6" x14ac:dyDescent="0.25">
      <c r="A13">
        <v>1993</v>
      </c>
      <c r="B13">
        <f>INDEX('Pre-Treatment Test - Data'!B$2:B$35,MATCH($A13,'Pre-Treatment Test - Data'!$A$2:$A$35,0))</f>
        <v>0.32559999823570251</v>
      </c>
      <c r="C13">
        <f>INDEX('Pre-Treatment Test - Data'!C$2:C$35,MATCH($A13,'Pre-Treatment Test - Data'!$A$2:$A$35,0))</f>
        <v>0.32528071779012679</v>
      </c>
      <c r="D13">
        <f>INDEX('Pre-Treatment Test - Data'!D$2:D$35,MATCH($A13,'Pre-Treatment Test - Data'!$A$2:$A$35,0))</f>
        <v>0.33348951327800747</v>
      </c>
      <c r="E13">
        <f>INDEX('Pre-Treatment Test - Data'!E$2:E$35,MATCH($A13,'Pre-Treatment Test - Data'!$A$2:$A$35,0))</f>
        <v>0.33484922203421591</v>
      </c>
      <c r="F13">
        <f>INDEX('Pre-Treatment Test - Data'!F$2:F$35,MATCH($A13,'Pre-Treatment Test - Data'!$A$2:$A$35,0))</f>
        <v>0.33097782574594015</v>
      </c>
    </row>
    <row r="14" spans="1:6" x14ac:dyDescent="0.25">
      <c r="A14">
        <v>1994</v>
      </c>
      <c r="B14">
        <f>INDEX('Pre-Treatment Test - Data'!B$2:B$35,MATCH($A14,'Pre-Treatment Test - Data'!$A$2:$A$35,0))</f>
        <v>0.32926830649375916</v>
      </c>
      <c r="C14">
        <f>INDEX('Pre-Treatment Test - Data'!C$2:C$35,MATCH($A14,'Pre-Treatment Test - Data'!$A$2:$A$35,0))</f>
        <v>0.32803168013691902</v>
      </c>
      <c r="D14">
        <f>INDEX('Pre-Treatment Test - Data'!D$2:D$35,MATCH($A14,'Pre-Treatment Test - Data'!$A$2:$A$35,0))</f>
        <v>0.34368219651281839</v>
      </c>
      <c r="E14">
        <f>INDEX('Pre-Treatment Test - Data'!E$2:E$35,MATCH($A14,'Pre-Treatment Test - Data'!$A$2:$A$35,0))</f>
        <v>0.34841055996716019</v>
      </c>
      <c r="F14">
        <f>INDEX('Pre-Treatment Test - Data'!F$2:F$35,MATCH($A14,'Pre-Treatment Test - Data'!$A$2:$A$35,0))</f>
        <v>0.34220799583196643</v>
      </c>
    </row>
    <row r="15" spans="1:6" x14ac:dyDescent="0.25">
      <c r="A15">
        <v>1995</v>
      </c>
      <c r="B15">
        <f>INDEX('Pre-Treatment Test - Data'!B$2:B$35,MATCH($A15,'Pre-Treatment Test - Data'!$A$2:$A$35,0))</f>
        <v>0.32881596684455872</v>
      </c>
      <c r="C15">
        <f>INDEX('Pre-Treatment Test - Data'!C$2:C$35,MATCH($A15,'Pre-Treatment Test - Data'!$A$2:$A$35,0))</f>
        <v>0.33710527801513673</v>
      </c>
      <c r="D15">
        <f>INDEX('Pre-Treatment Test - Data'!D$2:D$35,MATCH($A15,'Pre-Treatment Test - Data'!$A$2:$A$35,0))</f>
        <v>0.33931432327628136</v>
      </c>
      <c r="E15">
        <f>INDEX('Pre-Treatment Test - Data'!E$2:E$35,MATCH($A15,'Pre-Treatment Test - Data'!$A$2:$A$35,0))</f>
        <v>0.33009272159636027</v>
      </c>
      <c r="F15">
        <f>INDEX('Pre-Treatment Test - Data'!F$2:F$35,MATCH($A15,'Pre-Treatment Test - Data'!$A$2:$A$35,0))</f>
        <v>0.32451453970372668</v>
      </c>
    </row>
    <row r="16" spans="1:6" x14ac:dyDescent="0.25">
      <c r="A16">
        <v>1996</v>
      </c>
      <c r="B16">
        <f>INDEX('Pre-Treatment Test - Data'!B$2:B$35,MATCH($A16,'Pre-Treatment Test - Data'!$A$2:$A$35,0))</f>
        <v>0.3287566602230072</v>
      </c>
      <c r="C16">
        <f>INDEX('Pre-Treatment Test - Data'!C$2:C$35,MATCH($A16,'Pre-Treatment Test - Data'!$A$2:$A$35,0))</f>
        <v>0.32238462874293322</v>
      </c>
      <c r="D16">
        <f>INDEX('Pre-Treatment Test - Data'!D$2:D$35,MATCH($A16,'Pre-Treatment Test - Data'!$A$2:$A$35,0))</f>
        <v>0.32053150638937949</v>
      </c>
      <c r="E16">
        <f>INDEX('Pre-Treatment Test - Data'!E$2:E$35,MATCH($A16,'Pre-Treatment Test - Data'!$A$2:$A$35,0))</f>
        <v>0.31115894702076913</v>
      </c>
      <c r="F16">
        <f>INDEX('Pre-Treatment Test - Data'!F$2:F$35,MATCH($A16,'Pre-Treatment Test - Data'!$A$2:$A$35,0))</f>
        <v>0.30528873233497145</v>
      </c>
    </row>
    <row r="17" spans="1:6" x14ac:dyDescent="0.25">
      <c r="A17">
        <v>1997</v>
      </c>
      <c r="B17">
        <f>INDEX('Pre-Treatment Test - Data'!B$2:B$35,MATCH($A17,'Pre-Treatment Test - Data'!$A$2:$A$35,0))</f>
        <v>0.29864972829818726</v>
      </c>
      <c r="C17">
        <f>INDEX('Pre-Treatment Test - Data'!C$2:C$35,MATCH($A17,'Pre-Treatment Test - Data'!$A$2:$A$35,0))</f>
        <v>0.28317652997374537</v>
      </c>
      <c r="D17">
        <f>INDEX('Pre-Treatment Test - Data'!D$2:D$35,MATCH($A17,'Pre-Treatment Test - Data'!$A$2:$A$35,0))</f>
        <v>0.29786355984210972</v>
      </c>
      <c r="E17">
        <f>INDEX('Pre-Treatment Test - Data'!E$2:E$35,MATCH($A17,'Pre-Treatment Test - Data'!$A$2:$A$35,0))</f>
        <v>0.29841773301362995</v>
      </c>
      <c r="F17">
        <f>INDEX('Pre-Treatment Test - Data'!F$2:F$35,MATCH($A17,'Pre-Treatment Test - Data'!$A$2:$A$35,0))</f>
        <v>0.29889193181693552</v>
      </c>
    </row>
    <row r="18" spans="1:6" x14ac:dyDescent="0.25">
      <c r="A18">
        <v>1998</v>
      </c>
      <c r="B18">
        <f>INDEX('Pre-Treatment Test - Data'!B$2:B$35,MATCH($A18,'Pre-Treatment Test - Data'!$A$2:$A$35,0))</f>
        <v>0.32145747542381287</v>
      </c>
      <c r="C18">
        <f>INDEX('Pre-Treatment Test - Data'!C$2:C$35,MATCH($A18,'Pre-Treatment Test - Data'!$A$2:$A$35,0))</f>
        <v>0.28244959765672684</v>
      </c>
      <c r="D18">
        <f>INDEX('Pre-Treatment Test - Data'!D$2:D$35,MATCH($A18,'Pre-Treatment Test - Data'!$A$2:$A$35,0))</f>
        <v>0.28558747963607306</v>
      </c>
      <c r="E18">
        <f>INDEX('Pre-Treatment Test - Data'!E$2:E$35,MATCH($A18,'Pre-Treatment Test - Data'!$A$2:$A$35,0))</f>
        <v>0.28694701394438743</v>
      </c>
      <c r="F18">
        <f>INDEX('Pre-Treatment Test - Data'!F$2:F$35,MATCH($A18,'Pre-Treatment Test - Data'!$A$2:$A$35,0))</f>
        <v>0.28515570692718034</v>
      </c>
    </row>
    <row r="19" spans="1:6" x14ac:dyDescent="0.25">
      <c r="A19">
        <v>1999</v>
      </c>
      <c r="B19">
        <f>INDEX('Pre-Treatment Test - Data'!B$2:B$35,MATCH($A19,'Pre-Treatment Test - Data'!$A$2:$A$35,0))</f>
        <v>0.30680060386657715</v>
      </c>
      <c r="C19">
        <f>INDEX('Pre-Treatment Test - Data'!C$2:C$35,MATCH($A19,'Pre-Treatment Test - Data'!$A$2:$A$35,0))</f>
        <v>0.27187023386359216</v>
      </c>
      <c r="D19">
        <f>INDEX('Pre-Treatment Test - Data'!D$2:D$35,MATCH($A19,'Pre-Treatment Test - Data'!$A$2:$A$35,0))</f>
        <v>0.29085339376330377</v>
      </c>
      <c r="E19">
        <f>INDEX('Pre-Treatment Test - Data'!E$2:E$35,MATCH($A19,'Pre-Treatment Test - Data'!$A$2:$A$35,0))</f>
        <v>0.29870669375360021</v>
      </c>
      <c r="F19">
        <f>INDEX('Pre-Treatment Test - Data'!F$2:F$35,MATCH($A19,'Pre-Treatment Test - Data'!$A$2:$A$35,0))</f>
        <v>0.30152350160479541</v>
      </c>
    </row>
    <row r="20" spans="1:6" x14ac:dyDescent="0.25">
      <c r="A20">
        <v>2000</v>
      </c>
      <c r="B20">
        <f>INDEX('Pre-Treatment Test - Data'!B$2:B$35,MATCH($A20,'Pre-Treatment Test - Data'!$A$2:$A$35,0))</f>
        <v>0.31500393152236938</v>
      </c>
      <c r="C20">
        <f>INDEX('Pre-Treatment Test - Data'!C$2:C$35,MATCH($A20,'Pre-Treatment Test - Data'!$A$2:$A$35,0))</f>
        <v>0.30181130883097645</v>
      </c>
      <c r="D20">
        <f>INDEX('Pre-Treatment Test - Data'!D$2:D$35,MATCH($A20,'Pre-Treatment Test - Data'!$A$2:$A$35,0))</f>
        <v>0.30990842226147652</v>
      </c>
      <c r="E20">
        <f>INDEX('Pre-Treatment Test - Data'!E$2:E$35,MATCH($A20,'Pre-Treatment Test - Data'!$A$2:$A$35,0))</f>
        <v>0.31571387830376629</v>
      </c>
      <c r="F20">
        <f>INDEX('Pre-Treatment Test - Data'!F$2:F$35,MATCH($A20,'Pre-Treatment Test - Data'!$A$2:$A$35,0))</f>
        <v>0.3194271536022425</v>
      </c>
    </row>
    <row r="21" spans="1:6" x14ac:dyDescent="0.25">
      <c r="A21">
        <v>2001</v>
      </c>
      <c r="B21">
        <f>INDEX('Pre-Treatment Test - Data'!B$2:B$35,MATCH($A21,'Pre-Treatment Test - Data'!$A$2:$A$35,0))</f>
        <v>0.30393701791763306</v>
      </c>
      <c r="C21">
        <f>INDEX('Pre-Treatment Test - Data'!C$2:C$35,MATCH($A21,'Pre-Treatment Test - Data'!$A$2:$A$35,0))</f>
        <v>0.32341492468118666</v>
      </c>
      <c r="D21">
        <f>INDEX('Pre-Treatment Test - Data'!D$2:D$35,MATCH($A21,'Pre-Treatment Test - Data'!$A$2:$A$35,0))</f>
        <v>0.32595336750149728</v>
      </c>
      <c r="E21">
        <f>INDEX('Pre-Treatment Test - Data'!E$2:E$35,MATCH($A21,'Pre-Treatment Test - Data'!$A$2:$A$35,0))</f>
        <v>0.32493714138865482</v>
      </c>
      <c r="F21">
        <f>INDEX('Pre-Treatment Test - Data'!F$2:F$35,MATCH($A21,'Pre-Treatment Test - Data'!$A$2:$A$35,0))</f>
        <v>0.32171144199371343</v>
      </c>
    </row>
    <row r="22" spans="1:6" x14ac:dyDescent="0.25">
      <c r="A22">
        <v>2002</v>
      </c>
      <c r="B22">
        <f>INDEX('Pre-Treatment Test - Data'!B$2:B$35,MATCH($A22,'Pre-Treatment Test - Data'!$A$2:$A$35,0))</f>
        <v>0.31653544306755066</v>
      </c>
      <c r="C22">
        <f>INDEX('Pre-Treatment Test - Data'!C$2:C$35,MATCH($A22,'Pre-Treatment Test - Data'!$A$2:$A$35,0))</f>
        <v>0.3123765414059162</v>
      </c>
      <c r="D22">
        <f>INDEX('Pre-Treatment Test - Data'!D$2:D$35,MATCH($A22,'Pre-Treatment Test - Data'!$A$2:$A$35,0))</f>
        <v>0.32187438806891444</v>
      </c>
      <c r="E22">
        <f>INDEX('Pre-Treatment Test - Data'!E$2:E$35,MATCH($A22,'Pre-Treatment Test - Data'!$A$2:$A$35,0))</f>
        <v>0.33725944167375571</v>
      </c>
      <c r="F22">
        <f>INDEX('Pre-Treatment Test - Data'!F$2:F$35,MATCH($A22,'Pre-Treatment Test - Data'!$A$2:$A$35,0))</f>
        <v>0.3368755512833595</v>
      </c>
    </row>
    <row r="23" spans="1:6" x14ac:dyDescent="0.25">
      <c r="A23">
        <v>2003</v>
      </c>
      <c r="B23">
        <f>INDEX('Pre-Treatment Test - Data'!B$2:B$35,MATCH($A23,'Pre-Treatment Test - Data'!$A$2:$A$35,0))</f>
        <v>0.30581039190292358</v>
      </c>
      <c r="C23">
        <f>INDEX('Pre-Treatment Test - Data'!C$2:C$35,MATCH($A23,'Pre-Treatment Test - Data'!$A$2:$A$35,0))</f>
        <v>0.30667041519284244</v>
      </c>
      <c r="D23">
        <f>INDEX('Pre-Treatment Test - Data'!D$2:D$35,MATCH($A23,'Pre-Treatment Test - Data'!$A$2:$A$35,0))</f>
        <v>0.31382343697547915</v>
      </c>
      <c r="E23">
        <f>INDEX('Pre-Treatment Test - Data'!E$2:E$35,MATCH($A23,'Pre-Treatment Test - Data'!$A$2:$A$35,0))</f>
        <v>0.31653804722428319</v>
      </c>
      <c r="F23">
        <f>INDEX('Pre-Treatment Test - Data'!F$2:F$35,MATCH($A23,'Pre-Treatment Test - Data'!$A$2:$A$35,0))</f>
        <v>0.3167576745003462</v>
      </c>
    </row>
    <row r="24" spans="1:6" x14ac:dyDescent="0.25">
      <c r="A24">
        <v>2004</v>
      </c>
      <c r="B24">
        <f>INDEX('Pre-Treatment Test - Data'!B$2:B$35,MATCH($A24,'Pre-Treatment Test - Data'!$A$2:$A$35,0))</f>
        <v>0.31045752763748169</v>
      </c>
      <c r="C24">
        <f>INDEX('Pre-Treatment Test - Data'!C$2:C$35,MATCH($A24,'Pre-Treatment Test - Data'!$A$2:$A$35,0))</f>
        <v>0.29170495820045472</v>
      </c>
      <c r="D24">
        <f>INDEX('Pre-Treatment Test - Data'!D$2:D$35,MATCH($A24,'Pre-Treatment Test - Data'!$A$2:$A$35,0))</f>
        <v>0.30594570440053942</v>
      </c>
      <c r="E24">
        <f>INDEX('Pre-Treatment Test - Data'!E$2:E$35,MATCH($A24,'Pre-Treatment Test - Data'!$A$2:$A$35,0))</f>
        <v>0.30214253251254558</v>
      </c>
      <c r="F24">
        <f>INDEX('Pre-Treatment Test - Data'!F$2:F$35,MATCH($A24,'Pre-Treatment Test - Data'!$A$2:$A$35,0))</f>
        <v>0.30323844456672672</v>
      </c>
    </row>
    <row r="25" spans="1:6" x14ac:dyDescent="0.25">
      <c r="A25">
        <v>2005</v>
      </c>
      <c r="B25">
        <f>INDEX('Pre-Treatment Test - Data'!B$2:B$35,MATCH($A25,'Pre-Treatment Test - Data'!$A$2:$A$35,0))</f>
        <v>0.30706742405891418</v>
      </c>
      <c r="C25">
        <f>INDEX('Pre-Treatment Test - Data'!C$2:C$35,MATCH($A25,'Pre-Treatment Test - Data'!$A$2:$A$35,0))</f>
        <v>0.30013909450173382</v>
      </c>
      <c r="D25">
        <f>INDEX('Pre-Treatment Test - Data'!D$2:D$35,MATCH($A25,'Pre-Treatment Test - Data'!$A$2:$A$35,0))</f>
        <v>0.307697804659605</v>
      </c>
      <c r="E25">
        <f>INDEX('Pre-Treatment Test - Data'!E$2:E$35,MATCH($A25,'Pre-Treatment Test - Data'!$A$2:$A$35,0))</f>
        <v>0.30903116203844549</v>
      </c>
      <c r="F25">
        <f>INDEX('Pre-Treatment Test - Data'!F$2:F$35,MATCH($A25,'Pre-Treatment Test - Data'!$A$2:$A$35,0))</f>
        <v>0.30619759728014478</v>
      </c>
    </row>
    <row r="26" spans="1:6" x14ac:dyDescent="0.25">
      <c r="A26">
        <v>2006</v>
      </c>
      <c r="B26">
        <f>INDEX('Pre-Treatment Test - Data'!B$2:B$35,MATCH($A26,'Pre-Treatment Test - Data'!$A$2:$A$35,0))</f>
        <v>0.32746478915214539</v>
      </c>
      <c r="C26">
        <f>INDEX('Pre-Treatment Test - Data'!C$2:C$35,MATCH($A26,'Pre-Treatment Test - Data'!$A$2:$A$35,0))</f>
        <v>0.31071373529732227</v>
      </c>
      <c r="D26">
        <f>INDEX('Pre-Treatment Test - Data'!D$2:D$35,MATCH($A26,'Pre-Treatment Test - Data'!$A$2:$A$35,0))</f>
        <v>0.31263370966911314</v>
      </c>
      <c r="E26">
        <f>INDEX('Pre-Treatment Test - Data'!E$2:E$35,MATCH($A26,'Pre-Treatment Test - Data'!$A$2:$A$35,0))</f>
        <v>0.3015079647898673</v>
      </c>
      <c r="F26">
        <f>INDEX('Pre-Treatment Test - Data'!F$2:F$35,MATCH($A26,'Pre-Treatment Test - Data'!$A$2:$A$35,0))</f>
        <v>0.2983227811455727</v>
      </c>
    </row>
    <row r="27" spans="1:6" x14ac:dyDescent="0.25">
      <c r="A27">
        <v>2007</v>
      </c>
      <c r="B27">
        <f>INDEX('Pre-Treatment Test - Data'!B$2:B$35,MATCH($A27,'Pre-Treatment Test - Data'!$A$2:$A$35,0))</f>
        <v>0.32060390710830688</v>
      </c>
      <c r="C27">
        <f>INDEX('Pre-Treatment Test - Data'!C$2:C$35,MATCH($A27,'Pre-Treatment Test - Data'!$A$2:$A$35,0))</f>
        <v>0.30657897551357749</v>
      </c>
      <c r="D27">
        <f>INDEX('Pre-Treatment Test - Data'!D$2:D$35,MATCH($A27,'Pre-Treatment Test - Data'!$A$2:$A$35,0))</f>
        <v>0.30806976649165158</v>
      </c>
      <c r="E27">
        <f>INDEX('Pre-Treatment Test - Data'!E$2:E$35,MATCH($A27,'Pre-Treatment Test - Data'!$A$2:$A$35,0))</f>
        <v>0.30290241082012659</v>
      </c>
      <c r="F27">
        <f>INDEX('Pre-Treatment Test - Data'!F$2:F$35,MATCH($A27,'Pre-Treatment Test - Data'!$A$2:$A$35,0))</f>
        <v>0.3029985904693604</v>
      </c>
    </row>
    <row r="28" spans="1:6" x14ac:dyDescent="0.25">
      <c r="A28">
        <v>2008</v>
      </c>
      <c r="B28">
        <f>INDEX('Pre-Treatment Test - Data'!B$2:B$35,MATCH($A28,'Pre-Treatment Test - Data'!$A$2:$A$35,0))</f>
        <v>0.31190726161003113</v>
      </c>
      <c r="C28">
        <f>INDEX('Pre-Treatment Test - Data'!C$2:C$35,MATCH($A28,'Pre-Treatment Test - Data'!$A$2:$A$35,0))</f>
        <v>0.31004836767911909</v>
      </c>
      <c r="D28">
        <f>INDEX('Pre-Treatment Test - Data'!D$2:D$35,MATCH($A28,'Pre-Treatment Test - Data'!$A$2:$A$35,0))</f>
        <v>0.31050754663348201</v>
      </c>
      <c r="E28">
        <f>INDEX('Pre-Treatment Test - Data'!E$2:E$35,MATCH($A28,'Pre-Treatment Test - Data'!$A$2:$A$35,0))</f>
        <v>0.31169541463255879</v>
      </c>
      <c r="F28">
        <f>INDEX('Pre-Treatment Test - Data'!F$2:F$35,MATCH($A28,'Pre-Treatment Test - Data'!$A$2:$A$35,0))</f>
        <v>0.31224043853580952</v>
      </c>
    </row>
    <row r="29" spans="1:6" x14ac:dyDescent="0.25">
      <c r="A29">
        <v>2009</v>
      </c>
      <c r="B29">
        <f>INDEX('Pre-Treatment Test - Data'!B$2:B$35,MATCH($A29,'Pre-Treatment Test - Data'!$A$2:$A$35,0))</f>
        <v>0.29843562841415405</v>
      </c>
      <c r="C29">
        <f>INDEX('Pre-Treatment Test - Data'!C$2:C$35,MATCH($A29,'Pre-Treatment Test - Data'!$A$2:$A$35,0))</f>
        <v>0.30913860125839709</v>
      </c>
      <c r="D29">
        <f>INDEX('Pre-Treatment Test - Data'!D$2:D$35,MATCH($A29,'Pre-Treatment Test - Data'!$A$2:$A$35,0))</f>
        <v>0.30938856986165048</v>
      </c>
      <c r="E29">
        <f>INDEX('Pre-Treatment Test - Data'!E$2:E$35,MATCH($A29,'Pre-Treatment Test - Data'!$A$2:$A$35,0))</f>
        <v>0.29600825177133083</v>
      </c>
      <c r="F29">
        <f>INDEX('Pre-Treatment Test - Data'!F$2:F$35,MATCH($A29,'Pre-Treatment Test - Data'!$A$2:$A$35,0))</f>
        <v>0.29096518614888195</v>
      </c>
    </row>
    <row r="30" spans="1:6" x14ac:dyDescent="0.25">
      <c r="A30">
        <v>2010</v>
      </c>
      <c r="B30">
        <f>INDEX('Pre-Treatment Test - Data'!B$2:B$35,MATCH($A30,'Pre-Treatment Test - Data'!$A$2:$A$35,0))</f>
        <v>0.28271028399467468</v>
      </c>
      <c r="C30">
        <f>INDEX('Pre-Treatment Test - Data'!C$2:C$35,MATCH($A30,'Pre-Treatment Test - Data'!$A$2:$A$35,0))</f>
        <v>0.29180028039216993</v>
      </c>
      <c r="D30">
        <f>INDEX('Pre-Treatment Test - Data'!D$2:D$35,MATCH($A30,'Pre-Treatment Test - Data'!$A$2:$A$35,0))</f>
        <v>0.28929640308022497</v>
      </c>
      <c r="E30">
        <f>INDEX('Pre-Treatment Test - Data'!E$2:E$35,MATCH($A30,'Pre-Treatment Test - Data'!$A$2:$A$35,0))</f>
        <v>0.28920276707410814</v>
      </c>
      <c r="F30">
        <f>INDEX('Pre-Treatment Test - Data'!F$2:F$35,MATCH($A30,'Pre-Treatment Test - Data'!$A$2:$A$35,0))</f>
        <v>0.28787886406481267</v>
      </c>
    </row>
    <row r="31" spans="1:6" x14ac:dyDescent="0.25">
      <c r="A31">
        <v>2011</v>
      </c>
      <c r="B31">
        <f>INDEX('Pre-Treatment Test - Data'!B$2:B$35,MATCH($A31,'Pre-Treatment Test - Data'!$A$2:$A$35,0))</f>
        <v>0.27611044049263</v>
      </c>
      <c r="C31">
        <f>INDEX('Pre-Treatment Test - Data'!C$2:C$35,MATCH($A31,'Pre-Treatment Test - Data'!$A$2:$A$35,0))</f>
        <v>0.30296159890294072</v>
      </c>
      <c r="D31">
        <f>INDEX('Pre-Treatment Test - Data'!D$2:D$35,MATCH($A31,'Pre-Treatment Test - Data'!$A$2:$A$35,0))</f>
        <v>0.30439240124821665</v>
      </c>
      <c r="E31">
        <f>INDEX('Pre-Treatment Test - Data'!E$2:E$35,MATCH($A31,'Pre-Treatment Test - Data'!$A$2:$A$35,0))</f>
        <v>0.29737950111925604</v>
      </c>
      <c r="F31">
        <f>INDEX('Pre-Treatment Test - Data'!F$2:F$35,MATCH($A31,'Pre-Treatment Test - Data'!$A$2:$A$35,0))</f>
        <v>0.28979325930774213</v>
      </c>
    </row>
    <row r="32" spans="1:6" x14ac:dyDescent="0.25">
      <c r="A32">
        <v>2012</v>
      </c>
      <c r="B32">
        <f>INDEX('Pre-Treatment Test - Data'!B$2:B$35,MATCH($A32,'Pre-Treatment Test - Data'!$A$2:$A$35,0))</f>
        <v>0.31108596920967102</v>
      </c>
      <c r="C32">
        <f>INDEX('Pre-Treatment Test - Data'!C$2:C$35,MATCH($A32,'Pre-Treatment Test - Data'!$A$2:$A$35,0))</f>
        <v>0.30301921746134758</v>
      </c>
      <c r="D32">
        <f>INDEX('Pre-Treatment Test - Data'!D$2:D$35,MATCH($A32,'Pre-Treatment Test - Data'!$A$2:$A$35,0))</f>
        <v>0.28882448729872706</v>
      </c>
      <c r="E32">
        <f>INDEX('Pre-Treatment Test - Data'!E$2:E$35,MATCH($A32,'Pre-Treatment Test - Data'!$A$2:$A$35,0))</f>
        <v>0.257118179321289</v>
      </c>
      <c r="F32">
        <f>INDEX('Pre-Treatment Test - Data'!F$2:F$35,MATCH($A32,'Pre-Treatment Test - Data'!$A$2:$A$35,0))</f>
        <v>0.25208346369862555</v>
      </c>
    </row>
    <row r="33" spans="1:6" x14ac:dyDescent="0.25">
      <c r="A33">
        <v>2013</v>
      </c>
      <c r="B33">
        <f>INDEX('Pre-Treatment Test - Data'!B$2:B$35,MATCH($A33,'Pre-Treatment Test - Data'!$A$2:$A$35,0))</f>
        <v>0.30536913871765137</v>
      </c>
      <c r="C33">
        <f>INDEX('Pre-Treatment Test - Data'!C$2:C$35,MATCH($A33,'Pre-Treatment Test - Data'!$A$2:$A$35,0))</f>
        <v>0.29101349987089631</v>
      </c>
      <c r="D33">
        <f>INDEX('Pre-Treatment Test - Data'!D$2:D$35,MATCH($A33,'Pre-Treatment Test - Data'!$A$2:$A$35,0))</f>
        <v>0.29887519338726998</v>
      </c>
      <c r="E33">
        <f>INDEX('Pre-Treatment Test - Data'!E$2:E$35,MATCH($A33,'Pre-Treatment Test - Data'!$A$2:$A$35,0))</f>
        <v>0.29787634421885018</v>
      </c>
      <c r="F33">
        <f>INDEX('Pre-Treatment Test - Data'!F$2:F$35,MATCH($A33,'Pre-Treatment Test - Data'!$A$2:$A$35,0))</f>
        <v>0.295982954710722</v>
      </c>
    </row>
    <row r="34" spans="1:6" x14ac:dyDescent="0.25">
      <c r="A34">
        <v>2014</v>
      </c>
      <c r="B34">
        <f>INDEX('Pre-Treatment Test - Data'!B$2:B$35,MATCH($A34,'Pre-Treatment Test - Data'!$A$2:$A$35,0))</f>
        <v>0.28554502129554749</v>
      </c>
      <c r="C34">
        <f>INDEX('Pre-Treatment Test - Data'!C$2:C$35,MATCH($A34,'Pre-Treatment Test - Data'!$A$2:$A$35,0))</f>
        <v>0.27093357875943186</v>
      </c>
      <c r="D34">
        <f>INDEX('Pre-Treatment Test - Data'!D$2:D$35,MATCH($A34,'Pre-Treatment Test - Data'!$A$2:$A$35,0))</f>
        <v>0.29279164941608904</v>
      </c>
      <c r="E34">
        <f>INDEX('Pre-Treatment Test - Data'!E$2:E$35,MATCH($A34,'Pre-Treatment Test - Data'!$A$2:$A$35,0))</f>
        <v>0.32353187938034533</v>
      </c>
      <c r="F34">
        <f>INDEX('Pre-Treatment Test - Data'!F$2:F$35,MATCH($A34,'Pre-Treatment Test - Data'!$A$2:$A$35,0))</f>
        <v>0.32518480160832408</v>
      </c>
    </row>
    <row r="35" spans="1:6" x14ac:dyDescent="0.25">
      <c r="A35">
        <v>2015</v>
      </c>
      <c r="B35">
        <f>INDEX('Pre-Treatment Test - Data'!B$2:B$35,MATCH($A35,'Pre-Treatment Test - Data'!$A$2:$A$35,0))</f>
        <v>0.27521929144859314</v>
      </c>
      <c r="C35">
        <f>INDEX('Pre-Treatment Test - Data'!C$2:C$35,MATCH($A35,'Pre-Treatment Test - Data'!$A$2:$A$35,0))</f>
        <v>0.24881663034856319</v>
      </c>
      <c r="D35">
        <f>INDEX('Pre-Treatment Test - Data'!D$2:D$35,MATCH($A35,'Pre-Treatment Test - Data'!$A$2:$A$35,0))</f>
        <v>0.25556899586319926</v>
      </c>
      <c r="E35">
        <f>INDEX('Pre-Treatment Test - Data'!E$2:E$35,MATCH($A35,'Pre-Treatment Test - Data'!$A$2:$A$35,0))</f>
        <v>0.24915392170846465</v>
      </c>
      <c r="F35">
        <f>INDEX('Pre-Treatment Test - Data'!F$2:F$35,MATCH($A35,'Pre-Treatment Test - Data'!$A$2:$A$35,0))</f>
        <v>0.25160543191432949</v>
      </c>
    </row>
    <row r="37" spans="1:6" x14ac:dyDescent="0.25">
      <c r="A37" t="s">
        <v>193</v>
      </c>
      <c r="B37" t="str">
        <f>C1</f>
        <v>Synthetic 1982-2008</v>
      </c>
      <c r="C37" t="str">
        <f t="shared" ref="C37:E37" si="0">D1</f>
        <v>1985-2008</v>
      </c>
      <c r="D37" t="str">
        <f t="shared" si="0"/>
        <v>1990-2008</v>
      </c>
      <c r="E37" t="str">
        <f t="shared" si="0"/>
        <v>1995-2008</v>
      </c>
    </row>
    <row r="38" spans="1:6" x14ac:dyDescent="0.25">
      <c r="A38">
        <v>1982</v>
      </c>
      <c r="B38" s="11">
        <f>(C2-$B2)/C2</f>
        <v>-1.5337875661827064E-3</v>
      </c>
      <c r="C38" s="11">
        <f t="shared" ref="C38:E38" si="1">(D2-$B2)/D2</f>
        <v>1.8240765463596355E-2</v>
      </c>
      <c r="D38" s="11">
        <f t="shared" si="1"/>
        <v>6.5229017161798658E-2</v>
      </c>
      <c r="E38" s="11">
        <f t="shared" si="1"/>
        <v>6.0972666392508861E-2</v>
      </c>
    </row>
    <row r="39" spans="1:6" x14ac:dyDescent="0.25">
      <c r="A39">
        <v>1983</v>
      </c>
      <c r="B39" s="11">
        <f t="shared" ref="B39:E54" si="2">(C3-$B3)/C3</f>
        <v>4.5211814188438157E-4</v>
      </c>
      <c r="C39" s="11">
        <f t="shared" si="2"/>
        <v>1.7848802065421443E-2</v>
      </c>
      <c r="D39" s="11">
        <f t="shared" si="2"/>
        <v>5.5830342684151685E-2</v>
      </c>
      <c r="E39" s="11">
        <f t="shared" si="2"/>
        <v>4.5654452645594049E-2</v>
      </c>
    </row>
    <row r="40" spans="1:6" x14ac:dyDescent="0.25">
      <c r="A40">
        <v>1984</v>
      </c>
      <c r="B40" s="11">
        <f t="shared" si="2"/>
        <v>-6.9957753804008593E-2</v>
      </c>
      <c r="C40" s="11">
        <f t="shared" si="2"/>
        <v>-2.3941892705847064E-2</v>
      </c>
      <c r="D40" s="11">
        <f t="shared" si="2"/>
        <v>5.006918273564033E-2</v>
      </c>
      <c r="E40" s="11">
        <f t="shared" si="2"/>
        <v>5.570955559845843E-2</v>
      </c>
    </row>
    <row r="41" spans="1:6" x14ac:dyDescent="0.25">
      <c r="A41">
        <v>1985</v>
      </c>
      <c r="B41" s="11">
        <f t="shared" si="2"/>
        <v>1.4569368679691634E-3</v>
      </c>
      <c r="C41" s="11">
        <f t="shared" si="2"/>
        <v>7.5911248116424411E-3</v>
      </c>
      <c r="D41" s="11">
        <f t="shared" si="2"/>
        <v>3.4378083982524441E-2</v>
      </c>
      <c r="E41" s="11">
        <f t="shared" si="2"/>
        <v>2.1706607512954709E-2</v>
      </c>
    </row>
    <row r="42" spans="1:6" x14ac:dyDescent="0.25">
      <c r="A42">
        <v>1986</v>
      </c>
      <c r="B42" s="11">
        <f t="shared" si="2"/>
        <v>7.9543592370949393E-2</v>
      </c>
      <c r="C42" s="11">
        <f t="shared" si="2"/>
        <v>5.443425861472459E-2</v>
      </c>
      <c r="D42" s="11">
        <f t="shared" si="2"/>
        <v>4.2450821698686067E-2</v>
      </c>
      <c r="E42" s="11">
        <f t="shared" si="2"/>
        <v>2.433490126640684E-2</v>
      </c>
    </row>
    <row r="43" spans="1:6" x14ac:dyDescent="0.25">
      <c r="A43">
        <v>1987</v>
      </c>
      <c r="B43" s="11">
        <f t="shared" si="2"/>
        <v>3.5465739150439678E-2</v>
      </c>
      <c r="C43" s="11">
        <f t="shared" si="2"/>
        <v>4.0617615837064622E-2</v>
      </c>
      <c r="D43" s="11">
        <f t="shared" si="2"/>
        <v>5.0639330804949124E-2</v>
      </c>
      <c r="E43" s="11">
        <f t="shared" si="2"/>
        <v>4.7869556687238017E-2</v>
      </c>
    </row>
    <row r="44" spans="1:6" x14ac:dyDescent="0.25">
      <c r="A44">
        <v>1988</v>
      </c>
      <c r="B44" s="11">
        <f t="shared" si="2"/>
        <v>1.3739149878195758E-2</v>
      </c>
      <c r="C44" s="11">
        <f t="shared" si="2"/>
        <v>2.7254644099972369E-2</v>
      </c>
      <c r="D44" s="11">
        <f t="shared" si="2"/>
        <v>2.8824415025127413E-2</v>
      </c>
      <c r="E44" s="11">
        <f t="shared" si="2"/>
        <v>2.1377918525759734E-2</v>
      </c>
    </row>
    <row r="45" spans="1:6" x14ac:dyDescent="0.25">
      <c r="A45">
        <v>1989</v>
      </c>
      <c r="B45" s="11">
        <f t="shared" si="2"/>
        <v>9.9206848998550558E-3</v>
      </c>
      <c r="C45" s="11">
        <f t="shared" si="2"/>
        <v>1.3234530872069019E-2</v>
      </c>
      <c r="D45" s="11">
        <f t="shared" si="2"/>
        <v>4.9305632895724649E-2</v>
      </c>
      <c r="E45" s="11">
        <f t="shared" si="2"/>
        <v>3.6259876933616854E-2</v>
      </c>
    </row>
    <row r="46" spans="1:6" x14ac:dyDescent="0.25">
      <c r="A46">
        <v>1990</v>
      </c>
      <c r="B46" s="11">
        <f t="shared" si="2"/>
        <v>6.4823335903316905E-3</v>
      </c>
      <c r="C46" s="11">
        <f t="shared" si="2"/>
        <v>4.4287536838911477E-2</v>
      </c>
      <c r="D46" s="11">
        <f t="shared" si="2"/>
        <v>7.8416757080499111E-2</v>
      </c>
      <c r="E46" s="11">
        <f t="shared" si="2"/>
        <v>8.1219941827289435E-2</v>
      </c>
    </row>
    <row r="47" spans="1:6" x14ac:dyDescent="0.25">
      <c r="A47">
        <v>1991</v>
      </c>
      <c r="B47" s="11">
        <f t="shared" si="2"/>
        <v>2.579120563284121E-3</v>
      </c>
      <c r="C47" s="11">
        <f t="shared" si="2"/>
        <v>4.8462006872610646E-4</v>
      </c>
      <c r="D47" s="11">
        <f t="shared" si="2"/>
        <v>-1.2939524030586866E-3</v>
      </c>
      <c r="E47" s="11">
        <f t="shared" si="2"/>
        <v>-1.6431667594617245E-2</v>
      </c>
    </row>
    <row r="48" spans="1:6" x14ac:dyDescent="0.25">
      <c r="A48">
        <v>1992</v>
      </c>
      <c r="B48" s="11">
        <f t="shared" si="2"/>
        <v>-1.549958238881792E-2</v>
      </c>
      <c r="C48" s="11">
        <f t="shared" si="2"/>
        <v>1.5051664432457684E-2</v>
      </c>
      <c r="D48" s="11">
        <f t="shared" si="2"/>
        <v>5.7162944550763539E-2</v>
      </c>
      <c r="E48" s="11">
        <f t="shared" si="2"/>
        <v>4.6855111068731935E-2</v>
      </c>
    </row>
    <row r="49" spans="1:5" x14ac:dyDescent="0.25">
      <c r="A49">
        <v>1993</v>
      </c>
      <c r="B49" s="11">
        <f t="shared" si="2"/>
        <v>-9.8155355701631873E-4</v>
      </c>
      <c r="C49" s="11">
        <f t="shared" si="2"/>
        <v>2.3657460664221846E-2</v>
      </c>
      <c r="D49" s="11">
        <f t="shared" si="2"/>
        <v>2.7622055510011852E-2</v>
      </c>
      <c r="E49" s="11">
        <f t="shared" si="2"/>
        <v>1.6248301523273865E-2</v>
      </c>
    </row>
    <row r="50" spans="1:5" x14ac:dyDescent="0.25">
      <c r="A50">
        <v>1994</v>
      </c>
      <c r="B50" s="11">
        <f t="shared" si="2"/>
        <v>-3.7698381946645182E-3</v>
      </c>
      <c r="C50" s="11">
        <f t="shared" si="2"/>
        <v>4.1939588856537237E-2</v>
      </c>
      <c r="D50" s="11">
        <f t="shared" si="2"/>
        <v>5.4941656978494888E-2</v>
      </c>
      <c r="E50" s="11">
        <f t="shared" si="2"/>
        <v>3.7812352416689343E-2</v>
      </c>
    </row>
    <row r="51" spans="1:5" x14ac:dyDescent="0.25">
      <c r="A51">
        <v>1995</v>
      </c>
      <c r="B51" s="11">
        <f t="shared" si="2"/>
        <v>2.458968076496806E-2</v>
      </c>
      <c r="C51" s="11">
        <f t="shared" si="2"/>
        <v>3.0939915327931861E-2</v>
      </c>
      <c r="D51" s="11">
        <f t="shared" si="2"/>
        <v>3.8678670212025494E-3</v>
      </c>
      <c r="E51" s="11">
        <f t="shared" si="2"/>
        <v>-1.3254959684577239E-2</v>
      </c>
    </row>
    <row r="52" spans="1:5" x14ac:dyDescent="0.25">
      <c r="A52">
        <v>1996</v>
      </c>
      <c r="B52" s="11">
        <f t="shared" si="2"/>
        <v>-1.9765307995360363E-2</v>
      </c>
      <c r="C52" s="11">
        <f t="shared" si="2"/>
        <v>-2.5660983927226943E-2</v>
      </c>
      <c r="D52" s="11">
        <f t="shared" si="2"/>
        <v>-5.6555382291686017E-2</v>
      </c>
      <c r="E52" s="11">
        <f t="shared" si="2"/>
        <v>-7.6871254659625243E-2</v>
      </c>
    </row>
    <row r="53" spans="1:5" x14ac:dyDescent="0.25">
      <c r="A53">
        <v>1997</v>
      </c>
      <c r="B53" s="11">
        <f t="shared" si="2"/>
        <v>-5.4641528116318387E-2</v>
      </c>
      <c r="C53" s="11">
        <f t="shared" si="2"/>
        <v>-2.639357618952347E-3</v>
      </c>
      <c r="D53" s="11">
        <f t="shared" si="2"/>
        <v>-7.7741789073476684E-4</v>
      </c>
      <c r="E53" s="11">
        <f t="shared" si="2"/>
        <v>8.103380953642037E-4</v>
      </c>
    </row>
    <row r="54" spans="1:5" x14ac:dyDescent="0.25">
      <c r="A54">
        <v>1998</v>
      </c>
      <c r="B54" s="11">
        <f t="shared" si="2"/>
        <v>-0.1381056234128327</v>
      </c>
      <c r="C54" s="11">
        <f t="shared" si="2"/>
        <v>-0.12560072953285381</v>
      </c>
      <c r="D54" s="11">
        <f t="shared" si="2"/>
        <v>-0.12026771425512667</v>
      </c>
      <c r="E54" s="11">
        <f t="shared" si="2"/>
        <v>-0.12730507443746458</v>
      </c>
    </row>
    <row r="55" spans="1:5" x14ac:dyDescent="0.25">
      <c r="A55">
        <v>1999</v>
      </c>
      <c r="B55" s="11">
        <f t="shared" ref="B55:E70" si="3">(C19-$B19)/C19</f>
        <v>-0.1284817742147929</v>
      </c>
      <c r="C55" s="11">
        <f t="shared" si="3"/>
        <v>-5.4829032238321432E-2</v>
      </c>
      <c r="D55" s="11">
        <f t="shared" si="3"/>
        <v>-2.7096514012684023E-2</v>
      </c>
      <c r="E55" s="11">
        <f t="shared" si="3"/>
        <v>-1.7501462518495155E-2</v>
      </c>
    </row>
    <row r="56" spans="1:5" x14ac:dyDescent="0.25">
      <c r="A56">
        <v>2000</v>
      </c>
      <c r="B56" s="11">
        <f t="shared" si="3"/>
        <v>-4.3711492264795156E-2</v>
      </c>
      <c r="C56" s="11">
        <f t="shared" si="3"/>
        <v>-1.6441983808344739E-2</v>
      </c>
      <c r="D56" s="11">
        <f t="shared" si="3"/>
        <v>2.2487031143870978E-3</v>
      </c>
      <c r="E56" s="11">
        <f t="shared" si="3"/>
        <v>1.3847357777795569E-2</v>
      </c>
    </row>
    <row r="57" spans="1:5" x14ac:dyDescent="0.25">
      <c r="A57">
        <v>2001</v>
      </c>
      <c r="B57" s="11">
        <f t="shared" si="3"/>
        <v>6.0225751123744127E-2</v>
      </c>
      <c r="C57" s="11">
        <f t="shared" si="3"/>
        <v>6.7544476538543785E-2</v>
      </c>
      <c r="D57" s="11">
        <f t="shared" si="3"/>
        <v>6.4628264350684597E-2</v>
      </c>
      <c r="E57" s="11">
        <f t="shared" si="3"/>
        <v>5.5249586293631747E-2</v>
      </c>
    </row>
    <row r="58" spans="1:5" x14ac:dyDescent="0.25">
      <c r="A58">
        <v>2002</v>
      </c>
      <c r="B58" s="11">
        <f t="shared" si="3"/>
        <v>-1.3313745145254673E-2</v>
      </c>
      <c r="C58" s="11">
        <f t="shared" si="3"/>
        <v>1.6587045130849909E-2</v>
      </c>
      <c r="D58" s="11">
        <f t="shared" si="3"/>
        <v>6.1448238493652579E-2</v>
      </c>
      <c r="E58" s="11">
        <f t="shared" si="3"/>
        <v>6.0378701091014945E-2</v>
      </c>
    </row>
    <row r="59" spans="1:5" x14ac:dyDescent="0.25">
      <c r="A59">
        <v>2003</v>
      </c>
      <c r="B59" s="11">
        <f t="shared" si="3"/>
        <v>2.8043894921459867E-3</v>
      </c>
      <c r="C59" s="11">
        <f t="shared" si="3"/>
        <v>2.5533609439060714E-2</v>
      </c>
      <c r="D59" s="11">
        <f t="shared" si="3"/>
        <v>3.3890571498213999E-2</v>
      </c>
      <c r="E59" s="11">
        <f t="shared" si="3"/>
        <v>3.4560433664917088E-2</v>
      </c>
    </row>
    <row r="60" spans="1:5" x14ac:dyDescent="0.25">
      <c r="A60">
        <v>2004</v>
      </c>
      <c r="B60" s="11">
        <f t="shared" si="3"/>
        <v>-6.4286083968927668E-2</v>
      </c>
      <c r="C60" s="11">
        <f t="shared" si="3"/>
        <v>-1.4747137064017934E-2</v>
      </c>
      <c r="D60" s="11">
        <f t="shared" si="3"/>
        <v>-2.7520107996019571E-2</v>
      </c>
      <c r="E60" s="11">
        <f t="shared" si="3"/>
        <v>-2.3806622148684828E-2</v>
      </c>
    </row>
    <row r="61" spans="1:5" x14ac:dyDescent="0.25">
      <c r="A61">
        <v>2005</v>
      </c>
      <c r="B61" s="11">
        <f t="shared" si="3"/>
        <v>-2.3083729124598745E-2</v>
      </c>
      <c r="C61" s="11">
        <f t="shared" si="3"/>
        <v>2.0487003519189346E-3</v>
      </c>
      <c r="D61" s="11">
        <f t="shared" si="3"/>
        <v>6.3544982537618927E-3</v>
      </c>
      <c r="E61" s="11">
        <f t="shared" si="3"/>
        <v>-2.8407367872765594E-3</v>
      </c>
    </row>
    <row r="62" spans="1:5" x14ac:dyDescent="0.25">
      <c r="A62">
        <v>2006</v>
      </c>
      <c r="B62" s="11">
        <f t="shared" si="3"/>
        <v>-5.391153319564073E-2</v>
      </c>
      <c r="C62" s="11">
        <f t="shared" si="3"/>
        <v>-4.743915650915969E-2</v>
      </c>
      <c r="D62" s="11">
        <f t="shared" si="3"/>
        <v>-8.6090012183818801E-2</v>
      </c>
      <c r="E62" s="11">
        <f t="shared" si="3"/>
        <v>-9.7686163606634666E-2</v>
      </c>
    </row>
    <row r="63" spans="1:5" x14ac:dyDescent="0.25">
      <c r="A63">
        <v>2007</v>
      </c>
      <c r="B63" s="11">
        <f t="shared" si="3"/>
        <v>-4.5746553791677969E-2</v>
      </c>
      <c r="C63" s="11">
        <f t="shared" si="3"/>
        <v>-4.0686045759686623E-2</v>
      </c>
      <c r="D63" s="11">
        <f t="shared" si="3"/>
        <v>-5.8439601851475613E-2</v>
      </c>
      <c r="E63" s="11">
        <f t="shared" si="3"/>
        <v>-5.810362553725068E-2</v>
      </c>
    </row>
    <row r="64" spans="1:5" x14ac:dyDescent="0.25">
      <c r="A64">
        <v>2008</v>
      </c>
      <c r="B64" s="11">
        <f t="shared" si="3"/>
        <v>-5.9954965892156627E-3</v>
      </c>
      <c r="C64" s="11">
        <f t="shared" si="3"/>
        <v>-4.5078291710613921E-3</v>
      </c>
      <c r="D64" s="11">
        <f t="shared" si="3"/>
        <v>-6.7966023087659476E-4</v>
      </c>
      <c r="E64" s="11">
        <f t="shared" si="3"/>
        <v>1.0670524527212331E-3</v>
      </c>
    </row>
    <row r="65" spans="1:5" x14ac:dyDescent="0.25">
      <c r="A65">
        <v>2009</v>
      </c>
      <c r="B65" s="11">
        <f t="shared" si="3"/>
        <v>3.462192298430191E-2</v>
      </c>
      <c r="C65" s="11">
        <f t="shared" si="3"/>
        <v>3.5401894298791509E-2</v>
      </c>
      <c r="D65" s="11">
        <f t="shared" si="3"/>
        <v>-8.2003681596633047E-3</v>
      </c>
      <c r="E65" s="11">
        <f t="shared" si="3"/>
        <v>-2.5674694502625498E-2</v>
      </c>
    </row>
    <row r="66" spans="1:5" x14ac:dyDescent="0.25">
      <c r="A66">
        <v>2010</v>
      </c>
      <c r="B66" s="11">
        <f t="shared" si="3"/>
        <v>3.1151431332686157E-2</v>
      </c>
      <c r="C66" s="11">
        <f t="shared" si="3"/>
        <v>2.2765990228104875E-2</v>
      </c>
      <c r="D66" s="11">
        <f t="shared" si="3"/>
        <v>2.2449588380908388E-2</v>
      </c>
      <c r="E66" s="11">
        <f t="shared" si="3"/>
        <v>1.795401022901889E-2</v>
      </c>
    </row>
    <row r="67" spans="1:5" x14ac:dyDescent="0.25">
      <c r="A67">
        <v>2011</v>
      </c>
      <c r="B67" s="11">
        <f t="shared" si="3"/>
        <v>8.8628917022955681E-2</v>
      </c>
      <c r="C67" s="11">
        <f t="shared" si="3"/>
        <v>9.2912834353325827E-2</v>
      </c>
      <c r="D67" s="11">
        <f t="shared" si="3"/>
        <v>7.1521609749747514E-2</v>
      </c>
      <c r="E67" s="11">
        <f t="shared" si="3"/>
        <v>4.7215793934605774E-2</v>
      </c>
    </row>
    <row r="68" spans="1:5" x14ac:dyDescent="0.25">
      <c r="A68">
        <v>2012</v>
      </c>
      <c r="B68" s="11">
        <f t="shared" si="3"/>
        <v>-2.662125463825547E-2</v>
      </c>
      <c r="C68" s="11">
        <f t="shared" si="3"/>
        <v>-7.707615832420478E-2</v>
      </c>
      <c r="D68" s="11">
        <f t="shared" si="3"/>
        <v>-0.20989488192099054</v>
      </c>
      <c r="E68" s="11">
        <f t="shared" si="3"/>
        <v>-0.23405940495004063</v>
      </c>
    </row>
    <row r="69" spans="1:5" x14ac:dyDescent="0.25">
      <c r="A69">
        <v>2013</v>
      </c>
      <c r="B69" s="11">
        <f t="shared" si="3"/>
        <v>-4.9329803782723891E-2</v>
      </c>
      <c r="C69" s="11">
        <f t="shared" si="3"/>
        <v>-2.1727950241647545E-2</v>
      </c>
      <c r="D69" s="11">
        <f t="shared" si="3"/>
        <v>-2.5154043428491337E-2</v>
      </c>
      <c r="E69" s="11">
        <f t="shared" si="3"/>
        <v>-3.1711907248520181E-2</v>
      </c>
    </row>
    <row r="70" spans="1:5" x14ac:dyDescent="0.25">
      <c r="A70">
        <v>2014</v>
      </c>
      <c r="B70" s="11">
        <f t="shared" si="3"/>
        <v>-5.3929980193003178E-2</v>
      </c>
      <c r="C70" s="11">
        <f t="shared" si="3"/>
        <v>2.4750118847287551E-2</v>
      </c>
      <c r="D70" s="11">
        <f t="shared" si="3"/>
        <v>0.11741302945958024</v>
      </c>
      <c r="E70" s="11">
        <f t="shared" si="3"/>
        <v>0.12189924042182511</v>
      </c>
    </row>
    <row r="71" spans="1:5" x14ac:dyDescent="0.25">
      <c r="A71">
        <v>2015</v>
      </c>
      <c r="B71" s="11">
        <f t="shared" ref="B71:E71" si="4">(C35-$B35)/C35</f>
        <v>-0.1061129276730534</v>
      </c>
      <c r="C71" s="11">
        <f t="shared" si="4"/>
        <v>-7.6888417231612383E-2</v>
      </c>
      <c r="D71" s="11">
        <f t="shared" si="4"/>
        <v>-0.10461553067837165</v>
      </c>
      <c r="E71" s="11">
        <f t="shared" si="4"/>
        <v>-9.3852741391942843E-2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Q13" sqref="Q1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198</v>
      </c>
      <c r="T1" s="2" t="s">
        <v>239</v>
      </c>
      <c r="U1" s="2" t="s">
        <v>199</v>
      </c>
      <c r="V1" s="2" t="s">
        <v>200</v>
      </c>
      <c r="W1" s="2" t="s">
        <v>201</v>
      </c>
      <c r="X1" s="2" t="s">
        <v>202</v>
      </c>
      <c r="Y1" s="2" t="s">
        <v>143</v>
      </c>
      <c r="Z1" s="2" t="s">
        <v>203</v>
      </c>
      <c r="AA1" s="2" t="s">
        <v>204</v>
      </c>
      <c r="AB1" s="2" t="s">
        <v>205</v>
      </c>
      <c r="AC1" s="2" t="s">
        <v>206</v>
      </c>
      <c r="AD1" s="2" t="s">
        <v>207</v>
      </c>
      <c r="AE1" s="2" t="s">
        <v>208</v>
      </c>
      <c r="AF1" s="2" t="s">
        <v>209</v>
      </c>
      <c r="AG1" s="2" t="s">
        <v>210</v>
      </c>
      <c r="AH1" s="2" t="s">
        <v>144</v>
      </c>
      <c r="AI1" s="2" t="s">
        <v>211</v>
      </c>
      <c r="AJ1" s="2" t="s">
        <v>145</v>
      </c>
      <c r="AK1" s="2" t="s">
        <v>212</v>
      </c>
      <c r="AL1" s="2" t="s">
        <v>146</v>
      </c>
      <c r="AM1" s="2" t="s">
        <v>213</v>
      </c>
      <c r="AN1" s="2" t="s">
        <v>214</v>
      </c>
      <c r="AO1" s="2" t="s">
        <v>215</v>
      </c>
      <c r="AP1" s="2" t="s">
        <v>216</v>
      </c>
      <c r="AQ1" s="2" t="s">
        <v>147</v>
      </c>
      <c r="AR1" s="2" t="s">
        <v>217</v>
      </c>
      <c r="AS1" s="2" t="s">
        <v>148</v>
      </c>
      <c r="AT1" s="2" t="s">
        <v>149</v>
      </c>
      <c r="AU1" s="2" t="s">
        <v>218</v>
      </c>
      <c r="AV1" s="2" t="s">
        <v>150</v>
      </c>
      <c r="AW1" s="2" t="s">
        <v>219</v>
      </c>
      <c r="AX1" s="2" t="s">
        <v>220</v>
      </c>
      <c r="AY1" s="2" t="s">
        <v>221</v>
      </c>
      <c r="AZ1" s="2" t="s">
        <v>222</v>
      </c>
      <c r="BA1" s="2" t="s">
        <v>223</v>
      </c>
      <c r="BB1" s="2" t="s">
        <v>224</v>
      </c>
      <c r="BC1" s="2" t="s">
        <v>225</v>
      </c>
      <c r="BD1" s="2" t="s">
        <v>226</v>
      </c>
      <c r="BE1" s="2" t="s">
        <v>227</v>
      </c>
      <c r="BF1" s="2" t="s">
        <v>228</v>
      </c>
      <c r="BG1" s="2" t="s">
        <v>229</v>
      </c>
      <c r="BH1" s="2" t="s">
        <v>230</v>
      </c>
      <c r="BI1" s="2" t="s">
        <v>231</v>
      </c>
      <c r="BJ1" s="2" t="s">
        <v>232</v>
      </c>
      <c r="BK1" s="2" t="s">
        <v>233</v>
      </c>
      <c r="BL1" s="2" t="s">
        <v>234</v>
      </c>
      <c r="BM1" s="2" t="s">
        <v>235</v>
      </c>
      <c r="BN1" s="2" t="s">
        <v>236</v>
      </c>
      <c r="BO1" s="2" t="s">
        <v>237</v>
      </c>
      <c r="BP1" s="2" t="s">
        <v>238</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0.45485404133796692</v>
      </c>
      <c r="R3" s="2">
        <f>IFERROR(INDEX('Leave-One-Out - Data'!$B:$BA,MATCH($P3,'Leave-One-Out - Data'!$A:$A,0),MATCH(R$1,'Leave-One-Out - Data'!$B$1:$BA$1,0)),0)</f>
        <v>0.45415746027231213</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0.45700838914513586</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0.44937054288387301</v>
      </c>
      <c r="AK3" s="2">
        <f>IFERROR(INDEX('Leave-One-Out - Data'!$B:$BA,MATCH($P3,'Leave-One-Out - Data'!$A:$A,0),MATCH(AK$1,'Leave-One-Out - Data'!$B$1:$BA$1,0)),0)</f>
        <v>0</v>
      </c>
      <c r="AL3" s="2">
        <f>IFERROR(INDEX('Leave-One-Out - Data'!$B:$BA,MATCH($P3,'Leave-One-Out - Data'!$A:$A,0),MATCH(AL$1,'Leave-One-Out - Data'!$B$1:$BA$1,0)),0)</f>
        <v>0.45392072910070419</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0.45565090346336368</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0.45379026556015012</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0.45024834847450257</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0.45566859841346741</v>
      </c>
      <c r="R4" s="2">
        <f>IFERROR(INDEX('Leave-One-Out - Data'!$B:$BA,MATCH($P4,'Leave-One-Out - Data'!$A:$A,0),MATCH(R$1,'Leave-One-Out - Data'!$B$1:$BA$1,0)),0)</f>
        <v>0.45587470763921734</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0.45595158651471135</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0.45606026574969294</v>
      </c>
      <c r="AK4" s="2">
        <f>IFERROR(INDEX('Leave-One-Out - Data'!$B:$BA,MATCH($P4,'Leave-One-Out - Data'!$A:$A,0),MATCH(AK$1,'Leave-One-Out - Data'!$B$1:$BA$1,0)),0)</f>
        <v>0</v>
      </c>
      <c r="AL4" s="2">
        <f>IFERROR(INDEX('Leave-One-Out - Data'!$B:$BA,MATCH($P4,'Leave-One-Out - Data'!$A:$A,0),MATCH(AL$1,'Leave-One-Out - Data'!$B$1:$BA$1,0)),0)</f>
        <v>0.45838805031776425</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0.45948521104454998</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0.45533501455187797</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0.45629316186904911</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0.4263959527015686</v>
      </c>
      <c r="R5" s="2">
        <f>IFERROR(INDEX('Leave-One-Out - Data'!$B:$BA,MATCH($P5,'Leave-One-Out - Data'!$A:$A,0),MATCH(R$1,'Leave-One-Out - Data'!$B$1:$BA$1,0)),0)</f>
        <v>0.39851662477850919</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0.39265562704205514</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0.39275920611619947</v>
      </c>
      <c r="AK5" s="2">
        <f>IFERROR(INDEX('Leave-One-Out - Data'!$B:$BA,MATCH($P5,'Leave-One-Out - Data'!$A:$A,0),MATCH(AK$1,'Leave-One-Out - Data'!$B$1:$BA$1,0)),0)</f>
        <v>0</v>
      </c>
      <c r="AL5" s="2">
        <f>IFERROR(INDEX('Leave-One-Out - Data'!$B:$BA,MATCH($P5,'Leave-One-Out - Data'!$A:$A,0),MATCH(AL$1,'Leave-One-Out - Data'!$B$1:$BA$1,0)),0)</f>
        <v>0.40310626205801969</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0.41387053921818728</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0.39879288315773009</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0.39503688454627994</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0.38088235259056091</v>
      </c>
      <c r="R6" s="2">
        <f>IFERROR(INDEX('Leave-One-Out - Data'!$B:$BA,MATCH($P6,'Leave-One-Out - Data'!$A:$A,0),MATCH(R$1,'Leave-One-Out - Data'!$B$1:$BA$1,0)),0)</f>
        <v>0.38143808379769328</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0.38326878139376636</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0.38155511990189561</v>
      </c>
      <c r="AK6" s="2">
        <f>IFERROR(INDEX('Leave-One-Out - Data'!$B:$BA,MATCH($P6,'Leave-One-Out - Data'!$A:$A,0),MATCH(AK$1,'Leave-One-Out - Data'!$B$1:$BA$1,0)),0)</f>
        <v>0</v>
      </c>
      <c r="AL6" s="2">
        <f>IFERROR(INDEX('Leave-One-Out - Data'!$B:$BA,MATCH($P6,'Leave-One-Out - Data'!$A:$A,0),MATCH(AL$1,'Leave-One-Out - Data'!$B$1:$BA$1,0)),0)</f>
        <v>0.37953881311416626</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0.38063739833235744</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0.38106451660394669</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0.38183501112461093</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0.38520056009292603</v>
      </c>
      <c r="R7" s="2">
        <f>IFERROR(INDEX('Leave-One-Out - Data'!$B:$BA,MATCH($P7,'Leave-One-Out - Data'!$A:$A,0),MATCH(R$1,'Leave-One-Out - Data'!$B$1:$BA$1,0)),0)</f>
        <v>0.418488650739193</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0.41875338292121883</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0.41773915997147565</v>
      </c>
      <c r="AK7" s="2">
        <f>IFERROR(INDEX('Leave-One-Out - Data'!$B:$BA,MATCH($P7,'Leave-One-Out - Data'!$A:$A,0),MATCH(AK$1,'Leave-One-Out - Data'!$B$1:$BA$1,0)),0)</f>
        <v>0</v>
      </c>
      <c r="AL7" s="2">
        <f>IFERROR(INDEX('Leave-One-Out - Data'!$B:$BA,MATCH($P7,'Leave-One-Out - Data'!$A:$A,0),MATCH(AL$1,'Leave-One-Out - Data'!$B$1:$BA$1,0)),0)</f>
        <v>0.41519677081704143</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0.41477028983831399</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0.41770511358976364</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0.41634568172693254</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0.37112009525299072</v>
      </c>
      <c r="R8" s="2">
        <f>IFERROR(INDEX('Leave-One-Out - Data'!$B:$BA,MATCH($P8,'Leave-One-Out - Data'!$A:$A,0),MATCH(R$1,'Leave-One-Out - Data'!$B$1:$BA$1,0)),0)</f>
        <v>0.38476610973477365</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0.39310903966426841</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0.38670702251791955</v>
      </c>
      <c r="AK8" s="2">
        <f>IFERROR(INDEX('Leave-One-Out - Data'!$B:$BA,MATCH($P8,'Leave-One-Out - Data'!$A:$A,0),MATCH(AK$1,'Leave-One-Out - Data'!$B$1:$BA$1,0)),0)</f>
        <v>0</v>
      </c>
      <c r="AL8" s="2">
        <f>IFERROR(INDEX('Leave-One-Out - Data'!$B:$BA,MATCH($P8,'Leave-One-Out - Data'!$A:$A,0),MATCH(AL$1,'Leave-One-Out - Data'!$B$1:$BA$1,0)),0)</f>
        <v>0.38458943209052088</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0.38464950680732723</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0.38408289143443108</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0.38613272747397426</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0.37837839126586914</v>
      </c>
      <c r="R9" s="2">
        <f>IFERROR(INDEX('Leave-One-Out - Data'!$B:$BA,MATCH($P9,'Leave-One-Out - Data'!$A:$A,0),MATCH(R$1,'Leave-One-Out - Data'!$B$1:$BA$1,0)),0)</f>
        <v>0.38364940798282626</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0.39440571516752243</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0.37534566032886502</v>
      </c>
      <c r="AK9" s="2">
        <f>IFERROR(INDEX('Leave-One-Out - Data'!$B:$BA,MATCH($P9,'Leave-One-Out - Data'!$A:$A,0),MATCH(AK$1,'Leave-One-Out - Data'!$B$1:$BA$1,0)),0)</f>
        <v>0</v>
      </c>
      <c r="AL9" s="2">
        <f>IFERROR(INDEX('Leave-One-Out - Data'!$B:$BA,MATCH($P9,'Leave-One-Out - Data'!$A:$A,0),MATCH(AL$1,'Leave-One-Out - Data'!$B$1:$BA$1,0)),0)</f>
        <v>0.37320008999109267</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0.36721585655212402</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0.3833461262881756</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0.37655589956045149</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0.37176164984703064</v>
      </c>
      <c r="R10" s="2">
        <f>IFERROR(INDEX('Leave-One-Out - Data'!$B:$BA,MATCH($P10,'Leave-One-Out - Data'!$A:$A,0),MATCH(R$1,'Leave-One-Out - Data'!$B$1:$BA$1,0)),0)</f>
        <v>0.37548673543334005</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0.38359811776876446</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0.3739529742002487</v>
      </c>
      <c r="AK10" s="2">
        <f>IFERROR(INDEX('Leave-One-Out - Data'!$B:$BA,MATCH($P10,'Leave-One-Out - Data'!$A:$A,0),MATCH(AK$1,'Leave-One-Out - Data'!$B$1:$BA$1,0)),0)</f>
        <v>0</v>
      </c>
      <c r="AL10" s="2">
        <f>IFERROR(INDEX('Leave-One-Out - Data'!$B:$BA,MATCH($P10,'Leave-One-Out - Data'!$A:$A,0),MATCH(AL$1,'Leave-One-Out - Data'!$B$1:$BA$1,0)),0)</f>
        <v>0.37829427671432497</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0.37640365916490554</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0.37439500501751899</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0.37307690438628199</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0.37998601794242859</v>
      </c>
      <c r="R11" s="2">
        <f>IFERROR(INDEX('Leave-One-Out - Data'!$B:$BA,MATCH($P11,'Leave-One-Out - Data'!$A:$A,0),MATCH(R$1,'Leave-One-Out - Data'!$B$1:$BA$1,0)),0)</f>
        <v>0.38246528550982473</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0.38929630637168883</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0.38768641704320911</v>
      </c>
      <c r="AK11" s="2">
        <f>IFERROR(INDEX('Leave-One-Out - Data'!$B:$BA,MATCH($P11,'Leave-One-Out - Data'!$A:$A,0),MATCH(AK$1,'Leave-One-Out - Data'!$B$1:$BA$1,0)),0)</f>
        <v>0</v>
      </c>
      <c r="AL11" s="2">
        <f>IFERROR(INDEX('Leave-One-Out - Data'!$B:$BA,MATCH($P11,'Leave-One-Out - Data'!$A:$A,0),MATCH(AL$1,'Leave-One-Out - Data'!$B$1:$BA$1,0)),0)</f>
        <v>0.38649932953715327</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0.38553213781118395</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0.3820679200291634</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0.38886621445417408</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0.37684538960456848</v>
      </c>
      <c r="R12" s="2">
        <f>IFERROR(INDEX('Leave-One-Out - Data'!$B:$BA,MATCH($P12,'Leave-One-Out - Data'!$A:$A,0),MATCH(R$1,'Leave-One-Out - Data'!$B$1:$BA$1,0)),0)</f>
        <v>0.37781983250379558</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0.37543421173095703</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0.37815339833498002</v>
      </c>
      <c r="AK12" s="2">
        <f>IFERROR(INDEX('Leave-One-Out - Data'!$B:$BA,MATCH($P12,'Leave-One-Out - Data'!$A:$A,0),MATCH(AK$1,'Leave-One-Out - Data'!$B$1:$BA$1,0)),0)</f>
        <v>0</v>
      </c>
      <c r="AL12" s="2">
        <f>IFERROR(INDEX('Leave-One-Out - Data'!$B:$BA,MATCH($P12,'Leave-One-Out - Data'!$A:$A,0),MATCH(AL$1,'Leave-One-Out - Data'!$B$1:$BA$1,0)),0)</f>
        <v>0.37910491374135014</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0.37478977376222611</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0.37716697147488593</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0.3782095502614975</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0.35256409645080566</v>
      </c>
      <c r="R13" s="2">
        <f>IFERROR(INDEX('Leave-One-Out - Data'!$B:$BA,MATCH($P13,'Leave-One-Out - Data'!$A:$A,0),MATCH(R$1,'Leave-One-Out - Data'!$B$1:$BA$1,0)),0)</f>
        <v>0.34718290638923643</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0.33982164832949635</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0.35608557388186463</v>
      </c>
      <c r="AK13" s="2">
        <f>IFERROR(INDEX('Leave-One-Out - Data'!$B:$BA,MATCH($P13,'Leave-One-Out - Data'!$A:$A,0),MATCH(AK$1,'Leave-One-Out - Data'!$B$1:$BA$1,0)),0)</f>
        <v>0</v>
      </c>
      <c r="AL13" s="2">
        <f>IFERROR(INDEX('Leave-One-Out - Data'!$B:$BA,MATCH($P13,'Leave-One-Out - Data'!$A:$A,0),MATCH(AL$1,'Leave-One-Out - Data'!$B$1:$BA$1,0)),0)</f>
        <v>0.35947827944159511</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0.36183254534006115</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0.34655501222610469</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0.35617861944437029</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0.32559999823570251</v>
      </c>
      <c r="R14" s="2">
        <f>IFERROR(INDEX('Leave-One-Out - Data'!$B:$BA,MATCH($P14,'Leave-One-Out - Data'!$A:$A,0),MATCH(R$1,'Leave-One-Out - Data'!$B$1:$BA$1,0)),0)</f>
        <v>0.32528071779012679</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0.32550920954346652</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0.32543522417545317</v>
      </c>
      <c r="AK14" s="2">
        <f>IFERROR(INDEX('Leave-One-Out - Data'!$B:$BA,MATCH($P14,'Leave-One-Out - Data'!$A:$A,0),MATCH(AK$1,'Leave-One-Out - Data'!$B$1:$BA$1,0)),0)</f>
        <v>0</v>
      </c>
      <c r="AL14" s="2">
        <f>IFERROR(INDEX('Leave-One-Out - Data'!$B:$BA,MATCH($P14,'Leave-One-Out - Data'!$A:$A,0),MATCH(AL$1,'Leave-One-Out - Data'!$B$1:$BA$1,0)),0)</f>
        <v>0.32584643945097924</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0.32251557585597035</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0.32488411228358749</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0.32558490881323815</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0.32926830649375916</v>
      </c>
      <c r="R15" s="2">
        <f>IFERROR(INDEX('Leave-One-Out - Data'!$B:$BA,MATCH($P15,'Leave-One-Out - Data'!$A:$A,0),MATCH(R$1,'Leave-One-Out - Data'!$B$1:$BA$1,0)),0)</f>
        <v>0.32803168013691902</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0.32261616106331348</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0.32932880610227583</v>
      </c>
      <c r="AK15" s="2">
        <f>IFERROR(INDEX('Leave-One-Out - Data'!$B:$BA,MATCH($P15,'Leave-One-Out - Data'!$A:$A,0),MATCH(AK$1,'Leave-One-Out - Data'!$B$1:$BA$1,0)),0)</f>
        <v>0</v>
      </c>
      <c r="AL15" s="2">
        <f>IFERROR(INDEX('Leave-One-Out - Data'!$B:$BA,MATCH($P15,'Leave-One-Out - Data'!$A:$A,0),MATCH(AL$1,'Leave-One-Out - Data'!$B$1:$BA$1,0)),0)</f>
        <v>0.33069877445697782</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0.31182701063156126</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0.32768902839720254</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0.33087183025479316</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0.32881596684455872</v>
      </c>
      <c r="R16" s="2">
        <f>IFERROR(INDEX('Leave-One-Out - Data'!$B:$BA,MATCH($P16,'Leave-One-Out - Data'!$A:$A,0),MATCH(R$1,'Leave-One-Out - Data'!$B$1:$BA$1,0)),0)</f>
        <v>0.33710527801513673</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0.33108263877034189</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0.33396443048119545</v>
      </c>
      <c r="AK16" s="2">
        <f>IFERROR(INDEX('Leave-One-Out - Data'!$B:$BA,MATCH($P16,'Leave-One-Out - Data'!$A:$A,0),MATCH(AK$1,'Leave-One-Out - Data'!$B$1:$BA$1,0)),0)</f>
        <v>0</v>
      </c>
      <c r="AL16" s="2">
        <f>IFERROR(INDEX('Leave-One-Out - Data'!$B:$BA,MATCH($P16,'Leave-One-Out - Data'!$A:$A,0),MATCH(AL$1,'Leave-One-Out - Data'!$B$1:$BA$1,0)),0)</f>
        <v>0.33419589728116988</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0.32714639213681224</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0.33683470477163791</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0.33402827680110936</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0.3287566602230072</v>
      </c>
      <c r="R17" s="2">
        <f>IFERROR(INDEX('Leave-One-Out - Data'!$B:$BA,MATCH($P17,'Leave-One-Out - Data'!$A:$A,0),MATCH(R$1,'Leave-One-Out - Data'!$B$1:$BA$1,0)),0)</f>
        <v>0.32238462874293322</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0.32935610541701316</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0.3101212427616119</v>
      </c>
      <c r="AK17" s="2">
        <f>IFERROR(INDEX('Leave-One-Out - Data'!$B:$BA,MATCH($P17,'Leave-One-Out - Data'!$A:$A,0),MATCH(AK$1,'Leave-One-Out - Data'!$B$1:$BA$1,0)),0)</f>
        <v>0</v>
      </c>
      <c r="AL17" s="2">
        <f>IFERROR(INDEX('Leave-One-Out - Data'!$B:$BA,MATCH($P17,'Leave-One-Out - Data'!$A:$A,0),MATCH(AL$1,'Leave-One-Out - Data'!$B$1:$BA$1,0)),0)</f>
        <v>0.30965761905908584</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0.29610208654403686</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0.32201124282181265</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0.31039347207546236</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0.29864972829818726</v>
      </c>
      <c r="R18" s="2">
        <f>IFERROR(INDEX('Leave-One-Out - Data'!$B:$BA,MATCH($P18,'Leave-One-Out - Data'!$A:$A,0),MATCH(R$1,'Leave-One-Out - Data'!$B$1:$BA$1,0)),0)</f>
        <v>0.28317652997374537</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0.28950161004066466</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0.27491163092851639</v>
      </c>
      <c r="AK18" s="2">
        <f>IFERROR(INDEX('Leave-One-Out - Data'!$B:$BA,MATCH($P18,'Leave-One-Out - Data'!$A:$A,0),MATCH(AK$1,'Leave-One-Out - Data'!$B$1:$BA$1,0)),0)</f>
        <v>0</v>
      </c>
      <c r="AL18" s="2">
        <f>IFERROR(INDEX('Leave-One-Out - Data'!$B:$BA,MATCH($P18,'Leave-One-Out - Data'!$A:$A,0),MATCH(AL$1,'Leave-One-Out - Data'!$B$1:$BA$1,0)),0)</f>
        <v>0.27134674167633061</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0.26750411629676818</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0.28354432381689548</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0.2774977078139782</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0.32145747542381287</v>
      </c>
      <c r="R19" s="2">
        <f>IFERROR(INDEX('Leave-One-Out - Data'!$B:$BA,MATCH($P19,'Leave-One-Out - Data'!$A:$A,0),MATCH(R$1,'Leave-One-Out - Data'!$B$1:$BA$1,0)),0)</f>
        <v>0.28244959765672684</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0.27978632591664793</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0.28198442587256434</v>
      </c>
      <c r="AK19" s="2">
        <f>IFERROR(INDEX('Leave-One-Out - Data'!$B:$BA,MATCH($P19,'Leave-One-Out - Data'!$A:$A,0),MATCH(AK$1,'Leave-One-Out - Data'!$B$1:$BA$1,0)),0)</f>
        <v>0</v>
      </c>
      <c r="AL19" s="2">
        <f>IFERROR(INDEX('Leave-One-Out - Data'!$B:$BA,MATCH($P19,'Leave-One-Out - Data'!$A:$A,0),MATCH(AL$1,'Leave-One-Out - Data'!$B$1:$BA$1,0)),0)</f>
        <v>0.28522706094384193</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0.28970075955986974</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0.28219127127528193</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0.2814220538437367</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0.30680060386657715</v>
      </c>
      <c r="R20" s="2">
        <f>IFERROR(INDEX('Leave-One-Out - Data'!$B:$BA,MATCH($P20,'Leave-One-Out - Data'!$A:$A,0),MATCH(R$1,'Leave-One-Out - Data'!$B$1:$BA$1,0)),0)</f>
        <v>0.27187023386359216</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0.26911946737766262</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0.26680444884300236</v>
      </c>
      <c r="AK20" s="2">
        <f>IFERROR(INDEX('Leave-One-Out - Data'!$B:$BA,MATCH($P20,'Leave-One-Out - Data'!$A:$A,0),MATCH(AK$1,'Leave-One-Out - Data'!$B$1:$BA$1,0)),0)</f>
        <v>0</v>
      </c>
      <c r="AL20" s="2">
        <f>IFERROR(INDEX('Leave-One-Out - Data'!$B:$BA,MATCH($P20,'Leave-One-Out - Data'!$A:$A,0),MATCH(AL$1,'Leave-One-Out - Data'!$B$1:$BA$1,0)),0)</f>
        <v>0.26885050176084041</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0.27068208432197571</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0.27247036769986155</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0.27002608257532124</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0.31500393152236938</v>
      </c>
      <c r="R21" s="2">
        <f>IFERROR(INDEX('Leave-One-Out - Data'!$B:$BA,MATCH($P21,'Leave-One-Out - Data'!$A:$A,0),MATCH(R$1,'Leave-One-Out - Data'!$B$1:$BA$1,0)),0)</f>
        <v>0.30181130883097645</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0.31108023387193678</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0.29258862414956094</v>
      </c>
      <c r="AK21" s="2">
        <f>IFERROR(INDEX('Leave-One-Out - Data'!$B:$BA,MATCH($P21,'Leave-One-Out - Data'!$A:$A,0),MATCH(AK$1,'Leave-One-Out - Data'!$B$1:$BA$1,0)),0)</f>
        <v>0</v>
      </c>
      <c r="AL21" s="2">
        <f>IFERROR(INDEX('Leave-One-Out - Data'!$B:$BA,MATCH($P21,'Leave-One-Out - Data'!$A:$A,0),MATCH(AL$1,'Leave-One-Out - Data'!$B$1:$BA$1,0)),0)</f>
        <v>0.29579036912322043</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0.29601383432745931</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0.30185102219879628</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0.29324821493029596</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0.30393701791763306</v>
      </c>
      <c r="R22" s="2">
        <f>IFERROR(INDEX('Leave-One-Out - Data'!$B:$BA,MATCH($P22,'Leave-One-Out - Data'!$A:$A,0),MATCH(R$1,'Leave-One-Out - Data'!$B$1:$BA$1,0)),0)</f>
        <v>0.32341492468118666</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0.33327514821290971</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0.30495191282033918</v>
      </c>
      <c r="AK22" s="2">
        <f>IFERROR(INDEX('Leave-One-Out - Data'!$B:$BA,MATCH($P22,'Leave-One-Out - Data'!$A:$A,0),MATCH(AK$1,'Leave-One-Out - Data'!$B$1:$BA$1,0)),0)</f>
        <v>0</v>
      </c>
      <c r="AL22" s="2">
        <f>IFERROR(INDEX('Leave-One-Out - Data'!$B:$BA,MATCH($P22,'Leave-One-Out - Data'!$A:$A,0),MATCH(AL$1,'Leave-One-Out - Data'!$B$1:$BA$1,0)),0)</f>
        <v>0.3045425116568804</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0.29756126043200493</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0.32353277286887172</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0.30708521807193756</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0.31653544306755066</v>
      </c>
      <c r="R23" s="2">
        <f>IFERROR(INDEX('Leave-One-Out - Data'!$B:$BA,MATCH($P23,'Leave-One-Out - Data'!$A:$A,0),MATCH(R$1,'Leave-One-Out - Data'!$B$1:$BA$1,0)),0)</f>
        <v>0.3123765414059162</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0.31420719181001183</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0.30240133883059028</v>
      </c>
      <c r="AK23" s="2">
        <f>IFERROR(INDEX('Leave-One-Out - Data'!$B:$BA,MATCH($P23,'Leave-One-Out - Data'!$A:$A,0),MATCH(AK$1,'Leave-One-Out - Data'!$B$1:$BA$1,0)),0)</f>
        <v>0</v>
      </c>
      <c r="AL23" s="2">
        <f>IFERROR(INDEX('Leave-One-Out - Data'!$B:$BA,MATCH($P23,'Leave-One-Out - Data'!$A:$A,0),MATCH(AL$1,'Leave-One-Out - Data'!$B$1:$BA$1,0)),0)</f>
        <v>0.30715022192895408</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0.30265946915745734</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0.31252711610496048</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0.30478231544792656</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0.30581039190292358</v>
      </c>
      <c r="R24" s="2">
        <f>IFERROR(INDEX('Leave-One-Out - Data'!$B:$BA,MATCH($P24,'Leave-One-Out - Data'!$A:$A,0),MATCH(R$1,'Leave-One-Out - Data'!$B$1:$BA$1,0)),0)</f>
        <v>0.30667041519284244</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0.3065839963853359</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0.29530804488062856</v>
      </c>
      <c r="AK24" s="2">
        <f>IFERROR(INDEX('Leave-One-Out - Data'!$B:$BA,MATCH($P24,'Leave-One-Out - Data'!$A:$A,0),MATCH(AK$1,'Leave-One-Out - Data'!$B$1:$BA$1,0)),0)</f>
        <v>0</v>
      </c>
      <c r="AL24" s="2">
        <f>IFERROR(INDEX('Leave-One-Out - Data'!$B:$BA,MATCH($P24,'Leave-One-Out - Data'!$A:$A,0),MATCH(AL$1,'Leave-One-Out - Data'!$B$1:$BA$1,0)),0)</f>
        <v>0.29923151668906212</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0.29851371416449551</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0.3069421695917845</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0.29720662799477582</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0.31045752763748169</v>
      </c>
      <c r="R25" s="2">
        <f>IFERROR(INDEX('Leave-One-Out - Data'!$B:$BA,MATCH($P25,'Leave-One-Out - Data'!$A:$A,0),MATCH(R$1,'Leave-One-Out - Data'!$B$1:$BA$1,0)),0)</f>
        <v>0.29170495820045472</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0.30201180133223537</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0.26951475620269771</v>
      </c>
      <c r="AK25" s="2">
        <f>IFERROR(INDEX('Leave-One-Out - Data'!$B:$BA,MATCH($P25,'Leave-One-Out - Data'!$A:$A,0),MATCH(AK$1,'Leave-One-Out - Data'!$B$1:$BA$1,0)),0)</f>
        <v>0</v>
      </c>
      <c r="AL25" s="2">
        <f>IFERROR(INDEX('Leave-One-Out - Data'!$B:$BA,MATCH($P25,'Leave-One-Out - Data'!$A:$A,0),MATCH(AL$1,'Leave-One-Out - Data'!$B$1:$BA$1,0)),0)</f>
        <v>0.2650964281111956</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0.26063000574707984</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0.29261545592546462</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0.27388459533452991</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0.30706742405891418</v>
      </c>
      <c r="R26" s="2">
        <f>IFERROR(INDEX('Leave-One-Out - Data'!$B:$BA,MATCH($P26,'Leave-One-Out - Data'!$A:$A,0),MATCH(R$1,'Leave-One-Out - Data'!$B$1:$BA$1,0)),0)</f>
        <v>0.30013909450173382</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0.30316445502638817</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0.27994980058073998</v>
      </c>
      <c r="AK26" s="2">
        <f>IFERROR(INDEX('Leave-One-Out - Data'!$B:$BA,MATCH($P26,'Leave-One-Out - Data'!$A:$A,0),MATCH(AK$1,'Leave-One-Out - Data'!$B$1:$BA$1,0)),0)</f>
        <v>0</v>
      </c>
      <c r="AL26" s="2">
        <f>IFERROR(INDEX('Leave-One-Out - Data'!$B:$BA,MATCH($P26,'Leave-One-Out - Data'!$A:$A,0),MATCH(AL$1,'Leave-One-Out - Data'!$B$1:$BA$1,0)),0)</f>
        <v>0.28209631301462651</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0.26974235495924953</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0.30061221583187581</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0.28303513148427012</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0.32746478915214539</v>
      </c>
      <c r="R27" s="2">
        <f>IFERROR(INDEX('Leave-One-Out - Data'!$B:$BA,MATCH($P27,'Leave-One-Out - Data'!$A:$A,0),MATCH(R$1,'Leave-One-Out - Data'!$B$1:$BA$1,0)),0)</f>
        <v>0.31071373529732227</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0.31339952573180196</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0.29690051229298114</v>
      </c>
      <c r="AK27" s="2">
        <f>IFERROR(INDEX('Leave-One-Out - Data'!$B:$BA,MATCH($P27,'Leave-One-Out - Data'!$A:$A,0),MATCH(AK$1,'Leave-One-Out - Data'!$B$1:$BA$1,0)),0)</f>
        <v>0</v>
      </c>
      <c r="AL27" s="2">
        <f>IFERROR(INDEX('Leave-One-Out - Data'!$B:$BA,MATCH($P27,'Leave-One-Out - Data'!$A:$A,0),MATCH(AL$1,'Leave-One-Out - Data'!$B$1:$BA$1,0)),0)</f>
        <v>0.29378692944347856</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0.28798324735462666</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0.31098748417198657</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0.29872121299803256</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0.32060390710830688</v>
      </c>
      <c r="R28" s="2">
        <f>IFERROR(INDEX('Leave-One-Out - Data'!$B:$BA,MATCH($P28,'Leave-One-Out - Data'!$A:$A,0),MATCH(R$1,'Leave-One-Out - Data'!$B$1:$BA$1,0)),0)</f>
        <v>0.30657897551357749</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0.31555007320642475</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0.28704546333849429</v>
      </c>
      <c r="AK28" s="2">
        <f>IFERROR(INDEX('Leave-One-Out - Data'!$B:$BA,MATCH($P28,'Leave-One-Out - Data'!$A:$A,0),MATCH(AK$1,'Leave-One-Out - Data'!$B$1:$BA$1,0)),0)</f>
        <v>0</v>
      </c>
      <c r="AL28" s="2">
        <f>IFERROR(INDEX('Leave-One-Out - Data'!$B:$BA,MATCH($P28,'Leave-One-Out - Data'!$A:$A,0),MATCH(AL$1,'Leave-One-Out - Data'!$B$1:$BA$1,0)),0)</f>
        <v>0.28864897614717477</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0.28578876663744451</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0.3068652527481317</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0.28847155977785588</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0.31190726161003113</v>
      </c>
      <c r="R29" s="2">
        <f>IFERROR(INDEX('Leave-One-Out - Data'!$B:$BA,MATCH($P29,'Leave-One-Out - Data'!$A:$A,0),MATCH(R$1,'Leave-One-Out - Data'!$B$1:$BA$1,0)),0)</f>
        <v>0.31004836767911909</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0.31017754709720607</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0.30987597301602365</v>
      </c>
      <c r="AK29" s="2">
        <f>IFERROR(INDEX('Leave-One-Out - Data'!$B:$BA,MATCH($P29,'Leave-One-Out - Data'!$A:$A,0),MATCH(AK$1,'Leave-One-Out - Data'!$B$1:$BA$1,0)),0)</f>
        <v>0</v>
      </c>
      <c r="AL29" s="2">
        <f>IFERROR(INDEX('Leave-One-Out - Data'!$B:$BA,MATCH($P29,'Leave-One-Out - Data'!$A:$A,0),MATCH(AL$1,'Leave-One-Out - Data'!$B$1:$BA$1,0)),0)</f>
        <v>0.31064646799862383</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0.30799050706624986</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0.30986792072653768</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0.31022388884425167</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0.29843562841415405</v>
      </c>
      <c r="R30" s="2">
        <f>IFERROR(INDEX('Leave-One-Out - Data'!$B:$BA,MATCH($P30,'Leave-One-Out - Data'!$A:$A,0),MATCH(R$1,'Leave-One-Out - Data'!$B$1:$BA$1,0)),0)</f>
        <v>0.30913860125839709</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0.31285847926139826</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0.29206723730266093</v>
      </c>
      <c r="AK30" s="2">
        <f>IFERROR(INDEX('Leave-One-Out - Data'!$B:$BA,MATCH($P30,'Leave-One-Out - Data'!$A:$A,0),MATCH(AK$1,'Leave-One-Out - Data'!$B$1:$BA$1,0)),0)</f>
        <v>0</v>
      </c>
      <c r="AL30" s="2">
        <f>IFERROR(INDEX('Leave-One-Out - Data'!$B:$BA,MATCH($P30,'Leave-One-Out - Data'!$A:$A,0),MATCH(AL$1,'Leave-One-Out - Data'!$B$1:$BA$1,0)),0)</f>
        <v>0.28654674829542637</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0.27436382468044757</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0.30958390592038632</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0.29466247977316384</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0.28271028399467468</v>
      </c>
      <c r="R31" s="2">
        <f>IFERROR(INDEX('Leave-One-Out - Data'!$B:$BA,MATCH($P31,'Leave-One-Out - Data'!$A:$A,0),MATCH(R$1,'Leave-One-Out - Data'!$B$1:$BA$1,0)),0)</f>
        <v>0.29180028039216993</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0.30476490944623946</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0.28559550026059155</v>
      </c>
      <c r="AK31" s="2">
        <f>IFERROR(INDEX('Leave-One-Out - Data'!$B:$BA,MATCH($P31,'Leave-One-Out - Data'!$A:$A,0),MATCH(AK$1,'Leave-One-Out - Data'!$B$1:$BA$1,0)),0)</f>
        <v>0</v>
      </c>
      <c r="AL31" s="2">
        <f>IFERROR(INDEX('Leave-One-Out - Data'!$B:$BA,MATCH($P31,'Leave-One-Out - Data'!$A:$A,0),MATCH(AL$1,'Leave-One-Out - Data'!$B$1:$BA$1,0)),0)</f>
        <v>0.28227912805974481</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0.28468836322426794</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0.29155290672183043</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0.28489376497268681</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0.27611044049263</v>
      </c>
      <c r="R32" s="2">
        <f>IFERROR(INDEX('Leave-One-Out - Data'!$B:$BA,MATCH($P32,'Leave-One-Out - Data'!$A:$A,0),MATCH(R$1,'Leave-One-Out - Data'!$B$1:$BA$1,0)),0)</f>
        <v>0.30296159890294072</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0.30470848357677455</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0.29087016299366952</v>
      </c>
      <c r="AK32" s="2">
        <f>IFERROR(INDEX('Leave-One-Out - Data'!$B:$BA,MATCH($P32,'Leave-One-Out - Data'!$A:$A,0),MATCH(AK$1,'Leave-One-Out - Data'!$B$1:$BA$1,0)),0)</f>
        <v>0</v>
      </c>
      <c r="AL32" s="2">
        <f>IFERROR(INDEX('Leave-One-Out - Data'!$B:$BA,MATCH($P32,'Leave-One-Out - Data'!$A:$A,0),MATCH(AL$1,'Leave-One-Out - Data'!$B$1:$BA$1,0)),0)</f>
        <v>0.28712648698687554</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0.27216805146634576</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0.30300126850605014</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0.29220296448469163</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0.31108596920967102</v>
      </c>
      <c r="R33" s="2">
        <f>IFERROR(INDEX('Leave-One-Out - Data'!$B:$BA,MATCH($P33,'Leave-One-Out - Data'!$A:$A,0),MATCH(R$1,'Leave-One-Out - Data'!$B$1:$BA$1,0)),0)</f>
        <v>0.30301921746134758</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0.3184100247323513</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0.27996766898036002</v>
      </c>
      <c r="AK33" s="2">
        <f>IFERROR(INDEX('Leave-One-Out - Data'!$B:$BA,MATCH($P33,'Leave-One-Out - Data'!$A:$A,0),MATCH(AK$1,'Leave-One-Out - Data'!$B$1:$BA$1,0)),0)</f>
        <v>0</v>
      </c>
      <c r="AL33" s="2">
        <f>IFERROR(INDEX('Leave-One-Out - Data'!$B:$BA,MATCH($P33,'Leave-One-Out - Data'!$A:$A,0),MATCH(AL$1,'Leave-One-Out - Data'!$B$1:$BA$1,0)),0)</f>
        <v>0.27388781039416787</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0.26286236673593522</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0.30296771892905239</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0.27957565170526505</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0.30536913871765137</v>
      </c>
      <c r="R34" s="2">
        <f>IFERROR(INDEX('Leave-One-Out - Data'!$B:$BA,MATCH($P34,'Leave-One-Out - Data'!$A:$A,0),MATCH(R$1,'Leave-One-Out - Data'!$B$1:$BA$1,0)),0)</f>
        <v>0.29101349987089631</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0.29968130233883855</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0.27966355641186236</v>
      </c>
      <c r="AK34" s="2">
        <f>IFERROR(INDEX('Leave-One-Out - Data'!$B:$BA,MATCH($P34,'Leave-One-Out - Data'!$A:$A,0),MATCH(AK$1,'Leave-One-Out - Data'!$B$1:$BA$1,0)),0)</f>
        <v>0</v>
      </c>
      <c r="AL34" s="2">
        <f>IFERROR(INDEX('Leave-One-Out - Data'!$B:$BA,MATCH($P34,'Leave-One-Out - Data'!$A:$A,0),MATCH(AL$1,'Leave-One-Out - Data'!$B$1:$BA$1,0)),0)</f>
        <v>0.2751223998516798</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0.26354332740604874</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0.29132532159984115</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0.28227608840167523</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0.28554502129554749</v>
      </c>
      <c r="R35" s="2">
        <f>IFERROR(INDEX('Leave-One-Out - Data'!$B:$BA,MATCH($P35,'Leave-One-Out - Data'!$A:$A,0),MATCH(R$1,'Leave-One-Out - Data'!$B$1:$BA$1,0)),0)</f>
        <v>0.27093357875943186</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0.27375268496572969</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0.26714010909199715</v>
      </c>
      <c r="AK35" s="2">
        <f>IFERROR(INDEX('Leave-One-Out - Data'!$B:$BA,MATCH($P35,'Leave-One-Out - Data'!$A:$A,0),MATCH(AK$1,'Leave-One-Out - Data'!$B$1:$BA$1,0)),0)</f>
        <v>0</v>
      </c>
      <c r="AL35" s="2">
        <f>IFERROR(INDEX('Leave-One-Out - Data'!$B:$BA,MATCH($P35,'Leave-One-Out - Data'!$A:$A,0),MATCH(AL$1,'Leave-One-Out - Data'!$B$1:$BA$1,0)),0)</f>
        <v>0.27211042697727678</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0.26841782945394521</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0.27124170671403408</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0.27042262844741349</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0.27521929144859314</v>
      </c>
      <c r="R36" s="2">
        <f>IFERROR(INDEX('Leave-One-Out - Data'!$B:$BA,MATCH($P36,'Leave-One-Out - Data'!$A:$A,0),MATCH(R$1,'Leave-One-Out - Data'!$B$1:$BA$1,0)),0)</f>
        <v>0.24881663034856319</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0.25096616667509081</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0.24323633147776125</v>
      </c>
      <c r="AK36" s="2">
        <f>IFERROR(INDEX('Leave-One-Out - Data'!$B:$BA,MATCH($P36,'Leave-One-Out - Data'!$A:$A,0),MATCH(AK$1,'Leave-One-Out - Data'!$B$1:$BA$1,0)),0)</f>
        <v>0</v>
      </c>
      <c r="AL36" s="2">
        <f>IFERROR(INDEX('Leave-One-Out - Data'!$B:$BA,MATCH($P36,'Leave-One-Out - Data'!$A:$A,0),MATCH(AL$1,'Leave-One-Out - Data'!$B$1:$BA$1,0)),0)</f>
        <v>0.2390497700870037</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0.24240446622669698</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0.24935473971068861</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0.2446800941377878</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263</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1" sqref="C21:D35"/>
    </sheetView>
  </sheetViews>
  <sheetFormatPr defaultRowHeight="15" x14ac:dyDescent="0.25"/>
  <sheetData>
    <row r="1" spans="1:5" x14ac:dyDescent="0.25">
      <c r="A1" t="s">
        <v>158</v>
      </c>
      <c r="B1" t="s">
        <v>159</v>
      </c>
      <c r="C1" t="s">
        <v>133</v>
      </c>
      <c r="D1" t="s">
        <v>160</v>
      </c>
      <c r="E1" t="s">
        <v>0</v>
      </c>
    </row>
    <row r="2" spans="1:5" x14ac:dyDescent="0.25">
      <c r="A2">
        <v>4</v>
      </c>
      <c r="B2">
        <v>0</v>
      </c>
      <c r="C2">
        <v>0.45485404133796692</v>
      </c>
      <c r="D2">
        <v>0.45420140540599824</v>
      </c>
      <c r="E2">
        <v>1982</v>
      </c>
    </row>
    <row r="3" spans="1:5" x14ac:dyDescent="0.25">
      <c r="A3">
        <v>5</v>
      </c>
      <c r="B3">
        <v>0</v>
      </c>
      <c r="C3">
        <v>0.45566859841346741</v>
      </c>
      <c r="D3">
        <v>0.44956107756495473</v>
      </c>
      <c r="E3">
        <v>1983</v>
      </c>
    </row>
    <row r="4" spans="1:5" x14ac:dyDescent="0.25">
      <c r="A4">
        <v>8</v>
      </c>
      <c r="B4">
        <v>0</v>
      </c>
      <c r="C4">
        <v>0.4263959527015686</v>
      </c>
      <c r="D4">
        <v>0.42535819894075394</v>
      </c>
      <c r="E4">
        <v>1984</v>
      </c>
    </row>
    <row r="5" spans="1:5" x14ac:dyDescent="0.25">
      <c r="A5">
        <v>13</v>
      </c>
      <c r="B5">
        <v>0</v>
      </c>
      <c r="C5">
        <v>0.38088235259056091</v>
      </c>
      <c r="D5">
        <v>0.38063692075014111</v>
      </c>
      <c r="E5">
        <v>1985</v>
      </c>
    </row>
    <row r="6" spans="1:5" x14ac:dyDescent="0.25">
      <c r="A6">
        <v>16</v>
      </c>
      <c r="B6">
        <v>0</v>
      </c>
      <c r="C6">
        <v>0.38520056009292603</v>
      </c>
      <c r="D6">
        <v>0.3959971545040607</v>
      </c>
      <c r="E6">
        <v>1986</v>
      </c>
    </row>
    <row r="7" spans="1:5" x14ac:dyDescent="0.25">
      <c r="A7">
        <v>18</v>
      </c>
      <c r="B7">
        <v>0.12800000607967377</v>
      </c>
      <c r="C7">
        <v>0.37112009525299072</v>
      </c>
      <c r="D7">
        <v>0.37855399137735363</v>
      </c>
      <c r="E7">
        <v>1987</v>
      </c>
    </row>
    <row r="8" spans="1:5" x14ac:dyDescent="0.25">
      <c r="A8">
        <v>20</v>
      </c>
      <c r="B8">
        <v>0</v>
      </c>
      <c r="C8">
        <v>0.37837839126586914</v>
      </c>
      <c r="D8">
        <v>0.37825564777851101</v>
      </c>
      <c r="E8">
        <v>1988</v>
      </c>
    </row>
    <row r="9" spans="1:5" x14ac:dyDescent="0.25">
      <c r="A9">
        <v>21</v>
      </c>
      <c r="B9">
        <v>0.10300000011920929</v>
      </c>
      <c r="C9">
        <v>0.37176164984703064</v>
      </c>
      <c r="D9">
        <v>0.36058875390887257</v>
      </c>
      <c r="E9">
        <v>1989</v>
      </c>
    </row>
    <row r="10" spans="1:5" x14ac:dyDescent="0.25">
      <c r="A10">
        <v>22</v>
      </c>
      <c r="B10">
        <v>0.29399999976158142</v>
      </c>
      <c r="C10">
        <v>0.37998601794242859</v>
      </c>
      <c r="D10">
        <v>0.38685752332210549</v>
      </c>
      <c r="E10">
        <v>1990</v>
      </c>
    </row>
    <row r="11" spans="1:5" x14ac:dyDescent="0.25">
      <c r="A11">
        <v>24</v>
      </c>
      <c r="B11">
        <v>4.8000000417232513E-2</v>
      </c>
      <c r="C11">
        <v>0.37684538960456848</v>
      </c>
      <c r="D11">
        <v>0.37789671057462698</v>
      </c>
      <c r="E11">
        <v>1991</v>
      </c>
    </row>
    <row r="12" spans="1:5" x14ac:dyDescent="0.25">
      <c r="A12">
        <v>25</v>
      </c>
      <c r="B12">
        <v>0</v>
      </c>
      <c r="C12">
        <v>0.35256409645080566</v>
      </c>
      <c r="D12">
        <v>0.34582846431434155</v>
      </c>
      <c r="E12">
        <v>1992</v>
      </c>
    </row>
    <row r="13" spans="1:5" x14ac:dyDescent="0.25">
      <c r="A13">
        <v>27</v>
      </c>
      <c r="B13">
        <v>0.12700000405311584</v>
      </c>
      <c r="C13">
        <v>0.32559999823570251</v>
      </c>
      <c r="D13">
        <v>0.32890255191922185</v>
      </c>
      <c r="E13">
        <v>1993</v>
      </c>
    </row>
    <row r="14" spans="1:5" x14ac:dyDescent="0.25">
      <c r="A14">
        <v>29</v>
      </c>
      <c r="B14">
        <v>6.8000003695487976E-2</v>
      </c>
      <c r="C14">
        <v>0.32926830649375916</v>
      </c>
      <c r="D14">
        <v>0.32712285406887531</v>
      </c>
      <c r="E14">
        <v>1994</v>
      </c>
    </row>
    <row r="15" spans="1:5" x14ac:dyDescent="0.25">
      <c r="A15">
        <v>31</v>
      </c>
      <c r="B15">
        <v>4.999999888241291E-3</v>
      </c>
      <c r="C15">
        <v>0.32881596684455872</v>
      </c>
      <c r="D15">
        <v>0.33497122389078138</v>
      </c>
      <c r="E15">
        <v>1995</v>
      </c>
    </row>
    <row r="16" spans="1:5" x14ac:dyDescent="0.25">
      <c r="A16">
        <v>38</v>
      </c>
      <c r="B16">
        <v>5.000000074505806E-2</v>
      </c>
      <c r="C16">
        <v>0.3287566602230072</v>
      </c>
      <c r="D16">
        <v>0.31535961984097954</v>
      </c>
      <c r="E16">
        <v>1996</v>
      </c>
    </row>
    <row r="17" spans="1:5" x14ac:dyDescent="0.25">
      <c r="A17">
        <v>45</v>
      </c>
      <c r="B17">
        <v>6.8999998271465302E-2</v>
      </c>
      <c r="C17">
        <v>0.29864972829818726</v>
      </c>
      <c r="D17">
        <v>0.29755753263831142</v>
      </c>
      <c r="E17">
        <v>1997</v>
      </c>
    </row>
    <row r="18" spans="1:5" x14ac:dyDescent="0.25">
      <c r="A18">
        <v>46</v>
      </c>
      <c r="B18">
        <v>7.6999999582767487E-2</v>
      </c>
      <c r="C18">
        <v>0.32145747542381287</v>
      </c>
      <c r="D18">
        <v>0.30583473677933215</v>
      </c>
      <c r="E18">
        <v>1998</v>
      </c>
    </row>
    <row r="19" spans="1:5" x14ac:dyDescent="0.25">
      <c r="A19">
        <v>47</v>
      </c>
      <c r="B19">
        <v>2.8999999165534973E-2</v>
      </c>
      <c r="C19">
        <v>0.30680060386657715</v>
      </c>
      <c r="D19">
        <v>0.3082505542933941</v>
      </c>
      <c r="E19">
        <v>1999</v>
      </c>
    </row>
    <row r="20" spans="1:5" x14ac:dyDescent="0.25">
      <c r="A20">
        <v>48</v>
      </c>
      <c r="B20">
        <v>1.0000000474974513E-3</v>
      </c>
      <c r="C20">
        <v>0.31500393152236938</v>
      </c>
      <c r="D20">
        <v>0.31972123196721081</v>
      </c>
      <c r="E20">
        <v>2000</v>
      </c>
    </row>
    <row r="21" spans="1:5" x14ac:dyDescent="0.25">
      <c r="A21">
        <v>55</v>
      </c>
      <c r="B21">
        <v>0</v>
      </c>
      <c r="C21">
        <v>0.30393701791763306</v>
      </c>
      <c r="D21">
        <v>0.31245814526081084</v>
      </c>
      <c r="E21">
        <v>2001</v>
      </c>
    </row>
    <row r="22" spans="1:5" x14ac:dyDescent="0.25">
      <c r="C22">
        <v>0.31653544306755066</v>
      </c>
      <c r="D22">
        <v>0.31654341988265522</v>
      </c>
      <c r="E22">
        <v>2002</v>
      </c>
    </row>
    <row r="23" spans="1:5" x14ac:dyDescent="0.25">
      <c r="C23">
        <v>0.30581039190292358</v>
      </c>
      <c r="D23">
        <v>0.31567289946973326</v>
      </c>
      <c r="E23">
        <v>2003</v>
      </c>
    </row>
    <row r="24" spans="1:5" x14ac:dyDescent="0.25">
      <c r="C24">
        <v>0.31045752763748169</v>
      </c>
      <c r="D24">
        <v>0.29398494118452073</v>
      </c>
      <c r="E24">
        <v>2004</v>
      </c>
    </row>
    <row r="25" spans="1:5" x14ac:dyDescent="0.25">
      <c r="C25">
        <v>0.30706742405891418</v>
      </c>
      <c r="D25">
        <v>0.30530203031003478</v>
      </c>
      <c r="E25">
        <v>2005</v>
      </c>
    </row>
    <row r="26" spans="1:5" x14ac:dyDescent="0.25">
      <c r="C26">
        <v>0.32746478915214539</v>
      </c>
      <c r="D26">
        <v>0.30727714106440535</v>
      </c>
      <c r="E26">
        <v>2006</v>
      </c>
    </row>
    <row r="27" spans="1:5" x14ac:dyDescent="0.25">
      <c r="C27">
        <v>0.32060390710830688</v>
      </c>
      <c r="D27">
        <v>0.3105272315591574</v>
      </c>
      <c r="E27">
        <v>2007</v>
      </c>
    </row>
    <row r="28" spans="1:5" x14ac:dyDescent="0.25">
      <c r="C28">
        <v>0.31190726161003113</v>
      </c>
      <c r="D28">
        <v>0.30777948749065404</v>
      </c>
      <c r="E28">
        <v>2008</v>
      </c>
    </row>
    <row r="29" spans="1:5" x14ac:dyDescent="0.25">
      <c r="C29">
        <v>0.29843562841415405</v>
      </c>
      <c r="D29">
        <v>0.3062956924289465</v>
      </c>
      <c r="E29">
        <v>2009</v>
      </c>
    </row>
    <row r="30" spans="1:5" x14ac:dyDescent="0.25">
      <c r="C30">
        <v>0.28271028399467468</v>
      </c>
      <c r="D30">
        <v>0.28147518461942678</v>
      </c>
      <c r="E30">
        <v>2010</v>
      </c>
    </row>
    <row r="31" spans="1:5" x14ac:dyDescent="0.25">
      <c r="C31">
        <v>0.27611044049263</v>
      </c>
      <c r="D31">
        <v>0.28469026356935501</v>
      </c>
      <c r="E31">
        <v>2011</v>
      </c>
    </row>
    <row r="32" spans="1:5" x14ac:dyDescent="0.25">
      <c r="C32">
        <v>0.31108596920967102</v>
      </c>
      <c r="D32">
        <v>0.29047995299100876</v>
      </c>
      <c r="E32">
        <v>2012</v>
      </c>
    </row>
    <row r="33" spans="3:5" x14ac:dyDescent="0.25">
      <c r="C33">
        <v>0.30536913871765137</v>
      </c>
      <c r="D33">
        <v>0.28662089501321314</v>
      </c>
      <c r="E33">
        <v>2013</v>
      </c>
    </row>
    <row r="34" spans="3:5" x14ac:dyDescent="0.25">
      <c r="C34">
        <v>0.28554502129554749</v>
      </c>
      <c r="D34">
        <v>0.27954617235064511</v>
      </c>
      <c r="E34">
        <v>2014</v>
      </c>
    </row>
    <row r="35" spans="3:5" x14ac:dyDescent="0.25">
      <c r="C35">
        <v>0.27521929144859314</v>
      </c>
      <c r="D35">
        <v>0.26693597199022773</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7" workbookViewId="0">
      <selection activeCell="B22" sqref="B22:B35"/>
    </sheetView>
  </sheetViews>
  <sheetFormatPr defaultRowHeight="15" x14ac:dyDescent="0.25"/>
  <sheetData>
    <row r="1" spans="1:5" x14ac:dyDescent="0.25">
      <c r="A1" t="s">
        <v>158</v>
      </c>
      <c r="B1" t="s">
        <v>159</v>
      </c>
      <c r="C1" t="s">
        <v>133</v>
      </c>
      <c r="D1" t="s">
        <v>160</v>
      </c>
      <c r="E1" t="s">
        <v>0</v>
      </c>
    </row>
    <row r="2" spans="1:5" x14ac:dyDescent="0.25">
      <c r="A2">
        <v>4</v>
      </c>
      <c r="B2">
        <v>0</v>
      </c>
      <c r="C2">
        <v>0.45485404133796692</v>
      </c>
      <c r="D2">
        <v>0.4560155540406704</v>
      </c>
      <c r="E2">
        <v>1982</v>
      </c>
    </row>
    <row r="3" spans="1:5" x14ac:dyDescent="0.25">
      <c r="A3">
        <v>5</v>
      </c>
      <c r="B3">
        <v>0</v>
      </c>
      <c r="C3">
        <v>0.45566859841346741</v>
      </c>
      <c r="D3">
        <v>0.45629627597332001</v>
      </c>
      <c r="E3">
        <v>1983</v>
      </c>
    </row>
    <row r="4" spans="1:5" x14ac:dyDescent="0.25">
      <c r="A4">
        <v>8</v>
      </c>
      <c r="B4">
        <v>7.6999999582767487E-2</v>
      </c>
      <c r="C4">
        <v>0.4263959527015686</v>
      </c>
      <c r="D4">
        <v>0.39402320212125774</v>
      </c>
      <c r="E4">
        <v>1984</v>
      </c>
    </row>
    <row r="5" spans="1:5" x14ac:dyDescent="0.25">
      <c r="A5">
        <v>13</v>
      </c>
      <c r="B5">
        <v>0</v>
      </c>
      <c r="C5">
        <v>0.38088235259056091</v>
      </c>
      <c r="D5">
        <v>0.38351470524072645</v>
      </c>
      <c r="E5">
        <v>1985</v>
      </c>
    </row>
    <row r="6" spans="1:5" x14ac:dyDescent="0.25">
      <c r="A6">
        <v>16</v>
      </c>
      <c r="B6">
        <v>0</v>
      </c>
      <c r="C6">
        <v>0.38520056009292603</v>
      </c>
      <c r="D6">
        <v>0.41565843349695197</v>
      </c>
      <c r="E6">
        <v>1986</v>
      </c>
    </row>
    <row r="7" spans="1:5" x14ac:dyDescent="0.25">
      <c r="A7">
        <v>18</v>
      </c>
      <c r="B7">
        <v>0</v>
      </c>
      <c r="C7">
        <v>0.37112009525299072</v>
      </c>
      <c r="D7">
        <v>0.38827517461776739</v>
      </c>
      <c r="E7">
        <v>1987</v>
      </c>
    </row>
    <row r="8" spans="1:5" x14ac:dyDescent="0.25">
      <c r="A8">
        <v>20</v>
      </c>
      <c r="B8">
        <v>0</v>
      </c>
      <c r="C8">
        <v>0.37837839126586914</v>
      </c>
      <c r="D8">
        <v>0.39093696707487102</v>
      </c>
      <c r="E8">
        <v>1988</v>
      </c>
    </row>
    <row r="9" spans="1:5" x14ac:dyDescent="0.25">
      <c r="A9">
        <v>21</v>
      </c>
      <c r="B9">
        <v>0</v>
      </c>
      <c r="C9">
        <v>0.37176164984703064</v>
      </c>
      <c r="D9">
        <v>0.36969517299532889</v>
      </c>
      <c r="E9">
        <v>1989</v>
      </c>
    </row>
    <row r="10" spans="1:5" x14ac:dyDescent="0.25">
      <c r="A10">
        <v>22</v>
      </c>
      <c r="B10">
        <v>0.12099999934434891</v>
      </c>
      <c r="C10">
        <v>0.37998601794242859</v>
      </c>
      <c r="D10">
        <v>0.38894931620359419</v>
      </c>
      <c r="E10">
        <v>1990</v>
      </c>
    </row>
    <row r="11" spans="1:5" x14ac:dyDescent="0.25">
      <c r="A11">
        <v>24</v>
      </c>
      <c r="B11">
        <v>0.20600000023841858</v>
      </c>
      <c r="C11">
        <v>0.37684538960456848</v>
      </c>
      <c r="D11">
        <v>0.37735798662900921</v>
      </c>
      <c r="E11">
        <v>1991</v>
      </c>
    </row>
    <row r="12" spans="1:5" x14ac:dyDescent="0.25">
      <c r="A12">
        <v>25</v>
      </c>
      <c r="B12">
        <v>0</v>
      </c>
      <c r="C12">
        <v>0.35256409645080566</v>
      </c>
      <c r="D12">
        <v>0.34373933747410773</v>
      </c>
      <c r="E12">
        <v>1992</v>
      </c>
    </row>
    <row r="13" spans="1:5" x14ac:dyDescent="0.25">
      <c r="A13">
        <v>27</v>
      </c>
      <c r="B13">
        <v>0</v>
      </c>
      <c r="C13">
        <v>0.32559999823570251</v>
      </c>
      <c r="D13">
        <v>0.330608446598053</v>
      </c>
      <c r="E13">
        <v>1993</v>
      </c>
    </row>
    <row r="14" spans="1:5" x14ac:dyDescent="0.25">
      <c r="A14">
        <v>29</v>
      </c>
      <c r="B14">
        <v>0.47299998998641968</v>
      </c>
      <c r="C14">
        <v>0.32926830649375916</v>
      </c>
      <c r="D14">
        <v>0.33631543000042435</v>
      </c>
      <c r="E14">
        <v>1994</v>
      </c>
    </row>
    <row r="15" spans="1:5" x14ac:dyDescent="0.25">
      <c r="A15">
        <v>31</v>
      </c>
      <c r="B15">
        <v>0</v>
      </c>
      <c r="C15">
        <v>0.32881596684455872</v>
      </c>
      <c r="D15">
        <v>0.34070552518963815</v>
      </c>
      <c r="E15">
        <v>1995</v>
      </c>
    </row>
    <row r="16" spans="1:5" x14ac:dyDescent="0.25">
      <c r="A16">
        <v>38</v>
      </c>
      <c r="B16">
        <v>3.9999999105930328E-2</v>
      </c>
      <c r="C16">
        <v>0.3287566602230072</v>
      </c>
      <c r="D16">
        <v>0.33100161504745479</v>
      </c>
      <c r="E16">
        <v>1996</v>
      </c>
    </row>
    <row r="17" spans="1:5" x14ac:dyDescent="0.25">
      <c r="A17">
        <v>45</v>
      </c>
      <c r="B17">
        <v>8.2999996840953827E-2</v>
      </c>
      <c r="C17">
        <v>0.29864972829818726</v>
      </c>
      <c r="D17">
        <v>0.29739344599843026</v>
      </c>
      <c r="E17">
        <v>1997</v>
      </c>
    </row>
    <row r="18" spans="1:5" x14ac:dyDescent="0.25">
      <c r="A18">
        <v>46</v>
      </c>
      <c r="B18">
        <v>0</v>
      </c>
      <c r="C18">
        <v>0.32145747542381287</v>
      </c>
      <c r="D18">
        <v>0.28359901006519794</v>
      </c>
      <c r="E18">
        <v>1998</v>
      </c>
    </row>
    <row r="19" spans="1:5" x14ac:dyDescent="0.25">
      <c r="A19">
        <v>47</v>
      </c>
      <c r="B19">
        <v>0</v>
      </c>
      <c r="C19">
        <v>0.30680060386657715</v>
      </c>
      <c r="D19">
        <v>0.28294654446840284</v>
      </c>
      <c r="E19">
        <v>1999</v>
      </c>
    </row>
    <row r="20" spans="1:5" x14ac:dyDescent="0.25">
      <c r="A20">
        <v>48</v>
      </c>
      <c r="B20">
        <v>0</v>
      </c>
      <c r="C20">
        <v>0.31500393152236938</v>
      </c>
      <c r="D20">
        <v>0.30660751157999033</v>
      </c>
      <c r="E20">
        <v>2000</v>
      </c>
    </row>
    <row r="21" spans="1:5" x14ac:dyDescent="0.25">
      <c r="A21">
        <v>55</v>
      </c>
      <c r="B21">
        <v>0</v>
      </c>
      <c r="C21">
        <v>0.30393701791763306</v>
      </c>
      <c r="D21">
        <v>0.32862978640198703</v>
      </c>
      <c r="E21">
        <v>2001</v>
      </c>
    </row>
    <row r="22" spans="1:5" x14ac:dyDescent="0.25">
      <c r="C22">
        <v>0.31653544306755066</v>
      </c>
      <c r="D22">
        <v>0.31270556235313413</v>
      </c>
      <c r="E22">
        <v>2002</v>
      </c>
    </row>
    <row r="23" spans="1:5" x14ac:dyDescent="0.25">
      <c r="C23">
        <v>0.30581039190292358</v>
      </c>
      <c r="D23">
        <v>0.30873075544834139</v>
      </c>
      <c r="E23">
        <v>2003</v>
      </c>
    </row>
    <row r="24" spans="1:5" x14ac:dyDescent="0.25">
      <c r="C24">
        <v>0.31045752763748169</v>
      </c>
      <c r="D24">
        <v>0.30604595339298246</v>
      </c>
      <c r="E24">
        <v>2004</v>
      </c>
    </row>
    <row r="25" spans="1:5" x14ac:dyDescent="0.25">
      <c r="C25">
        <v>0.30706742405891418</v>
      </c>
      <c r="D25">
        <v>0.30597646203637124</v>
      </c>
      <c r="E25">
        <v>2005</v>
      </c>
    </row>
    <row r="26" spans="1:5" x14ac:dyDescent="0.25">
      <c r="C26">
        <v>0.32746478915214539</v>
      </c>
      <c r="D26">
        <v>0.31678439849615098</v>
      </c>
      <c r="E26">
        <v>2006</v>
      </c>
    </row>
    <row r="27" spans="1:5" x14ac:dyDescent="0.25">
      <c r="C27">
        <v>0.32060390710830688</v>
      </c>
      <c r="D27">
        <v>0.31352684894204141</v>
      </c>
      <c r="E27">
        <v>2007</v>
      </c>
    </row>
    <row r="28" spans="1:5" x14ac:dyDescent="0.25">
      <c r="C28">
        <v>0.31190726161003113</v>
      </c>
      <c r="D28">
        <v>0.30976091301441194</v>
      </c>
      <c r="E28">
        <v>2008</v>
      </c>
    </row>
    <row r="29" spans="1:5" x14ac:dyDescent="0.25">
      <c r="C29">
        <v>0.29843562841415405</v>
      </c>
      <c r="D29">
        <v>0.31853243774175644</v>
      </c>
      <c r="E29">
        <v>2009</v>
      </c>
    </row>
    <row r="30" spans="1:5" x14ac:dyDescent="0.25">
      <c r="C30">
        <v>0.28271028399467468</v>
      </c>
      <c r="D30">
        <v>0.29561712738871571</v>
      </c>
      <c r="E30">
        <v>2010</v>
      </c>
    </row>
    <row r="31" spans="1:5" x14ac:dyDescent="0.25">
      <c r="C31">
        <v>0.27611044049263</v>
      </c>
      <c r="D31">
        <v>0.30896793660521504</v>
      </c>
      <c r="E31">
        <v>2011</v>
      </c>
    </row>
    <row r="32" spans="1:5" x14ac:dyDescent="0.25">
      <c r="C32">
        <v>0.31108596920967102</v>
      </c>
      <c r="D32">
        <v>0.31375651523470882</v>
      </c>
      <c r="E32">
        <v>2012</v>
      </c>
    </row>
    <row r="33" spans="3:5" x14ac:dyDescent="0.25">
      <c r="C33">
        <v>0.30536913871765137</v>
      </c>
      <c r="D33">
        <v>0.30163751035928726</v>
      </c>
      <c r="E33">
        <v>2013</v>
      </c>
    </row>
    <row r="34" spans="3:5" x14ac:dyDescent="0.25">
      <c r="C34">
        <v>0.28554502129554749</v>
      </c>
      <c r="D34">
        <v>0.27353952638804913</v>
      </c>
      <c r="E34">
        <v>2014</v>
      </c>
    </row>
    <row r="35" spans="3:5" x14ac:dyDescent="0.25">
      <c r="C35">
        <v>0.27521929144859314</v>
      </c>
      <c r="D35">
        <v>0.25942848643660549</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I12" sqref="I12:I13"/>
    </sheetView>
  </sheetViews>
  <sheetFormatPr defaultRowHeight="15" x14ac:dyDescent="0.25"/>
  <sheetData>
    <row r="1" spans="1:8" x14ac:dyDescent="0.25">
      <c r="A1" t="s">
        <v>162</v>
      </c>
      <c r="B1" t="s">
        <v>163</v>
      </c>
      <c r="C1" t="s">
        <v>164</v>
      </c>
      <c r="D1" t="s">
        <v>165</v>
      </c>
      <c r="E1" t="s">
        <v>166</v>
      </c>
      <c r="F1" t="s">
        <v>167</v>
      </c>
      <c r="G1" t="s">
        <v>269</v>
      </c>
      <c r="H1" t="s">
        <v>270</v>
      </c>
    </row>
    <row r="2" spans="1:8" x14ac:dyDescent="0.25">
      <c r="A2">
        <v>4.2297247797250748E-2</v>
      </c>
      <c r="B2">
        <v>2.6520896703004837E-2</v>
      </c>
      <c r="C2">
        <v>4.283389076590538E-2</v>
      </c>
      <c r="D2">
        <v>0.12013229727745056</v>
      </c>
      <c r="E2">
        <v>0.16066871583461761</v>
      </c>
      <c r="F2">
        <v>0.14346925914287567</v>
      </c>
      <c r="G2">
        <v>0.24032670259475708</v>
      </c>
      <c r="H2">
        <v>0.22375099360942841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U3" sqref="U3"/>
    </sheetView>
  </sheetViews>
  <sheetFormatPr defaultColWidth="8.85546875" defaultRowHeight="15" x14ac:dyDescent="0.25"/>
  <cols>
    <col min="2" max="2" width="12.7109375" bestFit="1" customWidth="1"/>
  </cols>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6.0126479715108871E-2</v>
      </c>
      <c r="C2">
        <v>-3.4352488815784454E-2</v>
      </c>
      <c r="D2">
        <v>-6.2676710076630116E-3</v>
      </c>
      <c r="E2">
        <v>-4.3340913951396942E-2</v>
      </c>
      <c r="F2">
        <v>4.510931670665741E-2</v>
      </c>
      <c r="G2">
        <v>3.9195101708173752E-2</v>
      </c>
      <c r="H2">
        <v>3.8439661264419556E-2</v>
      </c>
      <c r="I2">
        <v>1.3213573954999447E-2</v>
      </c>
      <c r="J2">
        <v>3.0759461224079132E-2</v>
      </c>
      <c r="K2">
        <v>-3.1856328248977661E-2</v>
      </c>
      <c r="L2">
        <v>-1.7446734709665179E-3</v>
      </c>
      <c r="M2">
        <v>-2.4251697584986687E-2</v>
      </c>
      <c r="N2">
        <v>1.7959816381335258E-2</v>
      </c>
      <c r="O2">
        <v>4.2597565799951553E-2</v>
      </c>
      <c r="P2">
        <v>-4.6598762273788452E-2</v>
      </c>
      <c r="Q2">
        <v>-2.6188582181930542E-2</v>
      </c>
      <c r="R2">
        <v>-6.6675320267677307E-3</v>
      </c>
      <c r="S2">
        <v>-3.7386462092399597E-2</v>
      </c>
      <c r="T2">
        <v>-7.526962086558342E-3</v>
      </c>
      <c r="U2">
        <v>-1.8129967153072357E-2</v>
      </c>
      <c r="V2">
        <v>1.1615126859396696E-3</v>
      </c>
    </row>
    <row r="3" spans="1:22" x14ac:dyDescent="0.25">
      <c r="A3">
        <v>1983</v>
      </c>
      <c r="B3">
        <v>3.6394562572240829E-2</v>
      </c>
      <c r="C3">
        <v>-2.7535103261470795E-2</v>
      </c>
      <c r="D3">
        <v>-1.6523022204637527E-2</v>
      </c>
      <c r="E3">
        <v>1.580771803855896E-2</v>
      </c>
      <c r="F3">
        <v>1.1486790142953396E-2</v>
      </c>
      <c r="G3">
        <v>1.6592184081673622E-2</v>
      </c>
      <c r="H3">
        <v>6.9374088197946548E-3</v>
      </c>
      <c r="I3">
        <v>-1.7156101763248444E-2</v>
      </c>
      <c r="J3">
        <v>1.8827673047780991E-2</v>
      </c>
      <c r="K3">
        <v>-1.1430750600993633E-2</v>
      </c>
      <c r="L3">
        <v>-4.0629482828080654E-3</v>
      </c>
      <c r="M3">
        <v>-1.5543249435722828E-2</v>
      </c>
      <c r="N3">
        <v>6.3688321970403194E-3</v>
      </c>
      <c r="O3">
        <v>2.6039803400635719E-2</v>
      </c>
      <c r="P3">
        <v>-1.7568688839673996E-2</v>
      </c>
      <c r="Q3">
        <v>-3.6048833280801773E-3</v>
      </c>
      <c r="R3">
        <v>4.9794450402259827E-2</v>
      </c>
      <c r="S3">
        <v>-1.7975015565752983E-2</v>
      </c>
      <c r="T3">
        <v>-3.4154832363128662E-2</v>
      </c>
      <c r="U3">
        <v>-1.4985070563852787E-2</v>
      </c>
      <c r="V3">
        <v>6.2767753843218088E-4</v>
      </c>
    </row>
    <row r="4" spans="1:22" x14ac:dyDescent="0.25">
      <c r="A4">
        <v>1984</v>
      </c>
      <c r="B4">
        <v>5.7436715811491013E-2</v>
      </c>
      <c r="C4">
        <v>-6.4074300229549408E-2</v>
      </c>
      <c r="D4">
        <v>-6.1298245564103127E-3</v>
      </c>
      <c r="E4">
        <v>5.3006368689239025E-3</v>
      </c>
      <c r="F4">
        <v>5.4065879434347153E-2</v>
      </c>
      <c r="G4">
        <v>-2.358018234372139E-2</v>
      </c>
      <c r="H4">
        <v>5.8435462415218353E-2</v>
      </c>
      <c r="I4">
        <v>3.0180390924215317E-2</v>
      </c>
      <c r="J4">
        <v>-6.3965551555156708E-2</v>
      </c>
      <c r="K4">
        <v>-1.4579234644770622E-2</v>
      </c>
      <c r="L4">
        <v>-1.3825136236846447E-2</v>
      </c>
      <c r="M4">
        <v>-6.1130255460739136E-2</v>
      </c>
      <c r="N4">
        <v>5.7146161794662476E-2</v>
      </c>
      <c r="O4">
        <v>7.1640923619270325E-2</v>
      </c>
      <c r="P4">
        <v>3.1288959085941315E-2</v>
      </c>
      <c r="Q4">
        <v>-3.0439069494605064E-2</v>
      </c>
      <c r="R4">
        <v>7.2739883325994015E-3</v>
      </c>
      <c r="S4">
        <v>-4.4331762939691544E-2</v>
      </c>
      <c r="T4">
        <v>-3.9299815893173218E-2</v>
      </c>
      <c r="U4">
        <v>-2.2463824599981308E-2</v>
      </c>
      <c r="V4">
        <v>-3.2372750341892242E-2</v>
      </c>
    </row>
    <row r="5" spans="1:22" x14ac:dyDescent="0.25">
      <c r="A5">
        <v>1985</v>
      </c>
      <c r="B5">
        <v>1.2045362964272499E-2</v>
      </c>
      <c r="C5">
        <v>-4.6346466988325119E-2</v>
      </c>
      <c r="D5">
        <v>1.0996450437232852E-3</v>
      </c>
      <c r="E5">
        <v>-7.4813934043049812E-3</v>
      </c>
      <c r="F5">
        <v>-2.0248603541404009E-3</v>
      </c>
      <c r="G5">
        <v>3.1871460378170013E-2</v>
      </c>
      <c r="H5">
        <v>3.3561505377292633E-2</v>
      </c>
      <c r="I5">
        <v>8.1719663285184652E-5</v>
      </c>
      <c r="J5">
        <v>2.8215240687131882E-2</v>
      </c>
      <c r="K5">
        <v>-2.1423446014523506E-2</v>
      </c>
      <c r="L5">
        <v>7.5447377748787403E-3</v>
      </c>
      <c r="M5">
        <v>1.72461848706007E-2</v>
      </c>
      <c r="N5">
        <v>1.3482069596648216E-2</v>
      </c>
      <c r="O5">
        <v>1.5250329859554768E-2</v>
      </c>
      <c r="P5">
        <v>-8.2597596338018775E-4</v>
      </c>
      <c r="Q5">
        <v>-1.9898682832717896E-2</v>
      </c>
      <c r="R5">
        <v>-6.1631515622138977E-2</v>
      </c>
      <c r="S5">
        <v>9.3967299908399582E-3</v>
      </c>
      <c r="T5">
        <v>-7.4247266165912151E-3</v>
      </c>
      <c r="U5">
        <v>-2.2214539349079132E-2</v>
      </c>
      <c r="V5">
        <v>2.6323527563363314E-3</v>
      </c>
    </row>
    <row r="6" spans="1:22" x14ac:dyDescent="0.25">
      <c r="A6">
        <v>1986</v>
      </c>
      <c r="B6">
        <v>9.0011148131452501E-5</v>
      </c>
      <c r="C6">
        <v>-8.4712252020835876E-2</v>
      </c>
      <c r="D6">
        <v>-1.4847145415842533E-2</v>
      </c>
      <c r="E6">
        <v>1.4257490634918213E-2</v>
      </c>
      <c r="F6">
        <v>-8.9340744307264686E-4</v>
      </c>
      <c r="G6">
        <v>-1.0000402107834816E-2</v>
      </c>
      <c r="H6">
        <v>7.3788785375654697E-3</v>
      </c>
      <c r="I6">
        <v>3.9200294762849808E-2</v>
      </c>
      <c r="J6">
        <v>3.204069659113884E-2</v>
      </c>
      <c r="K6">
        <v>-6.7383693531155586E-3</v>
      </c>
      <c r="L6">
        <v>4.8889491707086563E-2</v>
      </c>
      <c r="M6">
        <v>2.688676817342639E-3</v>
      </c>
      <c r="N6">
        <v>-7.0730680599808693E-3</v>
      </c>
      <c r="O6">
        <v>2.532515674829483E-2</v>
      </c>
      <c r="P6">
        <v>2.8298934921622276E-2</v>
      </c>
      <c r="Q6">
        <v>-2.7936458587646484E-2</v>
      </c>
      <c r="R6">
        <v>5.1457151770591736E-2</v>
      </c>
      <c r="S6">
        <v>-1.0523921810090542E-2</v>
      </c>
      <c r="T6">
        <v>-1.2676884653046727E-3</v>
      </c>
      <c r="U6">
        <v>-4.9821007996797562E-2</v>
      </c>
      <c r="V6">
        <v>3.0457872897386551E-2</v>
      </c>
    </row>
    <row r="7" spans="1:22" x14ac:dyDescent="0.25">
      <c r="A7">
        <v>1987</v>
      </c>
      <c r="B7">
        <v>-3.8998931646347046E-2</v>
      </c>
      <c r="C7">
        <v>-6.7779272794723511E-2</v>
      </c>
      <c r="D7">
        <v>5.0678707659244537E-2</v>
      </c>
      <c r="E7">
        <v>-2.2605754435062408E-2</v>
      </c>
      <c r="F7">
        <v>-3.3704351633787155E-2</v>
      </c>
      <c r="G7">
        <v>3.3527974039316177E-2</v>
      </c>
      <c r="H7">
        <v>-2.8004369232803583E-3</v>
      </c>
      <c r="I7">
        <v>-5.124673480167985E-4</v>
      </c>
      <c r="J7">
        <v>1.1222890578210354E-2</v>
      </c>
      <c r="K7">
        <v>5.8855898678302765E-3</v>
      </c>
      <c r="L7">
        <v>5.3019239567220211E-3</v>
      </c>
      <c r="M7">
        <v>-3.497932106256485E-3</v>
      </c>
      <c r="N7">
        <v>-2.0187724381685257E-2</v>
      </c>
      <c r="O7">
        <v>2.6749949902296066E-2</v>
      </c>
      <c r="P7">
        <v>-3.3328138291835785E-2</v>
      </c>
      <c r="Q7">
        <v>1.8226604908704758E-2</v>
      </c>
      <c r="R7">
        <v>3.3216375857591629E-2</v>
      </c>
      <c r="S7">
        <v>1.5195993706583977E-2</v>
      </c>
      <c r="T7">
        <v>1.7802409827709198E-2</v>
      </c>
      <c r="U7">
        <v>-3.5896122455596924E-2</v>
      </c>
      <c r="V7">
        <v>1.7155079171061516E-2</v>
      </c>
    </row>
    <row r="8" spans="1:22" x14ac:dyDescent="0.25">
      <c r="A8">
        <v>1988</v>
      </c>
      <c r="B8">
        <v>-6.9607151672244072E-3</v>
      </c>
      <c r="C8">
        <v>-0.12699392437934875</v>
      </c>
      <c r="D8">
        <v>6.904873251914978E-2</v>
      </c>
      <c r="E8">
        <v>1.5762809664011002E-2</v>
      </c>
      <c r="F8">
        <v>2.8562208637595177E-2</v>
      </c>
      <c r="G8">
        <v>7.4492150451987982E-4</v>
      </c>
      <c r="H8">
        <v>1.3684489764273167E-2</v>
      </c>
      <c r="I8">
        <v>5.1261167973279953E-3</v>
      </c>
      <c r="J8">
        <v>-8.8516073301434517E-3</v>
      </c>
      <c r="K8">
        <v>7.0501759648323059E-2</v>
      </c>
      <c r="L8">
        <v>-1.5888566849753261E-3</v>
      </c>
      <c r="M8">
        <v>1.1734139174222946E-2</v>
      </c>
      <c r="N8">
        <v>-4.0500394999980927E-2</v>
      </c>
      <c r="O8">
        <v>-4.6342652291059494E-2</v>
      </c>
      <c r="P8">
        <v>2.6456791907548904E-2</v>
      </c>
      <c r="Q8">
        <v>-2.2637445479631424E-2</v>
      </c>
      <c r="R8">
        <v>4.5214228332042694E-2</v>
      </c>
      <c r="S8">
        <v>1.0640501976013184E-2</v>
      </c>
      <c r="T8">
        <v>4.114306066185236E-3</v>
      </c>
      <c r="U8">
        <v>-4.9514122307300568E-2</v>
      </c>
      <c r="V8">
        <v>1.2558575719594955E-2</v>
      </c>
    </row>
    <row r="9" spans="1:22" x14ac:dyDescent="0.25">
      <c r="A9">
        <v>1989</v>
      </c>
      <c r="B9">
        <v>4.7391057014465332E-2</v>
      </c>
      <c r="C9">
        <v>-0.11863244324922562</v>
      </c>
      <c r="D9">
        <v>3.3718675374984741E-2</v>
      </c>
      <c r="E9">
        <v>-3.0310846865177155E-2</v>
      </c>
      <c r="F9">
        <v>-1.6455588862299919E-2</v>
      </c>
      <c r="G9">
        <v>2.3016210645437241E-2</v>
      </c>
      <c r="H9">
        <v>5.5269181728363037E-2</v>
      </c>
      <c r="I9">
        <v>2.0762359723448753E-2</v>
      </c>
      <c r="J9">
        <v>-1.5338459052145481E-2</v>
      </c>
      <c r="K9">
        <v>6.4080804586410522E-2</v>
      </c>
      <c r="L9">
        <v>-2.7250073850154877E-2</v>
      </c>
      <c r="M9">
        <v>-6.11678846180439E-2</v>
      </c>
      <c r="N9">
        <v>-4.1948087513446808E-2</v>
      </c>
      <c r="O9">
        <v>-8.4332441911101341E-3</v>
      </c>
      <c r="P9">
        <v>9.0518541634082794E-2</v>
      </c>
      <c r="Q9">
        <v>1.0946838185191154E-2</v>
      </c>
      <c r="R9">
        <v>-4.9203816801309586E-2</v>
      </c>
      <c r="S9">
        <v>-2.9082592576742172E-2</v>
      </c>
      <c r="T9">
        <v>-5.0787385553121567E-2</v>
      </c>
      <c r="U9">
        <v>1.1238132603466511E-2</v>
      </c>
      <c r="V9">
        <v>-2.0664767362177372E-3</v>
      </c>
    </row>
    <row r="10" spans="1:22" x14ac:dyDescent="0.25">
      <c r="A10">
        <v>1990</v>
      </c>
      <c r="B10">
        <v>6.8861329928040504E-3</v>
      </c>
      <c r="C10">
        <v>-7.443709671497345E-2</v>
      </c>
      <c r="D10">
        <v>6.059221550822258E-2</v>
      </c>
      <c r="E10">
        <v>2.4833832867443562E-3</v>
      </c>
      <c r="F10">
        <v>-4.0185272693634033E-2</v>
      </c>
      <c r="G10">
        <v>-6.5108169801533222E-3</v>
      </c>
      <c r="H10">
        <v>-2.173682302236557E-2</v>
      </c>
      <c r="I10">
        <v>2.9649322852492332E-2</v>
      </c>
      <c r="J10">
        <v>-1.3618120923638344E-2</v>
      </c>
      <c r="K10">
        <v>2.9069755226373672E-2</v>
      </c>
      <c r="L10">
        <v>-6.1855990439653397E-2</v>
      </c>
      <c r="M10">
        <v>1.622563973069191E-2</v>
      </c>
      <c r="N10">
        <v>-2.1680885925889015E-2</v>
      </c>
      <c r="O10">
        <v>2.5257037952542305E-2</v>
      </c>
      <c r="P10">
        <v>-2.9306123033165932E-2</v>
      </c>
      <c r="Q10">
        <v>3.606550395488739E-2</v>
      </c>
      <c r="R10">
        <v>2.5745287537574768E-2</v>
      </c>
      <c r="S10">
        <v>4.7049806453287601E-3</v>
      </c>
      <c r="T10">
        <v>-3.2813381403684616E-2</v>
      </c>
      <c r="U10">
        <v>4.2598750442266464E-2</v>
      </c>
      <c r="V10">
        <v>8.9632980525493622E-3</v>
      </c>
    </row>
    <row r="11" spans="1:22" x14ac:dyDescent="0.25">
      <c r="A11">
        <v>1991</v>
      </c>
      <c r="B11">
        <v>2.8542408253997564E-3</v>
      </c>
      <c r="C11">
        <v>-6.3661694526672363E-2</v>
      </c>
      <c r="D11">
        <v>-1.2892293743789196E-2</v>
      </c>
      <c r="E11">
        <v>3.7007397040724754E-3</v>
      </c>
      <c r="F11">
        <v>1.8269232241436839E-3</v>
      </c>
      <c r="G11">
        <v>-2.0164497196674347E-2</v>
      </c>
      <c r="H11">
        <v>-2.1592607721686363E-2</v>
      </c>
      <c r="I11">
        <v>1.4264163328334689E-3</v>
      </c>
      <c r="J11">
        <v>-1.3060853816568851E-2</v>
      </c>
      <c r="K11">
        <v>8.2928180694580078E-2</v>
      </c>
      <c r="L11">
        <v>6.9993371143937111E-3</v>
      </c>
      <c r="M11">
        <v>-2.035428915405646E-4</v>
      </c>
      <c r="N11">
        <v>-2.5373892858624458E-2</v>
      </c>
      <c r="O11">
        <v>1.2930585071444511E-2</v>
      </c>
      <c r="P11">
        <v>-7.1179750375449657E-4</v>
      </c>
      <c r="Q11">
        <v>2.1905705332756042E-2</v>
      </c>
      <c r="R11">
        <v>-6.8882093764841557E-3</v>
      </c>
      <c r="S11">
        <v>-7.017502561211586E-3</v>
      </c>
      <c r="T11">
        <v>-2.9122905805706978E-2</v>
      </c>
      <c r="U11">
        <v>1.4079266227781773E-2</v>
      </c>
      <c r="V11">
        <v>5.125970346853137E-4</v>
      </c>
    </row>
    <row r="12" spans="1:22" x14ac:dyDescent="0.25">
      <c r="A12">
        <v>1992</v>
      </c>
      <c r="B12">
        <v>2.2869247943162918E-2</v>
      </c>
      <c r="C12">
        <v>1.5829684212803841E-2</v>
      </c>
      <c r="D12">
        <v>-4.6931121498346329E-2</v>
      </c>
      <c r="E12">
        <v>-2.9204855673015118E-3</v>
      </c>
      <c r="F12">
        <v>-5.9069335460662842E-2</v>
      </c>
      <c r="G12">
        <v>1.9355865195393562E-2</v>
      </c>
      <c r="H12">
        <v>-1.3025138527154922E-2</v>
      </c>
      <c r="I12">
        <v>-1.669209823012352E-2</v>
      </c>
      <c r="J12">
        <v>-4.3944615870714188E-2</v>
      </c>
      <c r="K12">
        <v>2.4476746097207069E-2</v>
      </c>
      <c r="L12">
        <v>-1.8311180174350739E-2</v>
      </c>
      <c r="M12">
        <v>-4.0894538164138794E-2</v>
      </c>
      <c r="N12">
        <v>-5.6506751570850611E-4</v>
      </c>
      <c r="O12">
        <v>2.81781405210495E-2</v>
      </c>
      <c r="P12">
        <v>9.218115359544754E-3</v>
      </c>
      <c r="Q12">
        <v>8.0800510942935944E-2</v>
      </c>
      <c r="R12">
        <v>-2.4300586432218552E-2</v>
      </c>
      <c r="S12">
        <v>-3.087899275124073E-2</v>
      </c>
      <c r="T12">
        <v>-5.3475596010684967E-2</v>
      </c>
      <c r="U12">
        <v>5.3956108167767525E-3</v>
      </c>
      <c r="V12">
        <v>-8.8247591629624367E-3</v>
      </c>
    </row>
    <row r="13" spans="1:22" x14ac:dyDescent="0.25">
      <c r="A13">
        <v>1993</v>
      </c>
      <c r="B13">
        <v>-1.8411068245768547E-2</v>
      </c>
      <c r="C13">
        <v>1.0774591937661171E-3</v>
      </c>
      <c r="D13">
        <v>-3.7080496549606323E-2</v>
      </c>
      <c r="E13">
        <v>-9.6388049423694611E-3</v>
      </c>
      <c r="F13">
        <v>-7.5451970100402832E-2</v>
      </c>
      <c r="G13">
        <v>1.6511417925357819E-2</v>
      </c>
      <c r="H13">
        <v>4.1392005980014801E-2</v>
      </c>
      <c r="I13">
        <v>-2.7025131508708E-2</v>
      </c>
      <c r="J13">
        <v>-3.1823918223381042E-2</v>
      </c>
      <c r="K13">
        <v>7.0358574390411377E-2</v>
      </c>
      <c r="L13">
        <v>3.1792491674423218E-2</v>
      </c>
      <c r="M13">
        <v>-6.2506943941116333E-2</v>
      </c>
      <c r="N13">
        <v>-3.5579804331064224E-2</v>
      </c>
      <c r="O13">
        <v>-1.3669313862919807E-2</v>
      </c>
      <c r="P13">
        <v>-3.3304616808891296E-2</v>
      </c>
      <c r="Q13">
        <v>0.11632637679576874</v>
      </c>
      <c r="R13">
        <v>4.0536314249038696E-2</v>
      </c>
      <c r="S13">
        <v>-1.0690421797335148E-2</v>
      </c>
      <c r="T13">
        <v>-4.6197395771741867E-2</v>
      </c>
      <c r="U13">
        <v>-1.3398945331573486E-2</v>
      </c>
      <c r="V13">
        <v>5.0084483809769154E-3</v>
      </c>
    </row>
    <row r="14" spans="1:22" x14ac:dyDescent="0.25">
      <c r="A14">
        <v>1994</v>
      </c>
      <c r="B14">
        <v>1.0323790833353996E-2</v>
      </c>
      <c r="C14">
        <v>7.2966732084751129E-2</v>
      </c>
      <c r="D14">
        <v>-8.6613722145557404E-2</v>
      </c>
      <c r="E14">
        <v>-2.3498982191085815E-3</v>
      </c>
      <c r="F14">
        <v>-3.1475264579057693E-2</v>
      </c>
      <c r="G14">
        <v>2.1010376513004303E-2</v>
      </c>
      <c r="H14">
        <v>-1.8751341849565506E-2</v>
      </c>
      <c r="I14">
        <v>-2.7678288519382477E-2</v>
      </c>
      <c r="J14">
        <v>-2.750420942902565E-2</v>
      </c>
      <c r="K14">
        <v>8.5113190114498138E-2</v>
      </c>
      <c r="L14">
        <v>-4.0358244441449642E-3</v>
      </c>
      <c r="M14">
        <v>-3.7344597280025482E-2</v>
      </c>
      <c r="N14">
        <v>-7.3857434093952179E-2</v>
      </c>
      <c r="O14">
        <v>-5.2159819751977921E-2</v>
      </c>
      <c r="P14">
        <v>-7.2594821453094482E-2</v>
      </c>
      <c r="Q14">
        <v>0.12178134173154831</v>
      </c>
      <c r="R14">
        <v>-5.9843681752681732E-2</v>
      </c>
      <c r="S14">
        <v>3.4496396780014038E-2</v>
      </c>
      <c r="T14">
        <v>-4.6830795705318451E-2</v>
      </c>
      <c r="U14">
        <v>1.6723191365599632E-2</v>
      </c>
      <c r="V14">
        <v>7.0471232756972313E-3</v>
      </c>
    </row>
    <row r="15" spans="1:22" x14ac:dyDescent="0.25">
      <c r="A15">
        <v>1995</v>
      </c>
      <c r="B15">
        <v>1.6699057072401047E-2</v>
      </c>
      <c r="C15">
        <v>9.196539968252182E-2</v>
      </c>
      <c r="D15">
        <v>-5.8427195996046066E-2</v>
      </c>
      <c r="E15">
        <v>1.6899324953556061E-2</v>
      </c>
      <c r="F15">
        <v>6.5627694129943848E-3</v>
      </c>
      <c r="G15">
        <v>1.3468284159898758E-2</v>
      </c>
      <c r="H15">
        <v>-5.6143328547477722E-2</v>
      </c>
      <c r="I15">
        <v>-7.0626074448227882E-3</v>
      </c>
      <c r="J15">
        <v>-4.7533437609672546E-2</v>
      </c>
      <c r="K15">
        <v>4.0903016924858093E-2</v>
      </c>
      <c r="L15">
        <v>4.2180575430393219E-2</v>
      </c>
      <c r="M15">
        <v>-4.6455014497041702E-2</v>
      </c>
      <c r="N15">
        <v>-3.8070023059844971E-2</v>
      </c>
      <c r="O15">
        <v>-7.9829581081867218E-3</v>
      </c>
      <c r="P15">
        <v>-5.1790449768304825E-2</v>
      </c>
      <c r="Q15">
        <v>5.8378864079713821E-2</v>
      </c>
      <c r="R15">
        <v>-6.235029548406601E-2</v>
      </c>
      <c r="S15">
        <v>-2.9416062170639634E-4</v>
      </c>
      <c r="T15">
        <v>-4.9670752137899399E-2</v>
      </c>
      <c r="U15">
        <v>1.0053054429590702E-2</v>
      </c>
      <c r="V15">
        <v>1.1889558285474777E-2</v>
      </c>
    </row>
    <row r="16" spans="1:22" x14ac:dyDescent="0.25">
      <c r="A16">
        <v>1996</v>
      </c>
      <c r="B16">
        <v>-6.4331716857850552E-3</v>
      </c>
      <c r="C16">
        <v>3.5838112235069275E-2</v>
      </c>
      <c r="D16">
        <v>-1.6017826274037361E-2</v>
      </c>
      <c r="E16">
        <v>-1.9160717725753784E-2</v>
      </c>
      <c r="F16">
        <v>3.7860594689846039E-2</v>
      </c>
      <c r="G16">
        <v>3.6737397313117981E-2</v>
      </c>
      <c r="H16">
        <v>-1.1694599874317646E-2</v>
      </c>
      <c r="I16">
        <v>-3.8660954684019089E-2</v>
      </c>
      <c r="J16">
        <v>2.0132087171077728E-2</v>
      </c>
      <c r="K16">
        <v>6.6943414509296417E-2</v>
      </c>
      <c r="L16">
        <v>3.7330891937017441E-2</v>
      </c>
      <c r="M16">
        <v>-2.3972261697053909E-2</v>
      </c>
      <c r="N16">
        <v>-6.1974108219146729E-2</v>
      </c>
      <c r="O16">
        <v>-5.7516880333423615E-3</v>
      </c>
      <c r="P16">
        <v>-0.1329008936882019</v>
      </c>
      <c r="Q16">
        <v>-6.3236658461391926E-3</v>
      </c>
      <c r="R16">
        <v>2.921270951628685E-2</v>
      </c>
      <c r="S16">
        <v>1.6181979328393936E-2</v>
      </c>
      <c r="T16">
        <v>-2.908327616751194E-3</v>
      </c>
      <c r="U16">
        <v>1.3669651001691818E-2</v>
      </c>
      <c r="V16">
        <v>2.2449549287557602E-3</v>
      </c>
    </row>
    <row r="17" spans="1:22" x14ac:dyDescent="0.25">
      <c r="A17">
        <v>1997</v>
      </c>
      <c r="B17">
        <v>-3.8914944976568222E-2</v>
      </c>
      <c r="C17">
        <v>4.8916570842266083E-2</v>
      </c>
      <c r="D17">
        <v>1.4882090501487255E-2</v>
      </c>
      <c r="E17">
        <v>1.8850188702344894E-2</v>
      </c>
      <c r="F17">
        <v>-2.8765478637069464E-3</v>
      </c>
      <c r="G17">
        <v>-1.967073418200016E-3</v>
      </c>
      <c r="H17">
        <v>3.07118259370327E-2</v>
      </c>
      <c r="I17">
        <v>1.7960136756300926E-4</v>
      </c>
      <c r="J17">
        <v>-1.0966802015900612E-2</v>
      </c>
      <c r="K17">
        <v>6.8433899432420731E-3</v>
      </c>
      <c r="L17">
        <v>-2.1143641788512468E-3</v>
      </c>
      <c r="M17">
        <v>1.5638865297660232E-3</v>
      </c>
      <c r="N17">
        <v>-9.989163838326931E-3</v>
      </c>
      <c r="O17">
        <v>2.6647669728845358E-3</v>
      </c>
      <c r="P17">
        <v>-7.2230756282806396E-2</v>
      </c>
      <c r="Q17">
        <v>2.7286415919661522E-2</v>
      </c>
      <c r="R17">
        <v>-6.4816791564226151E-3</v>
      </c>
      <c r="S17">
        <v>-1.8119579181075096E-4</v>
      </c>
      <c r="T17">
        <v>-5.8777513913810253E-3</v>
      </c>
      <c r="U17">
        <v>-1.3087384402751923E-2</v>
      </c>
      <c r="V17">
        <v>-1.2562823249027133E-3</v>
      </c>
    </row>
    <row r="18" spans="1:22" x14ac:dyDescent="0.25">
      <c r="A18">
        <v>1998</v>
      </c>
      <c r="B18">
        <v>1.3304551132023335E-2</v>
      </c>
      <c r="C18">
        <v>4.6026129275560379E-2</v>
      </c>
      <c r="D18">
        <v>-1.8090009689331055E-2</v>
      </c>
      <c r="E18">
        <v>5.8622315526008606E-2</v>
      </c>
      <c r="F18">
        <v>-1.6814021393656731E-2</v>
      </c>
      <c r="G18">
        <v>-5.5316764861345291E-2</v>
      </c>
      <c r="H18">
        <v>2.5462934747338295E-2</v>
      </c>
      <c r="I18">
        <v>1.2249535880982876E-2</v>
      </c>
      <c r="J18">
        <v>2.5216891663148999E-4</v>
      </c>
      <c r="K18">
        <v>6.4626835286617279E-2</v>
      </c>
      <c r="L18">
        <v>3.4760430455207825E-2</v>
      </c>
      <c r="M18">
        <v>-5.5862061679363251E-2</v>
      </c>
      <c r="N18">
        <v>6.5315901301801205E-3</v>
      </c>
      <c r="O18">
        <v>-2.0406302064657211E-2</v>
      </c>
      <c r="P18">
        <v>-6.7349985241889954E-2</v>
      </c>
      <c r="Q18">
        <v>5.6974548846483231E-2</v>
      </c>
      <c r="R18">
        <v>-2.5343297049403191E-2</v>
      </c>
      <c r="S18">
        <v>-1.7074866220355034E-2</v>
      </c>
      <c r="T18">
        <v>-2.5398781523108482E-2</v>
      </c>
      <c r="U18">
        <v>1.1701014824211597E-2</v>
      </c>
      <c r="V18">
        <v>-3.7858463823795319E-2</v>
      </c>
    </row>
    <row r="19" spans="1:22" x14ac:dyDescent="0.25">
      <c r="A19">
        <v>1999</v>
      </c>
      <c r="B19">
        <v>4.7878053039312363E-2</v>
      </c>
      <c r="C19">
        <v>4.4704660773277283E-2</v>
      </c>
      <c r="D19">
        <v>8.6348559707403183E-3</v>
      </c>
      <c r="E19">
        <v>2.7632368728518486E-2</v>
      </c>
      <c r="F19">
        <v>3.3751115202903748E-2</v>
      </c>
      <c r="G19">
        <v>-1.3343600556254387E-2</v>
      </c>
      <c r="H19">
        <v>-4.2400532402098179E-3</v>
      </c>
      <c r="I19">
        <v>-2.3516258224844933E-2</v>
      </c>
      <c r="J19">
        <v>-3.3105656504631042E-2</v>
      </c>
      <c r="K19">
        <v>7.3064856231212616E-2</v>
      </c>
      <c r="L19">
        <v>-6.1901998706161976E-3</v>
      </c>
      <c r="M19">
        <v>9.499172680079937E-3</v>
      </c>
      <c r="N19">
        <v>2.0836412906646729E-2</v>
      </c>
      <c r="O19">
        <v>-5.6932788342237473E-2</v>
      </c>
      <c r="P19">
        <v>-0.10643838346004486</v>
      </c>
      <c r="Q19">
        <v>2.3950399830937386E-2</v>
      </c>
      <c r="R19">
        <v>-4.1628941893577576E-2</v>
      </c>
      <c r="S19">
        <v>-2.3203995078802109E-2</v>
      </c>
      <c r="T19">
        <v>1.5605757012963295E-2</v>
      </c>
      <c r="U19">
        <v>-1.2084890156984329E-2</v>
      </c>
      <c r="V19">
        <v>-2.3854060098528862E-2</v>
      </c>
    </row>
    <row r="20" spans="1:22" x14ac:dyDescent="0.25">
      <c r="A20">
        <v>2000</v>
      </c>
      <c r="B20">
        <v>-1.6353229060769081E-2</v>
      </c>
      <c r="C20">
        <v>6.6077053546905518E-2</v>
      </c>
      <c r="D20">
        <v>3.6520939320325851E-2</v>
      </c>
      <c r="E20">
        <v>-1.2882933020591736E-2</v>
      </c>
      <c r="F20">
        <v>6.6906199790537357E-3</v>
      </c>
      <c r="G20">
        <v>2.9079291969537735E-2</v>
      </c>
      <c r="H20">
        <v>3.7730298936367035E-2</v>
      </c>
      <c r="I20">
        <v>-1.4352629892528057E-2</v>
      </c>
      <c r="J20">
        <v>-3.5587925463914871E-2</v>
      </c>
      <c r="K20">
        <v>3.8206946104764938E-2</v>
      </c>
      <c r="L20">
        <v>5.7915365323424339E-3</v>
      </c>
      <c r="M20">
        <v>-6.3005007803440094E-2</v>
      </c>
      <c r="N20">
        <v>-1.0501251555979252E-2</v>
      </c>
      <c r="O20">
        <v>-1.3810090720653534E-2</v>
      </c>
      <c r="P20">
        <v>-7.1805089712142944E-2</v>
      </c>
      <c r="Q20">
        <v>-3.7155451718717813E-3</v>
      </c>
      <c r="R20">
        <v>-2.7768179774284363E-2</v>
      </c>
      <c r="S20">
        <v>7.4435030110180378E-3</v>
      </c>
      <c r="T20">
        <v>-1.481151208281517E-2</v>
      </c>
      <c r="U20">
        <v>6.2983864918351173E-3</v>
      </c>
      <c r="V20">
        <v>-8.3964196965098381E-3</v>
      </c>
    </row>
    <row r="21" spans="1:22" x14ac:dyDescent="0.25">
      <c r="A21">
        <v>2001</v>
      </c>
      <c r="B21">
        <v>2.1181389689445496E-2</v>
      </c>
      <c r="C21">
        <v>0.11219903081655502</v>
      </c>
      <c r="D21">
        <v>1.5887666493654251E-2</v>
      </c>
      <c r="E21">
        <v>3.4943763166666031E-2</v>
      </c>
      <c r="F21">
        <v>9.3246124684810638E-2</v>
      </c>
      <c r="G21">
        <v>6.3818169292062521E-4</v>
      </c>
      <c r="H21">
        <v>3.4334412775933743E-3</v>
      </c>
      <c r="I21">
        <v>3.9533790200948715E-2</v>
      </c>
      <c r="J21">
        <v>-8.532034233212471E-3</v>
      </c>
      <c r="K21">
        <v>1.8568336963653564E-2</v>
      </c>
      <c r="L21">
        <v>-6.191963329911232E-3</v>
      </c>
      <c r="M21">
        <v>-1.1758239706978202E-3</v>
      </c>
      <c r="N21">
        <v>-1.1366662569344044E-2</v>
      </c>
      <c r="O21">
        <v>-1.9836422055959702E-2</v>
      </c>
      <c r="P21">
        <v>-4.3070558458566666E-2</v>
      </c>
      <c r="Q21">
        <v>-0.13138632476329803</v>
      </c>
      <c r="R21">
        <v>-6.2993094325065613E-2</v>
      </c>
      <c r="S21">
        <v>-3.8375698029994965E-2</v>
      </c>
      <c r="T21">
        <v>1.0096978396177292E-2</v>
      </c>
      <c r="U21">
        <v>-3.9050165563821793E-2</v>
      </c>
      <c r="V21">
        <v>2.4692768231034279E-2</v>
      </c>
    </row>
    <row r="22" spans="1:22" x14ac:dyDescent="0.25">
      <c r="A22">
        <v>2002</v>
      </c>
      <c r="B22">
        <v>1.3081689365208149E-2</v>
      </c>
      <c r="C22">
        <v>5.4114598780870438E-2</v>
      </c>
      <c r="D22">
        <v>2.027013897895813E-2</v>
      </c>
      <c r="E22">
        <v>2.284238301217556E-2</v>
      </c>
      <c r="F22">
        <v>0.11357061564922333</v>
      </c>
      <c r="G22">
        <v>1.1169643141329288E-2</v>
      </c>
      <c r="H22">
        <v>-4.1876237839460373E-2</v>
      </c>
      <c r="I22">
        <v>1.5475758351385593E-2</v>
      </c>
      <c r="J22">
        <v>-2.6512723416090012E-2</v>
      </c>
      <c r="K22">
        <v>2.4673603475093842E-2</v>
      </c>
      <c r="L22">
        <v>-4.0388379245996475E-2</v>
      </c>
      <c r="M22">
        <v>1.2135792523622513E-2</v>
      </c>
      <c r="N22">
        <v>1.2525731697678566E-2</v>
      </c>
      <c r="O22">
        <v>-1.3987592421472073E-2</v>
      </c>
      <c r="P22">
        <v>-5.4279547184705734E-2</v>
      </c>
      <c r="Q22">
        <v>-0.12772098183631897</v>
      </c>
      <c r="R22">
        <v>-7.0114932954311371E-2</v>
      </c>
      <c r="S22">
        <v>6.9456184282898903E-3</v>
      </c>
      <c r="T22">
        <v>1.6625581309199333E-2</v>
      </c>
      <c r="U22">
        <v>-1.096731424331665E-2</v>
      </c>
      <c r="V22">
        <v>-3.8298806175589561E-3</v>
      </c>
    </row>
    <row r="23" spans="1:22" x14ac:dyDescent="0.25">
      <c r="A23">
        <v>2003</v>
      </c>
      <c r="B23">
        <v>1.3894227333366871E-2</v>
      </c>
      <c r="C23">
        <v>3.2998379319906235E-2</v>
      </c>
      <c r="D23">
        <v>2.1050484851002693E-2</v>
      </c>
      <c r="E23">
        <v>3.4012190997600555E-2</v>
      </c>
      <c r="F23">
        <v>7.3498181998729706E-2</v>
      </c>
      <c r="G23">
        <v>1.2565184384584427E-2</v>
      </c>
      <c r="H23">
        <v>-1.0255733504891396E-2</v>
      </c>
      <c r="I23">
        <v>2.2193346172571182E-2</v>
      </c>
      <c r="J23">
        <v>-5.1024768501520157E-2</v>
      </c>
      <c r="K23">
        <v>4.9683261662721634E-2</v>
      </c>
      <c r="L23">
        <v>4.1366466321051121E-3</v>
      </c>
      <c r="M23">
        <v>-3.0065732076764107E-2</v>
      </c>
      <c r="N23">
        <v>6.6179502755403519E-3</v>
      </c>
      <c r="O23">
        <v>-5.9453524649143219E-2</v>
      </c>
      <c r="P23">
        <v>-8.4489025175571442E-2</v>
      </c>
      <c r="Q23">
        <v>-7.4890173971652985E-2</v>
      </c>
      <c r="R23">
        <v>-5.1073670387268066E-2</v>
      </c>
      <c r="S23">
        <v>-9.8148360848426819E-4</v>
      </c>
      <c r="T23">
        <v>4.3892446905374527E-2</v>
      </c>
      <c r="U23">
        <v>-3.5501740872859955E-2</v>
      </c>
      <c r="V23">
        <v>2.9203635640442371E-3</v>
      </c>
    </row>
    <row r="24" spans="1:22" x14ac:dyDescent="0.25">
      <c r="A24">
        <v>2004</v>
      </c>
      <c r="B24">
        <v>3.3268719911575317E-2</v>
      </c>
      <c r="C24">
        <v>2.4201401975005865E-3</v>
      </c>
      <c r="D24">
        <v>4.768935963511467E-2</v>
      </c>
      <c r="E24">
        <v>3.0371250584721565E-2</v>
      </c>
      <c r="F24">
        <v>5.7930618524551392E-2</v>
      </c>
      <c r="G24">
        <v>1.4628150500357151E-2</v>
      </c>
      <c r="H24">
        <v>7.1351185441017151E-2</v>
      </c>
      <c r="I24">
        <v>3.0346840620040894E-2</v>
      </c>
      <c r="J24">
        <v>-4.868592694401741E-2</v>
      </c>
      <c r="K24">
        <v>-3.0785907059907913E-2</v>
      </c>
      <c r="L24">
        <v>-1.7370011657476425E-2</v>
      </c>
      <c r="M24">
        <v>1.2860316201113164E-4</v>
      </c>
      <c r="N24">
        <v>-1.2540713883936405E-2</v>
      </c>
      <c r="O24">
        <v>-1.38024827465415E-2</v>
      </c>
      <c r="P24">
        <v>-1.7097786068916321E-2</v>
      </c>
      <c r="Q24">
        <v>-8.1925444304943085E-2</v>
      </c>
      <c r="R24">
        <v>-2.4552462622523308E-2</v>
      </c>
      <c r="S24">
        <v>-2.1380674093961716E-2</v>
      </c>
      <c r="T24">
        <v>1.1945066042244434E-2</v>
      </c>
      <c r="U24">
        <v>-2.6137404143810272E-2</v>
      </c>
      <c r="V24">
        <v>-4.4115744531154633E-3</v>
      </c>
    </row>
    <row r="25" spans="1:22" x14ac:dyDescent="0.25">
      <c r="A25">
        <v>2005</v>
      </c>
      <c r="B25">
        <v>-1.8337881192564964E-2</v>
      </c>
      <c r="C25">
        <v>4.8186521977186203E-2</v>
      </c>
      <c r="D25">
        <v>-2.7193771675229073E-2</v>
      </c>
      <c r="E25">
        <v>3.020111471414566E-2</v>
      </c>
      <c r="F25">
        <v>7.6504521071910858E-2</v>
      </c>
      <c r="G25">
        <v>-3.6120318691246212E-4</v>
      </c>
      <c r="H25">
        <v>6.954270601272583E-2</v>
      </c>
      <c r="I25">
        <v>1.0220413096249104E-2</v>
      </c>
      <c r="J25">
        <v>-2.6967292651534081E-2</v>
      </c>
      <c r="K25">
        <v>2.8215566650032997E-2</v>
      </c>
      <c r="L25">
        <v>1.4324110001325607E-2</v>
      </c>
      <c r="M25">
        <v>-3.2137509435415268E-2</v>
      </c>
      <c r="N25">
        <v>-2.2155260667204857E-2</v>
      </c>
      <c r="O25">
        <v>-1.6483286395668983E-2</v>
      </c>
      <c r="P25">
        <v>-6.8001061677932739E-2</v>
      </c>
      <c r="Q25">
        <v>-8.75844806432724E-2</v>
      </c>
      <c r="R25">
        <v>-3.8885656744241714E-2</v>
      </c>
      <c r="S25">
        <v>2.8182001784443855E-2</v>
      </c>
      <c r="T25">
        <v>3.1063446775078773E-2</v>
      </c>
      <c r="U25">
        <v>-4.7340750694274902E-2</v>
      </c>
      <c r="V25">
        <v>-1.0909619741141796E-3</v>
      </c>
    </row>
    <row r="26" spans="1:22" x14ac:dyDescent="0.25">
      <c r="A26">
        <v>2006</v>
      </c>
      <c r="B26">
        <v>4.4730506837368011E-2</v>
      </c>
      <c r="C26">
        <v>2.9681988060474396E-2</v>
      </c>
      <c r="D26">
        <v>-1.2234811671078205E-2</v>
      </c>
      <c r="E26">
        <v>3.3333674073219299E-2</v>
      </c>
      <c r="F26">
        <v>9.8448768258094788E-3</v>
      </c>
      <c r="G26">
        <v>-1.0308318771421909E-2</v>
      </c>
      <c r="H26">
        <v>4.8387296497821808E-2</v>
      </c>
      <c r="I26">
        <v>5.1390569657087326E-2</v>
      </c>
      <c r="J26">
        <v>-4.5264314860105515E-2</v>
      </c>
      <c r="K26">
        <v>7.950659841299057E-3</v>
      </c>
      <c r="L26">
        <v>4.493066668510437E-2</v>
      </c>
      <c r="M26">
        <v>-2.9268816113471985E-2</v>
      </c>
      <c r="N26">
        <v>-2.8887400403618813E-2</v>
      </c>
      <c r="O26">
        <v>-5.2106417715549469E-3</v>
      </c>
      <c r="P26">
        <v>-1.1750699020922184E-2</v>
      </c>
      <c r="Q26">
        <v>-3.3205479383468628E-2</v>
      </c>
      <c r="R26">
        <v>-6.5473996102809906E-2</v>
      </c>
      <c r="S26">
        <v>-1.4680231921374798E-2</v>
      </c>
      <c r="T26">
        <v>1.9741950556635857E-2</v>
      </c>
      <c r="U26">
        <v>-7.8481957316398621E-2</v>
      </c>
      <c r="V26">
        <v>-1.0680390521883965E-2</v>
      </c>
    </row>
    <row r="27" spans="1:22" x14ac:dyDescent="0.25">
      <c r="A27">
        <v>2007</v>
      </c>
      <c r="B27">
        <v>-7.5296629220247269E-3</v>
      </c>
      <c r="C27">
        <v>2.534541068598628E-3</v>
      </c>
      <c r="D27">
        <v>2.9791805893182755E-2</v>
      </c>
      <c r="E27">
        <v>6.1744130216538906E-3</v>
      </c>
      <c r="F27">
        <v>5.8262143284082413E-2</v>
      </c>
      <c r="G27">
        <v>2.3065570741891861E-2</v>
      </c>
      <c r="H27">
        <v>6.2834925949573517E-2</v>
      </c>
      <c r="I27">
        <v>1.7991779372096062E-2</v>
      </c>
      <c r="J27">
        <v>-1.1068100109696388E-2</v>
      </c>
      <c r="K27">
        <v>3.4034121781587601E-2</v>
      </c>
      <c r="L27">
        <v>4.2082030326128006E-2</v>
      </c>
      <c r="M27">
        <v>-5.060124397277832E-2</v>
      </c>
      <c r="N27">
        <v>-1.2167016044259071E-2</v>
      </c>
      <c r="O27">
        <v>-3.692111000418663E-2</v>
      </c>
      <c r="P27">
        <v>-0.11926640570163727</v>
      </c>
      <c r="Q27">
        <v>-7.5777418911457062E-2</v>
      </c>
      <c r="R27">
        <v>3.8422845304012299E-2</v>
      </c>
      <c r="S27">
        <v>-2.8211092576384544E-3</v>
      </c>
      <c r="T27">
        <v>5.4846715182065964E-2</v>
      </c>
      <c r="U27">
        <v>-4.6573098748922348E-2</v>
      </c>
      <c r="V27">
        <v>-7.0770583115518093E-3</v>
      </c>
    </row>
    <row r="28" spans="1:22" x14ac:dyDescent="0.25">
      <c r="A28">
        <v>2008</v>
      </c>
      <c r="B28">
        <v>2.9686525464057922E-2</v>
      </c>
      <c r="C28">
        <v>3.6495354026556015E-2</v>
      </c>
      <c r="D28">
        <v>-6.2367774080485106E-4</v>
      </c>
      <c r="E28">
        <v>-1.209111069329083E-3</v>
      </c>
      <c r="F28">
        <v>-2.6604158338159323E-3</v>
      </c>
      <c r="G28">
        <v>1.3014580123126507E-2</v>
      </c>
      <c r="H28">
        <v>-3.532877191901207E-2</v>
      </c>
      <c r="I28">
        <v>2.5037750601768494E-2</v>
      </c>
      <c r="J28">
        <v>-2.2025004029273987E-2</v>
      </c>
      <c r="K28">
        <v>3.401942178606987E-2</v>
      </c>
      <c r="L28">
        <v>-6.0943211428821087E-3</v>
      </c>
      <c r="M28">
        <v>1.4247358776628971E-3</v>
      </c>
      <c r="N28">
        <v>-7.9906992614269257E-3</v>
      </c>
      <c r="O28">
        <v>-6.6191162914037704E-3</v>
      </c>
      <c r="P28">
        <v>-8.3525456488132477E-2</v>
      </c>
      <c r="Q28">
        <v>-4.3397229164838791E-2</v>
      </c>
      <c r="R28">
        <v>-4.5203976333141327E-3</v>
      </c>
      <c r="S28">
        <v>8.434860035777092E-3</v>
      </c>
      <c r="T28">
        <v>1.1560250073671341E-2</v>
      </c>
      <c r="U28">
        <v>1.1363317258656025E-2</v>
      </c>
      <c r="V28">
        <v>-2.1463485900312662E-3</v>
      </c>
    </row>
    <row r="29" spans="1:22" x14ac:dyDescent="0.25">
      <c r="A29">
        <v>2009</v>
      </c>
      <c r="B29">
        <v>5.4271113127470016E-2</v>
      </c>
      <c r="C29">
        <v>4.9974426627159119E-2</v>
      </c>
      <c r="D29">
        <v>-1.6082789748907089E-2</v>
      </c>
      <c r="E29">
        <v>5.9712782502174377E-2</v>
      </c>
      <c r="F29">
        <v>6.7389734089374542E-2</v>
      </c>
      <c r="G29">
        <v>-4.355219379067421E-2</v>
      </c>
      <c r="H29">
        <v>1.3314408250153065E-2</v>
      </c>
      <c r="I29">
        <v>5.2837222814559937E-2</v>
      </c>
      <c r="J29">
        <v>-1.1687432415783405E-2</v>
      </c>
      <c r="K29">
        <v>7.8475335612893105E-3</v>
      </c>
      <c r="L29">
        <v>2.4465866386890411E-2</v>
      </c>
      <c r="M29">
        <v>3.031218983232975E-2</v>
      </c>
      <c r="N29">
        <v>-3.2852496951818466E-2</v>
      </c>
      <c r="O29">
        <v>2.7342212852090597E-3</v>
      </c>
      <c r="P29">
        <v>-8.7873497977852821E-3</v>
      </c>
      <c r="Q29">
        <v>-8.8472314178943634E-2</v>
      </c>
      <c r="R29">
        <v>-7.944595068693161E-2</v>
      </c>
      <c r="S29">
        <v>3.9124856702983379E-3</v>
      </c>
      <c r="T29">
        <v>-1.2119154445827007E-2</v>
      </c>
      <c r="U29">
        <v>-2.6969520375132561E-2</v>
      </c>
      <c r="V29">
        <v>2.0096808671951294E-2</v>
      </c>
    </row>
    <row r="30" spans="1:22" x14ac:dyDescent="0.25">
      <c r="A30">
        <v>2010</v>
      </c>
      <c r="B30">
        <v>1.6610005870461464E-2</v>
      </c>
      <c r="C30">
        <v>-5.413905531167984E-2</v>
      </c>
      <c r="D30">
        <v>7.3663301765918732E-2</v>
      </c>
      <c r="E30">
        <v>3.9184194058179855E-2</v>
      </c>
      <c r="F30">
        <v>6.8710907362401485E-3</v>
      </c>
      <c r="G30">
        <v>-9.7590293735265732E-3</v>
      </c>
      <c r="H30">
        <v>6.8703033030033112E-3</v>
      </c>
      <c r="I30">
        <v>5.3747747093439102E-2</v>
      </c>
      <c r="J30">
        <v>1.9564829766750336E-2</v>
      </c>
      <c r="K30">
        <v>-1.5959976240992546E-2</v>
      </c>
      <c r="L30">
        <v>7.7758305706083775E-3</v>
      </c>
      <c r="M30">
        <v>-5.9041758067905903E-3</v>
      </c>
      <c r="N30">
        <v>-1.3277127407491207E-2</v>
      </c>
      <c r="O30">
        <v>1.5019392594695091E-2</v>
      </c>
      <c r="P30">
        <v>-2.7056356891989708E-2</v>
      </c>
      <c r="Q30">
        <v>-6.6170886158943176E-2</v>
      </c>
      <c r="R30">
        <v>6.926378607749939E-2</v>
      </c>
      <c r="S30">
        <v>4.9758981913328171E-3</v>
      </c>
      <c r="T30">
        <v>-1.9208967685699463E-2</v>
      </c>
      <c r="U30">
        <v>4.1947062127292156E-3</v>
      </c>
      <c r="V30">
        <v>1.2906843796372414E-2</v>
      </c>
    </row>
    <row r="31" spans="1:22" x14ac:dyDescent="0.25">
      <c r="A31">
        <v>2011</v>
      </c>
      <c r="B31">
        <v>8.8839689269661903E-3</v>
      </c>
      <c r="C31">
        <v>-9.5599796622991562E-3</v>
      </c>
      <c r="D31">
        <v>-4.1328955441713333E-2</v>
      </c>
      <c r="E31">
        <v>7.6716065406799316E-2</v>
      </c>
      <c r="F31">
        <v>2.5398310273885727E-2</v>
      </c>
      <c r="G31">
        <v>-4.2051997035741806E-2</v>
      </c>
      <c r="H31">
        <v>3.5806853324174881E-2</v>
      </c>
      <c r="I31">
        <v>5.2432511001825333E-2</v>
      </c>
      <c r="J31">
        <v>9.9616581574082375E-3</v>
      </c>
      <c r="K31">
        <v>-2.9126379638910294E-2</v>
      </c>
      <c r="L31">
        <v>7.5003504753112793E-3</v>
      </c>
      <c r="M31">
        <v>-1.3680466450750828E-2</v>
      </c>
      <c r="N31">
        <v>-5.4432086646556854E-2</v>
      </c>
      <c r="O31">
        <v>2.9688537120819092E-2</v>
      </c>
      <c r="P31">
        <v>-2.5439586490392685E-2</v>
      </c>
      <c r="Q31">
        <v>-4.2830944061279297E-2</v>
      </c>
      <c r="R31">
        <v>3.3821027725934982E-2</v>
      </c>
      <c r="S31">
        <v>4.2798910290002823E-2</v>
      </c>
      <c r="T31">
        <v>-3.4610051661729813E-2</v>
      </c>
      <c r="U31">
        <v>2.4520697072148323E-2</v>
      </c>
      <c r="V31">
        <v>3.2857496291399002E-2</v>
      </c>
    </row>
    <row r="32" spans="1:22" x14ac:dyDescent="0.25">
      <c r="A32">
        <v>2012</v>
      </c>
      <c r="B32">
        <v>1.5093344263732433E-2</v>
      </c>
      <c r="C32">
        <v>2.0609486848115921E-2</v>
      </c>
      <c r="D32">
        <v>3.9334278553724289E-2</v>
      </c>
      <c r="E32">
        <v>5.6591331958770752E-2</v>
      </c>
      <c r="F32">
        <v>5.8768197894096375E-2</v>
      </c>
      <c r="G32">
        <v>-2.7119286358356476E-2</v>
      </c>
      <c r="H32">
        <v>4.6610046178102493E-2</v>
      </c>
      <c r="I32">
        <v>6.4848728477954865E-2</v>
      </c>
      <c r="J32">
        <v>3.4815795719623566E-2</v>
      </c>
      <c r="K32">
        <v>4.4702146202325821E-2</v>
      </c>
      <c r="L32">
        <v>7.3008410632610321E-2</v>
      </c>
      <c r="M32">
        <v>-3.1304586678743362E-2</v>
      </c>
      <c r="N32">
        <v>-6.578238308429718E-2</v>
      </c>
      <c r="O32">
        <v>-7.202448695898056E-2</v>
      </c>
      <c r="P32">
        <v>-7.780107855796814E-2</v>
      </c>
      <c r="Q32">
        <v>-7.5432062149047852E-2</v>
      </c>
      <c r="R32">
        <v>-1.6555337235331535E-2</v>
      </c>
      <c r="S32">
        <v>1.2654904276132584E-2</v>
      </c>
      <c r="T32">
        <v>1.3387270271778107E-2</v>
      </c>
      <c r="U32">
        <v>-1.5540587482973933E-3</v>
      </c>
      <c r="V32">
        <v>2.6705460622906685E-3</v>
      </c>
    </row>
    <row r="33" spans="1:22" x14ac:dyDescent="0.25">
      <c r="A33">
        <v>2013</v>
      </c>
      <c r="B33">
        <v>2.0225964486598969E-2</v>
      </c>
      <c r="C33">
        <v>3.4886136651039124E-2</v>
      </c>
      <c r="D33">
        <v>2.2743904963135719E-2</v>
      </c>
      <c r="E33">
        <v>4.4954203069210052E-2</v>
      </c>
      <c r="F33">
        <v>4.3368715792894363E-2</v>
      </c>
      <c r="G33">
        <v>-2.3828970734030008E-3</v>
      </c>
      <c r="H33">
        <v>-4.4306069612503052E-3</v>
      </c>
      <c r="I33">
        <v>6.9711488322354853E-5</v>
      </c>
      <c r="J33">
        <v>1.4602461596950889E-3</v>
      </c>
      <c r="K33">
        <v>1.5386401675641537E-2</v>
      </c>
      <c r="L33">
        <v>-3.3513609319925308E-2</v>
      </c>
      <c r="M33">
        <v>4.4735830277204514E-2</v>
      </c>
      <c r="N33">
        <v>-3.262772411108017E-2</v>
      </c>
      <c r="O33">
        <v>-2.0772961899638176E-2</v>
      </c>
      <c r="P33">
        <v>-5.4090343415737152E-2</v>
      </c>
      <c r="Q33">
        <v>-8.3664119243621826E-2</v>
      </c>
      <c r="R33">
        <v>9.5759415999054909E-3</v>
      </c>
      <c r="S33">
        <v>2.941623330116272E-2</v>
      </c>
      <c r="T33">
        <v>-1.2804937548935413E-2</v>
      </c>
      <c r="U33">
        <v>2.1329604089260101E-2</v>
      </c>
      <c r="V33">
        <v>-3.7316284142434597E-3</v>
      </c>
    </row>
    <row r="34" spans="1:22" x14ac:dyDescent="0.25">
      <c r="A34">
        <v>2014</v>
      </c>
      <c r="B34">
        <v>4.1333772242069244E-2</v>
      </c>
      <c r="C34">
        <v>-2.1007589530199766E-3</v>
      </c>
      <c r="D34">
        <v>1.925225555896759E-2</v>
      </c>
      <c r="E34">
        <v>2.7221443597227335E-3</v>
      </c>
      <c r="F34">
        <v>3.7244562059640884E-2</v>
      </c>
      <c r="G34">
        <v>3.8406230509281158E-2</v>
      </c>
      <c r="H34">
        <v>3.1137151643633842E-2</v>
      </c>
      <c r="I34">
        <v>-3.6023878492414951E-3</v>
      </c>
      <c r="J34">
        <v>-3.0228124931454659E-2</v>
      </c>
      <c r="K34">
        <v>2.7763664722442627E-2</v>
      </c>
      <c r="L34">
        <v>-8.7843149900436401E-2</v>
      </c>
      <c r="M34">
        <v>4.6731946058571339E-3</v>
      </c>
      <c r="N34">
        <v>1.2326457537710667E-2</v>
      </c>
      <c r="O34">
        <v>-5.5777192115783691E-2</v>
      </c>
      <c r="P34">
        <v>-3.4840673208236694E-2</v>
      </c>
      <c r="Q34">
        <v>-6.7717656493186951E-2</v>
      </c>
      <c r="R34">
        <v>-3.9742030203342438E-2</v>
      </c>
      <c r="S34">
        <v>1.6816394403576851E-2</v>
      </c>
      <c r="T34">
        <v>-1.1353596113622189E-2</v>
      </c>
      <c r="U34">
        <v>2.8384068980813026E-2</v>
      </c>
      <c r="V34">
        <v>-1.200549490749836E-2</v>
      </c>
    </row>
    <row r="35" spans="1:22" x14ac:dyDescent="0.25">
      <c r="A35">
        <v>2015</v>
      </c>
      <c r="B35">
        <v>-2.380891889333725E-2</v>
      </c>
      <c r="C35">
        <v>3.5300169140100479E-2</v>
      </c>
      <c r="D35">
        <v>1.9980693235993385E-2</v>
      </c>
      <c r="E35">
        <v>-1.0306453332304955E-2</v>
      </c>
      <c r="F35">
        <v>-1.2806158512830734E-2</v>
      </c>
      <c r="G35">
        <v>4.9115210771560669E-2</v>
      </c>
      <c r="H35">
        <v>1.893281564116478E-2</v>
      </c>
      <c r="I35">
        <v>-1.9893940538167953E-2</v>
      </c>
      <c r="J35">
        <v>-3.5618405789136887E-2</v>
      </c>
      <c r="K35">
        <v>-7.5323241762816906E-3</v>
      </c>
      <c r="L35">
        <v>2.8598375618457794E-2</v>
      </c>
      <c r="M35">
        <v>-1.0031249839812517E-3</v>
      </c>
      <c r="N35">
        <v>1.6134383156895638E-2</v>
      </c>
      <c r="O35">
        <v>-3.2507173717021942E-2</v>
      </c>
      <c r="P35">
        <v>-6.6470734775066376E-2</v>
      </c>
      <c r="Q35">
        <v>1.6207899898290634E-2</v>
      </c>
      <c r="R35">
        <v>-3.8204986602067947E-2</v>
      </c>
      <c r="S35">
        <v>1.8271705135703087E-2</v>
      </c>
      <c r="T35">
        <v>-2.8138109482824802E-3</v>
      </c>
      <c r="U35">
        <v>9.6142303664237261E-4</v>
      </c>
      <c r="V35">
        <v>-1.5790805220603943E-2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W2" sqref="W2"/>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1.455491129308939E-2</v>
      </c>
      <c r="C2">
        <v>-6.2012840062379837E-3</v>
      </c>
      <c r="D2">
        <v>-6.6698323935270309E-3</v>
      </c>
      <c r="E2">
        <v>-3.662443533539772E-2</v>
      </c>
      <c r="F2">
        <v>5.2084837108850479E-2</v>
      </c>
      <c r="G2">
        <v>4.3790001422166824E-2</v>
      </c>
      <c r="H2">
        <v>4.4985424727201462E-2</v>
      </c>
      <c r="I2">
        <v>1.6951693221926689E-2</v>
      </c>
      <c r="J2">
        <v>6.3970096409320831E-2</v>
      </c>
      <c r="K2">
        <v>-9.0710744261741638E-3</v>
      </c>
      <c r="L2">
        <v>-2.3461716249585152E-2</v>
      </c>
      <c r="M2">
        <v>2.0948159508407116E-3</v>
      </c>
      <c r="N2">
        <v>2.8191240504384041E-2</v>
      </c>
      <c r="O2">
        <v>5.5333983153104782E-2</v>
      </c>
      <c r="P2">
        <v>-6.0656361281871796E-2</v>
      </c>
      <c r="Q2">
        <v>1.0670658200979233E-2</v>
      </c>
      <c r="R2">
        <v>-3.6634642630815506E-2</v>
      </c>
      <c r="S2">
        <v>-1.6750415787100792E-2</v>
      </c>
      <c r="T2">
        <v>-1.3771051540970802E-2</v>
      </c>
      <c r="U2">
        <v>-1.6414754092693329E-2</v>
      </c>
      <c r="V2">
        <v>-6.5263593569397926E-4</v>
      </c>
    </row>
    <row r="3" spans="1:22" x14ac:dyDescent="0.25">
      <c r="A3">
        <v>1983</v>
      </c>
      <c r="B3">
        <v>2.2106073796749115E-2</v>
      </c>
      <c r="C3">
        <v>2.072077477350831E-3</v>
      </c>
      <c r="D3">
        <v>-6.7973020486533642E-3</v>
      </c>
      <c r="E3">
        <v>3.13909612596035E-2</v>
      </c>
      <c r="F3">
        <v>6.7500090226531029E-3</v>
      </c>
      <c r="G3">
        <v>2.0686579868197441E-2</v>
      </c>
      <c r="H3">
        <v>-5.4286462254822254E-3</v>
      </c>
      <c r="I3">
        <v>-3.8532540202140808E-2</v>
      </c>
      <c r="J3">
        <v>3.6649018526077271E-2</v>
      </c>
      <c r="K3">
        <v>-2.8761262074112892E-2</v>
      </c>
      <c r="L3">
        <v>-2.7741789817810059E-2</v>
      </c>
      <c r="M3">
        <v>-3.2319349702447653E-3</v>
      </c>
      <c r="N3">
        <v>1.46353580057621E-2</v>
      </c>
      <c r="O3">
        <v>3.4307476133108139E-2</v>
      </c>
      <c r="P3">
        <v>-2.7345774695277214E-2</v>
      </c>
      <c r="Q3">
        <v>2.7340149506926537E-2</v>
      </c>
      <c r="R3">
        <v>3.6667615175247192E-2</v>
      </c>
      <c r="S3">
        <v>-6.8976897746324539E-3</v>
      </c>
      <c r="T3">
        <v>-4.3242577463388443E-2</v>
      </c>
      <c r="U3">
        <v>-1.0646388866007328E-2</v>
      </c>
      <c r="V3">
        <v>-6.1075207777321339E-3</v>
      </c>
    </row>
    <row r="4" spans="1:22" x14ac:dyDescent="0.25">
      <c r="A4">
        <v>1984</v>
      </c>
      <c r="B4">
        <v>6.4284433610737324E-3</v>
      </c>
      <c r="C4">
        <v>-3.1547911465167999E-2</v>
      </c>
      <c r="D4">
        <v>-1.2074451660737395E-3</v>
      </c>
      <c r="E4">
        <v>-7.0379567332565784E-3</v>
      </c>
      <c r="F4">
        <v>5.1022917032241821E-2</v>
      </c>
      <c r="G4">
        <v>-1.4159549959003925E-2</v>
      </c>
      <c r="H4">
        <v>2.8336329385638237E-2</v>
      </c>
      <c r="I4">
        <v>1.0515669360756874E-2</v>
      </c>
      <c r="J4">
        <v>-3.2092336565256119E-2</v>
      </c>
      <c r="K4">
        <v>-7.1358885616064072E-3</v>
      </c>
      <c r="L4">
        <v>-1.0314273647964001E-2</v>
      </c>
      <c r="M4">
        <v>-2.2490540519356728E-2</v>
      </c>
      <c r="N4">
        <v>5.8437008410692215E-2</v>
      </c>
      <c r="O4">
        <v>8.0815628170967102E-2</v>
      </c>
      <c r="P4">
        <v>4.2927160859107971E-2</v>
      </c>
      <c r="Q4">
        <v>1.4305496588349342E-2</v>
      </c>
      <c r="R4">
        <v>2.1912440657615662E-2</v>
      </c>
      <c r="S4">
        <v>-5.0237635150551796E-3</v>
      </c>
      <c r="T4">
        <v>-4.9918249249458313E-2</v>
      </c>
      <c r="U4">
        <v>-1.4573550783097744E-2</v>
      </c>
      <c r="V4">
        <v>-1.0377537691965699E-3</v>
      </c>
    </row>
    <row r="5" spans="1:22" x14ac:dyDescent="0.25">
      <c r="A5">
        <v>1985</v>
      </c>
      <c r="B5">
        <v>-1.6339780762791634E-2</v>
      </c>
      <c r="C5">
        <v>-5.9027161449193954E-2</v>
      </c>
      <c r="D5">
        <v>-2.7934880927205086E-2</v>
      </c>
      <c r="E5">
        <v>1.3996374793350697E-2</v>
      </c>
      <c r="F5">
        <v>-2.3016408085823059E-2</v>
      </c>
      <c r="G5">
        <v>3.558126837015152E-2</v>
      </c>
      <c r="H5">
        <v>2.670014463365078E-2</v>
      </c>
      <c r="I5">
        <v>-1.7358366400003433E-2</v>
      </c>
      <c r="J5">
        <v>5.4074827581644058E-2</v>
      </c>
      <c r="K5">
        <v>-2.0481608808040619E-2</v>
      </c>
      <c r="L5">
        <v>1.1857425794005394E-2</v>
      </c>
      <c r="M5">
        <v>3.6057852208614349E-2</v>
      </c>
      <c r="N5">
        <v>5.519254133105278E-2</v>
      </c>
      <c r="O5">
        <v>3.537338599562645E-2</v>
      </c>
      <c r="P5">
        <v>-2.4825559929013252E-2</v>
      </c>
      <c r="Q5">
        <v>-2.7450220659375191E-2</v>
      </c>
      <c r="R5">
        <v>-0.11042575538158417</v>
      </c>
      <c r="S5">
        <v>1.9746605306863785E-2</v>
      </c>
      <c r="T5">
        <v>-1.6680004075169563E-2</v>
      </c>
      <c r="U5">
        <v>-3.6381524987518787E-3</v>
      </c>
      <c r="V5">
        <v>-2.4543184554204345E-4</v>
      </c>
    </row>
    <row r="6" spans="1:22" x14ac:dyDescent="0.25">
      <c r="A6">
        <v>1986</v>
      </c>
      <c r="B6">
        <v>-6.3740452751517296E-3</v>
      </c>
      <c r="C6">
        <v>-6.4521394670009613E-2</v>
      </c>
      <c r="D6">
        <v>-3.9557632058858871E-2</v>
      </c>
      <c r="E6">
        <v>4.9342350102961063E-3</v>
      </c>
      <c r="F6">
        <v>-8.9769661426544189E-3</v>
      </c>
      <c r="G6">
        <v>-9.090229868888855E-3</v>
      </c>
      <c r="H6">
        <v>-5.8110896497964859E-3</v>
      </c>
      <c r="I6">
        <v>1.9607661291956902E-2</v>
      </c>
      <c r="J6">
        <v>2.2433647885918617E-2</v>
      </c>
      <c r="K6">
        <v>-3.2106817234307528E-3</v>
      </c>
      <c r="L6">
        <v>3.4197449684143066E-2</v>
      </c>
      <c r="M6">
        <v>1.2114784680306911E-2</v>
      </c>
      <c r="N6">
        <v>3.0499640852212906E-3</v>
      </c>
      <c r="O6">
        <v>1.215911190956831E-2</v>
      </c>
      <c r="P6">
        <v>8.4116328507661819E-3</v>
      </c>
      <c r="Q6">
        <v>-1.5491681173443794E-2</v>
      </c>
      <c r="R6">
        <v>2.1027320995926857E-2</v>
      </c>
      <c r="S6">
        <v>-3.0382789555005729E-4</v>
      </c>
      <c r="T6">
        <v>-1.2760956771671772E-2</v>
      </c>
      <c r="U6">
        <v>-2.2233063355088234E-2</v>
      </c>
      <c r="V6">
        <v>1.0796594433486462E-2</v>
      </c>
    </row>
    <row r="7" spans="1:22" x14ac:dyDescent="0.25">
      <c r="A7">
        <v>1987</v>
      </c>
      <c r="B7">
        <v>-3.3041350543498993E-2</v>
      </c>
      <c r="C7">
        <v>-4.4194038957357407E-2</v>
      </c>
      <c r="D7">
        <v>3.5018611699342728E-2</v>
      </c>
      <c r="E7">
        <v>-7.8908167779445648E-3</v>
      </c>
      <c r="F7">
        <v>-3.0184032395482063E-2</v>
      </c>
      <c r="G7">
        <v>2.51280777156353E-2</v>
      </c>
      <c r="H7">
        <v>-3.5014045424759388E-3</v>
      </c>
      <c r="I7">
        <v>-2.1073382813483477E-3</v>
      </c>
      <c r="J7">
        <v>1.7117949202656746E-2</v>
      </c>
      <c r="K7">
        <v>1.5671323984861374E-2</v>
      </c>
      <c r="L7">
        <v>-1.0398727841675282E-2</v>
      </c>
      <c r="M7">
        <v>1.6270169289782643E-3</v>
      </c>
      <c r="N7">
        <v>9.5885368064045906E-3</v>
      </c>
      <c r="O7">
        <v>3.5697046667337418E-2</v>
      </c>
      <c r="P7">
        <v>-3.6658536642789841E-2</v>
      </c>
      <c r="Q7">
        <v>9.2424644390121102E-4</v>
      </c>
      <c r="R7">
        <v>3.4169822465628386E-3</v>
      </c>
      <c r="S7">
        <v>9.3717817217111588E-3</v>
      </c>
      <c r="T7">
        <v>1.0937471874058247E-2</v>
      </c>
      <c r="U7">
        <v>-2.7288498356938362E-2</v>
      </c>
      <c r="V7">
        <v>7.4338959529995918E-3</v>
      </c>
    </row>
    <row r="8" spans="1:22" x14ac:dyDescent="0.25">
      <c r="A8">
        <v>1988</v>
      </c>
      <c r="B8">
        <v>2.3841627407819033E-3</v>
      </c>
      <c r="C8">
        <v>-0.10706119984388351</v>
      </c>
      <c r="D8">
        <v>4.0208414196968079E-2</v>
      </c>
      <c r="E8">
        <v>1.8290130421519279E-2</v>
      </c>
      <c r="F8">
        <v>2.5380881503224373E-2</v>
      </c>
      <c r="G8">
        <v>-1.9314970122650266E-3</v>
      </c>
      <c r="H8">
        <v>3.4350545611232519E-3</v>
      </c>
      <c r="I8">
        <v>-9.0060634538531303E-3</v>
      </c>
      <c r="J8">
        <v>-1.3497147301677614E-4</v>
      </c>
      <c r="K8">
        <v>5.2688613533973694E-2</v>
      </c>
      <c r="L8">
        <v>-9.8530035465955734E-3</v>
      </c>
      <c r="M8">
        <v>1.7718425020575523E-2</v>
      </c>
      <c r="N8">
        <v>-2.5051392614841461E-2</v>
      </c>
      <c r="O8">
        <v>-4.6096738427877426E-2</v>
      </c>
      <c r="P8">
        <v>2.7055015787482262E-2</v>
      </c>
      <c r="Q8">
        <v>1.1681466363370419E-2</v>
      </c>
      <c r="R8">
        <v>2.4663869291543961E-2</v>
      </c>
      <c r="S8">
        <v>7.5603378936648369E-3</v>
      </c>
      <c r="T8">
        <v>-5.7767266407608986E-3</v>
      </c>
      <c r="U8">
        <v>-3.6374416202306747E-2</v>
      </c>
      <c r="V8">
        <v>-1.2274348409846425E-4</v>
      </c>
    </row>
    <row r="9" spans="1:22" x14ac:dyDescent="0.25">
      <c r="A9">
        <v>1989</v>
      </c>
      <c r="B9">
        <v>1.9775008782744408E-2</v>
      </c>
      <c r="C9">
        <v>-0.11533393710851669</v>
      </c>
      <c r="D9">
        <v>3.909592516720295E-3</v>
      </c>
      <c r="E9">
        <v>-2.4979636073112488E-2</v>
      </c>
      <c r="F9">
        <v>-1.2898570857942104E-3</v>
      </c>
      <c r="G9">
        <v>1.9224280491471291E-2</v>
      </c>
      <c r="H9">
        <v>2.5138035416603088E-2</v>
      </c>
      <c r="I9">
        <v>1.762036420404911E-2</v>
      </c>
      <c r="J9">
        <v>1.7350930720567703E-2</v>
      </c>
      <c r="K9">
        <v>6.8165205419063568E-2</v>
      </c>
      <c r="L9">
        <v>-3.0125726014375687E-2</v>
      </c>
      <c r="M9">
        <v>-3.304995596408844E-2</v>
      </c>
      <c r="N9">
        <v>-3.9560176432132721E-2</v>
      </c>
      <c r="O9">
        <v>3.0795036582276225E-4</v>
      </c>
      <c r="P9">
        <v>8.3775810897350311E-2</v>
      </c>
      <c r="Q9">
        <v>-1.8257776275277138E-2</v>
      </c>
      <c r="R9">
        <v>-6.8981140851974487E-2</v>
      </c>
      <c r="S9">
        <v>-2.7023700997233391E-2</v>
      </c>
      <c r="T9">
        <v>-4.1027821600437164E-2</v>
      </c>
      <c r="U9">
        <v>2.5287223979830742E-2</v>
      </c>
      <c r="V9">
        <v>-1.117289625108242E-2</v>
      </c>
    </row>
    <row r="10" spans="1:22" x14ac:dyDescent="0.25">
      <c r="A10">
        <v>1990</v>
      </c>
      <c r="B10">
        <v>5.5441930890083313E-3</v>
      </c>
      <c r="C10">
        <v>-4.8469331115484238E-2</v>
      </c>
      <c r="D10">
        <v>5.4487790912389755E-2</v>
      </c>
      <c r="E10">
        <v>-4.806232638657093E-3</v>
      </c>
      <c r="F10">
        <v>-3.8484420627355576E-2</v>
      </c>
      <c r="G10">
        <v>-1.4071042649447918E-2</v>
      </c>
      <c r="H10">
        <v>-1.9012778997421265E-2</v>
      </c>
      <c r="I10">
        <v>2.3391745984554291E-2</v>
      </c>
      <c r="J10">
        <v>-1.0826000943779945E-2</v>
      </c>
      <c r="K10">
        <v>3.809288889169693E-2</v>
      </c>
      <c r="L10">
        <v>-4.2091332376003265E-2</v>
      </c>
      <c r="M10">
        <v>2.0596703514456749E-2</v>
      </c>
      <c r="N10">
        <v>-1.0856360197067261E-2</v>
      </c>
      <c r="O10">
        <v>2.6656655594706535E-2</v>
      </c>
      <c r="P10">
        <v>-2.5818366557359695E-2</v>
      </c>
      <c r="Q10">
        <v>-1.5010962262749672E-2</v>
      </c>
      <c r="R10">
        <v>2.3448320105671883E-2</v>
      </c>
      <c r="S10">
        <v>1.3184859417378902E-2</v>
      </c>
      <c r="T10">
        <v>-1.8699061125516891E-2</v>
      </c>
      <c r="U10">
        <v>4.5705661177635193E-2</v>
      </c>
      <c r="V10">
        <v>6.8715051747858524E-3</v>
      </c>
    </row>
    <row r="11" spans="1:22" x14ac:dyDescent="0.25">
      <c r="A11">
        <v>1991</v>
      </c>
      <c r="B11">
        <v>-1.0163069702684879E-2</v>
      </c>
      <c r="C11">
        <v>-6.944931298494339E-2</v>
      </c>
      <c r="D11">
        <v>-2.6456410065293312E-2</v>
      </c>
      <c r="E11">
        <v>-4.8965001478791237E-3</v>
      </c>
      <c r="F11">
        <v>1.5045609325170517E-2</v>
      </c>
      <c r="G11">
        <v>-2.7318324893712997E-2</v>
      </c>
      <c r="H11">
        <v>-2.1734965965151787E-2</v>
      </c>
      <c r="I11">
        <v>-5.5803783470764756E-4</v>
      </c>
      <c r="J11">
        <v>-1.3686036691069603E-2</v>
      </c>
      <c r="K11">
        <v>8.9426636695861816E-2</v>
      </c>
      <c r="L11">
        <v>1.8838619813323021E-2</v>
      </c>
      <c r="M11">
        <v>1.9909404218196869E-2</v>
      </c>
      <c r="N11">
        <v>-1.6873108223080635E-2</v>
      </c>
      <c r="O11">
        <v>1.0090644471347332E-2</v>
      </c>
      <c r="P11">
        <v>6.3710110262036324E-3</v>
      </c>
      <c r="Q11">
        <v>-5.14964759349823E-3</v>
      </c>
      <c r="R11">
        <v>-2.0388880744576454E-2</v>
      </c>
      <c r="S11">
        <v>-9.8332930356264114E-3</v>
      </c>
      <c r="T11">
        <v>-1.3167161494493484E-2</v>
      </c>
      <c r="U11">
        <v>3.0286794528365135E-2</v>
      </c>
      <c r="V11">
        <v>1.0513209272176027E-3</v>
      </c>
    </row>
    <row r="12" spans="1:22" x14ac:dyDescent="0.25">
      <c r="A12">
        <v>1992</v>
      </c>
      <c r="B12">
        <v>-3.6717553157359362E-3</v>
      </c>
      <c r="C12">
        <v>2.3198014125227928E-2</v>
      </c>
      <c r="D12">
        <v>-2.9407579451799393E-2</v>
      </c>
      <c r="E12">
        <v>1.359929982572794E-2</v>
      </c>
      <c r="F12">
        <v>-4.7310013324022293E-2</v>
      </c>
      <c r="G12">
        <v>1.7991678789258003E-2</v>
      </c>
      <c r="H12">
        <v>-2.6048293337225914E-2</v>
      </c>
      <c r="I12">
        <v>-2.5525916367769241E-2</v>
      </c>
      <c r="J12">
        <v>-2.5356598198413849E-2</v>
      </c>
      <c r="K12">
        <v>1.5361341647803783E-2</v>
      </c>
      <c r="L12">
        <v>-2.5774789974093437E-2</v>
      </c>
      <c r="M12">
        <v>-1.1839977465569973E-2</v>
      </c>
      <c r="N12">
        <v>3.1530922278761864E-3</v>
      </c>
      <c r="O12">
        <v>5.0116907805204391E-2</v>
      </c>
      <c r="P12">
        <v>2.8181953355669975E-2</v>
      </c>
      <c r="Q12">
        <v>4.4792603701353073E-2</v>
      </c>
      <c r="R12">
        <v>-5.8849602937698364E-3</v>
      </c>
      <c r="S12">
        <v>-3.273690864443779E-2</v>
      </c>
      <c r="T12">
        <v>-5.0823681056499481E-2</v>
      </c>
      <c r="U12">
        <v>2.7235350571572781E-3</v>
      </c>
      <c r="V12">
        <v>-6.7356321960687637E-3</v>
      </c>
    </row>
    <row r="13" spans="1:22" x14ac:dyDescent="0.25">
      <c r="A13">
        <v>1993</v>
      </c>
      <c r="B13">
        <v>-2.0331710577011108E-2</v>
      </c>
      <c r="C13">
        <v>5.4468598216772079E-2</v>
      </c>
      <c r="D13">
        <v>-3.7161416839808226E-3</v>
      </c>
      <c r="E13">
        <v>5.7480260729789734E-3</v>
      </c>
      <c r="F13">
        <v>-5.2404690533876419E-2</v>
      </c>
      <c r="G13">
        <v>1.0121149010956287E-2</v>
      </c>
      <c r="H13">
        <v>4.9625124782323837E-2</v>
      </c>
      <c r="I13">
        <v>-1.7886403948068619E-2</v>
      </c>
      <c r="J13">
        <v>-3.4207060933113098E-2</v>
      </c>
      <c r="K13">
        <v>5.9387568384408951E-2</v>
      </c>
      <c r="L13">
        <v>1.1555205099284649E-2</v>
      </c>
      <c r="M13">
        <v>-1.321526151150465E-2</v>
      </c>
      <c r="N13">
        <v>-4.3183784000575542E-3</v>
      </c>
      <c r="O13">
        <v>4.7804671339690685E-3</v>
      </c>
      <c r="P13">
        <v>-6.2579573132097721E-3</v>
      </c>
      <c r="Q13">
        <v>5.4274801164865494E-2</v>
      </c>
      <c r="R13">
        <v>5.7742640376091003E-2</v>
      </c>
      <c r="S13">
        <v>-1.5659447759389877E-2</v>
      </c>
      <c r="T13">
        <v>-4.6687029302120209E-2</v>
      </c>
      <c r="U13">
        <v>-1.3265957124531269E-2</v>
      </c>
      <c r="V13">
        <v>3.3025536686182022E-3</v>
      </c>
    </row>
    <row r="14" spans="1:22" x14ac:dyDescent="0.25">
      <c r="A14">
        <v>1994</v>
      </c>
      <c r="B14">
        <v>1.3888943009078503E-2</v>
      </c>
      <c r="C14">
        <v>7.6623938977718353E-2</v>
      </c>
      <c r="D14">
        <v>-2.5051912292838097E-2</v>
      </c>
      <c r="E14">
        <v>7.8680766746401787E-3</v>
      </c>
      <c r="F14">
        <v>-4.7581670805811882E-3</v>
      </c>
      <c r="G14">
        <v>6.7688613198697567E-3</v>
      </c>
      <c r="H14">
        <v>1.8526396015658975E-3</v>
      </c>
      <c r="I14">
        <v>-1.3117041438817978E-2</v>
      </c>
      <c r="J14">
        <v>-2.6023138780146837E-3</v>
      </c>
      <c r="K14">
        <v>6.1823628842830658E-2</v>
      </c>
      <c r="L14">
        <v>-2.437211386859417E-2</v>
      </c>
      <c r="M14">
        <v>-9.2736249789595604E-3</v>
      </c>
      <c r="N14">
        <v>-4.0782034397125244E-2</v>
      </c>
      <c r="O14">
        <v>-2.3231826722621918E-2</v>
      </c>
      <c r="P14">
        <v>-3.6721009761095047E-2</v>
      </c>
      <c r="Q14">
        <v>0.10119978338479996</v>
      </c>
      <c r="R14">
        <v>-3.240528330206871E-2</v>
      </c>
      <c r="S14">
        <v>2.7886562049388885E-2</v>
      </c>
      <c r="T14">
        <v>-4.4716786593198776E-2</v>
      </c>
      <c r="U14">
        <v>-7.2138039395213127E-3</v>
      </c>
      <c r="V14">
        <v>-2.1454524248838425E-3</v>
      </c>
    </row>
    <row r="15" spans="1:22" x14ac:dyDescent="0.25">
      <c r="A15">
        <v>1995</v>
      </c>
      <c r="B15">
        <v>-1.688034157268703E-3</v>
      </c>
      <c r="C15">
        <v>8.7267950177192688E-2</v>
      </c>
      <c r="D15">
        <v>-7.664030883461237E-3</v>
      </c>
      <c r="E15">
        <v>1.7915550619363785E-2</v>
      </c>
      <c r="F15">
        <v>1.5328872017562389E-2</v>
      </c>
      <c r="G15">
        <v>4.8410226590931416E-3</v>
      </c>
      <c r="H15">
        <v>-5.6117203086614609E-2</v>
      </c>
      <c r="I15">
        <v>-1.0499673895537853E-2</v>
      </c>
      <c r="J15">
        <v>-2.3933170363306999E-2</v>
      </c>
      <c r="K15">
        <v>1.4542357996106148E-2</v>
      </c>
      <c r="L15">
        <v>2.4765560403466225E-2</v>
      </c>
      <c r="M15">
        <v>-3.1887073069810867E-2</v>
      </c>
      <c r="N15">
        <v>-2.4506721645593643E-2</v>
      </c>
      <c r="O15">
        <v>1.6903713345527649E-2</v>
      </c>
      <c r="P15">
        <v>-2.3522298783063889E-2</v>
      </c>
      <c r="Q15">
        <v>7.5238332152366638E-2</v>
      </c>
      <c r="R15">
        <v>-2.7184059843420982E-2</v>
      </c>
      <c r="S15">
        <v>6.5866432851180434E-4</v>
      </c>
      <c r="T15">
        <v>-4.7180838882923126E-2</v>
      </c>
      <c r="U15">
        <v>2.7692059520632029E-3</v>
      </c>
      <c r="V15">
        <v>6.1552571132779121E-3</v>
      </c>
    </row>
    <row r="16" spans="1:22" x14ac:dyDescent="0.25">
      <c r="A16">
        <v>1996</v>
      </c>
      <c r="B16">
        <v>9.6443871734663844E-4</v>
      </c>
      <c r="C16">
        <v>5.600019171833992E-2</v>
      </c>
      <c r="D16">
        <v>2.7834055945277214E-3</v>
      </c>
      <c r="E16">
        <v>-1.1170849204063416E-2</v>
      </c>
      <c r="F16">
        <v>4.1293226182460785E-2</v>
      </c>
      <c r="G16">
        <v>2.1600034087896347E-2</v>
      </c>
      <c r="H16">
        <v>1.3764739036560059E-2</v>
      </c>
      <c r="I16">
        <v>-1.6967756673693657E-2</v>
      </c>
      <c r="J16">
        <v>2.7657546103000641E-2</v>
      </c>
      <c r="K16">
        <v>6.3560202717781067E-2</v>
      </c>
      <c r="L16">
        <v>1.1474526487290859E-2</v>
      </c>
      <c r="M16">
        <v>-3.2352774869650602E-3</v>
      </c>
      <c r="N16">
        <v>-3.77374067902565E-2</v>
      </c>
      <c r="O16">
        <v>2.9961424879729748E-3</v>
      </c>
      <c r="P16">
        <v>-0.1344047486782074</v>
      </c>
      <c r="Q16">
        <v>-1.904837042093277E-2</v>
      </c>
      <c r="R16">
        <v>2.4184742942452431E-2</v>
      </c>
      <c r="S16">
        <v>2.723027253523469E-3</v>
      </c>
      <c r="T16">
        <v>8.8059287518262863E-3</v>
      </c>
      <c r="U16">
        <v>2.2829227149486542E-2</v>
      </c>
      <c r="V16">
        <v>-1.3397040776908398E-2</v>
      </c>
    </row>
    <row r="17" spans="1:22" x14ac:dyDescent="0.25">
      <c r="A17">
        <v>1997</v>
      </c>
      <c r="B17">
        <v>-5.8329358696937561E-2</v>
      </c>
      <c r="C17">
        <v>8.101249486207962E-2</v>
      </c>
      <c r="D17">
        <v>3.1349681317806244E-2</v>
      </c>
      <c r="E17">
        <v>1.8749929964542389E-2</v>
      </c>
      <c r="F17">
        <v>-7.3131206445395947E-3</v>
      </c>
      <c r="G17">
        <v>-3.392776707187295E-3</v>
      </c>
      <c r="H17">
        <v>4.9496617168188095E-2</v>
      </c>
      <c r="I17">
        <v>-4.9562822096049786E-3</v>
      </c>
      <c r="J17">
        <v>-1.7480002716183662E-3</v>
      </c>
      <c r="K17">
        <v>-1.9096831092610955E-3</v>
      </c>
      <c r="L17">
        <v>-1.0547990910708904E-2</v>
      </c>
      <c r="M17">
        <v>2.7772009372711182E-2</v>
      </c>
      <c r="N17">
        <v>3.3872760832309723E-2</v>
      </c>
      <c r="O17">
        <v>1.7655650153756142E-2</v>
      </c>
      <c r="P17">
        <v>-6.0462888330221176E-2</v>
      </c>
      <c r="Q17">
        <v>1.6672715544700623E-2</v>
      </c>
      <c r="R17">
        <v>-6.7945732735097408E-3</v>
      </c>
      <c r="S17">
        <v>9.2728604795411229E-4</v>
      </c>
      <c r="T17">
        <v>-1.0353502817451954E-2</v>
      </c>
      <c r="U17">
        <v>-1.8136817961931229E-2</v>
      </c>
      <c r="V17">
        <v>-1.0921956272795796E-3</v>
      </c>
    </row>
    <row r="18" spans="1:22" x14ac:dyDescent="0.25">
      <c r="A18">
        <v>1998</v>
      </c>
      <c r="B18">
        <v>-1.6199927777051926E-2</v>
      </c>
      <c r="C18">
        <v>5.2256859838962555E-2</v>
      </c>
      <c r="D18">
        <v>1.2445002794265747E-2</v>
      </c>
      <c r="E18">
        <v>4.1727058589458466E-2</v>
      </c>
      <c r="F18">
        <v>-2.5008583441376686E-2</v>
      </c>
      <c r="G18">
        <v>-4.8979960381984711E-2</v>
      </c>
      <c r="H18">
        <v>1.5512386336922646E-2</v>
      </c>
      <c r="I18">
        <v>-2.9586129821836948E-3</v>
      </c>
      <c r="J18">
        <v>6.0593001544475555E-3</v>
      </c>
      <c r="K18">
        <v>2.889147587120533E-2</v>
      </c>
      <c r="L18">
        <v>2.2604955360293388E-2</v>
      </c>
      <c r="M18">
        <v>-3.4719537943601608E-2</v>
      </c>
      <c r="N18">
        <v>2.6530066505074501E-2</v>
      </c>
      <c r="O18">
        <v>-1.8521212041378021E-2</v>
      </c>
      <c r="P18">
        <v>-5.186896026134491E-2</v>
      </c>
      <c r="Q18">
        <v>3.1499113887548447E-2</v>
      </c>
      <c r="R18">
        <v>-1.9007392227649689E-2</v>
      </c>
      <c r="S18">
        <v>7.2928145527839661E-3</v>
      </c>
      <c r="T18">
        <v>-2.0023351535201073E-2</v>
      </c>
      <c r="U18">
        <v>7.7391099184751511E-3</v>
      </c>
      <c r="V18">
        <v>-1.5622738748788834E-2</v>
      </c>
    </row>
    <row r="19" spans="1:22" x14ac:dyDescent="0.25">
      <c r="A19">
        <v>1999</v>
      </c>
      <c r="B19">
        <v>1.5217295847833157E-2</v>
      </c>
      <c r="C19">
        <v>3.1335789710283279E-2</v>
      </c>
      <c r="D19">
        <v>1.9777225330471992E-2</v>
      </c>
      <c r="E19">
        <v>2.9777945950627327E-2</v>
      </c>
      <c r="F19">
        <v>1.7042012885212898E-2</v>
      </c>
      <c r="G19">
        <v>-3.560537239536643E-3</v>
      </c>
      <c r="H19">
        <v>1.2014247477054596E-2</v>
      </c>
      <c r="I19">
        <v>-2.4366116151213646E-2</v>
      </c>
      <c r="J19">
        <v>-1.5314929187297821E-2</v>
      </c>
      <c r="K19">
        <v>4.4223252683877945E-2</v>
      </c>
      <c r="L19">
        <v>-2.6151253841817379E-3</v>
      </c>
      <c r="M19">
        <v>3.1412407755851746E-2</v>
      </c>
      <c r="N19">
        <v>2.1743528544902802E-2</v>
      </c>
      <c r="O19">
        <v>-3.7125106900930405E-2</v>
      </c>
      <c r="P19">
        <v>-8.0785997211933136E-2</v>
      </c>
      <c r="Q19">
        <v>3.6715611815452576E-2</v>
      </c>
      <c r="R19">
        <v>-2.1881492808461189E-2</v>
      </c>
      <c r="S19">
        <v>-1.2461499311029911E-2</v>
      </c>
      <c r="T19">
        <v>1.6078421846032143E-2</v>
      </c>
      <c r="U19">
        <v>-2.4199370294809341E-2</v>
      </c>
      <c r="V19">
        <v>1.4499503886327147E-3</v>
      </c>
    </row>
    <row r="20" spans="1:22" x14ac:dyDescent="0.25">
      <c r="A20">
        <v>2000</v>
      </c>
      <c r="B20">
        <v>-3.0555488541722298E-2</v>
      </c>
      <c r="C20">
        <v>9.2689275741577148E-2</v>
      </c>
      <c r="D20">
        <v>6.1001226305961609E-2</v>
      </c>
      <c r="E20">
        <v>-6.2057985924184322E-3</v>
      </c>
      <c r="F20">
        <v>-1.1633869260549545E-2</v>
      </c>
      <c r="G20">
        <v>2.5285189971327782E-2</v>
      </c>
      <c r="H20">
        <v>3.7481773644685745E-2</v>
      </c>
      <c r="I20">
        <v>1.8934234976768494E-3</v>
      </c>
      <c r="J20">
        <v>-1.1528622359037399E-2</v>
      </c>
      <c r="K20">
        <v>2.4850007146596909E-2</v>
      </c>
      <c r="L20">
        <v>-8.1762811169028282E-3</v>
      </c>
      <c r="M20">
        <v>-3.9174642413854599E-2</v>
      </c>
      <c r="N20">
        <v>2.3823607712984085E-2</v>
      </c>
      <c r="O20">
        <v>6.839139387011528E-3</v>
      </c>
      <c r="P20">
        <v>-6.5613947808742523E-2</v>
      </c>
      <c r="Q20">
        <v>-3.2591905444860458E-2</v>
      </c>
      <c r="R20">
        <v>-8.0311466008424759E-3</v>
      </c>
      <c r="S20">
        <v>1.4393575489521027E-2</v>
      </c>
      <c r="T20">
        <v>-1.5538708306849003E-2</v>
      </c>
      <c r="U20">
        <v>1.1542236432433128E-2</v>
      </c>
      <c r="V20">
        <v>4.717300646007061E-3</v>
      </c>
    </row>
    <row r="21" spans="1:22" x14ac:dyDescent="0.25">
      <c r="A21">
        <v>2001</v>
      </c>
      <c r="B21">
        <v>-2.985081821680069E-2</v>
      </c>
      <c r="C21">
        <v>0.10912019014358521</v>
      </c>
      <c r="D21">
        <v>3.8829545956104994E-3</v>
      </c>
      <c r="E21">
        <v>9.6257254481315613E-3</v>
      </c>
      <c r="F21">
        <v>3.7338897585868835E-2</v>
      </c>
      <c r="G21">
        <v>5.7512829080224037E-3</v>
      </c>
      <c r="H21">
        <v>4.0536525193601847E-4</v>
      </c>
      <c r="I21">
        <v>3.414488211274147E-2</v>
      </c>
      <c r="J21">
        <v>2.0501580089330673E-2</v>
      </c>
      <c r="K21">
        <v>-4.3689836747944355E-3</v>
      </c>
      <c r="L21">
        <v>-3.3763319253921509E-2</v>
      </c>
      <c r="M21">
        <v>1.22801773250103E-2</v>
      </c>
      <c r="N21">
        <v>-4.2151720263063908E-3</v>
      </c>
      <c r="O21">
        <v>-2.1027654409408569E-2</v>
      </c>
      <c r="P21">
        <v>-6.5453462302684784E-2</v>
      </c>
      <c r="Q21">
        <v>-9.0020157396793365E-2</v>
      </c>
      <c r="R21">
        <v>-4.6035792678594589E-2</v>
      </c>
      <c r="S21">
        <v>-3.1130943447351456E-2</v>
      </c>
      <c r="T21">
        <v>-8.5446954471990466E-4</v>
      </c>
      <c r="U21">
        <v>-1.4228139072656631E-2</v>
      </c>
      <c r="V21">
        <v>8.5211275145411491E-3</v>
      </c>
    </row>
    <row r="22" spans="1:22" x14ac:dyDescent="0.25">
      <c r="A22">
        <v>2002</v>
      </c>
      <c r="B22">
        <v>-2.1218441426753998E-2</v>
      </c>
      <c r="C22">
        <v>2.1228447556495667E-2</v>
      </c>
      <c r="D22">
        <v>5.5350419133901596E-3</v>
      </c>
      <c r="E22">
        <v>1.2346304953098297E-2</v>
      </c>
      <c r="F22">
        <v>6.0869861394166946E-2</v>
      </c>
      <c r="G22">
        <v>1.4091108925640583E-2</v>
      </c>
      <c r="H22">
        <v>-5.6225262582302094E-2</v>
      </c>
      <c r="I22">
        <v>7.4518448673188686E-3</v>
      </c>
      <c r="J22">
        <v>1.8820999190211296E-2</v>
      </c>
      <c r="K22">
        <v>1.7019476508721709E-3</v>
      </c>
      <c r="L22">
        <v>-4.4705621898174286E-2</v>
      </c>
      <c r="M22">
        <v>5.3365086205303669E-3</v>
      </c>
      <c r="N22">
        <v>2.4056009948253632E-2</v>
      </c>
      <c r="O22">
        <v>-4.3620290234684944E-3</v>
      </c>
      <c r="P22">
        <v>-6.915302574634552E-2</v>
      </c>
      <c r="Q22">
        <v>-6.7330725491046906E-2</v>
      </c>
      <c r="R22">
        <v>-6.8093538284301758E-2</v>
      </c>
      <c r="S22">
        <v>1.6094399616122246E-2</v>
      </c>
      <c r="T22">
        <v>1.0744804516434669E-2</v>
      </c>
      <c r="U22">
        <v>3.0694101005792618E-3</v>
      </c>
      <c r="V22">
        <v>7.9768151408643462E-6</v>
      </c>
    </row>
    <row r="23" spans="1:22" x14ac:dyDescent="0.25">
      <c r="A23">
        <v>2003</v>
      </c>
      <c r="B23">
        <v>-1.4629884622991085E-2</v>
      </c>
      <c r="C23">
        <v>2.320779487490654E-3</v>
      </c>
      <c r="D23">
        <v>3.3265685196965933E-3</v>
      </c>
      <c r="E23">
        <v>2.9514184221625328E-2</v>
      </c>
      <c r="F23">
        <v>1.6939446330070496E-2</v>
      </c>
      <c r="G23">
        <v>1.8831446766853333E-2</v>
      </c>
      <c r="H23">
        <v>-3.4476812928915024E-2</v>
      </c>
      <c r="I23">
        <v>9.0397456660866737E-3</v>
      </c>
      <c r="J23">
        <v>-1.0302864946424961E-2</v>
      </c>
      <c r="K23">
        <v>4.2085191234946251E-3</v>
      </c>
      <c r="L23">
        <v>-7.0846891030669212E-3</v>
      </c>
      <c r="M23">
        <v>-2.1723467856645584E-2</v>
      </c>
      <c r="N23">
        <v>1.4534324407577515E-2</v>
      </c>
      <c r="O23">
        <v>-3.9719533175230026E-2</v>
      </c>
      <c r="P23">
        <v>-8.0405332148075104E-2</v>
      </c>
      <c r="Q23">
        <v>-3.9715960621833801E-2</v>
      </c>
      <c r="R23">
        <v>-3.4972142428159714E-2</v>
      </c>
      <c r="S23">
        <v>7.2492798790335655E-3</v>
      </c>
      <c r="T23">
        <v>3.4943636506795883E-2</v>
      </c>
      <c r="U23">
        <v>-2.8075186535716057E-2</v>
      </c>
      <c r="V23">
        <v>9.8625076934695244E-3</v>
      </c>
    </row>
    <row r="24" spans="1:22" x14ac:dyDescent="0.25">
      <c r="A24">
        <v>2004</v>
      </c>
      <c r="B24">
        <v>7.1411146782338619E-3</v>
      </c>
      <c r="C24">
        <v>1.1309332214295864E-2</v>
      </c>
      <c r="D24">
        <v>1.8420293927192688E-2</v>
      </c>
      <c r="E24">
        <v>2.8823025524616241E-2</v>
      </c>
      <c r="F24">
        <v>1.478681992739439E-2</v>
      </c>
      <c r="G24">
        <v>1.9088206812739372E-2</v>
      </c>
      <c r="H24">
        <v>6.1923887580633163E-2</v>
      </c>
      <c r="I24">
        <v>5.8304467238485813E-3</v>
      </c>
      <c r="J24">
        <v>-2.1091291680932045E-2</v>
      </c>
      <c r="K24">
        <v>-5.2538115531206131E-2</v>
      </c>
      <c r="L24">
        <v>-1.299549825489521E-2</v>
      </c>
      <c r="M24">
        <v>2.9305798932909966E-2</v>
      </c>
      <c r="N24">
        <v>-4.4007273390889168E-3</v>
      </c>
      <c r="O24">
        <v>4.833658691495657E-3</v>
      </c>
      <c r="P24">
        <v>-2.1769925951957703E-2</v>
      </c>
      <c r="Q24">
        <v>-5.7753290981054306E-2</v>
      </c>
      <c r="R24">
        <v>-1.5592302661389112E-3</v>
      </c>
      <c r="S24">
        <v>-1.6838710755109787E-2</v>
      </c>
      <c r="T24">
        <v>1.7003474058583379E-3</v>
      </c>
      <c r="U24">
        <v>-1.6393346711993217E-2</v>
      </c>
      <c r="V24">
        <v>-1.6472587361931801E-2</v>
      </c>
    </row>
    <row r="25" spans="1:22" x14ac:dyDescent="0.25">
      <c r="A25">
        <v>2005</v>
      </c>
      <c r="B25">
        <v>-3.301200270652771E-2</v>
      </c>
      <c r="C25">
        <v>4.3004706501960754E-2</v>
      </c>
      <c r="D25">
        <v>-3.6516599357128143E-2</v>
      </c>
      <c r="E25">
        <v>2.1474946290254593E-2</v>
      </c>
      <c r="F25">
        <v>2.9559798538684845E-2</v>
      </c>
      <c r="G25">
        <v>-3.4682953264564276E-3</v>
      </c>
      <c r="H25">
        <v>6.0238681733608246E-2</v>
      </c>
      <c r="I25">
        <v>3.2957049552351236E-3</v>
      </c>
      <c r="J25">
        <v>3.3303254749625921E-3</v>
      </c>
      <c r="K25">
        <v>3.3089020289480686E-3</v>
      </c>
      <c r="L25">
        <v>-3.3014563377946615E-3</v>
      </c>
      <c r="M25">
        <v>3.1177729833871126E-3</v>
      </c>
      <c r="N25">
        <v>2.1532153710722923E-2</v>
      </c>
      <c r="O25">
        <v>-4.4359369203448296E-3</v>
      </c>
      <c r="P25">
        <v>-7.4616603553295135E-2</v>
      </c>
      <c r="Q25">
        <v>-7.1126565337181091E-2</v>
      </c>
      <c r="R25">
        <v>-3.1510043889284134E-2</v>
      </c>
      <c r="S25">
        <v>3.4117594361305237E-2</v>
      </c>
      <c r="T25">
        <v>1.5057197771966457E-2</v>
      </c>
      <c r="U25">
        <v>-2.9513783752918243E-2</v>
      </c>
      <c r="V25">
        <v>-1.7653937684372067E-3</v>
      </c>
    </row>
    <row r="26" spans="1:22" x14ac:dyDescent="0.25">
      <c r="A26">
        <v>2006</v>
      </c>
      <c r="B26">
        <v>1.8725106492638588E-2</v>
      </c>
      <c r="C26">
        <v>2.4144336581230164E-2</v>
      </c>
      <c r="D26">
        <v>-2.298550121486187E-2</v>
      </c>
      <c r="E26">
        <v>1.5559575520455837E-2</v>
      </c>
      <c r="F26">
        <v>-2.7617037296295166E-2</v>
      </c>
      <c r="G26">
        <v>-1.1809397488832474E-2</v>
      </c>
      <c r="H26">
        <v>3.6099456250667572E-2</v>
      </c>
      <c r="I26">
        <v>3.5465795546770096E-2</v>
      </c>
      <c r="J26">
        <v>-3.0664112418889999E-2</v>
      </c>
      <c r="K26">
        <v>-8.6401738226413727E-3</v>
      </c>
      <c r="L26">
        <v>2.7988294139504433E-2</v>
      </c>
      <c r="M26">
        <v>6.1133201234042645E-3</v>
      </c>
      <c r="N26">
        <v>-1.9872914999723434E-2</v>
      </c>
      <c r="O26">
        <v>5.3719067946076393E-3</v>
      </c>
      <c r="P26">
        <v>-6.9734007120132446E-3</v>
      </c>
      <c r="Q26">
        <v>-2.9767571017146111E-2</v>
      </c>
      <c r="R26">
        <v>-2.9728041961789131E-2</v>
      </c>
      <c r="S26">
        <v>1.7016512574627995E-3</v>
      </c>
      <c r="T26">
        <v>-3.2888858113437891E-3</v>
      </c>
      <c r="U26">
        <v>-5.7268604636192322E-2</v>
      </c>
      <c r="V26">
        <v>-2.0187648013234138E-2</v>
      </c>
    </row>
    <row r="27" spans="1:22" x14ac:dyDescent="0.25">
      <c r="A27">
        <v>2007</v>
      </c>
      <c r="B27">
        <v>-1.909506693482399E-2</v>
      </c>
      <c r="C27">
        <v>2.6305142790079117E-2</v>
      </c>
      <c r="D27">
        <v>1.2082810513675213E-2</v>
      </c>
      <c r="E27">
        <v>2.4649819824844599E-3</v>
      </c>
      <c r="F27">
        <v>1.3450750149786472E-2</v>
      </c>
      <c r="G27">
        <v>2.4749364703893661E-2</v>
      </c>
      <c r="H27">
        <v>5.7596601545810699E-2</v>
      </c>
      <c r="I27">
        <v>2.1337170153856277E-2</v>
      </c>
      <c r="J27">
        <v>6.6587477922439575E-3</v>
      </c>
      <c r="K27">
        <v>1.1392690241336823E-2</v>
      </c>
      <c r="L27">
        <v>1.5460401773452759E-2</v>
      </c>
      <c r="M27">
        <v>-2.0620040595531464E-2</v>
      </c>
      <c r="N27">
        <v>1.0376846417784691E-2</v>
      </c>
      <c r="O27">
        <v>-2.7942078188061714E-2</v>
      </c>
      <c r="P27">
        <v>-0.12733167409896851</v>
      </c>
      <c r="Q27">
        <v>-7.2626873850822449E-2</v>
      </c>
      <c r="R27">
        <v>4.0319927036762238E-2</v>
      </c>
      <c r="S27">
        <v>3.9569912478327751E-3</v>
      </c>
      <c r="T27">
        <v>4.5223560184240341E-2</v>
      </c>
      <c r="U27">
        <v>-2.9213076457381248E-2</v>
      </c>
      <c r="V27">
        <v>-1.0076675564050674E-2</v>
      </c>
    </row>
    <row r="28" spans="1:22" x14ac:dyDescent="0.25">
      <c r="A28">
        <v>2008</v>
      </c>
      <c r="B28">
        <v>2.9114894568920135E-2</v>
      </c>
      <c r="C28">
        <v>3.0277974903583527E-2</v>
      </c>
      <c r="D28">
        <v>-7.7761891297996044E-3</v>
      </c>
      <c r="E28">
        <v>-1.2640845961868763E-2</v>
      </c>
      <c r="F28">
        <v>-4.8724468797445297E-2</v>
      </c>
      <c r="G28">
        <v>8.7495008483529091E-3</v>
      </c>
      <c r="H28">
        <v>-3.2508142292499542E-2</v>
      </c>
      <c r="I28">
        <v>3.8185823708772659E-2</v>
      </c>
      <c r="J28">
        <v>-2.3089565336704254E-2</v>
      </c>
      <c r="K28">
        <v>3.1404796987771988E-2</v>
      </c>
      <c r="L28">
        <v>1.33473239839077E-3</v>
      </c>
      <c r="M28">
        <v>8.2956617698073387E-3</v>
      </c>
      <c r="N28">
        <v>-1.3320433907210827E-2</v>
      </c>
      <c r="O28">
        <v>-6.5554333850741386E-3</v>
      </c>
      <c r="P28">
        <v>-9.4549790024757385E-2</v>
      </c>
      <c r="Q28">
        <v>-9.7225263714790344E-2</v>
      </c>
      <c r="R28">
        <v>2.5293344631791115E-2</v>
      </c>
      <c r="S28">
        <v>1.8327862024307251E-2</v>
      </c>
      <c r="T28">
        <v>1.5752818435430527E-2</v>
      </c>
      <c r="U28">
        <v>3.6468300968408585E-2</v>
      </c>
      <c r="V28">
        <v>-4.1277739219367504E-3</v>
      </c>
    </row>
    <row r="29" spans="1:22" x14ac:dyDescent="0.25">
      <c r="A29">
        <v>2009</v>
      </c>
      <c r="B29">
        <v>3.0208507552742958E-2</v>
      </c>
      <c r="C29">
        <v>3.2524581998586655E-2</v>
      </c>
      <c r="D29">
        <v>-2.2732466459274292E-2</v>
      </c>
      <c r="E29">
        <v>2.4775682017207146E-2</v>
      </c>
      <c r="F29">
        <v>2.3635346442461014E-2</v>
      </c>
      <c r="G29">
        <v>-4.6193007379770279E-2</v>
      </c>
      <c r="H29">
        <v>1.5910765156149864E-2</v>
      </c>
      <c r="I29">
        <v>3.2971493899822235E-2</v>
      </c>
      <c r="J29">
        <v>-4.6470202505588531E-3</v>
      </c>
      <c r="K29">
        <v>-4.8063881695270538E-3</v>
      </c>
      <c r="L29">
        <v>2.985265851020813E-2</v>
      </c>
      <c r="M29">
        <v>4.6990577131509781E-2</v>
      </c>
      <c r="N29">
        <v>-2.1235832944512367E-2</v>
      </c>
      <c r="O29">
        <v>-3.1094555743038654E-3</v>
      </c>
      <c r="P29">
        <v>-2.2529078647494316E-2</v>
      </c>
      <c r="Q29">
        <v>-6.2816619873046875E-2</v>
      </c>
      <c r="R29">
        <v>-5.5487107485532761E-2</v>
      </c>
      <c r="S29">
        <v>2.6542846113443375E-2</v>
      </c>
      <c r="T29">
        <v>-2.2899862378835678E-2</v>
      </c>
      <c r="U29">
        <v>2.3788509424775839E-3</v>
      </c>
      <c r="V29">
        <v>7.8600635752081871E-3</v>
      </c>
    </row>
    <row r="30" spans="1:22" x14ac:dyDescent="0.25">
      <c r="A30">
        <v>2010</v>
      </c>
      <c r="B30">
        <v>2.0998662337660789E-2</v>
      </c>
      <c r="C30">
        <v>-1.3146786950528622E-2</v>
      </c>
      <c r="D30">
        <v>6.2176857143640518E-2</v>
      </c>
      <c r="E30">
        <v>2.3601667955517769E-2</v>
      </c>
      <c r="F30">
        <v>-3.555670753121376E-2</v>
      </c>
      <c r="G30">
        <v>-9.9522843956947327E-3</v>
      </c>
      <c r="H30">
        <v>-1.2202301062643528E-2</v>
      </c>
      <c r="I30">
        <v>3.0405677855014801E-2</v>
      </c>
      <c r="J30">
        <v>1.7098570242524147E-2</v>
      </c>
      <c r="K30">
        <v>-3.2853923738002777E-2</v>
      </c>
      <c r="L30">
        <v>3.0686052050441504E-3</v>
      </c>
      <c r="M30">
        <v>-1.2982888147234917E-2</v>
      </c>
      <c r="N30">
        <v>-2.3051660973578691E-3</v>
      </c>
      <c r="O30">
        <v>3.6661112681031227E-3</v>
      </c>
      <c r="P30">
        <v>-5.6120343506336212E-2</v>
      </c>
      <c r="Q30">
        <v>-7.4089765548706055E-2</v>
      </c>
      <c r="R30">
        <v>6.5364845097064972E-2</v>
      </c>
      <c r="S30">
        <v>3.0678309500217438E-2</v>
      </c>
      <c r="T30">
        <v>-2.3672923445701599E-2</v>
      </c>
      <c r="U30">
        <v>3.2844286412000656E-2</v>
      </c>
      <c r="V30">
        <v>-1.2350993929430842E-3</v>
      </c>
    </row>
    <row r="31" spans="1:22" x14ac:dyDescent="0.25">
      <c r="A31">
        <v>2011</v>
      </c>
      <c r="B31">
        <v>2.6505453512072563E-2</v>
      </c>
      <c r="C31">
        <v>7.5938664376735687E-3</v>
      </c>
      <c r="D31">
        <v>-3.1899787485599518E-2</v>
      </c>
      <c r="E31">
        <v>5.1792871206998825E-2</v>
      </c>
      <c r="F31">
        <v>-4.7537935897707939E-3</v>
      </c>
      <c r="G31">
        <v>-5.1659677177667618E-2</v>
      </c>
      <c r="H31">
        <v>1.6807787120342255E-2</v>
      </c>
      <c r="I31">
        <v>1.3765934854745865E-2</v>
      </c>
      <c r="J31">
        <v>1.3064153492450714E-2</v>
      </c>
      <c r="K31">
        <v>-5.6920178234577179E-2</v>
      </c>
      <c r="L31">
        <v>5.4843602702021599E-3</v>
      </c>
      <c r="M31">
        <v>-3.868642495945096E-3</v>
      </c>
      <c r="N31">
        <v>-2.7479350566864014E-2</v>
      </c>
      <c r="O31">
        <v>2.0860221236944199E-2</v>
      </c>
      <c r="P31">
        <v>-4.1347861289978027E-2</v>
      </c>
      <c r="Q31">
        <v>-4.288824275135994E-2</v>
      </c>
      <c r="R31">
        <v>4.3870750814676285E-2</v>
      </c>
      <c r="S31">
        <v>6.1371617019176483E-2</v>
      </c>
      <c r="T31">
        <v>-3.67237888276577E-2</v>
      </c>
      <c r="U31">
        <v>3.8583088666200638E-2</v>
      </c>
      <c r="V31">
        <v>8.5798231884837151E-3</v>
      </c>
    </row>
    <row r="32" spans="1:22" x14ac:dyDescent="0.25">
      <c r="A32">
        <v>2012</v>
      </c>
      <c r="B32">
        <v>1.068675983697176E-2</v>
      </c>
      <c r="C32">
        <v>2.7925038710236549E-2</v>
      </c>
      <c r="D32">
        <v>3.3259626477956772E-2</v>
      </c>
      <c r="E32">
        <v>2.32239980250597E-2</v>
      </c>
      <c r="F32">
        <v>1.525210402905941E-2</v>
      </c>
      <c r="G32">
        <v>-2.925780788064003E-2</v>
      </c>
      <c r="H32">
        <v>4.280819371342659E-2</v>
      </c>
      <c r="I32">
        <v>5.3801536560058594E-2</v>
      </c>
      <c r="J32">
        <v>3.8439132273197174E-2</v>
      </c>
      <c r="K32">
        <v>6.8901199847459793E-3</v>
      </c>
      <c r="L32">
        <v>5.4252468049526215E-2</v>
      </c>
      <c r="M32">
        <v>-2.4923540651798248E-2</v>
      </c>
      <c r="N32">
        <v>-4.372144490480423E-2</v>
      </c>
      <c r="O32">
        <v>-8.2613654434680939E-2</v>
      </c>
      <c r="P32">
        <v>-9.9288500845432281E-2</v>
      </c>
      <c r="Q32">
        <v>-7.1446925401687622E-2</v>
      </c>
      <c r="R32">
        <v>-1.8717553466558456E-2</v>
      </c>
      <c r="S32">
        <v>3.0139416456222534E-2</v>
      </c>
      <c r="T32">
        <v>1.4971421100199223E-2</v>
      </c>
      <c r="U32">
        <v>2.0232848823070526E-2</v>
      </c>
      <c r="V32">
        <v>-2.0606016740202904E-2</v>
      </c>
    </row>
    <row r="33" spans="1:22" x14ac:dyDescent="0.25">
      <c r="A33">
        <v>2013</v>
      </c>
      <c r="B33">
        <v>3.2537184655666351E-2</v>
      </c>
      <c r="C33">
        <v>3.6956124007701874E-2</v>
      </c>
      <c r="D33">
        <v>1.4834069646894932E-2</v>
      </c>
      <c r="E33">
        <v>3.9355218410491943E-2</v>
      </c>
      <c r="F33">
        <v>-7.7193714678287506E-3</v>
      </c>
      <c r="G33">
        <v>-6.3693048432469368E-3</v>
      </c>
      <c r="H33">
        <v>1.4770317357033491E-3</v>
      </c>
      <c r="I33">
        <v>-1.1076688766479492E-2</v>
      </c>
      <c r="J33">
        <v>4.9185999669134617E-3</v>
      </c>
      <c r="K33">
        <v>-9.8518282175064087E-3</v>
      </c>
      <c r="L33">
        <v>-2.3804977536201477E-2</v>
      </c>
      <c r="M33">
        <v>4.4907137751579285E-2</v>
      </c>
      <c r="N33">
        <v>-1.9556855782866478E-2</v>
      </c>
      <c r="O33">
        <v>-2.2238193079829216E-2</v>
      </c>
      <c r="P33">
        <v>-7.6737843453884125E-2</v>
      </c>
      <c r="Q33">
        <v>-9.2562116682529449E-2</v>
      </c>
      <c r="R33">
        <v>2.646748349070549E-2</v>
      </c>
      <c r="S33">
        <v>3.2691355794668198E-2</v>
      </c>
      <c r="T33">
        <v>-1.2436621822416782E-2</v>
      </c>
      <c r="U33">
        <v>4.2810495942831039E-2</v>
      </c>
      <c r="V33">
        <v>-1.8748244270682335E-2</v>
      </c>
    </row>
    <row r="34" spans="1:22" x14ac:dyDescent="0.25">
      <c r="A34">
        <v>2014</v>
      </c>
      <c r="B34">
        <v>2.5405488908290863E-2</v>
      </c>
      <c r="C34">
        <v>-1.3461526483297348E-2</v>
      </c>
      <c r="D34">
        <v>-1.0707330657169223E-3</v>
      </c>
      <c r="E34">
        <v>1.8262946978211403E-2</v>
      </c>
      <c r="F34">
        <v>-1.8554834648966789E-2</v>
      </c>
      <c r="G34">
        <v>4.5737266540527344E-2</v>
      </c>
      <c r="H34">
        <v>1.727568544447422E-2</v>
      </c>
      <c r="I34">
        <v>-6.6642118617892265E-3</v>
      </c>
      <c r="J34">
        <v>1.2453236617147923E-2</v>
      </c>
      <c r="K34">
        <v>-3.6594731500372291E-4</v>
      </c>
      <c r="L34">
        <v>-7.05580934882164E-2</v>
      </c>
      <c r="M34">
        <v>1.9753837957978249E-2</v>
      </c>
      <c r="N34">
        <v>2.8130725026130676E-2</v>
      </c>
      <c r="O34">
        <v>-3.3217817544937134E-2</v>
      </c>
      <c r="P34">
        <v>-5.274663120508194E-2</v>
      </c>
      <c r="Q34">
        <v>-8.6199730634689331E-2</v>
      </c>
      <c r="R34">
        <v>-3.3029180020093918E-2</v>
      </c>
      <c r="S34">
        <v>2.7098342776298523E-2</v>
      </c>
      <c r="T34">
        <v>-1.2429970316588879E-2</v>
      </c>
      <c r="U34">
        <v>3.7100311368703842E-2</v>
      </c>
      <c r="V34">
        <v>-5.9988489374518394E-3</v>
      </c>
    </row>
    <row r="35" spans="1:22" x14ac:dyDescent="0.25">
      <c r="A35">
        <v>2015</v>
      </c>
      <c r="B35">
        <v>-3.5233315080404282E-2</v>
      </c>
      <c r="C35">
        <v>4.1114218533039093E-2</v>
      </c>
      <c r="D35">
        <v>2.2242587059736252E-2</v>
      </c>
      <c r="E35">
        <v>1.7374087125062943E-2</v>
      </c>
      <c r="F35">
        <v>-3.9855118840932846E-2</v>
      </c>
      <c r="G35">
        <v>5.2207440137863159E-2</v>
      </c>
      <c r="H35">
        <v>2.8087496757507324E-2</v>
      </c>
      <c r="I35">
        <v>-1.9442319869995117E-2</v>
      </c>
      <c r="J35">
        <v>-2.0009260624647141E-2</v>
      </c>
      <c r="K35">
        <v>-2.3234110325574875E-2</v>
      </c>
      <c r="L35">
        <v>4.4102746993303299E-2</v>
      </c>
      <c r="M35">
        <v>2.0836584270000458E-2</v>
      </c>
      <c r="N35">
        <v>5.8125492185354233E-2</v>
      </c>
      <c r="O35">
        <v>3.5636441316455603E-3</v>
      </c>
      <c r="P35">
        <v>-6.1304092407226563E-2</v>
      </c>
      <c r="Q35">
        <v>-1.3159178197383881E-2</v>
      </c>
      <c r="R35">
        <v>-3.6659449338912964E-2</v>
      </c>
      <c r="S35">
        <v>1.9050616770982742E-2</v>
      </c>
      <c r="T35">
        <v>-6.5350644290447235E-3</v>
      </c>
      <c r="U35">
        <v>6.3524264842271805E-3</v>
      </c>
      <c r="V35">
        <v>-8.2833198830485344E-3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G12" sqref="G12"/>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197</v>
      </c>
    </row>
    <row r="2" spans="1:6" x14ac:dyDescent="0.25">
      <c r="A2">
        <v>1982</v>
      </c>
      <c r="B2">
        <v>0.45485404133796692</v>
      </c>
      <c r="C2">
        <v>0.45415746027231213</v>
      </c>
      <c r="D2">
        <v>0.4606989874243736</v>
      </c>
      <c r="E2">
        <v>0.45800406092405321</v>
      </c>
      <c r="F2">
        <v>0.458227406591177</v>
      </c>
    </row>
    <row r="3" spans="1:6" x14ac:dyDescent="0.25">
      <c r="A3">
        <v>1983</v>
      </c>
      <c r="B3">
        <v>0.45566859841346741</v>
      </c>
      <c r="C3">
        <v>0.45587470763921734</v>
      </c>
      <c r="D3">
        <v>0.46130338644981383</v>
      </c>
      <c r="E3">
        <v>0.45763253986835484</v>
      </c>
      <c r="F3">
        <v>0.45902031150460243</v>
      </c>
    </row>
    <row r="4" spans="1:6" x14ac:dyDescent="0.25">
      <c r="A4">
        <v>1984</v>
      </c>
      <c r="B4">
        <v>0.4263959527015686</v>
      </c>
      <c r="C4">
        <v>0.39851662477850919</v>
      </c>
      <c r="D4">
        <v>0.42366448602080342</v>
      </c>
      <c r="E4">
        <v>0.39375679638981825</v>
      </c>
      <c r="F4">
        <v>0.41245825535058978</v>
      </c>
    </row>
    <row r="5" spans="1:6" x14ac:dyDescent="0.25">
      <c r="A5">
        <v>1985</v>
      </c>
      <c r="B5">
        <v>0.38088235259056091</v>
      </c>
      <c r="C5">
        <v>0.38143808379769328</v>
      </c>
      <c r="D5">
        <v>0.37261339488625528</v>
      </c>
      <c r="E5">
        <v>0.3905382746756077</v>
      </c>
      <c r="F5">
        <v>0.38233721405267718</v>
      </c>
    </row>
    <row r="6" spans="1:6" x14ac:dyDescent="0.25">
      <c r="A6">
        <v>1986</v>
      </c>
      <c r="B6">
        <v>0.38520056009292603</v>
      </c>
      <c r="C6">
        <v>0.418488650739193</v>
      </c>
      <c r="D6">
        <v>0.41060242980718614</v>
      </c>
      <c r="E6">
        <v>0.4232016115486622</v>
      </c>
      <c r="F6">
        <v>0.40318401071429255</v>
      </c>
    </row>
    <row r="7" spans="1:6" x14ac:dyDescent="0.25">
      <c r="A7">
        <v>1987</v>
      </c>
      <c r="B7">
        <v>0.37112009525299072</v>
      </c>
      <c r="C7">
        <v>0.38476610973477365</v>
      </c>
      <c r="D7">
        <v>0.38470560401678089</v>
      </c>
      <c r="E7">
        <v>0.39208514499664304</v>
      </c>
      <c r="F7">
        <v>0.3847371329665184</v>
      </c>
    </row>
    <row r="8" spans="1:6" x14ac:dyDescent="0.25">
      <c r="A8">
        <v>1988</v>
      </c>
      <c r="B8">
        <v>0.37837839126586914</v>
      </c>
      <c r="C8">
        <v>0.38364940798282626</v>
      </c>
      <c r="D8">
        <v>0.38021391999721527</v>
      </c>
      <c r="E8">
        <v>0.39441632488369943</v>
      </c>
      <c r="F8">
        <v>0.39149932262301446</v>
      </c>
    </row>
    <row r="9" spans="1:6" x14ac:dyDescent="0.25">
      <c r="A9">
        <v>1989</v>
      </c>
      <c r="B9">
        <v>0.37176164984703064</v>
      </c>
      <c r="C9">
        <v>0.37548673543334005</v>
      </c>
      <c r="D9">
        <v>0.38920608609914781</v>
      </c>
      <c r="E9">
        <v>0.3717555489242077</v>
      </c>
      <c r="F9">
        <v>0.37302821019291876</v>
      </c>
    </row>
    <row r="10" spans="1:6" x14ac:dyDescent="0.25">
      <c r="A10">
        <v>1990</v>
      </c>
      <c r="B10">
        <v>0.37998601794242859</v>
      </c>
      <c r="C10">
        <v>0.38246528550982473</v>
      </c>
      <c r="D10">
        <v>0.38139996439218526</v>
      </c>
      <c r="E10">
        <v>0.38598861527442935</v>
      </c>
      <c r="F10">
        <v>0.39709667664766313</v>
      </c>
    </row>
    <row r="11" spans="1:6" x14ac:dyDescent="0.25">
      <c r="A11">
        <v>1991</v>
      </c>
      <c r="B11">
        <v>0.37684538960456848</v>
      </c>
      <c r="C11">
        <v>0.37781983250379558</v>
      </c>
      <c r="D11">
        <v>0.37795540860295296</v>
      </c>
      <c r="E11">
        <v>0.37343698796629904</v>
      </c>
      <c r="F11">
        <v>0.36879435017704965</v>
      </c>
    </row>
    <row r="12" spans="1:6" x14ac:dyDescent="0.25">
      <c r="A12">
        <v>1992</v>
      </c>
      <c r="B12">
        <v>0.35256409645080566</v>
      </c>
      <c r="C12">
        <v>0.34718290638923643</v>
      </c>
      <c r="D12">
        <v>0.36013943022489553</v>
      </c>
      <c r="E12">
        <v>0.3390443668663502</v>
      </c>
      <c r="F12">
        <v>0.34697926004230978</v>
      </c>
    </row>
    <row r="13" spans="1:6" x14ac:dyDescent="0.25">
      <c r="A13">
        <v>1993</v>
      </c>
      <c r="B13">
        <v>0.32559999823570251</v>
      </c>
      <c r="C13">
        <v>0.32528071779012679</v>
      </c>
      <c r="D13">
        <v>0.34057063779234886</v>
      </c>
      <c r="E13">
        <v>0.32400025291740892</v>
      </c>
      <c r="F13">
        <v>0.32247730213403702</v>
      </c>
    </row>
    <row r="14" spans="1:6" x14ac:dyDescent="0.25">
      <c r="A14">
        <v>1994</v>
      </c>
      <c r="B14">
        <v>0.32926830649375916</v>
      </c>
      <c r="C14">
        <v>0.32803168013691902</v>
      </c>
      <c r="D14">
        <v>0.337666898354888</v>
      </c>
      <c r="E14">
        <v>0.32251349866390228</v>
      </c>
      <c r="F14">
        <v>0.32995147530734542</v>
      </c>
    </row>
    <row r="15" spans="1:6" x14ac:dyDescent="0.25">
      <c r="A15">
        <v>1995</v>
      </c>
      <c r="B15">
        <v>0.32881596684455872</v>
      </c>
      <c r="C15">
        <v>0.33710527801513673</v>
      </c>
      <c r="D15">
        <v>0.34968213930726055</v>
      </c>
      <c r="E15">
        <v>0.32956083677709103</v>
      </c>
      <c r="F15">
        <v>0.32642369174957281</v>
      </c>
    </row>
    <row r="16" spans="1:6" x14ac:dyDescent="0.25">
      <c r="A16">
        <v>1996</v>
      </c>
      <c r="B16">
        <v>0.3287566602230072</v>
      </c>
      <c r="C16">
        <v>0.32238462874293322</v>
      </c>
      <c r="D16">
        <v>0.32675372222065924</v>
      </c>
      <c r="E16">
        <v>0.32542967404425144</v>
      </c>
      <c r="F16">
        <v>0.31336224992573264</v>
      </c>
    </row>
    <row r="17" spans="1:6" x14ac:dyDescent="0.25">
      <c r="A17">
        <v>1997</v>
      </c>
      <c r="B17">
        <v>0.29864972829818726</v>
      </c>
      <c r="C17">
        <v>0.28317652997374537</v>
      </c>
      <c r="D17">
        <v>0.2830695898234844</v>
      </c>
      <c r="E17">
        <v>0.29428398422896862</v>
      </c>
      <c r="F17">
        <v>0.29575109186768533</v>
      </c>
    </row>
    <row r="18" spans="1:6" x14ac:dyDescent="0.25">
      <c r="A18">
        <v>1998</v>
      </c>
      <c r="B18">
        <v>0.32145747542381287</v>
      </c>
      <c r="C18">
        <v>0.28244959765672684</v>
      </c>
      <c r="D18">
        <v>0.300481683447957</v>
      </c>
      <c r="E18">
        <v>0.2773107216209173</v>
      </c>
      <c r="F18">
        <v>0.28279699130356312</v>
      </c>
    </row>
    <row r="19" spans="1:6" x14ac:dyDescent="0.25">
      <c r="A19">
        <v>1999</v>
      </c>
      <c r="B19">
        <v>0.30680060386657715</v>
      </c>
      <c r="C19">
        <v>0.27187023386359216</v>
      </c>
      <c r="D19">
        <v>0.27686561191082004</v>
      </c>
      <c r="E19">
        <v>0.2761249040365219</v>
      </c>
      <c r="F19">
        <v>0.29278486889600752</v>
      </c>
    </row>
    <row r="20" spans="1:6" x14ac:dyDescent="0.25">
      <c r="A20">
        <v>2000</v>
      </c>
      <c r="B20">
        <v>0.31500393152236938</v>
      </c>
      <c r="C20">
        <v>0.30181130883097645</v>
      </c>
      <c r="D20">
        <v>0.32244266641139979</v>
      </c>
      <c r="E20">
        <v>0.30507507802546024</v>
      </c>
      <c r="F20">
        <v>0.31341234847903254</v>
      </c>
    </row>
    <row r="21" spans="1:6" x14ac:dyDescent="0.25">
      <c r="A21">
        <v>2001</v>
      </c>
      <c r="B21">
        <v>0.30393701791763306</v>
      </c>
      <c r="C21">
        <v>0.32341492468118666</v>
      </c>
      <c r="D21">
        <v>0.32133992338180539</v>
      </c>
      <c r="E21">
        <v>0.33647952264547354</v>
      </c>
      <c r="F21">
        <v>0.33366860684752464</v>
      </c>
    </row>
    <row r="22" spans="1:6" x14ac:dyDescent="0.25">
      <c r="A22">
        <v>2002</v>
      </c>
      <c r="B22">
        <v>0.31653544306755066</v>
      </c>
      <c r="C22">
        <v>0.3123765414059162</v>
      </c>
      <c r="D22">
        <v>0.31479306539893148</v>
      </c>
      <c r="E22">
        <v>0.31686352792382239</v>
      </c>
      <c r="F22">
        <v>0.32988844251632687</v>
      </c>
    </row>
    <row r="23" spans="1:6" x14ac:dyDescent="0.25">
      <c r="A23">
        <v>2003</v>
      </c>
      <c r="B23">
        <v>0.30581039190292358</v>
      </c>
      <c r="C23">
        <v>0.30667041519284244</v>
      </c>
      <c r="D23">
        <v>0.31832550975680352</v>
      </c>
      <c r="E23">
        <v>0.31027331595122809</v>
      </c>
      <c r="F23">
        <v>0.32130116045474999</v>
      </c>
    </row>
    <row r="24" spans="1:6" x14ac:dyDescent="0.25">
      <c r="A24">
        <v>2004</v>
      </c>
      <c r="B24">
        <v>0.31045752763748169</v>
      </c>
      <c r="C24">
        <v>0.29170495820045472</v>
      </c>
      <c r="D24">
        <v>0.28871233749389646</v>
      </c>
      <c r="E24">
        <v>0.30956252890825275</v>
      </c>
      <c r="F24">
        <v>0.31168071809411052</v>
      </c>
    </row>
    <row r="25" spans="1:6" x14ac:dyDescent="0.25">
      <c r="A25">
        <v>2005</v>
      </c>
      <c r="B25">
        <v>0.30706742405891418</v>
      </c>
      <c r="C25">
        <v>0.30013909450173382</v>
      </c>
      <c r="D25">
        <v>0.30696662893891336</v>
      </c>
      <c r="E25">
        <v>0.31017135711014271</v>
      </c>
      <c r="F25">
        <v>0.31058472877740861</v>
      </c>
    </row>
    <row r="26" spans="1:6" x14ac:dyDescent="0.25">
      <c r="A26">
        <v>2006</v>
      </c>
      <c r="B26">
        <v>0.32746478915214539</v>
      </c>
      <c r="C26">
        <v>0.31071373529732227</v>
      </c>
      <c r="D26">
        <v>0.31228424942493438</v>
      </c>
      <c r="E26">
        <v>0.32221556255221367</v>
      </c>
      <c r="F26">
        <v>0.31201030492782589</v>
      </c>
    </row>
    <row r="27" spans="1:6" x14ac:dyDescent="0.25">
      <c r="A27">
        <v>2007</v>
      </c>
      <c r="B27">
        <v>0.32060390710830688</v>
      </c>
      <c r="C27">
        <v>0.30657897551357749</v>
      </c>
      <c r="D27">
        <v>0.31842361897230143</v>
      </c>
      <c r="E27">
        <v>0.31767688104510305</v>
      </c>
      <c r="F27">
        <v>0.31448704642057423</v>
      </c>
    </row>
    <row r="28" spans="1:6" x14ac:dyDescent="0.25">
      <c r="A28">
        <v>2008</v>
      </c>
      <c r="B28">
        <v>0.31190726161003113</v>
      </c>
      <c r="C28">
        <v>0.31004836767911909</v>
      </c>
      <c r="D28">
        <v>0.30955901315808299</v>
      </c>
      <c r="E28">
        <v>0.31270607101917264</v>
      </c>
      <c r="F28">
        <v>0.31585424804687501</v>
      </c>
    </row>
    <row r="29" spans="1:6" x14ac:dyDescent="0.25">
      <c r="A29">
        <v>2009</v>
      </c>
      <c r="B29">
        <v>0.29843562841415405</v>
      </c>
      <c r="C29">
        <v>0.30913860125839709</v>
      </c>
      <c r="D29">
        <v>0.29514609493315225</v>
      </c>
      <c r="E29">
        <v>0.32272941875457767</v>
      </c>
      <c r="F29">
        <v>0.31063080978393559</v>
      </c>
    </row>
    <row r="30" spans="1:6" x14ac:dyDescent="0.25">
      <c r="A30">
        <v>2010</v>
      </c>
      <c r="B30">
        <v>0.28271028399467468</v>
      </c>
      <c r="C30">
        <v>0.29180028039216993</v>
      </c>
      <c r="D30">
        <v>0.29113469809293746</v>
      </c>
      <c r="E30">
        <v>0.30272393888235094</v>
      </c>
      <c r="F30">
        <v>0.29672665217518807</v>
      </c>
    </row>
    <row r="31" spans="1:6" x14ac:dyDescent="0.25">
      <c r="A31">
        <v>2011</v>
      </c>
      <c r="B31">
        <v>0.27611044049263</v>
      </c>
      <c r="C31">
        <v>0.30296159890294072</v>
      </c>
      <c r="D31">
        <v>0.29993683198094379</v>
      </c>
      <c r="E31">
        <v>0.30834193846583369</v>
      </c>
      <c r="F31">
        <v>0.3003644598722458</v>
      </c>
    </row>
    <row r="32" spans="1:6" x14ac:dyDescent="0.25">
      <c r="A32">
        <v>2012</v>
      </c>
      <c r="B32">
        <v>0.31108596920967102</v>
      </c>
      <c r="C32">
        <v>0.30301921746134758</v>
      </c>
      <c r="D32">
        <v>0.30159456658363343</v>
      </c>
      <c r="E32">
        <v>0.31580708238482474</v>
      </c>
      <c r="F32">
        <v>0.2954699744582176</v>
      </c>
    </row>
    <row r="33" spans="1:6" x14ac:dyDescent="0.25">
      <c r="A33">
        <v>2013</v>
      </c>
      <c r="B33">
        <v>0.30536913871765137</v>
      </c>
      <c r="C33">
        <v>0.29101349987089631</v>
      </c>
      <c r="D33">
        <v>0.27771931175887582</v>
      </c>
      <c r="E33">
        <v>0.30504752349853514</v>
      </c>
      <c r="F33">
        <v>0.30667843315005305</v>
      </c>
    </row>
    <row r="34" spans="1:6" x14ac:dyDescent="0.25">
      <c r="A34">
        <v>2014</v>
      </c>
      <c r="B34">
        <v>0.28554502129554749</v>
      </c>
      <c r="C34">
        <v>0.27093357875943186</v>
      </c>
      <c r="D34">
        <v>0.27404913295805455</v>
      </c>
      <c r="E34">
        <v>0.27754350410401823</v>
      </c>
      <c r="F34">
        <v>0.30448559552431109</v>
      </c>
    </row>
    <row r="35" spans="1:6" x14ac:dyDescent="0.25">
      <c r="A35">
        <v>2015</v>
      </c>
      <c r="B35">
        <v>0.27521929144859314</v>
      </c>
      <c r="C35">
        <v>0.24881663034856319</v>
      </c>
      <c r="D35">
        <v>0.24827955897152426</v>
      </c>
      <c r="E35">
        <v>0.25799873101711268</v>
      </c>
      <c r="F35">
        <v>0.25755578619241715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271</v>
      </c>
    </row>
    <row r="2" spans="1:6" x14ac:dyDescent="0.25">
      <c r="A2">
        <v>1982</v>
      </c>
      <c r="B2">
        <v>0.45485404133796692</v>
      </c>
      <c r="C2">
        <v>0.45415746027231213</v>
      </c>
      <c r="D2">
        <v>0.46330508065223697</v>
      </c>
      <c r="E2">
        <v>0.48659409597516057</v>
      </c>
      <c r="F2">
        <v>0.48438849973678583</v>
      </c>
    </row>
    <row r="3" spans="1:6" x14ac:dyDescent="0.25">
      <c r="A3">
        <v>1983</v>
      </c>
      <c r="B3">
        <v>0.45566859841346741</v>
      </c>
      <c r="C3">
        <v>0.45587470763921734</v>
      </c>
      <c r="D3">
        <v>0.46394954195618632</v>
      </c>
      <c r="E3">
        <v>0.48261305040121077</v>
      </c>
      <c r="F3">
        <v>0.47746709740161886</v>
      </c>
    </row>
    <row r="4" spans="1:6" x14ac:dyDescent="0.25">
      <c r="A4">
        <v>1984</v>
      </c>
      <c r="B4">
        <v>0.4263959527015686</v>
      </c>
      <c r="C4">
        <v>0.39851662477850919</v>
      </c>
      <c r="D4">
        <v>0.41642592781782151</v>
      </c>
      <c r="E4">
        <v>0.44887053346633909</v>
      </c>
      <c r="F4">
        <v>0.45155169707536702</v>
      </c>
    </row>
    <row r="5" spans="1:6" x14ac:dyDescent="0.25">
      <c r="A5">
        <v>1985</v>
      </c>
      <c r="B5">
        <v>0.38088235259056091</v>
      </c>
      <c r="C5">
        <v>0.38143808379769328</v>
      </c>
      <c r="D5">
        <v>0.38379579436779027</v>
      </c>
      <c r="E5">
        <v>0.39444253104925159</v>
      </c>
      <c r="F5">
        <v>0.38933346122503287</v>
      </c>
    </row>
    <row r="6" spans="1:6" x14ac:dyDescent="0.25">
      <c r="A6">
        <v>1986</v>
      </c>
      <c r="B6">
        <v>0.38520056009292603</v>
      </c>
      <c r="C6">
        <v>0.418488650739193</v>
      </c>
      <c r="D6">
        <v>0.4073757574260235</v>
      </c>
      <c r="E6">
        <v>0.40227757364511485</v>
      </c>
      <c r="F6">
        <v>0.39480817812681196</v>
      </c>
    </row>
    <row r="7" spans="1:6" x14ac:dyDescent="0.25">
      <c r="A7">
        <v>1987</v>
      </c>
      <c r="B7">
        <v>0.37112009525299072</v>
      </c>
      <c r="C7">
        <v>0.38476610973477365</v>
      </c>
      <c r="D7">
        <v>0.3868323010504246</v>
      </c>
      <c r="E7">
        <v>0.39091581028699879</v>
      </c>
      <c r="F7">
        <v>0.38977862524986273</v>
      </c>
    </row>
    <row r="8" spans="1:6" x14ac:dyDescent="0.25">
      <c r="A8">
        <v>1988</v>
      </c>
      <c r="B8">
        <v>0.37837839126586914</v>
      </c>
      <c r="C8">
        <v>0.38364940798282626</v>
      </c>
      <c r="D8">
        <v>0.38897990000247956</v>
      </c>
      <c r="E8">
        <v>0.3896086321771145</v>
      </c>
      <c r="F8">
        <v>0.38664403596520419</v>
      </c>
    </row>
    <row r="9" spans="1:6" x14ac:dyDescent="0.25">
      <c r="A9">
        <v>1989</v>
      </c>
      <c r="B9">
        <v>0.37176164984703064</v>
      </c>
      <c r="C9">
        <v>0.37548673543334005</v>
      </c>
      <c r="D9">
        <v>0.37674772930145262</v>
      </c>
      <c r="E9">
        <v>0.39104223471879956</v>
      </c>
      <c r="F9">
        <v>0.38574885588884361</v>
      </c>
    </row>
    <row r="10" spans="1:6" x14ac:dyDescent="0.25">
      <c r="A10">
        <v>1990</v>
      </c>
      <c r="B10">
        <v>0.37998601794242859</v>
      </c>
      <c r="C10">
        <v>0.38246528550982473</v>
      </c>
      <c r="D10">
        <v>0.39759449896216398</v>
      </c>
      <c r="E10">
        <v>0.41231871441006646</v>
      </c>
      <c r="F10">
        <v>0.41357669287919996</v>
      </c>
    </row>
    <row r="11" spans="1:6" x14ac:dyDescent="0.25">
      <c r="A11">
        <v>1991</v>
      </c>
      <c r="B11">
        <v>0.37684538960456848</v>
      </c>
      <c r="C11">
        <v>0.37781983250379558</v>
      </c>
      <c r="D11">
        <v>0.37702810499072076</v>
      </c>
      <c r="E11">
        <v>0.3763583997488022</v>
      </c>
      <c r="F11">
        <v>0.37075329470634466</v>
      </c>
    </row>
    <row r="12" spans="1:6" x14ac:dyDescent="0.25">
      <c r="A12">
        <v>1992</v>
      </c>
      <c r="B12">
        <v>0.35256409645080566</v>
      </c>
      <c r="C12">
        <v>0.34718290638923643</v>
      </c>
      <c r="D12">
        <v>0.35795186784863475</v>
      </c>
      <c r="E12">
        <v>0.37393958416581152</v>
      </c>
      <c r="F12">
        <v>0.36989559566974639</v>
      </c>
    </row>
    <row r="13" spans="1:6" x14ac:dyDescent="0.25">
      <c r="A13">
        <v>1993</v>
      </c>
      <c r="B13">
        <v>0.32559999823570251</v>
      </c>
      <c r="C13">
        <v>0.32528071779012679</v>
      </c>
      <c r="D13">
        <v>0.33348951327800747</v>
      </c>
      <c r="E13">
        <v>0.33484922203421591</v>
      </c>
      <c r="F13">
        <v>0.33097782574594015</v>
      </c>
    </row>
    <row r="14" spans="1:6" x14ac:dyDescent="0.25">
      <c r="A14">
        <v>1994</v>
      </c>
      <c r="B14">
        <v>0.32926830649375916</v>
      </c>
      <c r="C14">
        <v>0.32803168013691902</v>
      </c>
      <c r="D14">
        <v>0.34368219651281839</v>
      </c>
      <c r="E14">
        <v>0.34841055996716019</v>
      </c>
      <c r="F14">
        <v>0.34220799583196643</v>
      </c>
    </row>
    <row r="15" spans="1:6" x14ac:dyDescent="0.25">
      <c r="A15">
        <v>1995</v>
      </c>
      <c r="B15">
        <v>0.32881596684455872</v>
      </c>
      <c r="C15">
        <v>0.33710527801513673</v>
      </c>
      <c r="D15">
        <v>0.33931432327628136</v>
      </c>
      <c r="E15">
        <v>0.33009272159636027</v>
      </c>
      <c r="F15">
        <v>0.32451453970372668</v>
      </c>
    </row>
    <row r="16" spans="1:6" x14ac:dyDescent="0.25">
      <c r="A16">
        <v>1996</v>
      </c>
      <c r="B16">
        <v>0.3287566602230072</v>
      </c>
      <c r="C16">
        <v>0.32238462874293322</v>
      </c>
      <c r="D16">
        <v>0.32053150638937949</v>
      </c>
      <c r="E16">
        <v>0.31115894702076913</v>
      </c>
      <c r="F16">
        <v>0.30528873233497145</v>
      </c>
    </row>
    <row r="17" spans="1:6" x14ac:dyDescent="0.25">
      <c r="A17">
        <v>1997</v>
      </c>
      <c r="B17">
        <v>0.29864972829818726</v>
      </c>
      <c r="C17">
        <v>0.28317652997374537</v>
      </c>
      <c r="D17">
        <v>0.29786355984210972</v>
      </c>
      <c r="E17">
        <v>0.29841773301362995</v>
      </c>
      <c r="F17">
        <v>0.29889193181693552</v>
      </c>
    </row>
    <row r="18" spans="1:6" x14ac:dyDescent="0.25">
      <c r="A18">
        <v>1998</v>
      </c>
      <c r="B18">
        <v>0.32145747542381287</v>
      </c>
      <c r="C18">
        <v>0.28244959765672684</v>
      </c>
      <c r="D18">
        <v>0.28558747963607306</v>
      </c>
      <c r="E18">
        <v>0.28694701394438743</v>
      </c>
      <c r="F18">
        <v>0.28515570692718034</v>
      </c>
    </row>
    <row r="19" spans="1:6" x14ac:dyDescent="0.25">
      <c r="A19">
        <v>1999</v>
      </c>
      <c r="B19">
        <v>0.30680060386657715</v>
      </c>
      <c r="C19">
        <v>0.27187023386359216</v>
      </c>
      <c r="D19">
        <v>0.29085339376330377</v>
      </c>
      <c r="E19">
        <v>0.29870669375360021</v>
      </c>
      <c r="F19">
        <v>0.30152350160479541</v>
      </c>
    </row>
    <row r="20" spans="1:6" x14ac:dyDescent="0.25">
      <c r="A20">
        <v>2000</v>
      </c>
      <c r="B20">
        <v>0.31500393152236938</v>
      </c>
      <c r="C20">
        <v>0.30181130883097645</v>
      </c>
      <c r="D20">
        <v>0.30990842226147652</v>
      </c>
      <c r="E20">
        <v>0.31571387830376629</v>
      </c>
      <c r="F20">
        <v>0.3194271536022425</v>
      </c>
    </row>
    <row r="21" spans="1:6" x14ac:dyDescent="0.25">
      <c r="A21">
        <v>2001</v>
      </c>
      <c r="B21">
        <v>0.30393701791763306</v>
      </c>
      <c r="C21">
        <v>0.32341492468118666</v>
      </c>
      <c r="D21">
        <v>0.32595336750149728</v>
      </c>
      <c r="E21">
        <v>0.32493714138865482</v>
      </c>
      <c r="F21">
        <v>0.32171144199371343</v>
      </c>
    </row>
    <row r="22" spans="1:6" x14ac:dyDescent="0.25">
      <c r="A22">
        <v>2002</v>
      </c>
      <c r="B22">
        <v>0.31653544306755066</v>
      </c>
      <c r="C22">
        <v>0.3123765414059162</v>
      </c>
      <c r="D22">
        <v>0.32187438806891444</v>
      </c>
      <c r="E22">
        <v>0.33725944167375571</v>
      </c>
      <c r="F22">
        <v>0.3368755512833595</v>
      </c>
    </row>
    <row r="23" spans="1:6" x14ac:dyDescent="0.25">
      <c r="A23">
        <v>2003</v>
      </c>
      <c r="B23">
        <v>0.30581039190292358</v>
      </c>
      <c r="C23">
        <v>0.30667041519284244</v>
      </c>
      <c r="D23">
        <v>0.31382343697547915</v>
      </c>
      <c r="E23">
        <v>0.31653804722428319</v>
      </c>
      <c r="F23">
        <v>0.3167576745003462</v>
      </c>
    </row>
    <row r="24" spans="1:6" x14ac:dyDescent="0.25">
      <c r="A24">
        <v>2004</v>
      </c>
      <c r="B24">
        <v>0.31045752763748169</v>
      </c>
      <c r="C24">
        <v>0.29170495820045472</v>
      </c>
      <c r="D24">
        <v>0.30594570440053942</v>
      </c>
      <c r="E24">
        <v>0.30214253251254558</v>
      </c>
      <c r="F24">
        <v>0.30323844456672672</v>
      </c>
    </row>
    <row r="25" spans="1:6" x14ac:dyDescent="0.25">
      <c r="A25">
        <v>2005</v>
      </c>
      <c r="B25">
        <v>0.30706742405891418</v>
      </c>
      <c r="C25">
        <v>0.30013909450173382</v>
      </c>
      <c r="D25">
        <v>0.307697804659605</v>
      </c>
      <c r="E25">
        <v>0.30903116203844549</v>
      </c>
      <c r="F25">
        <v>0.30619759728014478</v>
      </c>
    </row>
    <row r="26" spans="1:6" x14ac:dyDescent="0.25">
      <c r="A26">
        <v>2006</v>
      </c>
      <c r="B26">
        <v>0.32746478915214539</v>
      </c>
      <c r="C26">
        <v>0.31071373529732227</v>
      </c>
      <c r="D26">
        <v>0.31263370966911314</v>
      </c>
      <c r="E26">
        <v>0.3015079647898673</v>
      </c>
      <c r="F26">
        <v>0.2983227811455727</v>
      </c>
    </row>
    <row r="27" spans="1:6" x14ac:dyDescent="0.25">
      <c r="A27">
        <v>2007</v>
      </c>
      <c r="B27">
        <v>0.32060390710830688</v>
      </c>
      <c r="C27">
        <v>0.30657897551357749</v>
      </c>
      <c r="D27">
        <v>0.30806976649165158</v>
      </c>
      <c r="E27">
        <v>0.30290241082012659</v>
      </c>
      <c r="F27">
        <v>0.3029985904693604</v>
      </c>
    </row>
    <row r="28" spans="1:6" x14ac:dyDescent="0.25">
      <c r="A28">
        <v>2008</v>
      </c>
      <c r="B28">
        <v>0.31190726161003113</v>
      </c>
      <c r="C28">
        <v>0.31004836767911909</v>
      </c>
      <c r="D28">
        <v>0.31050754663348201</v>
      </c>
      <c r="E28">
        <v>0.31169541463255879</v>
      </c>
      <c r="F28">
        <v>0.31224043853580952</v>
      </c>
    </row>
    <row r="29" spans="1:6" x14ac:dyDescent="0.25">
      <c r="A29">
        <v>2009</v>
      </c>
      <c r="B29">
        <v>0.29843562841415405</v>
      </c>
      <c r="C29">
        <v>0.30913860125839709</v>
      </c>
      <c r="D29">
        <v>0.30938856986165048</v>
      </c>
      <c r="E29">
        <v>0.29600825177133083</v>
      </c>
      <c r="F29">
        <v>0.29096518614888195</v>
      </c>
    </row>
    <row r="30" spans="1:6" x14ac:dyDescent="0.25">
      <c r="A30">
        <v>2010</v>
      </c>
      <c r="B30">
        <v>0.28271028399467468</v>
      </c>
      <c r="C30">
        <v>0.29180028039216993</v>
      </c>
      <c r="D30">
        <v>0.28929640308022497</v>
      </c>
      <c r="E30">
        <v>0.28920276707410814</v>
      </c>
      <c r="F30">
        <v>0.28787886406481267</v>
      </c>
    </row>
    <row r="31" spans="1:6" x14ac:dyDescent="0.25">
      <c r="A31">
        <v>2011</v>
      </c>
      <c r="B31">
        <v>0.27611044049263</v>
      </c>
      <c r="C31">
        <v>0.30296159890294072</v>
      </c>
      <c r="D31">
        <v>0.30439240124821665</v>
      </c>
      <c r="E31">
        <v>0.29737950111925604</v>
      </c>
      <c r="F31">
        <v>0.28979325930774213</v>
      </c>
    </row>
    <row r="32" spans="1:6" x14ac:dyDescent="0.25">
      <c r="A32">
        <v>2012</v>
      </c>
      <c r="B32">
        <v>0.31108596920967102</v>
      </c>
      <c r="C32">
        <v>0.30301921746134758</v>
      </c>
      <c r="D32">
        <v>0.28882448729872706</v>
      </c>
      <c r="E32">
        <v>0.257118179321289</v>
      </c>
      <c r="F32">
        <v>0.25208346369862555</v>
      </c>
    </row>
    <row r="33" spans="1:6" x14ac:dyDescent="0.25">
      <c r="A33">
        <v>2013</v>
      </c>
      <c r="B33">
        <v>0.30536913871765137</v>
      </c>
      <c r="C33">
        <v>0.29101349987089631</v>
      </c>
      <c r="D33">
        <v>0.29887519338726998</v>
      </c>
      <c r="E33">
        <v>0.29787634421885018</v>
      </c>
      <c r="F33">
        <v>0.295982954710722</v>
      </c>
    </row>
    <row r="34" spans="1:6" x14ac:dyDescent="0.25">
      <c r="A34">
        <v>2014</v>
      </c>
      <c r="B34">
        <v>0.28554502129554749</v>
      </c>
      <c r="C34">
        <v>0.27093357875943186</v>
      </c>
      <c r="D34">
        <v>0.29279164941608904</v>
      </c>
      <c r="E34">
        <v>0.32353187938034533</v>
      </c>
      <c r="F34">
        <v>0.32518480160832408</v>
      </c>
    </row>
    <row r="35" spans="1:6" x14ac:dyDescent="0.25">
      <c r="A35">
        <v>2015</v>
      </c>
      <c r="B35">
        <v>0.27521929144859314</v>
      </c>
      <c r="C35">
        <v>0.24881663034856319</v>
      </c>
      <c r="D35">
        <v>0.25556899586319926</v>
      </c>
      <c r="E35">
        <v>0.24915392170846465</v>
      </c>
      <c r="F35">
        <v>0.25160543191432949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 sqref="B2:K35"/>
    </sheetView>
  </sheetViews>
  <sheetFormatPr defaultColWidth="8.85546875" defaultRowHeight="15" x14ac:dyDescent="0.25"/>
  <sheetData>
    <row r="1" spans="1:11" x14ac:dyDescent="0.25">
      <c r="A1" t="s">
        <v>0</v>
      </c>
      <c r="B1" t="s">
        <v>133</v>
      </c>
      <c r="C1" t="s">
        <v>142</v>
      </c>
      <c r="D1" t="s">
        <v>202</v>
      </c>
      <c r="E1" t="s">
        <v>145</v>
      </c>
      <c r="F1" t="s">
        <v>146</v>
      </c>
      <c r="G1" t="s">
        <v>147</v>
      </c>
      <c r="H1" t="s">
        <v>222</v>
      </c>
      <c r="I1" t="s">
        <v>228</v>
      </c>
      <c r="J1" t="s">
        <v>150</v>
      </c>
      <c r="K1" t="s">
        <v>228</v>
      </c>
    </row>
    <row r="2" spans="1:11" x14ac:dyDescent="0.25">
      <c r="A2">
        <v>1982</v>
      </c>
      <c r="B2">
        <v>0.45485404133796692</v>
      </c>
      <c r="C2">
        <v>0.45415746027231213</v>
      </c>
      <c r="D2">
        <v>0.45700838914513586</v>
      </c>
      <c r="E2">
        <v>0.44937054288387301</v>
      </c>
      <c r="F2">
        <v>0.45392072910070419</v>
      </c>
      <c r="G2">
        <v>0.45565090346336368</v>
      </c>
      <c r="H2">
        <v>0.45379026556015012</v>
      </c>
      <c r="I2">
        <v>0.45024834847450257</v>
      </c>
      <c r="J2">
        <v>0</v>
      </c>
      <c r="K2">
        <v>0</v>
      </c>
    </row>
    <row r="3" spans="1:11" x14ac:dyDescent="0.25">
      <c r="A3">
        <v>1983</v>
      </c>
      <c r="B3">
        <v>0.45566859841346741</v>
      </c>
      <c r="C3">
        <v>0.45587470763921734</v>
      </c>
      <c r="D3">
        <v>0.45595158651471135</v>
      </c>
      <c r="E3">
        <v>0.45606026574969294</v>
      </c>
      <c r="F3">
        <v>0.45838805031776425</v>
      </c>
      <c r="G3">
        <v>0.45948521104454998</v>
      </c>
      <c r="H3">
        <v>0.45533501455187797</v>
      </c>
      <c r="I3">
        <v>0.45629316186904911</v>
      </c>
      <c r="J3">
        <v>0</v>
      </c>
      <c r="K3">
        <v>0</v>
      </c>
    </row>
    <row r="4" spans="1:11" x14ac:dyDescent="0.25">
      <c r="A4">
        <v>1984</v>
      </c>
      <c r="B4">
        <v>0.4263959527015686</v>
      </c>
      <c r="C4">
        <v>0.39851662477850919</v>
      </c>
      <c r="D4">
        <v>0.39265562704205514</v>
      </c>
      <c r="E4">
        <v>0.39275920611619947</v>
      </c>
      <c r="F4">
        <v>0.40310626205801969</v>
      </c>
      <c r="G4">
        <v>0.41387053921818728</v>
      </c>
      <c r="H4">
        <v>0.39879288315773009</v>
      </c>
      <c r="I4">
        <v>0.39503688454627994</v>
      </c>
      <c r="J4">
        <v>0</v>
      </c>
      <c r="K4">
        <v>0</v>
      </c>
    </row>
    <row r="5" spans="1:11" x14ac:dyDescent="0.25">
      <c r="A5">
        <v>1985</v>
      </c>
      <c r="B5">
        <v>0.38088235259056091</v>
      </c>
      <c r="C5">
        <v>0.38143808379769328</v>
      </c>
      <c r="D5">
        <v>0.38326878139376636</v>
      </c>
      <c r="E5">
        <v>0.38155511990189561</v>
      </c>
      <c r="F5">
        <v>0.37953881311416626</v>
      </c>
      <c r="G5">
        <v>0.38063739833235744</v>
      </c>
      <c r="H5">
        <v>0.38106451660394669</v>
      </c>
      <c r="I5">
        <v>0.38183501112461093</v>
      </c>
      <c r="J5">
        <v>0</v>
      </c>
      <c r="K5">
        <v>0</v>
      </c>
    </row>
    <row r="6" spans="1:11" x14ac:dyDescent="0.25">
      <c r="A6">
        <v>1986</v>
      </c>
      <c r="B6">
        <v>0.38520056009292603</v>
      </c>
      <c r="C6">
        <v>0.418488650739193</v>
      </c>
      <c r="D6">
        <v>0.41875338292121883</v>
      </c>
      <c r="E6">
        <v>0.41773915997147565</v>
      </c>
      <c r="F6">
        <v>0.41519677081704143</v>
      </c>
      <c r="G6">
        <v>0.41477028983831399</v>
      </c>
      <c r="H6">
        <v>0.41770511358976364</v>
      </c>
      <c r="I6">
        <v>0.41634568172693254</v>
      </c>
      <c r="J6">
        <v>0</v>
      </c>
      <c r="K6">
        <v>0</v>
      </c>
    </row>
    <row r="7" spans="1:11" x14ac:dyDescent="0.25">
      <c r="A7">
        <v>1987</v>
      </c>
      <c r="B7">
        <v>0.37112009525299072</v>
      </c>
      <c r="C7">
        <v>0.38476610973477365</v>
      </c>
      <c r="D7">
        <v>0.39310903966426841</v>
      </c>
      <c r="E7">
        <v>0.38670702251791955</v>
      </c>
      <c r="F7">
        <v>0.38458943209052088</v>
      </c>
      <c r="G7">
        <v>0.38464950680732723</v>
      </c>
      <c r="H7">
        <v>0.38408289143443108</v>
      </c>
      <c r="I7">
        <v>0.38613272747397426</v>
      </c>
      <c r="J7">
        <v>0</v>
      </c>
      <c r="K7">
        <v>0</v>
      </c>
    </row>
    <row r="8" spans="1:11" x14ac:dyDescent="0.25">
      <c r="A8">
        <v>1988</v>
      </c>
      <c r="B8">
        <v>0.37837839126586914</v>
      </c>
      <c r="C8">
        <v>0.38364940798282626</v>
      </c>
      <c r="D8">
        <v>0.39440571516752243</v>
      </c>
      <c r="E8">
        <v>0.37534566032886502</v>
      </c>
      <c r="F8">
        <v>0.37320008999109267</v>
      </c>
      <c r="G8">
        <v>0.36721585655212402</v>
      </c>
      <c r="H8">
        <v>0.3833461262881756</v>
      </c>
      <c r="I8">
        <v>0.37655589956045149</v>
      </c>
      <c r="J8">
        <v>0</v>
      </c>
      <c r="K8">
        <v>0</v>
      </c>
    </row>
    <row r="9" spans="1:11" x14ac:dyDescent="0.25">
      <c r="A9">
        <v>1989</v>
      </c>
      <c r="B9">
        <v>0.37176164984703064</v>
      </c>
      <c r="C9">
        <v>0.37548673543334005</v>
      </c>
      <c r="D9">
        <v>0.38359811776876446</v>
      </c>
      <c r="E9">
        <v>0.3739529742002487</v>
      </c>
      <c r="F9">
        <v>0.37829427671432497</v>
      </c>
      <c r="G9">
        <v>0.37640365916490554</v>
      </c>
      <c r="H9">
        <v>0.37439500501751899</v>
      </c>
      <c r="I9">
        <v>0.37307690438628199</v>
      </c>
      <c r="J9">
        <v>0</v>
      </c>
      <c r="K9">
        <v>0</v>
      </c>
    </row>
    <row r="10" spans="1:11" x14ac:dyDescent="0.25">
      <c r="A10">
        <v>1990</v>
      </c>
      <c r="B10">
        <v>0.37998601794242859</v>
      </c>
      <c r="C10">
        <v>0.38246528550982473</v>
      </c>
      <c r="D10">
        <v>0.38929630637168883</v>
      </c>
      <c r="E10">
        <v>0.38768641704320911</v>
      </c>
      <c r="F10">
        <v>0.38649932953715327</v>
      </c>
      <c r="G10">
        <v>0.38553213781118395</v>
      </c>
      <c r="H10">
        <v>0.3820679200291634</v>
      </c>
      <c r="I10">
        <v>0.38886621445417408</v>
      </c>
      <c r="J10">
        <v>0</v>
      </c>
      <c r="K10">
        <v>0</v>
      </c>
    </row>
    <row r="11" spans="1:11" x14ac:dyDescent="0.25">
      <c r="A11">
        <v>1991</v>
      </c>
      <c r="B11">
        <v>0.37684538960456848</v>
      </c>
      <c r="C11">
        <v>0.37781983250379558</v>
      </c>
      <c r="D11">
        <v>0.37543421173095703</v>
      </c>
      <c r="E11">
        <v>0.37815339833498002</v>
      </c>
      <c r="F11">
        <v>0.37910491374135014</v>
      </c>
      <c r="G11">
        <v>0.37478977376222611</v>
      </c>
      <c r="H11">
        <v>0.37716697147488593</v>
      </c>
      <c r="I11">
        <v>0.3782095502614975</v>
      </c>
      <c r="J11">
        <v>0</v>
      </c>
      <c r="K11">
        <v>0</v>
      </c>
    </row>
    <row r="12" spans="1:11" x14ac:dyDescent="0.25">
      <c r="A12">
        <v>1992</v>
      </c>
      <c r="B12">
        <v>0.35256409645080566</v>
      </c>
      <c r="C12">
        <v>0.34718290638923643</v>
      </c>
      <c r="D12">
        <v>0.33982164832949635</v>
      </c>
      <c r="E12">
        <v>0.35608557388186463</v>
      </c>
      <c r="F12">
        <v>0.35947827944159511</v>
      </c>
      <c r="G12">
        <v>0.36183254534006115</v>
      </c>
      <c r="H12">
        <v>0.34655501222610469</v>
      </c>
      <c r="I12">
        <v>0.35617861944437029</v>
      </c>
      <c r="J12">
        <v>0</v>
      </c>
      <c r="K12">
        <v>0</v>
      </c>
    </row>
    <row r="13" spans="1:11" x14ac:dyDescent="0.25">
      <c r="A13">
        <v>1993</v>
      </c>
      <c r="B13">
        <v>0.32559999823570251</v>
      </c>
      <c r="C13">
        <v>0.32528071779012679</v>
      </c>
      <c r="D13">
        <v>0.32550920954346652</v>
      </c>
      <c r="E13">
        <v>0.32543522417545317</v>
      </c>
      <c r="F13">
        <v>0.32584643945097924</v>
      </c>
      <c r="G13">
        <v>0.32251557585597035</v>
      </c>
      <c r="H13">
        <v>0.32488411228358749</v>
      </c>
      <c r="I13">
        <v>0.32558490881323815</v>
      </c>
      <c r="J13">
        <v>0</v>
      </c>
      <c r="K13">
        <v>0</v>
      </c>
    </row>
    <row r="14" spans="1:11" x14ac:dyDescent="0.25">
      <c r="A14">
        <v>1994</v>
      </c>
      <c r="B14">
        <v>0.32926830649375916</v>
      </c>
      <c r="C14">
        <v>0.32803168013691902</v>
      </c>
      <c r="D14">
        <v>0.32261616106331348</v>
      </c>
      <c r="E14">
        <v>0.32932880610227583</v>
      </c>
      <c r="F14">
        <v>0.33069877445697782</v>
      </c>
      <c r="G14">
        <v>0.31182701063156126</v>
      </c>
      <c r="H14">
        <v>0.32768902839720254</v>
      </c>
      <c r="I14">
        <v>0.33087183025479316</v>
      </c>
      <c r="J14">
        <v>0</v>
      </c>
      <c r="K14">
        <v>0</v>
      </c>
    </row>
    <row r="15" spans="1:11" x14ac:dyDescent="0.25">
      <c r="A15">
        <v>1995</v>
      </c>
      <c r="B15">
        <v>0.32881596684455872</v>
      </c>
      <c r="C15">
        <v>0.33710527801513673</v>
      </c>
      <c r="D15">
        <v>0.33108263877034189</v>
      </c>
      <c r="E15">
        <v>0.33396443048119545</v>
      </c>
      <c r="F15">
        <v>0.33419589728116988</v>
      </c>
      <c r="G15">
        <v>0.32714639213681224</v>
      </c>
      <c r="H15">
        <v>0.33683470477163791</v>
      </c>
      <c r="I15">
        <v>0.33402827680110936</v>
      </c>
      <c r="J15">
        <v>0</v>
      </c>
      <c r="K15">
        <v>0</v>
      </c>
    </row>
    <row r="16" spans="1:11" x14ac:dyDescent="0.25">
      <c r="A16">
        <v>1996</v>
      </c>
      <c r="B16">
        <v>0.3287566602230072</v>
      </c>
      <c r="C16">
        <v>0.32238462874293322</v>
      </c>
      <c r="D16">
        <v>0.32935610541701316</v>
      </c>
      <c r="E16">
        <v>0.3101212427616119</v>
      </c>
      <c r="F16">
        <v>0.30965761905908584</v>
      </c>
      <c r="G16">
        <v>0.29610208654403686</v>
      </c>
      <c r="H16">
        <v>0.32201124282181265</v>
      </c>
      <c r="I16">
        <v>0.31039347207546236</v>
      </c>
      <c r="J16">
        <v>0</v>
      </c>
      <c r="K16">
        <v>0</v>
      </c>
    </row>
    <row r="17" spans="1:11" x14ac:dyDescent="0.25">
      <c r="A17">
        <v>1997</v>
      </c>
      <c r="B17">
        <v>0.29864972829818726</v>
      </c>
      <c r="C17">
        <v>0.28317652997374537</v>
      </c>
      <c r="D17">
        <v>0.28950161004066466</v>
      </c>
      <c r="E17">
        <v>0.27491163092851639</v>
      </c>
      <c r="F17">
        <v>0.27134674167633061</v>
      </c>
      <c r="G17">
        <v>0.26750411629676818</v>
      </c>
      <c r="H17">
        <v>0.28354432381689548</v>
      </c>
      <c r="I17">
        <v>0.2774977078139782</v>
      </c>
      <c r="J17">
        <v>0</v>
      </c>
      <c r="K17">
        <v>0</v>
      </c>
    </row>
    <row r="18" spans="1:11" x14ac:dyDescent="0.25">
      <c r="A18">
        <v>1998</v>
      </c>
      <c r="B18">
        <v>0.32145747542381287</v>
      </c>
      <c r="C18">
        <v>0.28244959765672684</v>
      </c>
      <c r="D18">
        <v>0.27978632591664793</v>
      </c>
      <c r="E18">
        <v>0.28198442587256434</v>
      </c>
      <c r="F18">
        <v>0.28522706094384193</v>
      </c>
      <c r="G18">
        <v>0.28970075955986974</v>
      </c>
      <c r="H18">
        <v>0.28219127127528193</v>
      </c>
      <c r="I18">
        <v>0.2814220538437367</v>
      </c>
      <c r="J18">
        <v>0</v>
      </c>
      <c r="K18">
        <v>0</v>
      </c>
    </row>
    <row r="19" spans="1:11" x14ac:dyDescent="0.25">
      <c r="A19">
        <v>1999</v>
      </c>
      <c r="B19">
        <v>0.30680060386657715</v>
      </c>
      <c r="C19">
        <v>0.27187023386359216</v>
      </c>
      <c r="D19">
        <v>0.26911946737766262</v>
      </c>
      <c r="E19">
        <v>0.26680444884300236</v>
      </c>
      <c r="F19">
        <v>0.26885050176084041</v>
      </c>
      <c r="G19">
        <v>0.27068208432197571</v>
      </c>
      <c r="H19">
        <v>0.27247036769986155</v>
      </c>
      <c r="I19">
        <v>0.27002608257532124</v>
      </c>
      <c r="J19">
        <v>0</v>
      </c>
      <c r="K19">
        <v>0</v>
      </c>
    </row>
    <row r="20" spans="1:11" x14ac:dyDescent="0.25">
      <c r="A20">
        <v>2000</v>
      </c>
      <c r="B20">
        <v>0.31500393152236938</v>
      </c>
      <c r="C20">
        <v>0.30181130883097645</v>
      </c>
      <c r="D20">
        <v>0.31108023387193678</v>
      </c>
      <c r="E20">
        <v>0.29258862414956094</v>
      </c>
      <c r="F20">
        <v>0.29579036912322043</v>
      </c>
      <c r="G20">
        <v>0.29601383432745931</v>
      </c>
      <c r="H20">
        <v>0.30185102219879628</v>
      </c>
      <c r="I20">
        <v>0.29324821493029596</v>
      </c>
      <c r="J20">
        <v>0</v>
      </c>
      <c r="K20">
        <v>0</v>
      </c>
    </row>
    <row r="21" spans="1:11" x14ac:dyDescent="0.25">
      <c r="A21">
        <v>2001</v>
      </c>
      <c r="B21">
        <v>0.30393701791763306</v>
      </c>
      <c r="C21">
        <v>0.32341492468118666</v>
      </c>
      <c r="D21">
        <v>0.33327514821290971</v>
      </c>
      <c r="E21">
        <v>0.30495191282033918</v>
      </c>
      <c r="F21">
        <v>0.3045425116568804</v>
      </c>
      <c r="G21">
        <v>0.29756126043200493</v>
      </c>
      <c r="H21">
        <v>0.32353277286887172</v>
      </c>
      <c r="I21">
        <v>0.30708521807193756</v>
      </c>
      <c r="J21">
        <v>0</v>
      </c>
      <c r="K21">
        <v>0</v>
      </c>
    </row>
    <row r="22" spans="1:11" x14ac:dyDescent="0.25">
      <c r="A22">
        <v>2002</v>
      </c>
      <c r="B22">
        <v>0.31653544306755066</v>
      </c>
      <c r="C22">
        <v>0.3123765414059162</v>
      </c>
      <c r="D22">
        <v>0.31420719181001183</v>
      </c>
      <c r="E22">
        <v>0.30240133883059028</v>
      </c>
      <c r="F22">
        <v>0.30715022192895408</v>
      </c>
      <c r="G22">
        <v>0.30265946915745734</v>
      </c>
      <c r="H22">
        <v>0.31252711610496048</v>
      </c>
      <c r="I22">
        <v>0.30478231544792656</v>
      </c>
      <c r="J22">
        <v>0</v>
      </c>
      <c r="K22">
        <v>0</v>
      </c>
    </row>
    <row r="23" spans="1:11" x14ac:dyDescent="0.25">
      <c r="A23">
        <v>2003</v>
      </c>
      <c r="B23">
        <v>0.30581039190292358</v>
      </c>
      <c r="C23">
        <v>0.30667041519284244</v>
      </c>
      <c r="D23">
        <v>0.3065839963853359</v>
      </c>
      <c r="E23">
        <v>0.29530804488062856</v>
      </c>
      <c r="F23">
        <v>0.29923151668906212</v>
      </c>
      <c r="G23">
        <v>0.29851371416449551</v>
      </c>
      <c r="H23">
        <v>0.3069421695917845</v>
      </c>
      <c r="I23">
        <v>0.29720662799477582</v>
      </c>
      <c r="J23">
        <v>0</v>
      </c>
      <c r="K23">
        <v>0</v>
      </c>
    </row>
    <row r="24" spans="1:11" x14ac:dyDescent="0.25">
      <c r="A24">
        <v>2004</v>
      </c>
      <c r="B24">
        <v>0.31045752763748169</v>
      </c>
      <c r="C24">
        <v>0.29170495820045472</v>
      </c>
      <c r="D24">
        <v>0.30201180133223537</v>
      </c>
      <c r="E24">
        <v>0.26951475620269771</v>
      </c>
      <c r="F24">
        <v>0.2650964281111956</v>
      </c>
      <c r="G24">
        <v>0.26063000574707984</v>
      </c>
      <c r="H24">
        <v>0.29261545592546462</v>
      </c>
      <c r="I24">
        <v>0.27388459533452991</v>
      </c>
      <c r="J24">
        <v>0</v>
      </c>
      <c r="K24">
        <v>0</v>
      </c>
    </row>
    <row r="25" spans="1:11" x14ac:dyDescent="0.25">
      <c r="A25">
        <v>2005</v>
      </c>
      <c r="B25">
        <v>0.30706742405891418</v>
      </c>
      <c r="C25">
        <v>0.30013909450173382</v>
      </c>
      <c r="D25">
        <v>0.30316445502638817</v>
      </c>
      <c r="E25">
        <v>0.27994980058073998</v>
      </c>
      <c r="F25">
        <v>0.28209631301462651</v>
      </c>
      <c r="G25">
        <v>0.26974235495924953</v>
      </c>
      <c r="H25">
        <v>0.30061221583187581</v>
      </c>
      <c r="I25">
        <v>0.28303513148427012</v>
      </c>
      <c r="J25">
        <v>0</v>
      </c>
      <c r="K25">
        <v>0</v>
      </c>
    </row>
    <row r="26" spans="1:11" x14ac:dyDescent="0.25">
      <c r="A26">
        <v>2006</v>
      </c>
      <c r="B26">
        <v>0.32746478915214539</v>
      </c>
      <c r="C26">
        <v>0.31071373529732227</v>
      </c>
      <c r="D26">
        <v>0.31339952573180196</v>
      </c>
      <c r="E26">
        <v>0.29690051229298114</v>
      </c>
      <c r="F26">
        <v>0.29378692944347856</v>
      </c>
      <c r="G26">
        <v>0.28798324735462666</v>
      </c>
      <c r="H26">
        <v>0.31098748417198657</v>
      </c>
      <c r="I26">
        <v>0.29872121299803256</v>
      </c>
      <c r="J26">
        <v>0</v>
      </c>
      <c r="K26">
        <v>0</v>
      </c>
    </row>
    <row r="27" spans="1:11" x14ac:dyDescent="0.25">
      <c r="A27">
        <v>2007</v>
      </c>
      <c r="B27">
        <v>0.32060390710830688</v>
      </c>
      <c r="C27">
        <v>0.30657897551357749</v>
      </c>
      <c r="D27">
        <v>0.31555007320642475</v>
      </c>
      <c r="E27">
        <v>0.28704546333849429</v>
      </c>
      <c r="F27">
        <v>0.28864897614717477</v>
      </c>
      <c r="G27">
        <v>0.28578876663744451</v>
      </c>
      <c r="H27">
        <v>0.3068652527481317</v>
      </c>
      <c r="I27">
        <v>0.28847155977785588</v>
      </c>
      <c r="J27">
        <v>0</v>
      </c>
      <c r="K27">
        <v>0</v>
      </c>
    </row>
    <row r="28" spans="1:11" x14ac:dyDescent="0.25">
      <c r="A28">
        <v>2008</v>
      </c>
      <c r="B28">
        <v>0.31190726161003113</v>
      </c>
      <c r="C28">
        <v>0.31004836767911909</v>
      </c>
      <c r="D28">
        <v>0.31017754709720607</v>
      </c>
      <c r="E28">
        <v>0.30987597301602365</v>
      </c>
      <c r="F28">
        <v>0.31064646799862383</v>
      </c>
      <c r="G28">
        <v>0.30799050706624986</v>
      </c>
      <c r="H28">
        <v>0.30986792072653768</v>
      </c>
      <c r="I28">
        <v>0.31022388884425167</v>
      </c>
      <c r="J28">
        <v>0</v>
      </c>
      <c r="K28">
        <v>0</v>
      </c>
    </row>
    <row r="29" spans="1:11" x14ac:dyDescent="0.25">
      <c r="A29">
        <v>2009</v>
      </c>
      <c r="B29">
        <v>0.29843562841415405</v>
      </c>
      <c r="C29">
        <v>0.30913860125839709</v>
      </c>
      <c r="D29">
        <v>0.31285847926139826</v>
      </c>
      <c r="E29">
        <v>0.29206723730266093</v>
      </c>
      <c r="F29">
        <v>0.28654674829542637</v>
      </c>
      <c r="G29">
        <v>0.27436382468044757</v>
      </c>
      <c r="H29">
        <v>0.30958390592038632</v>
      </c>
      <c r="I29">
        <v>0.29466247977316384</v>
      </c>
      <c r="J29">
        <v>0</v>
      </c>
      <c r="K29">
        <v>0</v>
      </c>
    </row>
    <row r="30" spans="1:11" x14ac:dyDescent="0.25">
      <c r="A30">
        <v>2010</v>
      </c>
      <c r="B30">
        <v>0.28271028399467468</v>
      </c>
      <c r="C30">
        <v>0.29180028039216993</v>
      </c>
      <c r="D30">
        <v>0.30476490944623946</v>
      </c>
      <c r="E30">
        <v>0.28559550026059155</v>
      </c>
      <c r="F30">
        <v>0.28227912805974481</v>
      </c>
      <c r="G30">
        <v>0.28468836322426794</v>
      </c>
      <c r="H30">
        <v>0.29155290672183043</v>
      </c>
      <c r="I30">
        <v>0.28489376497268681</v>
      </c>
      <c r="J30">
        <v>0</v>
      </c>
      <c r="K30">
        <v>0</v>
      </c>
    </row>
    <row r="31" spans="1:11" x14ac:dyDescent="0.25">
      <c r="A31">
        <v>2011</v>
      </c>
      <c r="B31">
        <v>0.27611044049263</v>
      </c>
      <c r="C31">
        <v>0.30296159890294072</v>
      </c>
      <c r="D31">
        <v>0.30470848357677455</v>
      </c>
      <c r="E31">
        <v>0.29087016299366952</v>
      </c>
      <c r="F31">
        <v>0.28712648698687554</v>
      </c>
      <c r="G31">
        <v>0.27216805146634576</v>
      </c>
      <c r="H31">
        <v>0.30300126850605014</v>
      </c>
      <c r="I31">
        <v>0.29220296448469163</v>
      </c>
      <c r="J31">
        <v>0</v>
      </c>
      <c r="K31">
        <v>0</v>
      </c>
    </row>
    <row r="32" spans="1:11" x14ac:dyDescent="0.25">
      <c r="A32">
        <v>2012</v>
      </c>
      <c r="B32">
        <v>0.31108596920967102</v>
      </c>
      <c r="C32">
        <v>0.30301921746134758</v>
      </c>
      <c r="D32">
        <v>0.3184100247323513</v>
      </c>
      <c r="E32">
        <v>0.27996766898036002</v>
      </c>
      <c r="F32">
        <v>0.27388781039416787</v>
      </c>
      <c r="G32">
        <v>0.26286236673593522</v>
      </c>
      <c r="H32">
        <v>0.30296771892905239</v>
      </c>
      <c r="I32">
        <v>0.27957565170526505</v>
      </c>
      <c r="J32">
        <v>0</v>
      </c>
      <c r="K32">
        <v>0</v>
      </c>
    </row>
    <row r="33" spans="1:11" x14ac:dyDescent="0.25">
      <c r="A33">
        <v>2013</v>
      </c>
      <c r="B33">
        <v>0.30536913871765137</v>
      </c>
      <c r="C33">
        <v>0.29101349987089631</v>
      </c>
      <c r="D33">
        <v>0.29968130233883855</v>
      </c>
      <c r="E33">
        <v>0.27966355641186236</v>
      </c>
      <c r="F33">
        <v>0.2751223998516798</v>
      </c>
      <c r="G33">
        <v>0.26354332740604874</v>
      </c>
      <c r="H33">
        <v>0.29132532159984115</v>
      </c>
      <c r="I33">
        <v>0.28227608840167523</v>
      </c>
      <c r="J33">
        <v>0</v>
      </c>
      <c r="K33">
        <v>0</v>
      </c>
    </row>
    <row r="34" spans="1:11" x14ac:dyDescent="0.25">
      <c r="A34">
        <v>2014</v>
      </c>
      <c r="B34">
        <v>0.28554502129554749</v>
      </c>
      <c r="C34">
        <v>0.27093357875943186</v>
      </c>
      <c r="D34">
        <v>0.27375268496572969</v>
      </c>
      <c r="E34">
        <v>0.26714010909199715</v>
      </c>
      <c r="F34">
        <v>0.27211042697727678</v>
      </c>
      <c r="G34">
        <v>0.26841782945394521</v>
      </c>
      <c r="H34">
        <v>0.27124170671403408</v>
      </c>
      <c r="I34">
        <v>0.27042262844741349</v>
      </c>
      <c r="J34">
        <v>0</v>
      </c>
      <c r="K34">
        <v>0</v>
      </c>
    </row>
    <row r="35" spans="1:11" x14ac:dyDescent="0.25">
      <c r="A35">
        <v>2015</v>
      </c>
      <c r="B35">
        <v>0.27521929144859314</v>
      </c>
      <c r="C35">
        <v>0.24881663034856319</v>
      </c>
      <c r="D35">
        <v>0.25096616667509081</v>
      </c>
      <c r="E35">
        <v>0.24323633147776125</v>
      </c>
      <c r="F35">
        <v>0.2390497700870037</v>
      </c>
      <c r="G35">
        <v>0.24240446622669698</v>
      </c>
      <c r="H35">
        <v>0.24935473971068861</v>
      </c>
      <c r="I35">
        <v>0.2446800941377878</v>
      </c>
      <c r="J35">
        <v>0</v>
      </c>
      <c r="K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2017-06-13T17:51:50Z</dcterms:modified>
</cp:coreProperties>
</file>