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ohniselin/finesandfees_baltimore/Other/"/>
    </mc:Choice>
  </mc:AlternateContent>
  <xr:revisionPtr revIDLastSave="0" documentId="13_ncr:1_{E82D8936-3385-0F4C-94F5-690A56FDB08B}" xr6:coauthVersionLast="43" xr6:coauthVersionMax="43" xr10:uidLastSave="{00000000-0000-0000-0000-000000000000}"/>
  <bookViews>
    <workbookView xWindow="0" yWindow="460" windowWidth="25600" windowHeight="14520" activeTab="3" xr2:uid="{AC06BCB9-FE18-484C-915C-ADBD4991FCE1}"/>
  </bookViews>
  <sheets>
    <sheet name="Revenue" sheetId="1" r:id="rId1"/>
    <sheet name="Top Fines Fees" sheetId="2" r:id="rId2"/>
    <sheet name="ECB Citations" sheetId="6" r:id="rId3"/>
    <sheet name="ECB Black" sheetId="4" r:id="rId4"/>
    <sheet name="Fine Revenue" sheetId="7" r:id="rId5"/>
    <sheet name="BPD Race" sheetId="8" r:id="rId6"/>
  </sheets>
  <definedNames>
    <definedName name="_xlnm._FilterDatabase" localSheetId="1" hidden="1">'Top Fines Fees'!$A$1:$C$1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F3" i="7"/>
  <c r="G3" i="7"/>
  <c r="E4" i="7"/>
  <c r="F4" i="7" s="1"/>
  <c r="G4" i="7"/>
  <c r="E5" i="7"/>
  <c r="F5" i="7"/>
  <c r="G5" i="7"/>
  <c r="E6" i="7"/>
  <c r="F6" i="7" s="1"/>
  <c r="G6" i="7"/>
  <c r="E7" i="7"/>
  <c r="F7" i="7"/>
  <c r="G7" i="7"/>
  <c r="E8" i="7"/>
  <c r="F8" i="7" s="1"/>
  <c r="G8" i="7"/>
  <c r="E9" i="7"/>
  <c r="F9" i="7"/>
  <c r="G9" i="7"/>
  <c r="E10" i="7"/>
  <c r="F10" i="7" s="1"/>
  <c r="G10" i="7"/>
  <c r="E11" i="7"/>
  <c r="F11" i="7"/>
  <c r="G11" i="7"/>
  <c r="E12" i="7"/>
  <c r="F12" i="7" s="1"/>
  <c r="G12" i="7"/>
  <c r="E13" i="7"/>
  <c r="F13" i="7"/>
  <c r="G13" i="7"/>
  <c r="E14" i="7"/>
  <c r="F14" i="7" s="1"/>
  <c r="G14" i="7"/>
  <c r="E15" i="7"/>
  <c r="F15" i="7"/>
  <c r="G15" i="7"/>
  <c r="E16" i="7"/>
  <c r="F16" i="7" s="1"/>
  <c r="G16" i="7"/>
  <c r="E17" i="7"/>
  <c r="F17" i="7"/>
  <c r="G17" i="7"/>
  <c r="G2" i="7"/>
  <c r="F2" i="7"/>
  <c r="E2" i="7"/>
</calcChain>
</file>

<file path=xl/sharedStrings.xml><?xml version="1.0" encoding="utf-8"?>
<sst xmlns="http://schemas.openxmlformats.org/spreadsheetml/2006/main" count="85" uniqueCount="63">
  <si>
    <t>Revenue</t>
  </si>
  <si>
    <t>Fees</t>
  </si>
  <si>
    <t>Fines</t>
  </si>
  <si>
    <t>Non-Fine Revenue Sources</t>
  </si>
  <si>
    <t>Fee</t>
  </si>
  <si>
    <t>Fine</t>
  </si>
  <si>
    <t>Bad Check Charge</t>
  </si>
  <si>
    <t>Building Construction Permits</t>
  </si>
  <si>
    <t>Cable TV Franchise Fee</t>
  </si>
  <si>
    <t>Charges for Central City Services</t>
  </si>
  <si>
    <t>Environmental Control Board Fines</t>
  </si>
  <si>
    <t>Civil Citations</t>
  </si>
  <si>
    <t>Filing Fees - Building Permits</t>
  </si>
  <si>
    <t>Speed Cameras</t>
  </si>
  <si>
    <t>Solid Waste Surcharge</t>
  </si>
  <si>
    <t>Sheriff Revenue</t>
  </si>
  <si>
    <t>Sheriff - District Court Service</t>
  </si>
  <si>
    <t>Rental Property Registration</t>
  </si>
  <si>
    <t>Red Light Fines</t>
  </si>
  <si>
    <t>Minimum Wage Violations</t>
  </si>
  <si>
    <t>Liquor Board Fines</t>
  </si>
  <si>
    <t>LibraryFines</t>
  </si>
  <si>
    <t>Landfill Disposal Tipping Fees</t>
  </si>
  <si>
    <t>Impounding Cars - Towing</t>
  </si>
  <si>
    <t>Impounding Cars - Storage</t>
  </si>
  <si>
    <t>Forfeitures Drug/Gambling Contraband</t>
  </si>
  <si>
    <t>Type</t>
  </si>
  <si>
    <t>Quintile</t>
  </si>
  <si>
    <t>Count</t>
  </si>
  <si>
    <t xml:space="preserve">Sum </t>
  </si>
  <si>
    <t>Mean</t>
  </si>
  <si>
    <t>ECB Fines - Neighborhood Share of Black Residents</t>
  </si>
  <si>
    <t>Failed To Abate Unsafe Structure Notice And Order</t>
  </si>
  <si>
    <t>Failed To Abate Violation Notice And Order</t>
  </si>
  <si>
    <t>Failure To File Annual Vacant Building Registration</t>
  </si>
  <si>
    <t>High Grass And Weeds</t>
  </si>
  <si>
    <t>Trash Accumulation</t>
  </si>
  <si>
    <t>Failure To File A Completed Annual Registration</t>
  </si>
  <si>
    <t>Dumping Under 25 Lbs Of Waste On Public Property</t>
  </si>
  <si>
    <t>Work Without Or Beyond The Scope Of Permit</t>
  </si>
  <si>
    <t>Prohibited Posting Of Signs On Public Property</t>
  </si>
  <si>
    <t>Bulk Trash</t>
  </si>
  <si>
    <t>names</t>
  </si>
  <si>
    <t>year</t>
  </si>
  <si>
    <t>Sum of Fine Amounts</t>
  </si>
  <si>
    <t>Sum of Balance Amounts</t>
  </si>
  <si>
    <t>Count of Citations</t>
  </si>
  <si>
    <t>Rank</t>
  </si>
  <si>
    <t>2-30%</t>
  </si>
  <si>
    <t>30-63%</t>
  </si>
  <si>
    <t>63-85%</t>
  </si>
  <si>
    <t>85-94%</t>
  </si>
  <si>
    <t>94-97%</t>
  </si>
  <si>
    <t>fiscal_year</t>
  </si>
  <si>
    <t>Neither</t>
  </si>
  <si>
    <t>Total</t>
  </si>
  <si>
    <t>Fine Share</t>
  </si>
  <si>
    <t>Fee Share</t>
  </si>
  <si>
    <t>Asian</t>
  </si>
  <si>
    <t>Black</t>
  </si>
  <si>
    <t>Other</t>
  </si>
  <si>
    <t>Unknown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</si>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</sst>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64" fontId="0" fillId="0" borderId="0" xfId="1" applyNumberFormat="1" applyFont="1"/>
    <xf numFmtId="3" fontId="5" fillId="0" borderId="0" xfId="0" applyNumberFormat="1" applyFont="1"/>
    <xf numFmtId="6" fontId="5" fillId="0" borderId="0" xfId="0" applyNumberFormat="1" applyFont="1"/>
    <xf numFmtId="165" fontId="0" fillId="0" borderId="0" xfId="2" applyNumberFormat="1" applyFont="1"/>
    <xf numFmtId="165" fontId="0" fillId="0" borderId="0" xfId="0" applyNumberFormat="1"/>
    <xf numFmtId="9" fontId="0" fillId="0" borderId="0" xfId="3" applyFont="1"/>
    <xf numFmtId="10" fontId="0" fillId="0" borderId="0" xfId="0" applyNumberFormat="1"/>
    <xf numFmtId="10" fontId="5" fillId="0" borderId="0" xfId="0" applyNumberFormat="1" applyFont="1"/>
    <xf numFmtId="3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1-476C-BC7B-987C916E2D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B1-476C-BC7B-987C916E2D3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B1-476C-BC7B-987C916E2D32}"/>
              </c:ext>
            </c:extLst>
          </c:dPt>
          <c:dLbls>
            <c:dLbl>
              <c:idx val="0"/>
              <c:layout>
                <c:manualLayout>
                  <c:x val="-3.2711286089238845E-2"/>
                  <c:y val="-0.21541648439778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77777777777777"/>
                      <c:h val="0.185046296296296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B1-476C-BC7B-987C916E2D32}"/>
                </c:ext>
              </c:extLst>
            </c:dLbl>
            <c:dLbl>
              <c:idx val="1"/>
              <c:layout>
                <c:manualLayout>
                  <c:x val="-5.9719840266389594E-2"/>
                  <c:y val="1.1117384997927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B1-476C-BC7B-987C916E2D32}"/>
                </c:ext>
              </c:extLst>
            </c:dLbl>
            <c:dLbl>
              <c:idx val="2"/>
              <c:layout>
                <c:manualLayout>
                  <c:x val="6.4125765529308834E-2"/>
                  <c:y val="1.4046004666083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B1-476C-BC7B-987C916E2D3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Revenue!$A$2:$A$4</c:f>
              <c:strCache>
                <c:ptCount val="3"/>
                <c:pt idx="0">
                  <c:v>Non-Fine Revenue Sources</c:v>
                </c:pt>
                <c:pt idx="1">
                  <c:v>Fees</c:v>
                </c:pt>
                <c:pt idx="2">
                  <c:v>Fines</c:v>
                </c:pt>
              </c:strCache>
            </c:strRef>
          </c:cat>
          <c:val>
            <c:numRef>
              <c:f>Revenue!$B$2:$B$4</c:f>
              <c:numCache>
                <c:formatCode>General</c:formatCode>
                <c:ptCount val="3"/>
                <c:pt idx="0">
                  <c:v>94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1-476C-BC7B-987C916E2D3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8162729658794"/>
          <c:y val="2.8350515463917526E-2"/>
          <c:w val="0.87753937007874006"/>
          <c:h val="0.8154522090988626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Citations'!$A$2:$A$11</c:f>
              <c:strCache>
                <c:ptCount val="10"/>
                <c:pt idx="0">
                  <c:v>Failed To Abate Unsafe Structure Notice And Order</c:v>
                </c:pt>
                <c:pt idx="1">
                  <c:v>Failed To Abate Violation Notice And Order</c:v>
                </c:pt>
                <c:pt idx="2">
                  <c:v>Failure To File Annual Vacant Building Registration</c:v>
                </c:pt>
                <c:pt idx="3">
                  <c:v>High Grass And Weeds</c:v>
                </c:pt>
                <c:pt idx="4">
                  <c:v>Trash Accumulation</c:v>
                </c:pt>
                <c:pt idx="5">
                  <c:v>Failure To File A Completed Annual Registration</c:v>
                </c:pt>
                <c:pt idx="6">
                  <c:v>Dumping Under 25 Lbs Of Waste On Public Property</c:v>
                </c:pt>
                <c:pt idx="7">
                  <c:v>Work Without Or Beyond The Scope Of Permit</c:v>
                </c:pt>
                <c:pt idx="8">
                  <c:v>Prohibited Posting Of Signs On Public Property</c:v>
                </c:pt>
                <c:pt idx="9">
                  <c:v>Bulk Trash</c:v>
                </c:pt>
              </c:strCache>
            </c:strRef>
          </c:cat>
          <c:val>
            <c:numRef>
              <c:f>'ECB Citations'!$E$2:$E$11</c:f>
              <c:numCache>
                <c:formatCode>General</c:formatCode>
                <c:ptCount val="10"/>
                <c:pt idx="0" formatCode="_(&quot;$&quot;* #,##0_);_(&quot;$&quot;* \(#,##0\);_(&quot;$&quot;* &quot;-&quot;??_);_(@_)">
                  <c:v>1000000</c:v>
                </c:pt>
                <c:pt idx="1">
                  <c:v>504250</c:v>
                </c:pt>
                <c:pt idx="2">
                  <c:v>494000</c:v>
                </c:pt>
                <c:pt idx="3">
                  <c:v>351500</c:v>
                </c:pt>
                <c:pt idx="4">
                  <c:v>320550</c:v>
                </c:pt>
                <c:pt idx="5">
                  <c:v>304400</c:v>
                </c:pt>
                <c:pt idx="6">
                  <c:v>301500</c:v>
                </c:pt>
                <c:pt idx="7">
                  <c:v>218500</c:v>
                </c:pt>
                <c:pt idx="8">
                  <c:v>199000</c:v>
                </c:pt>
                <c:pt idx="9">
                  <c:v>151200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D042-AB9B-8C2827FA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8162729658794"/>
          <c:y val="2.8350515463917526E-2"/>
          <c:w val="0.87753937007874006"/>
          <c:h val="0.8154522090988626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Citations'!$B$2:$B$11</c:f>
              <c:strCache>
                <c:ptCount val="3"/>
                <c:pt idx="0">
                  <c:v>Failed To Abate Unsafe Structure Notice And Order</c:v>
                </c:pt>
                <c:pt idx="1">
                  <c:v>Failed To Abate Violation Notice And Order</c:v>
                </c:pt>
                <c:pt idx="2">
                  <c:v>Failure To File Annual Vacant Building Registration</c:v>
                </c:pt>
              </c:strCache>
            </c:strRef>
          </c:cat>
          <c:val>
            <c:numRef>
              <c:f>'ECB Citations'!$E$2:$E$11</c:f>
              <c:numCache>
                <c:formatCode>General</c:formatCode>
                <c:ptCount val="10"/>
                <c:pt idx="0" formatCode="_(&quot;$&quot;* #,##0_);_(&quot;$&quot;* \(#,##0\);_(&quot;$&quot;* &quot;-&quot;??_);_(@_)">
                  <c:v>1000000</c:v>
                </c:pt>
                <c:pt idx="1">
                  <c:v>504250</c:v>
                </c:pt>
                <c:pt idx="2">
                  <c:v>494000</c:v>
                </c:pt>
                <c:pt idx="3">
                  <c:v>351500</c:v>
                </c:pt>
                <c:pt idx="4">
                  <c:v>320550</c:v>
                </c:pt>
                <c:pt idx="5">
                  <c:v>304400</c:v>
                </c:pt>
                <c:pt idx="6">
                  <c:v>301500</c:v>
                </c:pt>
                <c:pt idx="7">
                  <c:v>218500</c:v>
                </c:pt>
                <c:pt idx="8">
                  <c:v>199000</c:v>
                </c:pt>
                <c:pt idx="9">
                  <c:v>151200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AD47-9511-832ED229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'ECB Black'!$B$2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Black'!$A$3:$A$7</c:f>
              <c:strCache>
                <c:ptCount val="5"/>
                <c:pt idx="0">
                  <c:v>2-30%</c:v>
                </c:pt>
                <c:pt idx="1">
                  <c:v>30-63%</c:v>
                </c:pt>
                <c:pt idx="2">
                  <c:v>63-85%</c:v>
                </c:pt>
                <c:pt idx="3">
                  <c:v>85-94%</c:v>
                </c:pt>
                <c:pt idx="4">
                  <c:v>94-97%</c:v>
                </c:pt>
              </c:strCache>
            </c:strRef>
          </c:cat>
          <c:val>
            <c:numRef>
              <c:f>'ECB Black'!$B$3:$B$7</c:f>
              <c:numCache>
                <c:formatCode>#,##0</c:formatCode>
                <c:ptCount val="5"/>
                <c:pt idx="0">
                  <c:v>5030</c:v>
                </c:pt>
                <c:pt idx="1">
                  <c:v>5242</c:v>
                </c:pt>
                <c:pt idx="2">
                  <c:v>5905</c:v>
                </c:pt>
                <c:pt idx="3">
                  <c:v>8786</c:v>
                </c:pt>
                <c:pt idx="4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0-4BD8-B4A0-EAFE0E3A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Neighborhoods GROUPED BY </a:t>
                </a:r>
                <a:r>
                  <a:rPr lang="en-US" sz="1100" b="0" i="0" u="none" strike="noStrike" cap="all" baseline="0">
                    <a:effectLst/>
                  </a:rPr>
                  <a:t> Share of Black Residents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'ECB Black'!$C$2</c:f>
              <c:strCache>
                <c:ptCount val="1"/>
                <c:pt idx="0">
                  <c:v>Sum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Black'!$A$3:$A$7</c:f>
              <c:strCache>
                <c:ptCount val="5"/>
                <c:pt idx="0">
                  <c:v>2-30%</c:v>
                </c:pt>
                <c:pt idx="1">
                  <c:v>30-63%</c:v>
                </c:pt>
                <c:pt idx="2">
                  <c:v>63-85%</c:v>
                </c:pt>
                <c:pt idx="3">
                  <c:v>85-94%</c:v>
                </c:pt>
                <c:pt idx="4">
                  <c:v>94-97%</c:v>
                </c:pt>
              </c:strCache>
            </c:strRef>
          </c:cat>
          <c:val>
            <c:numRef>
              <c:f>'ECB Black'!$C$3:$C$7</c:f>
              <c:numCache>
                <c:formatCode>#,##0</c:formatCode>
                <c:ptCount val="5"/>
                <c:pt idx="0">
                  <c:v>558650</c:v>
                </c:pt>
                <c:pt idx="1">
                  <c:v>640950</c:v>
                </c:pt>
                <c:pt idx="2">
                  <c:v>744350</c:v>
                </c:pt>
                <c:pt idx="3">
                  <c:v>1193900</c:v>
                </c:pt>
                <c:pt idx="4">
                  <c:v>2023550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3-0247-8BBC-10436177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Neighborhoods GROUPED BY </a:t>
                </a:r>
                <a:r>
                  <a:rPr lang="en-US" sz="1100" b="0" i="0" u="none" strike="noStrike" cap="all" baseline="0">
                    <a:effectLst/>
                  </a:rPr>
                  <a:t> Share of Black Residents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TOTAL FINE</a:t>
                </a:r>
                <a:r>
                  <a:rPr lang="en-US" sz="1100" baseline="0"/>
                  <a:t> AMOUNT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'Fine Revenue'!$F$1</c:f>
              <c:strCache>
                <c:ptCount val="1"/>
                <c:pt idx="0">
                  <c:v>Fee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'Fine Revenue'!$A$2:$A$17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'Fine Revenue'!$F$2:$F$17</c:f>
              <c:numCache>
                <c:formatCode>0%</c:formatCode>
                <c:ptCount val="16"/>
                <c:pt idx="0">
                  <c:v>3.8387983290299493E-2</c:v>
                </c:pt>
                <c:pt idx="1">
                  <c:v>4.2273316711095077E-2</c:v>
                </c:pt>
                <c:pt idx="2">
                  <c:v>3.9747924404313045E-2</c:v>
                </c:pt>
                <c:pt idx="3">
                  <c:v>3.9434449792238611E-2</c:v>
                </c:pt>
                <c:pt idx="4">
                  <c:v>4.012470984301493E-2</c:v>
                </c:pt>
                <c:pt idx="5">
                  <c:v>3.9345324427687803E-2</c:v>
                </c:pt>
                <c:pt idx="6">
                  <c:v>3.7975253513290806E-2</c:v>
                </c:pt>
                <c:pt idx="7">
                  <c:v>3.9554799380040355E-2</c:v>
                </c:pt>
                <c:pt idx="8">
                  <c:v>4.4628019171045773E-2</c:v>
                </c:pt>
                <c:pt idx="9">
                  <c:v>4.623154292655806E-2</c:v>
                </c:pt>
                <c:pt idx="10">
                  <c:v>3.8575698793133197E-2</c:v>
                </c:pt>
                <c:pt idx="11">
                  <c:v>5.0072955481753348E-2</c:v>
                </c:pt>
                <c:pt idx="12">
                  <c:v>5.1093628901592407E-2</c:v>
                </c:pt>
                <c:pt idx="13">
                  <c:v>4.6853531426805789E-2</c:v>
                </c:pt>
                <c:pt idx="14">
                  <c:v>5.2944534651760286E-2</c:v>
                </c:pt>
                <c:pt idx="15">
                  <c:v>4.6976472946189299E-2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4-264E-8F36-B35E7D3FBCFA}"/>
            </c:ext>
          </c:extLst>
        </c:ser>
        <c:ser>
          <c:idx val="1"/>
          <c:order val="1"/>
          <c:tx>
            <c:strRef>
              <c:f>'Fine Revenue'!$G$1</c:f>
              <c:strCache>
                <c:ptCount val="1"/>
                <c:pt idx="0">
                  <c:v>Fine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'Fine Revenue'!$A$2:$A$17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'Fine Revenue'!$G$2:$G$17</c:f>
              <c:numCache>
                <c:formatCode>0%</c:formatCode>
                <c:ptCount val="16"/>
                <c:pt idx="0">
                  <c:v>1.7496712555768006E-2</c:v>
                </c:pt>
                <c:pt idx="1">
                  <c:v>1.9082647713226205E-2</c:v>
                </c:pt>
                <c:pt idx="2">
                  <c:v>1.1887702272727273E-2</c:v>
                </c:pt>
                <c:pt idx="3">
                  <c:v>1.252455109489051E-2</c:v>
                </c:pt>
                <c:pt idx="4">
                  <c:v>1.0867556841046278E-2</c:v>
                </c:pt>
                <c:pt idx="5">
                  <c:v>1.4532213901125796E-2</c:v>
                </c:pt>
                <c:pt idx="6">
                  <c:v>1.5274876537137235E-2</c:v>
                </c:pt>
                <c:pt idx="7">
                  <c:v>1.8123085235920853E-2</c:v>
                </c:pt>
                <c:pt idx="8">
                  <c:v>2.5435943930041151E-2</c:v>
                </c:pt>
                <c:pt idx="9">
                  <c:v>2.8004947129909367E-2</c:v>
                </c:pt>
                <c:pt idx="10">
                  <c:v>1.8847527777777779E-2</c:v>
                </c:pt>
                <c:pt idx="11">
                  <c:v>1.0527015346534654E-2</c:v>
                </c:pt>
                <c:pt idx="12">
                  <c:v>1.0703946262823644E-2</c:v>
                </c:pt>
                <c:pt idx="13">
                  <c:v>6.5138635571054928E-3</c:v>
                </c:pt>
                <c:pt idx="14">
                  <c:v>7.6870825986078885E-3</c:v>
                </c:pt>
                <c:pt idx="15">
                  <c:v>1.2622679674099486E-2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4-264E-8F36-B35E7D3F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04831"/>
        <c:axId val="1888192655"/>
      </c:lineChart>
      <c:catAx>
        <c:axId val="18882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192655"/>
        <c:crosses val="autoZero"/>
        <c:auto val="1"/>
        <c:lblAlgn val="ctr"/>
        <c:lblOffset val="100"/>
        <c:noMultiLvlLbl val="0"/>
      </c:catAx>
      <c:valAx>
        <c:axId val="18881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'BPD Race'!$B$1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Race'!$B$2:$B$6</c:f>
              <c:numCache>
                <c:formatCode>General</c:formatCode>
                <c:ptCount val="5"/>
                <c:pt idx="0">
                  <c:v>29139</c:v>
                </c:pt>
                <c:pt idx="1">
                  <c:v>20309</c:v>
                </c:pt>
                <c:pt idx="2">
                  <c:v>18903</c:v>
                </c:pt>
                <c:pt idx="3">
                  <c:v>19092</c:v>
                </c:pt>
                <c:pt idx="4">
                  <c:v>17267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6-3F48-A497-C5813562CA37}"/>
            </c:ext>
          </c:extLst>
        </c:ser>
        <c:ser>
          <c:idx val="0"/>
          <c:order val="1"/>
          <c:tx>
            <c:strRef>
              <c:f>'BPD Race'!$C$1</c:f>
              <c:strCache>
                <c:ptCount val="1"/>
                <c:pt idx="0">
                  <c:v>White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Race'!$C$2:$C$6</c:f>
              <c:numCache>
                <c:formatCode>General</c:formatCode>
                <c:ptCount val="5"/>
                <c:pt idx="0">
                  <c:v>6089</c:v>
                </c:pt>
                <c:pt idx="1">
                  <c:v>4145</c:v>
                </c:pt>
                <c:pt idx="2">
                  <c:v>3389</c:v>
                </c:pt>
                <c:pt idx="3">
                  <c:v>3253</c:v>
                </c:pt>
                <c:pt idx="4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6-3F48-A497-C5813562CA37}"/>
            </c:ext>
          </c:extLst>
        </c:ser>
        <c:ser>
          <c:idx val="2"/>
          <c:order val="2"/>
          <c:tx>
            <c:strRef>
              <c:f>'BPD Race'!$D$1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Race'!$D$2:$D$6</c:f>
              <c:numCache>
                <c:formatCode>General</c:formatCode>
                <c:ptCount val="5"/>
                <c:pt idx="0">
                  <c:v>714</c:v>
                </c:pt>
                <c:pt idx="1">
                  <c:v>513</c:v>
                </c:pt>
                <c:pt idx="2">
                  <c:v>490</c:v>
                </c:pt>
                <c:pt idx="3">
                  <c:v>426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6-3F48-A497-C5813562CA37}"/>
            </c:ext>
          </c:extLst>
        </c:ser>
        <c:ser>
          <c:idx val="3"/>
          <c:order val="3"/>
          <c:tx>
            <c:strRef>
              <c:f>'BPD Race'!$E$1</c:f>
              <c:strCache>
                <c:ptCount val="1"/>
                <c:pt idx="0">
                  <c:v>Asian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Race'!$E$2:$E$6</c:f>
              <c:numCache>
                <c:formatCode>General</c:formatCode>
                <c:ptCount val="5"/>
                <c:pt idx="0">
                  <c:v>108</c:v>
                </c:pt>
                <c:pt idx="1">
                  <c:v>70</c:v>
                </c:pt>
                <c:pt idx="2">
                  <c:v>50</c:v>
                </c:pt>
                <c:pt idx="3">
                  <c:v>60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6-3F48-A497-C5813562CA37}"/>
            </c:ext>
          </c:extLst>
        </c:ser>
        <c:ser>
          <c:idx val="4"/>
          <c:order val="4"/>
          <c:tx>
            <c:strRef>
              <c:f>'BPD Race'!$F$1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Race'!$F$2:$F$6</c:f>
              <c:numCache>
                <c:formatCode>General</c:formatCode>
                <c:ptCount val="5"/>
                <c:pt idx="0">
                  <c:v>90</c:v>
                </c:pt>
                <c:pt idx="1">
                  <c:v>126</c:v>
                </c:pt>
                <c:pt idx="2">
                  <c:v>51</c:v>
                </c:pt>
                <c:pt idx="3">
                  <c:v>54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6-3F48-A497-C581356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Arrests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'BPD Race'!$B$1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Race'!$B$12:$B$16</c:f>
              <c:numCache>
                <c:formatCode>General</c:formatCode>
                <c:ptCount val="5"/>
                <c:pt idx="0">
                  <c:v>4383</c:v>
                </c:pt>
                <c:pt idx="1">
                  <c:v>3216</c:v>
                </c:pt>
                <c:pt idx="2">
                  <c:v>2870</c:v>
                </c:pt>
                <c:pt idx="3">
                  <c:v>2865</c:v>
                </c:pt>
                <c:pt idx="4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F94A-A1AD-7E3267199F1C}"/>
            </c:ext>
          </c:extLst>
        </c:ser>
        <c:ser>
          <c:idx val="0"/>
          <c:order val="1"/>
          <c:tx>
            <c:strRef>
              <c:f>'BPD Race'!$C$1</c:f>
              <c:strCache>
                <c:ptCount val="1"/>
                <c:pt idx="0">
                  <c:v>White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Race'!$C$12:$C$16</c:f>
              <c:numCache>
                <c:formatCode>General</c:formatCode>
                <c:ptCount val="5"/>
                <c:pt idx="0">
                  <c:v>1117</c:v>
                </c:pt>
                <c:pt idx="1">
                  <c:v>880</c:v>
                </c:pt>
                <c:pt idx="2">
                  <c:v>735</c:v>
                </c:pt>
                <c:pt idx="3">
                  <c:v>744</c:v>
                </c:pt>
                <c:pt idx="4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D-F94A-A1AD-7E3267199F1C}"/>
            </c:ext>
          </c:extLst>
        </c:ser>
        <c:ser>
          <c:idx val="2"/>
          <c:order val="2"/>
          <c:tx>
            <c:strRef>
              <c:f>'BPD Race'!$D$1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Race'!$D$12:$D$16</c:f>
              <c:numCache>
                <c:formatCode>General</c:formatCode>
                <c:ptCount val="5"/>
                <c:pt idx="0">
                  <c:v>114</c:v>
                </c:pt>
                <c:pt idx="1">
                  <c:v>85</c:v>
                </c:pt>
                <c:pt idx="2">
                  <c:v>74</c:v>
                </c:pt>
                <c:pt idx="3">
                  <c:v>57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D-F94A-A1AD-7E3267199F1C}"/>
            </c:ext>
          </c:extLst>
        </c:ser>
        <c:ser>
          <c:idx val="3"/>
          <c:order val="3"/>
          <c:tx>
            <c:strRef>
              <c:f>'BPD Race'!$E$1</c:f>
              <c:strCache>
                <c:ptCount val="1"/>
                <c:pt idx="0">
                  <c:v>Asian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Race'!$E$12:$E$16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D-F94A-A1AD-7E3267199F1C}"/>
            </c:ext>
          </c:extLst>
        </c:ser>
        <c:ser>
          <c:idx val="4"/>
          <c:order val="4"/>
          <c:tx>
            <c:strRef>
              <c:f>'BPD Race'!$F$1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Race'!$F$12:$F$16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12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D-F94A-A1AD-7E326719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Arrests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114300</xdr:rowOff>
    </xdr:from>
    <xdr:to>
      <xdr:col>14</xdr:col>
      <xdr:colOff>152400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A068-C9D7-497E-A59C-E423E90F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13</xdr:row>
      <xdr:rowOff>25400</xdr:rowOff>
    </xdr:from>
    <xdr:to>
      <xdr:col>10</xdr:col>
      <xdr:colOff>812800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EBB59-196D-D741-BDA5-C7E91524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889000</xdr:colOff>
      <xdr:row>43</xdr:row>
      <xdr:rowOff>88900</xdr:rowOff>
    </xdr:from>
    <xdr:to>
      <xdr:col>10</xdr:col>
      <xdr:colOff>736600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D67FF-9DAD-FA4F-BC7C-466287179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379234</xdr:colOff>
      <xdr:row>3</xdr:row>
      <xdr:rowOff>155222</xdr:rowOff>
    </xdr:from>
    <xdr:to>
      <xdr:col>14</xdr:col>
      <xdr:colOff>6701</xdr:colOff>
      <xdr:row>26</xdr:row>
      <xdr:rowOff>183445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B1D0E-0A7D-4C11-9FDE-E6CA784D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395112</xdr:colOff>
      <xdr:row>3</xdr:row>
      <xdr:rowOff>42333</xdr:rowOff>
    </xdr:from>
    <xdr:to>
      <xdr:col>24</xdr:col>
      <xdr:colOff>22578</xdr:colOff>
      <xdr:row>26</xdr:row>
      <xdr:rowOff>70556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A6E1A-822F-0B48-8157-6193BFD65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82550</xdr:rowOff>
    </xdr:from>
    <xdr:to>
      <xdr:col>17</xdr:col>
      <xdr:colOff>31750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56D4F-8B48-B344-940C-DFA867CF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16</xdr:col>
      <xdr:colOff>749300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4FA1-FD6B-1F4E-A1B9-4B5615EF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30</xdr:row>
      <xdr:rowOff>12700</xdr:rowOff>
    </xdr:from>
    <xdr:to>
      <xdr:col>16</xdr:col>
      <xdr:colOff>762000</xdr:colOff>
      <xdr:row>58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0DFA4-F515-954F-98EE-5B39B37E7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5782-123C-4EC5-992D-4FE674321060}">
  <dimension ref="A1:B4"/>
  <sheetViews>
    <sheetView workbookViewId="0">
      <selection activeCell="I31" sqref="I31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t="s">
        <v>0</v>
      </c>
    </row>
    <row r="2" spans="1:2" x14ac:dyDescent="0.2">
      <c r="A2" t="s">
        <v>3</v>
      </c>
      <c r="B2">
        <v>94</v>
      </c>
    </row>
    <row r="3" spans="1:2" x14ac:dyDescent="0.2">
      <c r="A3" t="s">
        <v>1</v>
      </c>
      <c r="B3">
        <v>5</v>
      </c>
    </row>
    <row r="4" spans="1:2" x14ac:dyDescent="0.2">
      <c r="A4" t="s">
        <v>2</v>
      </c>
      <c r="B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483-206E-495D-ABCE-37216C66139A}">
  <dimension ref="A1:E21"/>
  <sheetViews>
    <sheetView workbookViewId="0">
      <selection activeCell="I21" sqref="I21"/>
    </sheetView>
  </sheetViews>
  <sheetFormatPr baseColWidth="10" defaultColWidth="8.6640625" defaultRowHeight="14" x14ac:dyDescent="0.15"/>
  <cols>
    <col min="1" max="1" width="36.83203125" style="3" bestFit="1" customWidth="1"/>
    <col min="2" max="2" width="13.1640625" style="3" bestFit="1" customWidth="1"/>
    <col min="3" max="3" width="12.6640625" style="3" bestFit="1" customWidth="1"/>
    <col min="4" max="4" width="11.33203125" style="3" bestFit="1" customWidth="1"/>
    <col min="5" max="5" width="12.33203125" style="3" bestFit="1" customWidth="1"/>
    <col min="6" max="16384" width="8.6640625" style="3"/>
  </cols>
  <sheetData>
    <row r="1" spans="1:5" x14ac:dyDescent="0.15">
      <c r="A1" s="2" t="s">
        <v>26</v>
      </c>
      <c r="B1" s="2" t="s">
        <v>4</v>
      </c>
      <c r="C1" s="2" t="s">
        <v>5</v>
      </c>
    </row>
    <row r="2" spans="1:5" x14ac:dyDescent="0.15">
      <c r="A2" s="3" t="s">
        <v>13</v>
      </c>
      <c r="B2" s="4"/>
      <c r="C2" s="4">
        <v>9626108.5600000005</v>
      </c>
    </row>
    <row r="3" spans="1:5" x14ac:dyDescent="0.15">
      <c r="A3" s="3" t="s">
        <v>18</v>
      </c>
      <c r="C3" s="4">
        <v>6311599.8399999999</v>
      </c>
    </row>
    <row r="4" spans="1:5" x14ac:dyDescent="0.15">
      <c r="A4" s="3" t="s">
        <v>10</v>
      </c>
      <c r="C4" s="4">
        <v>6009976.4900000002</v>
      </c>
      <c r="D4" s="4"/>
    </row>
    <row r="5" spans="1:5" x14ac:dyDescent="0.15">
      <c r="A5" s="3" t="s">
        <v>25</v>
      </c>
      <c r="B5" s="4"/>
      <c r="C5" s="4">
        <v>1816276.41</v>
      </c>
      <c r="E5" s="4"/>
    </row>
    <row r="6" spans="1:5" x14ac:dyDescent="0.15">
      <c r="A6" s="3" t="s">
        <v>20</v>
      </c>
      <c r="C6" s="4">
        <v>235149.91</v>
      </c>
    </row>
    <row r="7" spans="1:5" x14ac:dyDescent="0.15">
      <c r="A7" s="3" t="s">
        <v>21</v>
      </c>
      <c r="B7" s="4"/>
      <c r="C7" s="4">
        <v>172019.39</v>
      </c>
      <c r="D7" s="4"/>
    </row>
    <row r="8" spans="1:5" x14ac:dyDescent="0.15">
      <c r="A8" s="3" t="s">
        <v>15</v>
      </c>
      <c r="B8" s="4"/>
      <c r="C8" s="4">
        <v>168628.88</v>
      </c>
      <c r="E8" s="4"/>
    </row>
    <row r="9" spans="1:5" x14ac:dyDescent="0.15">
      <c r="A9" s="3" t="s">
        <v>19</v>
      </c>
      <c r="C9" s="4">
        <v>141647.5</v>
      </c>
    </row>
    <row r="10" spans="1:5" x14ac:dyDescent="0.15">
      <c r="A10" s="3" t="s">
        <v>6</v>
      </c>
      <c r="C10" s="4">
        <v>43221.31</v>
      </c>
      <c r="D10" s="4"/>
    </row>
    <row r="11" spans="1:5" x14ac:dyDescent="0.15">
      <c r="A11" s="3" t="s">
        <v>11</v>
      </c>
      <c r="B11" s="4"/>
      <c r="C11" s="4">
        <v>11539</v>
      </c>
      <c r="D11" s="4"/>
    </row>
    <row r="12" spans="1:5" x14ac:dyDescent="0.15">
      <c r="A12" s="3" t="s">
        <v>9</v>
      </c>
      <c r="B12" s="4">
        <v>14257675.93</v>
      </c>
      <c r="D12" s="4"/>
    </row>
    <row r="13" spans="1:5" x14ac:dyDescent="0.15">
      <c r="A13" s="3" t="s">
        <v>22</v>
      </c>
      <c r="B13" s="4">
        <v>7000037.0700000003</v>
      </c>
    </row>
    <row r="14" spans="1:5" x14ac:dyDescent="0.15">
      <c r="A14" s="3" t="s">
        <v>8</v>
      </c>
      <c r="B14" s="4">
        <v>6770210.2000000002</v>
      </c>
    </row>
    <row r="15" spans="1:5" x14ac:dyDescent="0.15">
      <c r="A15" s="3" t="s">
        <v>24</v>
      </c>
      <c r="B15" s="4">
        <v>5992640.8300000001</v>
      </c>
    </row>
    <row r="16" spans="1:5" x14ac:dyDescent="0.15">
      <c r="A16" s="3" t="s">
        <v>16</v>
      </c>
      <c r="B16" s="4">
        <v>5279715.9400000004</v>
      </c>
    </row>
    <row r="17" spans="1:5" x14ac:dyDescent="0.15">
      <c r="A17" s="3" t="s">
        <v>17</v>
      </c>
      <c r="B17" s="4">
        <v>5118428.91</v>
      </c>
      <c r="C17" s="4"/>
    </row>
    <row r="18" spans="1:5" x14ac:dyDescent="0.15">
      <c r="A18" s="3" t="s">
        <v>12</v>
      </c>
      <c r="B18" s="4">
        <v>4224263.49</v>
      </c>
      <c r="E18" s="4"/>
    </row>
    <row r="19" spans="1:5" x14ac:dyDescent="0.15">
      <c r="A19" s="3" t="s">
        <v>7</v>
      </c>
      <c r="B19" s="4">
        <v>3340241.5</v>
      </c>
      <c r="C19" s="4"/>
    </row>
    <row r="20" spans="1:5" x14ac:dyDescent="0.15">
      <c r="A20" s="3" t="s">
        <v>23</v>
      </c>
      <c r="B20" s="4">
        <v>2786766</v>
      </c>
    </row>
    <row r="21" spans="1:5" x14ac:dyDescent="0.15">
      <c r="A21" s="3" t="s">
        <v>14</v>
      </c>
      <c r="B21" s="4">
        <v>2536283.2400000002</v>
      </c>
      <c r="C21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6996-FC2E-7A43-8B56-D71693C46788}">
  <dimension ref="A1:H11"/>
  <sheetViews>
    <sheetView topLeftCell="A5" workbookViewId="0">
      <selection activeCell="G7" sqref="G7"/>
    </sheetView>
  </sheetViews>
  <sheetFormatPr baseColWidth="10" defaultRowHeight="15" x14ac:dyDescent="0.2"/>
  <cols>
    <col min="1" max="1" width="40.83203125" bestFit="1" customWidth="1"/>
  </cols>
  <sheetData>
    <row r="1" spans="1:8" x14ac:dyDescent="0.2">
      <c r="A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 t="s">
        <v>32</v>
      </c>
      <c r="B2" t="s">
        <v>32</v>
      </c>
      <c r="C2" t="s">
        <v>32</v>
      </c>
      <c r="D2">
        <v>2018</v>
      </c>
      <c r="E2" s="5">
        <v>1000000</v>
      </c>
      <c r="F2">
        <v>1008900</v>
      </c>
      <c r="G2">
        <v>1121</v>
      </c>
      <c r="H2">
        <v>1</v>
      </c>
    </row>
    <row r="3" spans="1:8" x14ac:dyDescent="0.2">
      <c r="A3" t="s">
        <v>33</v>
      </c>
      <c r="B3" t="s">
        <v>33</v>
      </c>
      <c r="C3" t="s">
        <v>33</v>
      </c>
      <c r="D3">
        <v>2018</v>
      </c>
      <c r="E3">
        <v>504250</v>
      </c>
      <c r="F3">
        <v>504250</v>
      </c>
      <c r="G3">
        <v>2014</v>
      </c>
      <c r="H3">
        <v>2</v>
      </c>
    </row>
    <row r="4" spans="1:8" x14ac:dyDescent="0.2">
      <c r="A4" t="s">
        <v>34</v>
      </c>
      <c r="B4" t="s">
        <v>34</v>
      </c>
      <c r="C4" t="s">
        <v>34</v>
      </c>
      <c r="D4">
        <v>2018</v>
      </c>
      <c r="E4">
        <v>494000</v>
      </c>
      <c r="F4">
        <v>494000</v>
      </c>
      <c r="G4">
        <v>988</v>
      </c>
      <c r="H4">
        <v>3</v>
      </c>
    </row>
    <row r="5" spans="1:8" x14ac:dyDescent="0.2">
      <c r="A5" t="s">
        <v>35</v>
      </c>
      <c r="C5" t="s">
        <v>35</v>
      </c>
      <c r="D5">
        <v>2018</v>
      </c>
      <c r="E5">
        <v>351500</v>
      </c>
      <c r="F5">
        <v>351500</v>
      </c>
      <c r="G5">
        <v>6744</v>
      </c>
      <c r="H5">
        <v>4</v>
      </c>
    </row>
    <row r="6" spans="1:8" x14ac:dyDescent="0.2">
      <c r="A6" t="s">
        <v>36</v>
      </c>
      <c r="C6" t="s">
        <v>36</v>
      </c>
      <c r="D6">
        <v>2018</v>
      </c>
      <c r="E6">
        <v>320550</v>
      </c>
      <c r="F6">
        <v>320550</v>
      </c>
      <c r="G6">
        <v>5822</v>
      </c>
      <c r="H6">
        <v>5</v>
      </c>
    </row>
    <row r="7" spans="1:8" x14ac:dyDescent="0.2">
      <c r="A7" t="s">
        <v>37</v>
      </c>
      <c r="C7" t="s">
        <v>37</v>
      </c>
      <c r="D7">
        <v>2018</v>
      </c>
      <c r="E7">
        <v>304400</v>
      </c>
      <c r="F7">
        <v>304400</v>
      </c>
      <c r="G7">
        <v>3043</v>
      </c>
      <c r="H7">
        <v>6</v>
      </c>
    </row>
    <row r="8" spans="1:8" x14ac:dyDescent="0.2">
      <c r="A8" t="s">
        <v>38</v>
      </c>
      <c r="C8" t="s">
        <v>38</v>
      </c>
      <c r="D8">
        <v>2018</v>
      </c>
      <c r="E8">
        <v>301500</v>
      </c>
      <c r="F8">
        <v>301500</v>
      </c>
      <c r="G8">
        <v>603</v>
      </c>
      <c r="H8">
        <v>7</v>
      </c>
    </row>
    <row r="9" spans="1:8" x14ac:dyDescent="0.2">
      <c r="A9" t="s">
        <v>39</v>
      </c>
      <c r="C9" t="s">
        <v>39</v>
      </c>
      <c r="D9">
        <v>2018</v>
      </c>
      <c r="E9">
        <v>218500</v>
      </c>
      <c r="F9">
        <v>218500</v>
      </c>
      <c r="G9">
        <v>437</v>
      </c>
      <c r="H9">
        <v>8</v>
      </c>
    </row>
    <row r="10" spans="1:8" x14ac:dyDescent="0.2">
      <c r="A10" t="s">
        <v>40</v>
      </c>
      <c r="C10" t="s">
        <v>40</v>
      </c>
      <c r="D10">
        <v>2018</v>
      </c>
      <c r="E10">
        <v>199000</v>
      </c>
      <c r="F10">
        <v>199000</v>
      </c>
      <c r="G10">
        <v>396</v>
      </c>
      <c r="H10">
        <v>9</v>
      </c>
    </row>
    <row r="11" spans="1:8" x14ac:dyDescent="0.2">
      <c r="A11" t="s">
        <v>41</v>
      </c>
      <c r="C11" t="s">
        <v>41</v>
      </c>
      <c r="D11">
        <v>2018</v>
      </c>
      <c r="E11">
        <v>151200</v>
      </c>
      <c r="F11">
        <v>151200</v>
      </c>
      <c r="G11">
        <v>2818</v>
      </c>
      <c r="H1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1516-6E5C-4050-9619-4CD96412AF01}">
  <dimension ref="A1:F26"/>
  <sheetViews>
    <sheetView tabSelected="1" zoomScale="90" zoomScaleNormal="90" workbookViewId="0">
      <selection activeCell="C14" sqref="C14"/>
    </sheetView>
  </sheetViews>
  <sheetFormatPr baseColWidth="10" defaultColWidth="8.83203125" defaultRowHeight="15" x14ac:dyDescent="0.2"/>
  <cols>
    <col min="1" max="1" width="12.1640625" customWidth="1"/>
    <col min="2" max="2" width="15.1640625" bestFit="1" customWidth="1"/>
    <col min="3" max="3" width="15.33203125" bestFit="1" customWidth="1"/>
  </cols>
  <sheetData>
    <row r="1" spans="1:4" x14ac:dyDescent="0.2">
      <c r="A1" t="s">
        <v>31</v>
      </c>
    </row>
    <row r="2" spans="1:4" x14ac:dyDescent="0.2">
      <c r="A2" s="1" t="s">
        <v>27</v>
      </c>
      <c r="B2" s="1" t="s">
        <v>28</v>
      </c>
      <c r="C2" t="s">
        <v>29</v>
      </c>
      <c r="D2" t="s">
        <v>30</v>
      </c>
    </row>
    <row r="3" spans="1:4" x14ac:dyDescent="0.2">
      <c r="A3" t="s">
        <v>48</v>
      </c>
      <c r="B3" s="13">
        <v>5030</v>
      </c>
      <c r="C3" s="13">
        <v>558650</v>
      </c>
      <c r="D3">
        <v>111</v>
      </c>
    </row>
    <row r="4" spans="1:4" x14ac:dyDescent="0.2">
      <c r="A4" t="s">
        <v>49</v>
      </c>
      <c r="B4" s="13">
        <v>5242</v>
      </c>
      <c r="C4" s="13">
        <v>640950</v>
      </c>
      <c r="D4">
        <v>123</v>
      </c>
    </row>
    <row r="5" spans="1:4" x14ac:dyDescent="0.2">
      <c r="A5" t="s">
        <v>50</v>
      </c>
      <c r="B5" s="13">
        <v>5905</v>
      </c>
      <c r="C5" s="13">
        <v>744350</v>
      </c>
      <c r="D5">
        <v>124</v>
      </c>
    </row>
    <row r="6" spans="1:4" x14ac:dyDescent="0.2">
      <c r="A6" t="s">
        <v>51</v>
      </c>
      <c r="B6" s="13">
        <v>8786</v>
      </c>
      <c r="C6" s="13">
        <v>1193900</v>
      </c>
      <c r="D6">
        <v>142</v>
      </c>
    </row>
    <row r="7" spans="1:4" x14ac:dyDescent="0.2">
      <c r="A7" t="s">
        <v>52</v>
      </c>
      <c r="B7" s="13">
        <v>9173</v>
      </c>
      <c r="C7" s="13">
        <v>2023550</v>
      </c>
      <c r="D7">
        <v>222</v>
      </c>
    </row>
    <row r="13" spans="1:4" x14ac:dyDescent="0.2">
      <c r="B13" s="5"/>
      <c r="C13" s="5"/>
    </row>
    <row r="14" spans="1:4" x14ac:dyDescent="0.2">
      <c r="B14" s="5"/>
      <c r="C14" s="5"/>
    </row>
    <row r="15" spans="1:4" x14ac:dyDescent="0.2">
      <c r="B15" s="5"/>
      <c r="C15" s="5"/>
    </row>
    <row r="16" spans="1:4" x14ac:dyDescent="0.2">
      <c r="B16" s="5"/>
      <c r="C16" s="5"/>
    </row>
    <row r="17" spans="1:6" x14ac:dyDescent="0.2">
      <c r="B17" s="5"/>
      <c r="C17" s="5"/>
    </row>
    <row r="20" spans="1:6" x14ac:dyDescent="0.2">
      <c r="B20" s="6"/>
      <c r="C20" s="7"/>
      <c r="D20" s="7"/>
    </row>
    <row r="21" spans="1:6" x14ac:dyDescent="0.2">
      <c r="B21" s="6"/>
      <c r="C21" s="7"/>
      <c r="D21" s="7"/>
    </row>
    <row r="22" spans="1:6" x14ac:dyDescent="0.2">
      <c r="A22" s="11"/>
      <c r="B22" s="6"/>
      <c r="C22" s="12"/>
      <c r="D22" s="7"/>
      <c r="E22" s="13"/>
      <c r="F22" s="13"/>
    </row>
    <row r="23" spans="1:6" x14ac:dyDescent="0.2">
      <c r="A23" s="11"/>
      <c r="B23" s="6"/>
      <c r="C23" s="12"/>
      <c r="D23" s="7"/>
      <c r="E23" s="13"/>
      <c r="F23" s="13"/>
    </row>
    <row r="24" spans="1:6" x14ac:dyDescent="0.2">
      <c r="A24" s="11"/>
      <c r="B24" s="6"/>
      <c r="C24" s="12"/>
      <c r="D24" s="7"/>
      <c r="E24" s="13"/>
      <c r="F24" s="13"/>
    </row>
    <row r="25" spans="1:6" x14ac:dyDescent="0.2">
      <c r="A25" s="11"/>
      <c r="C25" s="11"/>
      <c r="E25" s="13"/>
      <c r="F25" s="13"/>
    </row>
    <row r="26" spans="1:6" x14ac:dyDescent="0.2">
      <c r="A26" s="11"/>
      <c r="C26" s="11"/>
      <c r="E26" s="13"/>
      <c r="F26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006C-B8AC-294B-8B63-E4E7861BAA1F}">
  <dimension ref="A1:G17"/>
  <sheetViews>
    <sheetView topLeftCell="D1" workbookViewId="0">
      <selection activeCell="G23" sqref="G23"/>
    </sheetView>
  </sheetViews>
  <sheetFormatPr baseColWidth="10" defaultRowHeight="15" x14ac:dyDescent="0.2"/>
  <cols>
    <col min="2" max="2" width="18.33203125" bestFit="1" customWidth="1"/>
    <col min="3" max="3" width="16.83203125" bestFit="1" customWidth="1"/>
    <col min="4" max="4" width="15.6640625" bestFit="1" customWidth="1"/>
    <col min="5" max="5" width="13.6640625" bestFit="1" customWidth="1"/>
  </cols>
  <sheetData>
    <row r="1" spans="1:7" x14ac:dyDescent="0.2">
      <c r="A1" t="s">
        <v>53</v>
      </c>
      <c r="B1" t="s">
        <v>54</v>
      </c>
      <c r="C1" t="s">
        <v>4</v>
      </c>
      <c r="D1" t="s">
        <v>5</v>
      </c>
      <c r="E1" t="s">
        <v>55</v>
      </c>
      <c r="F1" t="s">
        <v>57</v>
      </c>
      <c r="G1" t="s">
        <v>56</v>
      </c>
    </row>
    <row r="2" spans="1:7" x14ac:dyDescent="0.2">
      <c r="A2">
        <v>2003</v>
      </c>
      <c r="B2" s="8">
        <v>1569000000</v>
      </c>
      <c r="C2" s="8">
        <v>63731094</v>
      </c>
      <c r="D2" s="8">
        <v>27452342</v>
      </c>
      <c r="E2" s="9">
        <f>B2+C2+D2</f>
        <v>1660183436</v>
      </c>
      <c r="F2" s="10">
        <f>C2/E2</f>
        <v>3.8387983290299493E-2</v>
      </c>
      <c r="G2" s="10">
        <f>D2/B2</f>
        <v>1.7496712555768006E-2</v>
      </c>
    </row>
    <row r="3" spans="1:7" x14ac:dyDescent="0.2">
      <c r="A3">
        <v>2004</v>
      </c>
      <c r="B3" s="8">
        <v>1618000000</v>
      </c>
      <c r="C3" s="8">
        <v>72780102</v>
      </c>
      <c r="D3" s="8">
        <v>30875724</v>
      </c>
      <c r="E3" s="9">
        <f t="shared" ref="E3:E17" si="0">B3+C3+D3</f>
        <v>1721655826</v>
      </c>
      <c r="F3" s="10">
        <f t="shared" ref="F3:F17" si="1">C3/E3</f>
        <v>4.2273316711095077E-2</v>
      </c>
      <c r="G3" s="10">
        <f t="shared" ref="G3:G17" si="2">D3/B3</f>
        <v>1.9082647713226205E-2</v>
      </c>
    </row>
    <row r="4" spans="1:7" x14ac:dyDescent="0.2">
      <c r="A4">
        <v>2005</v>
      </c>
      <c r="B4" s="8">
        <v>1760000000</v>
      </c>
      <c r="C4" s="8">
        <v>73718109</v>
      </c>
      <c r="D4" s="8">
        <v>20922356</v>
      </c>
      <c r="E4" s="9">
        <f t="shared" si="0"/>
        <v>1854640465</v>
      </c>
      <c r="F4" s="10">
        <f t="shared" si="1"/>
        <v>3.9747924404313045E-2</v>
      </c>
      <c r="G4" s="10">
        <f t="shared" si="2"/>
        <v>1.1887702272727273E-2</v>
      </c>
    </row>
    <row r="5" spans="1:7" x14ac:dyDescent="0.2">
      <c r="A5">
        <v>2006</v>
      </c>
      <c r="B5" s="8">
        <v>1918000000</v>
      </c>
      <c r="C5" s="8">
        <v>79726545</v>
      </c>
      <c r="D5" s="8">
        <v>24022089</v>
      </c>
      <c r="E5" s="9">
        <f t="shared" si="0"/>
        <v>2021748634</v>
      </c>
      <c r="F5" s="10">
        <f t="shared" si="1"/>
        <v>3.9434449792238611E-2</v>
      </c>
      <c r="G5" s="10">
        <f t="shared" si="2"/>
        <v>1.252455109489051E-2</v>
      </c>
    </row>
    <row r="6" spans="1:7" x14ac:dyDescent="0.2">
      <c r="A6">
        <v>2007</v>
      </c>
      <c r="B6" s="8">
        <v>1988000000</v>
      </c>
      <c r="C6" s="8">
        <v>84005502</v>
      </c>
      <c r="D6" s="8">
        <v>21604703</v>
      </c>
      <c r="E6" s="9">
        <f t="shared" si="0"/>
        <v>2093610205</v>
      </c>
      <c r="F6" s="10">
        <f t="shared" si="1"/>
        <v>4.012470984301493E-2</v>
      </c>
      <c r="G6" s="10">
        <f t="shared" si="2"/>
        <v>1.0867556841046278E-2</v>
      </c>
    </row>
    <row r="7" spans="1:7" x14ac:dyDescent="0.2">
      <c r="A7">
        <v>2008</v>
      </c>
      <c r="B7" s="8">
        <v>2043000000</v>
      </c>
      <c r="C7" s="8">
        <v>84890685</v>
      </c>
      <c r="D7" s="8">
        <v>29689313</v>
      </c>
      <c r="E7" s="9">
        <f t="shared" si="0"/>
        <v>2157579998</v>
      </c>
      <c r="F7" s="10">
        <f t="shared" si="1"/>
        <v>3.9345324427687803E-2</v>
      </c>
      <c r="G7" s="10">
        <f t="shared" si="2"/>
        <v>1.4532213901125796E-2</v>
      </c>
    </row>
    <row r="8" spans="1:7" x14ac:dyDescent="0.2">
      <c r="A8">
        <v>2009</v>
      </c>
      <c r="B8" s="8">
        <v>2033000000</v>
      </c>
      <c r="C8" s="8">
        <v>81477080</v>
      </c>
      <c r="D8" s="8">
        <v>31053824</v>
      </c>
      <c r="E8" s="9">
        <f t="shared" si="0"/>
        <v>2145530904</v>
      </c>
      <c r="F8" s="10">
        <f t="shared" si="1"/>
        <v>3.7975253513290806E-2</v>
      </c>
      <c r="G8" s="10">
        <f t="shared" si="2"/>
        <v>1.5274876537137235E-2</v>
      </c>
    </row>
    <row r="9" spans="1:7" x14ac:dyDescent="0.2">
      <c r="A9">
        <v>2010</v>
      </c>
      <c r="B9" s="8">
        <v>1971000000</v>
      </c>
      <c r="C9" s="8">
        <v>82644414</v>
      </c>
      <c r="D9" s="8">
        <v>35720601</v>
      </c>
      <c r="E9" s="9">
        <f t="shared" si="0"/>
        <v>2089365015</v>
      </c>
      <c r="F9" s="10">
        <f t="shared" si="1"/>
        <v>3.9554799380040355E-2</v>
      </c>
      <c r="G9" s="10">
        <f t="shared" si="2"/>
        <v>1.8123085235920853E-2</v>
      </c>
    </row>
    <row r="10" spans="1:7" x14ac:dyDescent="0.2">
      <c r="A10">
        <v>2011</v>
      </c>
      <c r="B10" s="8">
        <v>1944000000</v>
      </c>
      <c r="C10" s="8">
        <v>93119344</v>
      </c>
      <c r="D10" s="8">
        <v>49447475</v>
      </c>
      <c r="E10" s="9">
        <f t="shared" si="0"/>
        <v>2086566819</v>
      </c>
      <c r="F10" s="10">
        <f t="shared" si="1"/>
        <v>4.4628019171045773E-2</v>
      </c>
      <c r="G10" s="10">
        <f t="shared" si="2"/>
        <v>2.5435943930041151E-2</v>
      </c>
    </row>
    <row r="11" spans="1:7" x14ac:dyDescent="0.2">
      <c r="A11">
        <v>2012</v>
      </c>
      <c r="B11" s="8">
        <v>1986000000</v>
      </c>
      <c r="C11" s="8">
        <v>98962323</v>
      </c>
      <c r="D11" s="8">
        <v>55617825</v>
      </c>
      <c r="E11" s="9">
        <f t="shared" si="0"/>
        <v>2140580148</v>
      </c>
      <c r="F11" s="10">
        <f t="shared" si="1"/>
        <v>4.623154292655806E-2</v>
      </c>
      <c r="G11" s="10">
        <f t="shared" si="2"/>
        <v>2.8004947129909367E-2</v>
      </c>
    </row>
    <row r="12" spans="1:7" x14ac:dyDescent="0.2">
      <c r="A12">
        <v>2013</v>
      </c>
      <c r="B12" s="8">
        <v>1908000000</v>
      </c>
      <c r="C12" s="8">
        <v>77998504</v>
      </c>
      <c r="D12" s="8">
        <v>35961083</v>
      </c>
      <c r="E12" s="9">
        <f t="shared" si="0"/>
        <v>2021959587</v>
      </c>
      <c r="F12" s="10">
        <f t="shared" si="1"/>
        <v>3.8575698793133197E-2</v>
      </c>
      <c r="G12" s="10">
        <f t="shared" si="2"/>
        <v>1.8847527777777779E-2</v>
      </c>
    </row>
    <row r="13" spans="1:7" x14ac:dyDescent="0.2">
      <c r="A13">
        <v>2014</v>
      </c>
      <c r="B13" s="8">
        <v>2020000000</v>
      </c>
      <c r="C13" s="8">
        <v>107600000</v>
      </c>
      <c r="D13" s="8">
        <v>21264571</v>
      </c>
      <c r="E13" s="9">
        <f t="shared" si="0"/>
        <v>2148864571</v>
      </c>
      <c r="F13" s="10">
        <f t="shared" si="1"/>
        <v>5.0072955481753348E-2</v>
      </c>
      <c r="G13" s="10">
        <f t="shared" si="2"/>
        <v>1.0527015346534654E-2</v>
      </c>
    </row>
    <row r="14" spans="1:7" x14ac:dyDescent="0.2">
      <c r="A14">
        <v>2015</v>
      </c>
      <c r="B14" s="8">
        <v>2047000000</v>
      </c>
      <c r="C14" s="8">
        <v>111400000</v>
      </c>
      <c r="D14" s="8">
        <v>21910978</v>
      </c>
      <c r="E14" s="9">
        <f t="shared" si="0"/>
        <v>2180310978</v>
      </c>
      <c r="F14" s="10">
        <f t="shared" si="1"/>
        <v>5.1093628901592407E-2</v>
      </c>
      <c r="G14" s="10">
        <f t="shared" si="2"/>
        <v>1.0703946262823644E-2</v>
      </c>
    </row>
    <row r="15" spans="1:7" x14ac:dyDescent="0.2">
      <c r="A15">
        <v>2016</v>
      </c>
      <c r="B15" s="8">
        <v>2294000000</v>
      </c>
      <c r="C15" s="8">
        <v>113500000</v>
      </c>
      <c r="D15" s="8">
        <v>14942803</v>
      </c>
      <c r="E15" s="9">
        <f t="shared" si="0"/>
        <v>2422442803</v>
      </c>
      <c r="F15" s="10">
        <f t="shared" si="1"/>
        <v>4.6853531426805789E-2</v>
      </c>
      <c r="G15" s="10">
        <f t="shared" si="2"/>
        <v>6.5138635571054928E-3</v>
      </c>
    </row>
    <row r="16" spans="1:7" x14ac:dyDescent="0.2">
      <c r="A16">
        <v>2017</v>
      </c>
      <c r="B16" s="8">
        <v>2155000000</v>
      </c>
      <c r="C16" s="8">
        <v>121400000</v>
      </c>
      <c r="D16" s="8">
        <v>16565663</v>
      </c>
      <c r="E16" s="9">
        <f t="shared" si="0"/>
        <v>2292965663</v>
      </c>
      <c r="F16" s="10">
        <f t="shared" si="1"/>
        <v>5.2944534651760286E-2</v>
      </c>
      <c r="G16" s="10">
        <f t="shared" si="2"/>
        <v>7.6870825986078885E-3</v>
      </c>
    </row>
    <row r="17" spans="1:7" x14ac:dyDescent="0.2">
      <c r="A17">
        <v>2018</v>
      </c>
      <c r="B17" s="8">
        <v>2332000000</v>
      </c>
      <c r="C17" s="8">
        <v>116400000</v>
      </c>
      <c r="D17" s="8">
        <v>29436089</v>
      </c>
      <c r="E17" s="9">
        <f t="shared" si="0"/>
        <v>2477836089</v>
      </c>
      <c r="F17" s="10">
        <f t="shared" si="1"/>
        <v>4.6976472946189299E-2</v>
      </c>
      <c r="G17" s="10">
        <f t="shared" si="2"/>
        <v>1.2622679674099486E-2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3E6C-06D4-4F43-8875-FC51D2B0727A}">
  <dimension ref="A1:F17"/>
  <sheetViews>
    <sheetView topLeftCell="A24" workbookViewId="0">
      <selection activeCell="G25" sqref="G25"/>
    </sheetView>
  </sheetViews>
  <sheetFormatPr baseColWidth="10" defaultRowHeight="15" x14ac:dyDescent="0.2"/>
  <sheetData>
    <row r="1" spans="1:6" x14ac:dyDescent="0.2">
      <c r="A1" t="s">
        <v>43</v>
      </c>
      <c r="B1" t="s">
        <v>59</v>
      </c>
      <c r="C1" t="s">
        <v>62</v>
      </c>
      <c r="D1" t="s">
        <v>61</v>
      </c>
      <c r="E1" t="s">
        <v>58</v>
      </c>
      <c r="F1" t="s">
        <v>60</v>
      </c>
    </row>
    <row r="2" spans="1:6" x14ac:dyDescent="0.2">
      <c r="A2">
        <v>2014</v>
      </c>
      <c r="B2">
        <v>29139</v>
      </c>
      <c r="C2">
        <v>6089</v>
      </c>
      <c r="D2">
        <v>714</v>
      </c>
      <c r="E2">
        <v>108</v>
      </c>
      <c r="F2">
        <v>90</v>
      </c>
    </row>
    <row r="3" spans="1:6" x14ac:dyDescent="0.2">
      <c r="A3">
        <v>2015</v>
      </c>
      <c r="B3">
        <v>20309</v>
      </c>
      <c r="C3">
        <v>4145</v>
      </c>
      <c r="D3">
        <v>513</v>
      </c>
      <c r="E3">
        <v>70</v>
      </c>
      <c r="F3">
        <v>126</v>
      </c>
    </row>
    <row r="4" spans="1:6" x14ac:dyDescent="0.2">
      <c r="A4">
        <v>2016</v>
      </c>
      <c r="B4">
        <v>18903</v>
      </c>
      <c r="C4">
        <v>3389</v>
      </c>
      <c r="D4">
        <v>490</v>
      </c>
      <c r="E4">
        <v>50</v>
      </c>
      <c r="F4">
        <v>51</v>
      </c>
    </row>
    <row r="5" spans="1:6" x14ac:dyDescent="0.2">
      <c r="A5">
        <v>2017</v>
      </c>
      <c r="B5">
        <v>19092</v>
      </c>
      <c r="C5">
        <v>3253</v>
      </c>
      <c r="D5">
        <v>426</v>
      </c>
      <c r="E5">
        <v>60</v>
      </c>
      <c r="F5">
        <v>54</v>
      </c>
    </row>
    <row r="6" spans="1:6" x14ac:dyDescent="0.2">
      <c r="A6">
        <v>2018</v>
      </c>
      <c r="B6">
        <v>17267</v>
      </c>
      <c r="C6">
        <v>3162</v>
      </c>
      <c r="D6">
        <v>415</v>
      </c>
      <c r="E6">
        <v>43</v>
      </c>
      <c r="F6">
        <v>56</v>
      </c>
    </row>
    <row r="7" spans="1:6" x14ac:dyDescent="0.2">
      <c r="A7">
        <v>2019</v>
      </c>
      <c r="B7">
        <v>2704</v>
      </c>
      <c r="C7">
        <v>477</v>
      </c>
      <c r="D7">
        <v>83</v>
      </c>
      <c r="E7">
        <v>9</v>
      </c>
      <c r="F7">
        <v>3</v>
      </c>
    </row>
    <row r="11" spans="1:6" x14ac:dyDescent="0.2">
      <c r="A11" t="s">
        <v>43</v>
      </c>
      <c r="B11" t="s">
        <v>59</v>
      </c>
      <c r="C11" t="s">
        <v>62</v>
      </c>
      <c r="D11" t="s">
        <v>61</v>
      </c>
      <c r="E11" t="s">
        <v>58</v>
      </c>
      <c r="F11" t="s">
        <v>60</v>
      </c>
    </row>
    <row r="12" spans="1:6" x14ac:dyDescent="0.2">
      <c r="A12">
        <v>2014</v>
      </c>
      <c r="B12">
        <v>4383</v>
      </c>
      <c r="C12">
        <v>1117</v>
      </c>
      <c r="D12">
        <v>114</v>
      </c>
      <c r="E12">
        <v>13</v>
      </c>
      <c r="F12">
        <v>17</v>
      </c>
    </row>
    <row r="13" spans="1:6" x14ac:dyDescent="0.2">
      <c r="A13">
        <v>2015</v>
      </c>
      <c r="B13">
        <v>3216</v>
      </c>
      <c r="C13">
        <v>880</v>
      </c>
      <c r="D13">
        <v>85</v>
      </c>
      <c r="E13">
        <v>5</v>
      </c>
      <c r="F13">
        <v>24</v>
      </c>
    </row>
    <row r="14" spans="1:6" x14ac:dyDescent="0.2">
      <c r="A14">
        <v>2016</v>
      </c>
      <c r="B14">
        <v>2870</v>
      </c>
      <c r="C14">
        <v>735</v>
      </c>
      <c r="D14">
        <v>74</v>
      </c>
      <c r="E14">
        <v>9</v>
      </c>
      <c r="F14">
        <v>12</v>
      </c>
    </row>
    <row r="15" spans="1:6" x14ac:dyDescent="0.2">
      <c r="A15">
        <v>2017</v>
      </c>
      <c r="B15">
        <v>2865</v>
      </c>
      <c r="C15">
        <v>744</v>
      </c>
      <c r="D15">
        <v>57</v>
      </c>
      <c r="E15">
        <v>9</v>
      </c>
      <c r="F15">
        <v>4</v>
      </c>
    </row>
    <row r="16" spans="1:6" x14ac:dyDescent="0.2">
      <c r="A16">
        <v>2018</v>
      </c>
      <c r="B16">
        <v>2865</v>
      </c>
      <c r="C16">
        <v>877</v>
      </c>
      <c r="D16">
        <v>64</v>
      </c>
      <c r="E16">
        <v>12</v>
      </c>
      <c r="F16">
        <v>14</v>
      </c>
    </row>
    <row r="17" spans="1:5" x14ac:dyDescent="0.2">
      <c r="A17">
        <v>2019</v>
      </c>
      <c r="B17">
        <v>491</v>
      </c>
      <c r="C17">
        <v>118</v>
      </c>
      <c r="D17">
        <v>14</v>
      </c>
      <c r="E17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Top Fines Fees</vt:lpstr>
      <vt:lpstr>ECB Citations</vt:lpstr>
      <vt:lpstr>ECB Black</vt:lpstr>
      <vt:lpstr>Fine Revenue</vt:lpstr>
      <vt:lpstr>BPD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lmccorkell</dc:creator>
  <cp:lastModifiedBy>John Iselin</cp:lastModifiedBy>
  <dcterms:created xsi:type="dcterms:W3CDTF">2019-04-22T02:42:25Z</dcterms:created>
  <dcterms:modified xsi:type="dcterms:W3CDTF">2019-05-17T15:50:19Z</dcterms:modified>
</cp:coreProperties>
</file>