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upnrunning/drive/otherdev/mailchimp-mailshot-sync/assets/downloads/"/>
    </mc:Choice>
  </mc:AlternateContent>
  <xr:revisionPtr revIDLastSave="0" documentId="13_ncr:1_{0135DFAB-AC5A-F24D-A978-9F2C566285CD}" xr6:coauthVersionLast="45" xr6:coauthVersionMax="45" xr10:uidLastSave="{00000000-0000-0000-0000-000000000000}"/>
  <bookViews>
    <workbookView xWindow="660" yWindow="460" windowWidth="28040" windowHeight="16560" activeTab="2" xr2:uid="{8C62FFF8-0907-C849-B338-22CB3978E440}"/>
  </bookViews>
  <sheets>
    <sheet name="Zendesk User Fields" sheetId="1" r:id="rId1"/>
    <sheet name="Sheet3" sheetId="3" r:id="rId2"/>
    <sheet name="Hidde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G9" i="1"/>
  <c r="G10" i="1"/>
  <c r="H10" i="1" s="1"/>
  <c r="K10" i="1" s="1"/>
  <c r="G11" i="1"/>
  <c r="J11" i="1" s="1"/>
  <c r="G12" i="1"/>
  <c r="H12" i="1" s="1"/>
  <c r="K12" i="1" s="1"/>
  <c r="G13" i="1"/>
  <c r="J13" i="1" s="1"/>
  <c r="G14" i="1"/>
  <c r="H14" i="1" s="1"/>
  <c r="K14" i="1" s="1"/>
  <c r="G15" i="1"/>
  <c r="J15" i="1" s="1"/>
  <c r="G16" i="1"/>
  <c r="H16" i="1" s="1"/>
  <c r="K16" i="1" s="1"/>
  <c r="G17" i="1"/>
  <c r="I4" i="1"/>
  <c r="G5" i="1"/>
  <c r="J5" i="1" s="1"/>
  <c r="G6" i="1"/>
  <c r="H6" i="1" s="1"/>
  <c r="G7" i="1"/>
  <c r="J7" i="1" s="1"/>
  <c r="G8" i="1"/>
  <c r="H8" i="1" s="1"/>
  <c r="J9" i="1"/>
  <c r="P4" i="1"/>
  <c r="P5" i="1"/>
  <c r="P6" i="1"/>
  <c r="P3" i="1"/>
  <c r="O18" i="1"/>
  <c r="N3" i="1"/>
  <c r="M3" i="1"/>
  <c r="L3" i="1"/>
  <c r="J3" i="1"/>
  <c r="I3" i="1"/>
  <c r="H3" i="1"/>
  <c r="J17" i="1"/>
  <c r="O8" i="1" l="1"/>
  <c r="M4" i="1"/>
  <c r="H4" i="1"/>
  <c r="L4" i="1"/>
  <c r="J4" i="1"/>
  <c r="N4" i="1"/>
  <c r="O12" i="1"/>
  <c r="O16" i="1"/>
  <c r="O14" i="1"/>
  <c r="O10" i="1"/>
  <c r="K3" i="1"/>
  <c r="N17" i="1"/>
  <c r="N13" i="1"/>
  <c r="N9" i="1"/>
  <c r="I5" i="1"/>
  <c r="J10" i="1"/>
  <c r="H5" i="1"/>
  <c r="K5" i="1" s="1"/>
  <c r="J14" i="1"/>
  <c r="M5" i="1"/>
  <c r="M15" i="1"/>
  <c r="M11" i="1"/>
  <c r="I15" i="1"/>
  <c r="I11" i="1"/>
  <c r="I17" i="1"/>
  <c r="H15" i="1"/>
  <c r="I13" i="1"/>
  <c r="H11" i="1"/>
  <c r="I9" i="1"/>
  <c r="N15" i="1"/>
  <c r="L14" i="1"/>
  <c r="N11" i="1"/>
  <c r="L10" i="1"/>
  <c r="N5" i="1"/>
  <c r="J6" i="1"/>
  <c r="K6" i="1" s="1"/>
  <c r="L6" i="1"/>
  <c r="I7" i="1"/>
  <c r="L16" i="1"/>
  <c r="L12" i="1"/>
  <c r="J12" i="1"/>
  <c r="H13" i="1"/>
  <c r="M9" i="1"/>
  <c r="H9" i="1"/>
  <c r="K9" i="1" s="1"/>
  <c r="J8" i="1"/>
  <c r="K8" i="1" s="1"/>
  <c r="M7" i="1"/>
  <c r="H7" i="1"/>
  <c r="K7" i="1" s="1"/>
  <c r="L17" i="1"/>
  <c r="N16" i="1"/>
  <c r="I16" i="1"/>
  <c r="L15" i="1"/>
  <c r="N14" i="1"/>
  <c r="I14" i="1"/>
  <c r="L13" i="1"/>
  <c r="N12" i="1"/>
  <c r="I12" i="1"/>
  <c r="L11" i="1"/>
  <c r="N10" i="1"/>
  <c r="I10" i="1"/>
  <c r="L9" i="1"/>
  <c r="N8" i="1"/>
  <c r="I8" i="1"/>
  <c r="L7" i="1"/>
  <c r="N6" i="1"/>
  <c r="I6" i="1"/>
  <c r="O6" i="1" s="1"/>
  <c r="P7" i="1" s="1"/>
  <c r="L5" i="1"/>
  <c r="L8" i="1"/>
  <c r="N7" i="1"/>
  <c r="M17" i="1"/>
  <c r="H17" i="1"/>
  <c r="J16" i="1"/>
  <c r="M13" i="1"/>
  <c r="M16" i="1"/>
  <c r="M14" i="1"/>
  <c r="M12" i="1"/>
  <c r="M10" i="1"/>
  <c r="M8" i="1"/>
  <c r="M6" i="1"/>
  <c r="O15" i="1" l="1"/>
  <c r="K15" i="1"/>
  <c r="O17" i="1"/>
  <c r="K17" i="1"/>
  <c r="O13" i="1"/>
  <c r="K13" i="1"/>
  <c r="O11" i="1"/>
  <c r="K11" i="1"/>
  <c r="O7" i="1"/>
  <c r="P8" i="1" s="1"/>
  <c r="P9" i="1" s="1"/>
  <c r="O9" i="1" l="1"/>
  <c r="I1" i="1" s="1"/>
  <c r="P10" i="1" l="1"/>
  <c r="P11" i="1" s="1"/>
  <c r="P12" i="1" s="1"/>
  <c r="P13" i="1" s="1"/>
  <c r="P14" i="1" s="1"/>
  <c r="P15" i="1" s="1"/>
  <c r="P16" i="1" s="1"/>
  <c r="P17" i="1" s="1"/>
</calcChain>
</file>

<file path=xl/sharedStrings.xml><?xml version="1.0" encoding="utf-8"?>
<sst xmlns="http://schemas.openxmlformats.org/spreadsheetml/2006/main" count="105" uniqueCount="64">
  <si>
    <t>site_list</t>
  </si>
  <si>
    <t>Zendesk Field Type</t>
  </si>
  <si>
    <t>Zendesk Field Types</t>
  </si>
  <si>
    <t>Drop-down list</t>
  </si>
  <si>
    <t>Text</t>
  </si>
  <si>
    <t>Numeric</t>
  </si>
  <si>
    <t>Decimal</t>
  </si>
  <si>
    <t>Checkbox</t>
  </si>
  <si>
    <t>Regular Expression</t>
  </si>
  <si>
    <t>Date</t>
  </si>
  <si>
    <t>Multi-line text</t>
  </si>
  <si>
    <t>Number</t>
  </si>
  <si>
    <t>Radio Buttons</t>
  </si>
  <si>
    <t>Drop Down</t>
  </si>
  <si>
    <t>Birthday</t>
  </si>
  <si>
    <t>Address</t>
  </si>
  <si>
    <t>Phone</t>
  </si>
  <si>
    <t>Website</t>
  </si>
  <si>
    <t>Image</t>
  </si>
  <si>
    <t>TRUE|text</t>
  </si>
  <si>
    <t>Mailchimp MERGE Tag</t>
  </si>
  <si>
    <t>Mailchimp Field Type</t>
  </si>
  <si>
    <t>FNAME</t>
  </si>
  <si>
    <t>LNAME</t>
  </si>
  <si>
    <t>Zendesk Field Key</t>
  </si>
  <si>
    <t>-</t>
  </si>
  <si>
    <t>Your Field Name</t>
  </si>
  <si>
    <t>First Name</t>
  </si>
  <si>
    <t>Last Name</t>
  </si>
  <si>
    <t>List of sites hosted (comma Seperated)</t>
  </si>
  <si>
    <t>Customer Type</t>
  </si>
  <si>
    <t>ZD_CUSTYPE</t>
  </si>
  <si>
    <t>mailshot_customer_type</t>
  </si>
  <si>
    <t>Mailchimp Footer Message</t>
  </si>
  <si>
    <t>mailchimp_footer_message</t>
  </si>
  <si>
    <t>FOOTER_MSG</t>
  </si>
  <si>
    <t>SITES_LIST</t>
  </si>
  <si>
    <t>Zendesk User Fields</t>
  </si>
  <si>
    <t>TRUE|number|Please ensure the 'tag' values are all numeric in Zendesk when adding your drop down options|||</t>
  </si>
  <si>
    <t>TRUE|number|Your sync will fail if you enter a non-numeric value in your zendesk field|||</t>
  </si>
  <si>
    <t>TRUE|number||||</t>
  </si>
  <si>
    <t>TRUE|number|Please ensure the field's 'tag' value is numeric in Zendesk|||</t>
  </si>
  <si>
    <t>TRUE|number|Please ensure the regular expression only allows numeric values|||</t>
  </si>
  <si>
    <t>test_invalid_field</t>
  </si>
  <si>
    <t>BIRTHDAY</t>
  </si>
  <si>
    <t>Test Invalid LOOOONG Field</t>
  </si>
  <si>
    <t>FALSE||A multi line text field is used for storing paragrahps of text, this will not sync to a number field|||</t>
  </si>
  <si>
    <t>Notes</t>
  </si>
  <si>
    <t>FALSE||A multi line text field is used for storing paragrahps of text, this will not sync to a Radio Button field|||</t>
  </si>
  <si>
    <t>FALSE||A multi line text field is used for storing paragrahps of text, this will not sync to a drop down|||</t>
  </si>
  <si>
    <t>FALSE||A multi line text field is used for storing paragrahps of text, this will not sync to an address field|||</t>
  </si>
  <si>
    <t>FALSE||A multi line text field is used for storing paragrahps of text, this will not sync to a Phone number field|||</t>
  </si>
  <si>
    <t>FALSE||A multi line text field is used for storing paragrahps of text, this will not sync to a website field|||</t>
  </si>
  <si>
    <t>FALSE||A multi line text field is used for storing paragrahps of text, this will not sync to an image URL field|||</t>
  </si>
  <si>
    <t>JSON</t>
  </si>
  <si>
    <t>Delimiter</t>
  </si>
  <si>
    <t>None</t>
  </si>
  <si>
    <t>Dafault Value</t>
  </si>
  <si>
    <t>sdfsdf</t>
  </si>
  <si>
    <t>dsfsdf</t>
  </si>
  <si>
    <t>sdfsdfsdf</t>
  </si>
  <si>
    <t>ZenChimp Type</t>
  </si>
  <si>
    <t>TRUE|text|Your sync will fail if your zendesk value does not match one of the Mailchimp options|||</t>
  </si>
  <si>
    <t>FALSE||Syncing to Date fields is not yet supported by Zenchimp|||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</si>
</sst>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ck">
        <color theme="4" tint="0.499984740745262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B2B2B2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3" borderId="3" applyNumberFormat="0" applyAlignment="0" applyProtection="0"/>
    <xf numFmtId="0" fontId="1" fillId="4" borderId="5" applyNumberFormat="0" applyFont="0" applyAlignment="0" applyProtection="0"/>
  </cellStyleXfs>
  <cellXfs count="14">
    <xf numFmtId="0" fontId="0" fillId="0" borderId="0" xfId="0"/>
    <xf numFmtId="0" fontId="7" fillId="0" borderId="0" xfId="0" applyFont="1"/>
    <xf numFmtId="0" fontId="5" fillId="3" borderId="4" xfId="4"/>
    <xf numFmtId="0" fontId="4" fillId="2" borderId="3" xfId="3"/>
    <xf numFmtId="0" fontId="3" fillId="0" borderId="2" xfId="2"/>
    <xf numFmtId="0" fontId="5" fillId="3" borderId="6" xfId="4" applyBorder="1" applyAlignment="1">
      <alignment horizontal="center" vertical="center"/>
    </xf>
    <xf numFmtId="0" fontId="5" fillId="3" borderId="7" xfId="4" applyBorder="1" applyAlignment="1">
      <alignment horizontal="center" vertical="center"/>
    </xf>
    <xf numFmtId="0" fontId="0" fillId="4" borderId="5" xfId="6" applyFont="1"/>
    <xf numFmtId="0" fontId="6" fillId="3" borderId="3" xfId="5"/>
    <xf numFmtId="0" fontId="8" fillId="0" borderId="1" xfId="1" applyFont="1" applyAlignment="1">
      <alignment horizontal="center"/>
    </xf>
    <xf numFmtId="0" fontId="0" fillId="0" borderId="0" xfId="0" applyAlignment="1">
      <alignment wrapText="1"/>
    </xf>
    <xf numFmtId="0" fontId="8" fillId="0" borderId="1" xfId="1" applyFont="1" applyAlignment="1"/>
    <xf numFmtId="49" fontId="0" fillId="4" borderId="0" xfId="6" applyNumberFormat="1" applyFont="1" applyBorder="1" applyAlignment="1">
      <alignment horizontal="left" vertical="top" wrapText="1"/>
    </xf>
    <xf numFmtId="49" fontId="0" fillId="4" borderId="8" xfId="6" applyNumberFormat="1" applyFont="1" applyBorder="1" applyAlignment="1">
      <alignment horizontal="left" vertical="top" wrapText="1"/>
    </xf>
  </cellXfs>
  <cellStyles count="7">
    <cellStyle name="Calculation" xfId="5" builtinId="22"/>
    <cellStyle name="Heading 1" xfId="1" builtinId="16"/>
    <cellStyle name="Heading 2" xfId="2" builtinId="17"/>
    <cellStyle name="Input" xfId="3" builtinId="20"/>
    <cellStyle name="Normal" xfId="0" builtinId="0"/>
    <cellStyle name="Note" xfId="6" builtinId="10"/>
    <cellStyle name="Output" xfId="4" builtinId="2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310388</xdr:colOff>
      <xdr:row>0</xdr:row>
      <xdr:rowOff>4292600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79F23-40F1-A347-979A-B247FB0E9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1588" cy="429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2FB2-45C1-434B-B660-46CD8D84B706}">
  <dimension ref="A1:P18"/>
  <sheetViews>
    <sheetView topLeftCell="C1" workbookViewId="0">
      <selection activeCell="K12" sqref="K12"/>
    </sheetView>
  </sheetViews>
  <sheetFormatPr baseColWidth="10" defaultRowHeight="16" x14ac:dyDescent="0.2"/>
  <cols>
    <col min="1" max="3" width="22.6640625" customWidth="1"/>
    <col min="4" max="4" width="21" bestFit="1" customWidth="1"/>
    <col min="5" max="5" width="20.33203125" bestFit="1" customWidth="1"/>
    <col min="6" max="6" width="13.6640625" customWidth="1"/>
    <col min="7" max="7" width="46.6640625" hidden="1" customWidth="1"/>
    <col min="8" max="8" width="10.83203125" hidden="1" customWidth="1"/>
    <col min="9" max="9" width="14.83203125" customWidth="1"/>
    <col min="10" max="10" width="3.83203125" hidden="1" customWidth="1"/>
    <col min="11" max="11" width="98.6640625" customWidth="1"/>
    <col min="12" max="16" width="10.83203125" customWidth="1"/>
  </cols>
  <sheetData>
    <row r="1" spans="1:16" ht="366" customHeight="1" thickBot="1" x14ac:dyDescent="0.4">
      <c r="A1" s="9" t="s">
        <v>37</v>
      </c>
      <c r="B1" s="9"/>
      <c r="C1" s="9"/>
      <c r="D1" s="9"/>
      <c r="E1" s="9"/>
      <c r="F1" s="9"/>
      <c r="G1" s="11"/>
      <c r="H1" s="11"/>
      <c r="I1" s="12" t="str">
        <f>CONCATENATE("[",CHAR(10),$O$3, $O$4, $O$5, $O$6, $O$7, $O$8, $O$9, $O$10, $O$11, $O$12, $O$13, $O$314, $O$15, $O$16, $O$17,"]")</f>
        <v>[
  {
    "field_label" : "List of sites hosted (comma Seperated)",
    "zendesk_field" : "site_list",
    "mailchimp_field" : "SITES_LIST",
    "type" : "number",
    "default_value" : "None"
  }
 ,{
    "field_label" : "Mailchimp Footer Message",
    "zendesk_field" : "mailchimp_footer_message",
    "mailchimp_field" : "FOOTER_MSG",
    "type" : "Text",
    "default_value" : ""
  }
]</v>
      </c>
      <c r="J1" s="12"/>
      <c r="K1" s="13"/>
    </row>
    <row r="2" spans="1:16" ht="19" thickTop="1" thickBot="1" x14ac:dyDescent="0.25">
      <c r="A2" s="4" t="s">
        <v>26</v>
      </c>
      <c r="B2" s="4" t="s">
        <v>24</v>
      </c>
      <c r="C2" s="4" t="s">
        <v>1</v>
      </c>
      <c r="D2" s="4" t="s">
        <v>20</v>
      </c>
      <c r="E2" s="4" t="s">
        <v>21</v>
      </c>
      <c r="F2" s="4" t="s">
        <v>57</v>
      </c>
      <c r="H2">
        <v>1</v>
      </c>
      <c r="I2" s="4" t="s">
        <v>61</v>
      </c>
      <c r="J2">
        <v>3</v>
      </c>
      <c r="K2" s="4" t="s">
        <v>47</v>
      </c>
      <c r="L2">
        <v>4</v>
      </c>
      <c r="M2">
        <v>5</v>
      </c>
      <c r="N2">
        <v>6</v>
      </c>
      <c r="O2" t="s">
        <v>54</v>
      </c>
      <c r="P2" t="s">
        <v>55</v>
      </c>
    </row>
    <row r="3" spans="1:16" ht="17" thickTop="1" x14ac:dyDescent="0.2">
      <c r="A3" s="2" t="s">
        <v>27</v>
      </c>
      <c r="B3" s="5" t="s">
        <v>25</v>
      </c>
      <c r="C3" s="5" t="s">
        <v>4</v>
      </c>
      <c r="D3" s="3" t="s">
        <v>22</v>
      </c>
      <c r="E3" s="2" t="s">
        <v>4</v>
      </c>
      <c r="F3" s="2"/>
      <c r="G3" s="7" t="s">
        <v>19</v>
      </c>
      <c r="H3" t="str">
        <f>TRIM(MID(SUBSTITUTE($G3,"|",REPT(" ",LEN($G3))),(1-1)*LEN($G3)+1,LEN($G3)))</f>
        <v>TRUE</v>
      </c>
      <c r="I3" s="8" t="str">
        <f>TRIM(MID(SUBSTITUTE($G3,"|",REPT(" ",LEN($G3))),(2-1)*LEN($G3)+1,LEN($G3)))</f>
        <v>text</v>
      </c>
      <c r="J3" t="str">
        <f>TRIM(MID(SUBSTITUTE($G3,"|",REPT(" ",LEN($G3))),(3-1)*LEN($G3)+1,LEN($G3)))</f>
        <v/>
      </c>
      <c r="K3" t="str">
        <f>IF(H3="", "", IF( J3="", IF( H3="TRUE", "Valid", "Invalid Data Type Combination"), IF( H3="TRUE", CONCATENATE("Valid, but: ", J3), CONCATENATE("Invalid - Field Excluded: ", J3))))</f>
        <v>Valid</v>
      </c>
      <c r="L3" t="str">
        <f>TRIM(MID(SUBSTITUTE($G3,"|",REPT(" ",LEN($G3))),(4-1)*LEN($G3)+1,LEN($G3)))</f>
        <v/>
      </c>
      <c r="M3" t="str">
        <f>TRIM(MID(SUBSTITUTE($G3,"|",REPT(" ",LEN($G3))),(5-1)*LEN($G3)+1,LEN($G3)))</f>
        <v/>
      </c>
      <c r="N3" t="str">
        <f>TRIM(MID(SUBSTITUTE($G3,"|",REPT(" ",LEN($G3))),(6-1)*LEN($G3)+1,LEN($G3)))</f>
        <v/>
      </c>
      <c r="P3" t="str">
        <f>IF(AND(OR($O2="", $O2="JSON"), OR($P2=" ", $P2="Delimiter")), " ", ",")</f>
        <v xml:space="preserve"> </v>
      </c>
    </row>
    <row r="4" spans="1:16" x14ac:dyDescent="0.2">
      <c r="A4" s="2" t="s">
        <v>28</v>
      </c>
      <c r="B4" s="6"/>
      <c r="C4" s="6"/>
      <c r="D4" s="3" t="s">
        <v>23</v>
      </c>
      <c r="E4" s="2" t="s">
        <v>4</v>
      </c>
      <c r="F4" s="2"/>
      <c r="G4" s="7" t="s">
        <v>19</v>
      </c>
      <c r="H4" t="str">
        <f t="shared" ref="H4:H17" si="0">TRIM(MID(SUBSTITUTE($G4,"|",REPT(" ",LEN($G4))),(1-1)*LEN($G4)+1,LEN($G4)))</f>
        <v>TRUE</v>
      </c>
      <c r="I4" s="8" t="str">
        <f t="shared" ref="I4:I17" si="1">TRIM(MID(SUBSTITUTE($G4,"|",REPT(" ",LEN($G4))),(2-1)*LEN($G4)+1,LEN($G4)))</f>
        <v>text</v>
      </c>
      <c r="J4" t="str">
        <f t="shared" ref="J4:J17" si="2">TRIM(MID(SUBSTITUTE($G4,"|",REPT(" ",LEN($G4))),(3-1)*LEN($G4)+1,LEN($G4)))</f>
        <v/>
      </c>
      <c r="K4" t="str">
        <f t="shared" ref="K4:K17" si="3">IF(H4="", "", IF( J4="", IF( H4="TRUE", "Valid", "Invalid Data Type Combination"), IF( H4="TRUE", CONCATENATE("Valid, but: ", J4), CONCATENATE("Invalid - Field Excluded: ", J4))))</f>
        <v>Valid</v>
      </c>
      <c r="L4" t="str">
        <f t="shared" ref="L4:L17" si="4">TRIM(MID(SUBSTITUTE($G4,"|",REPT(" ",LEN($G4))),(4-1)*LEN($G4)+1,LEN($G4)))</f>
        <v/>
      </c>
      <c r="M4" t="str">
        <f t="shared" ref="M4:M17" si="5">TRIM(MID(SUBSTITUTE($G4,"|",REPT(" ",LEN($G4))),(5-1)*LEN($G4)+1,LEN($G4)))</f>
        <v/>
      </c>
      <c r="N4" t="str">
        <f t="shared" ref="N4:N17" si="6">TRIM(MID(SUBSTITUTE($G4,"|",REPT(" ",LEN($G4))),(6-1)*LEN($G4)+1,LEN($G4)))</f>
        <v/>
      </c>
      <c r="P4" t="str">
        <f t="shared" ref="P4:P17" si="7">IF(AND(OR($O3="", $O3="JSON"), OR($P3=" ", $P3="Delimiter")), " ", ",")</f>
        <v xml:space="preserve"> </v>
      </c>
    </row>
    <row r="5" spans="1:16" x14ac:dyDescent="0.2">
      <c r="A5" s="2" t="s">
        <v>30</v>
      </c>
      <c r="B5" s="2" t="s">
        <v>32</v>
      </c>
      <c r="C5" s="2" t="s">
        <v>3</v>
      </c>
      <c r="D5" s="3" t="s">
        <v>31</v>
      </c>
      <c r="E5" s="2" t="s">
        <v>4</v>
      </c>
      <c r="F5" s="2"/>
      <c r="G5" t="str">
        <f>IF( IFERROR(INDEX(Hidden!$B$2:$K$9, MATCH($C5,Hidden!$A$2:$A$9,0), MATCH($E5,Hidden!$B$1:$K$1,0)), "|||||" ) ="", "FALSE||Unsupported Field Type Combination|||", IFERROR(INDEX(Hidden!$B$2:$K$9, MATCH($C5,Hidden!$A$2:$A$9,0), MATCH($E5,Hidden!$B$1:$K$1,0)), "|||||" ) )</f>
        <v>TRUE|text</v>
      </c>
      <c r="H5" t="str">
        <f t="shared" si="0"/>
        <v>TRUE</v>
      </c>
      <c r="I5" s="8" t="str">
        <f t="shared" si="1"/>
        <v>text</v>
      </c>
      <c r="J5" t="str">
        <f t="shared" si="2"/>
        <v/>
      </c>
      <c r="K5" t="str">
        <f t="shared" si="3"/>
        <v>Valid</v>
      </c>
      <c r="L5" t="str">
        <f t="shared" si="4"/>
        <v/>
      </c>
      <c r="M5" t="str">
        <f t="shared" si="5"/>
        <v/>
      </c>
      <c r="N5" t="str">
        <f t="shared" si="6"/>
        <v/>
      </c>
      <c r="P5" t="str">
        <f t="shared" si="7"/>
        <v xml:space="preserve"> </v>
      </c>
    </row>
    <row r="6" spans="1:16" x14ac:dyDescent="0.2">
      <c r="A6" s="3" t="s">
        <v>29</v>
      </c>
      <c r="B6" s="3" t="s">
        <v>0</v>
      </c>
      <c r="C6" s="3" t="s">
        <v>4</v>
      </c>
      <c r="D6" s="3" t="s">
        <v>36</v>
      </c>
      <c r="E6" s="3" t="s">
        <v>11</v>
      </c>
      <c r="F6" s="3" t="s">
        <v>56</v>
      </c>
      <c r="G6" t="str">
        <f>IF( IFERROR(INDEX(Hidden!$B$2:$K$9, MATCH($C6,Hidden!$A$2:$A$9,0), MATCH($E6,Hidden!$B$1:$K$1,0)), "|||||" ) ="", "FALSE||Unsupported Field Type Combination|||", IFERROR(INDEX(Hidden!$B$2:$K$9, MATCH($C6,Hidden!$A$2:$A$9,0), MATCH($E6,Hidden!$B$1:$K$1,0)), "|||||" ) )</f>
        <v>TRUE|number|Your sync will fail if you enter a non-numeric value in your zendesk field|||</v>
      </c>
      <c r="H6" t="str">
        <f t="shared" si="0"/>
        <v>TRUE</v>
      </c>
      <c r="I6" s="8" t="str">
        <f t="shared" si="1"/>
        <v>number</v>
      </c>
      <c r="J6" t="str">
        <f t="shared" si="2"/>
        <v>Your sync will fail if you enter a non-numeric value in your zendesk field</v>
      </c>
      <c r="K6" t="str">
        <f t="shared" si="3"/>
        <v>Valid, but: Your sync will fail if you enter a non-numeric value in your zendesk field</v>
      </c>
      <c r="L6" t="str">
        <f t="shared" si="4"/>
        <v/>
      </c>
      <c r="M6" t="str">
        <f t="shared" si="5"/>
        <v/>
      </c>
      <c r="N6" t="str">
        <f t="shared" si="6"/>
        <v/>
      </c>
      <c r="O6" t="str">
        <f>IF($H6="TRUE", " "&amp;$P6&amp;"{"&amp;CHAR(10)&amp;"    ""field_label"" : """&amp;$A6&amp;""","&amp;CHAR(10)&amp;"    ""zendesk_field"" : """&amp;$B6&amp;""","&amp;CHAR(10)&amp;"    ""mailchimp_field"" : """&amp;$D6&amp;""","&amp;CHAR(10)&amp;"    ""type"" : """&amp;I6&amp;""","&amp;CHAR(10)&amp;"    ""default_value"" : """&amp;$F6&amp;""""&amp;CHAR(10)&amp;"  }"&amp;CHAR(10),  "")</f>
        <v xml:space="preserve">  {
    "field_label" : "List of sites hosted (comma Seperated)",
    "zendesk_field" : "site_list",
    "mailchimp_field" : "SITES_LIST",
    "type" : "number",
    "default_value" : "None"
  }
</v>
      </c>
      <c r="P6" t="str">
        <f t="shared" si="7"/>
        <v xml:space="preserve"> </v>
      </c>
    </row>
    <row r="7" spans="1:16" x14ac:dyDescent="0.2">
      <c r="A7" s="3" t="s">
        <v>33</v>
      </c>
      <c r="B7" s="3" t="s">
        <v>34</v>
      </c>
      <c r="C7" s="3" t="s">
        <v>10</v>
      </c>
      <c r="D7" s="3" t="s">
        <v>35</v>
      </c>
      <c r="E7" s="3" t="s">
        <v>4</v>
      </c>
      <c r="F7" s="3"/>
      <c r="G7" t="str">
        <f>IF( IFERROR(INDEX(Hidden!$B$2:$K$9, MATCH($C7,Hidden!$A$2:$A$9,0), MATCH($E7,Hidden!$B$1:$K$1,0)), "|||||" ) ="", "FALSE||Unsupported Field Type Combination|||", IFERROR(INDEX(Hidden!$B$2:$K$9, MATCH($C7,Hidden!$A$2:$A$9,0), MATCH($E7,Hidden!$B$1:$K$1,0)), "|||||" ) )</f>
        <v>TRUE|text</v>
      </c>
      <c r="H7" t="str">
        <f t="shared" si="0"/>
        <v>TRUE</v>
      </c>
      <c r="I7" s="8" t="str">
        <f t="shared" si="1"/>
        <v>text</v>
      </c>
      <c r="J7" t="str">
        <f t="shared" si="2"/>
        <v/>
      </c>
      <c r="K7" t="str">
        <f t="shared" si="3"/>
        <v>Valid</v>
      </c>
      <c r="L7" t="str">
        <f t="shared" si="4"/>
        <v/>
      </c>
      <c r="M7" t="str">
        <f t="shared" si="5"/>
        <v/>
      </c>
      <c r="N7" t="str">
        <f t="shared" si="6"/>
        <v/>
      </c>
      <c r="O7" t="str">
        <f t="shared" ref="O7:O17" si="8">IF($H7="TRUE", " "&amp;$P7&amp;"{"&amp;CHAR(10)&amp;"    ""field_label"" : """&amp;$A7&amp;""","&amp;CHAR(10)&amp;"    ""zendesk_field"" : """&amp;$B7&amp;""","&amp;CHAR(10)&amp;"    ""mailchimp_field"" : """&amp;$D7&amp;""","&amp;CHAR(10)&amp;"    ""type"" : """&amp;$E7&amp;""","&amp;CHAR(10)&amp;"    ""default_value"" : """&amp;$F7&amp;""""&amp;CHAR(10)&amp;"  }"&amp;CHAR(10),  "")</f>
        <v xml:space="preserve"> ,{
    "field_label" : "Mailchimp Footer Message",
    "zendesk_field" : "mailchimp_footer_message",
    "mailchimp_field" : "FOOTER_MSG",
    "type" : "Text",
    "default_value" : ""
  }
</v>
      </c>
      <c r="P7" t="str">
        <f t="shared" si="7"/>
        <v>,</v>
      </c>
    </row>
    <row r="8" spans="1:16" x14ac:dyDescent="0.2">
      <c r="A8" s="3" t="s">
        <v>45</v>
      </c>
      <c r="B8" s="3" t="s">
        <v>43</v>
      </c>
      <c r="C8" s="3" t="s">
        <v>10</v>
      </c>
      <c r="D8" s="3" t="s">
        <v>44</v>
      </c>
      <c r="E8" s="3" t="s">
        <v>12</v>
      </c>
      <c r="F8" s="3"/>
      <c r="G8" t="str">
        <f>IF( IFERROR(INDEX(Hidden!$B$2:$K$9, MATCH($C8,Hidden!$A$2:$A$9,0), MATCH($E8,Hidden!$B$1:$K$1,0)), "|||||" ) ="", "FALSE||Unsupported Field Type Combination|||", IFERROR(INDEX(Hidden!$B$2:$K$9, MATCH($C8,Hidden!$A$2:$A$9,0), MATCH($E8,Hidden!$B$1:$K$1,0)), "|||||" ) )</f>
        <v>FALSE||A multi line text field is used for storing paragrahps of text, this will not sync to a Radio Button field|||</v>
      </c>
      <c r="H8" t="str">
        <f t="shared" si="0"/>
        <v>FALSE</v>
      </c>
      <c r="I8" s="8" t="str">
        <f t="shared" si="1"/>
        <v/>
      </c>
      <c r="J8" t="str">
        <f t="shared" si="2"/>
        <v>A multi line text field is used for storing paragrahps of text, this will not sync to a Radio Button field</v>
      </c>
      <c r="K8" t="str">
        <f t="shared" si="3"/>
        <v>Invalid - Field Excluded: A multi line text field is used for storing paragrahps of text, this will not sync to a Radio Button field</v>
      </c>
      <c r="L8" t="str">
        <f t="shared" si="4"/>
        <v/>
      </c>
      <c r="M8" t="str">
        <f t="shared" si="5"/>
        <v/>
      </c>
      <c r="N8" t="str">
        <f t="shared" si="6"/>
        <v/>
      </c>
      <c r="O8" t="str">
        <f t="shared" si="8"/>
        <v/>
      </c>
      <c r="P8" t="str">
        <f t="shared" si="7"/>
        <v>,</v>
      </c>
    </row>
    <row r="9" spans="1:16" x14ac:dyDescent="0.2">
      <c r="A9" s="3" t="s">
        <v>58</v>
      </c>
      <c r="B9" s="3" t="s">
        <v>59</v>
      </c>
      <c r="C9" s="3" t="s">
        <v>5</v>
      </c>
      <c r="D9" s="3" t="s">
        <v>60</v>
      </c>
      <c r="E9" s="3" t="s">
        <v>14</v>
      </c>
      <c r="F9" s="3"/>
      <c r="G9" t="str">
        <f>IF( IFERROR(INDEX(Hidden!$B$2:$K$9, MATCH($C9,Hidden!$A$2:$A$9,0), MATCH($E9,Hidden!$B$1:$K$1,0)), "|||||" ) ="", "FALSE||Unsupported Field Type Combination|||", IFERROR(INDEX(Hidden!$B$2:$K$9, MATCH($C9,Hidden!$A$2:$A$9,0), MATCH($E9,Hidden!$B$1:$K$1,0)), "|||||" ) )</f>
        <v>FALSE||Syncing to Date fields is not yet supported by Zenchimp|||</v>
      </c>
      <c r="H9" t="str">
        <f t="shared" si="0"/>
        <v>FALSE</v>
      </c>
      <c r="I9" s="8" t="str">
        <f t="shared" si="1"/>
        <v/>
      </c>
      <c r="J9" t="str">
        <f t="shared" si="2"/>
        <v>Syncing to Date fields is not yet supported by Zenchimp</v>
      </c>
      <c r="K9" t="str">
        <f t="shared" si="3"/>
        <v>Invalid - Field Excluded: Syncing to Date fields is not yet supported by Zenchimp</v>
      </c>
      <c r="L9" t="str">
        <f t="shared" si="4"/>
        <v/>
      </c>
      <c r="M9" t="str">
        <f t="shared" si="5"/>
        <v/>
      </c>
      <c r="N9" t="str">
        <f t="shared" si="6"/>
        <v/>
      </c>
      <c r="O9" t="str">
        <f t="shared" si="8"/>
        <v/>
      </c>
      <c r="P9" t="str">
        <f t="shared" si="7"/>
        <v>,</v>
      </c>
    </row>
    <row r="10" spans="1:16" x14ac:dyDescent="0.2">
      <c r="A10" s="3"/>
      <c r="B10" s="3"/>
      <c r="C10" s="3"/>
      <c r="D10" s="3"/>
      <c r="E10" s="3"/>
      <c r="F10" s="3"/>
      <c r="G10" t="str">
        <f>IF( IFERROR(INDEX(Hidden!$B$2:$K$9, MATCH($C10,Hidden!$A$2:$A$9,0), MATCH($E10,Hidden!$B$1:$K$1,0)), "|||||" ) ="", "FALSE||Unsupported Field Type Combination|||", IFERROR(INDEX(Hidden!$B$2:$K$9, MATCH($C10,Hidden!$A$2:$A$9,0), MATCH($E10,Hidden!$B$1:$K$1,0)), "|||||" ) )</f>
        <v>|||||</v>
      </c>
      <c r="H10" t="str">
        <f t="shared" si="0"/>
        <v/>
      </c>
      <c r="I10" s="8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/>
      </c>
      <c r="O10" t="str">
        <f t="shared" si="8"/>
        <v/>
      </c>
      <c r="P10" t="str">
        <f t="shared" si="7"/>
        <v>,</v>
      </c>
    </row>
    <row r="11" spans="1:16" x14ac:dyDescent="0.2">
      <c r="A11" s="3"/>
      <c r="B11" s="3"/>
      <c r="C11" s="3"/>
      <c r="D11" s="3"/>
      <c r="E11" s="3"/>
      <c r="F11" s="3"/>
      <c r="G11" t="str">
        <f>IF( IFERROR(INDEX(Hidden!$B$2:$K$9, MATCH($C11,Hidden!$A$2:$A$9,0), MATCH($E11,Hidden!$B$1:$K$1,0)), "|||||" ) ="", "FALSE||Unsupported Field Type Combination|||", IFERROR(INDEX(Hidden!$B$2:$K$9, MATCH($C11,Hidden!$A$2:$A$9,0), MATCH($E11,Hidden!$B$1:$K$1,0)), "|||||" ) )</f>
        <v>|||||</v>
      </c>
      <c r="H11" t="str">
        <f t="shared" si="0"/>
        <v/>
      </c>
      <c r="I11" s="8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/>
      </c>
      <c r="O11" t="str">
        <f t="shared" si="8"/>
        <v/>
      </c>
      <c r="P11" t="str">
        <f t="shared" si="7"/>
        <v>,</v>
      </c>
    </row>
    <row r="12" spans="1:16" x14ac:dyDescent="0.2">
      <c r="A12" s="3"/>
      <c r="B12" s="3"/>
      <c r="C12" s="3"/>
      <c r="D12" s="3"/>
      <c r="E12" s="3"/>
      <c r="F12" s="3"/>
      <c r="G12" t="str">
        <f>IF( IFERROR(INDEX(Hidden!$B$2:$K$9, MATCH($C12,Hidden!$A$2:$A$9,0), MATCH($E12,Hidden!$B$1:$K$1,0)), "|||||" ) ="", "FALSE||Unsupported Field Type Combination|||", IFERROR(INDEX(Hidden!$B$2:$K$9, MATCH($C12,Hidden!$A$2:$A$9,0), MATCH($E12,Hidden!$B$1:$K$1,0)), "|||||" ) )</f>
        <v>|||||</v>
      </c>
      <c r="H12" t="str">
        <f t="shared" si="0"/>
        <v/>
      </c>
      <c r="I12" s="8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M12" t="str">
        <f t="shared" si="5"/>
        <v/>
      </c>
      <c r="N12" t="str">
        <f t="shared" si="6"/>
        <v/>
      </c>
      <c r="O12" t="str">
        <f t="shared" si="8"/>
        <v/>
      </c>
      <c r="P12" t="str">
        <f t="shared" si="7"/>
        <v>,</v>
      </c>
    </row>
    <row r="13" spans="1:16" x14ac:dyDescent="0.2">
      <c r="A13" s="3"/>
      <c r="B13" s="3"/>
      <c r="C13" s="3"/>
      <c r="D13" s="3"/>
      <c r="E13" s="3"/>
      <c r="F13" s="3"/>
      <c r="G13" t="str">
        <f>IF( IFERROR(INDEX(Hidden!$B$2:$K$9, MATCH($C13,Hidden!$A$2:$A$9,0), MATCH($E13,Hidden!$B$1:$K$1,0)), "|||||" ) ="", "FALSE||Unsupported Field Type Combination|||", IFERROR(INDEX(Hidden!$B$2:$K$9, MATCH($C13,Hidden!$A$2:$A$9,0), MATCH($E13,Hidden!$B$1:$K$1,0)), "|||||" ) )</f>
        <v>|||||</v>
      </c>
      <c r="H13" t="str">
        <f t="shared" si="0"/>
        <v/>
      </c>
      <c r="I13" s="8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M13" t="str">
        <f t="shared" si="5"/>
        <v/>
      </c>
      <c r="N13" t="str">
        <f t="shared" si="6"/>
        <v/>
      </c>
      <c r="O13" t="str">
        <f t="shared" si="8"/>
        <v/>
      </c>
      <c r="P13" t="str">
        <f t="shared" si="7"/>
        <v>,</v>
      </c>
    </row>
    <row r="14" spans="1:16" x14ac:dyDescent="0.2">
      <c r="A14" s="3"/>
      <c r="B14" s="3"/>
      <c r="C14" s="3"/>
      <c r="D14" s="3"/>
      <c r="E14" s="3"/>
      <c r="F14" s="3"/>
      <c r="G14" t="str">
        <f>IF( IFERROR(INDEX(Hidden!$B$2:$K$9, MATCH($C14,Hidden!$A$2:$A$9,0), MATCH($E14,Hidden!$B$1:$K$1,0)), "|||||" ) ="", "FALSE||Unsupported Field Type Combination|||", IFERROR(INDEX(Hidden!$B$2:$K$9, MATCH($C14,Hidden!$A$2:$A$9,0), MATCH($E14,Hidden!$B$1:$K$1,0)), "|||||" ) )</f>
        <v>|||||</v>
      </c>
      <c r="H14" t="str">
        <f t="shared" si="0"/>
        <v/>
      </c>
      <c r="I14" s="8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/>
      </c>
      <c r="O14" t="str">
        <f t="shared" si="8"/>
        <v/>
      </c>
      <c r="P14" t="str">
        <f t="shared" si="7"/>
        <v>,</v>
      </c>
    </row>
    <row r="15" spans="1:16" x14ac:dyDescent="0.2">
      <c r="A15" s="3"/>
      <c r="B15" s="3"/>
      <c r="C15" s="3"/>
      <c r="D15" s="3"/>
      <c r="E15" s="3"/>
      <c r="F15" s="3"/>
      <c r="G15" t="str">
        <f>IF( IFERROR(INDEX(Hidden!$B$2:$K$9, MATCH($C15,Hidden!$A$2:$A$9,0), MATCH($E15,Hidden!$B$1:$K$1,0)), "|||||" ) ="", "FALSE||Unsupported Field Type Combination|||", IFERROR(INDEX(Hidden!$B$2:$K$9, MATCH($C15,Hidden!$A$2:$A$9,0), MATCH($E15,Hidden!$B$1:$K$1,0)), "|||||" ) )</f>
        <v>|||||</v>
      </c>
      <c r="H15" t="str">
        <f t="shared" si="0"/>
        <v/>
      </c>
      <c r="I15" s="8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M15" t="str">
        <f t="shared" si="5"/>
        <v/>
      </c>
      <c r="N15" t="str">
        <f t="shared" si="6"/>
        <v/>
      </c>
      <c r="O15" t="str">
        <f t="shared" si="8"/>
        <v/>
      </c>
      <c r="P15" t="str">
        <f t="shared" si="7"/>
        <v>,</v>
      </c>
    </row>
    <row r="16" spans="1:16" x14ac:dyDescent="0.2">
      <c r="A16" s="3"/>
      <c r="B16" s="3"/>
      <c r="C16" s="3"/>
      <c r="D16" s="3"/>
      <c r="E16" s="3"/>
      <c r="F16" s="3"/>
      <c r="G16" t="str">
        <f>IF( IFERROR(INDEX(Hidden!$B$2:$K$9, MATCH($C16,Hidden!$A$2:$A$9,0), MATCH($E16,Hidden!$B$1:$K$1,0)), "|||||" ) ="", "FALSE||Unsupported Field Type Combination|||", IFERROR(INDEX(Hidden!$B$2:$K$9, MATCH($C16,Hidden!$A$2:$A$9,0), MATCH($E16,Hidden!$B$1:$K$1,0)), "|||||" ) )</f>
        <v>|||||</v>
      </c>
      <c r="H16" t="str">
        <f t="shared" si="0"/>
        <v/>
      </c>
      <c r="I16" s="8" t="str">
        <f t="shared" si="1"/>
        <v/>
      </c>
      <c r="J16" t="str">
        <f t="shared" si="2"/>
        <v/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/>
      </c>
      <c r="O16" t="str">
        <f t="shared" si="8"/>
        <v/>
      </c>
      <c r="P16" t="str">
        <f t="shared" si="7"/>
        <v>,</v>
      </c>
    </row>
    <row r="17" spans="1:16" x14ac:dyDescent="0.2">
      <c r="A17" s="3"/>
      <c r="B17" s="3"/>
      <c r="C17" s="3"/>
      <c r="D17" s="3"/>
      <c r="E17" s="3"/>
      <c r="F17" s="3"/>
      <c r="G17" t="str">
        <f>IF( IFERROR(INDEX(Hidden!$B$2:$K$9, MATCH($C17,Hidden!$A$2:$A$9,0), MATCH($E17,Hidden!$B$1:$K$1,0)), "|||||" ) ="", "FALSE||Unsupported Field Type Combination|||", IFERROR(INDEX(Hidden!$B$2:$K$9, MATCH($C17,Hidden!$A$2:$A$9,0), MATCH($E17,Hidden!$B$1:$K$1,0)), "|||||" ) )</f>
        <v>|||||</v>
      </c>
      <c r="H17" t="str">
        <f t="shared" si="0"/>
        <v/>
      </c>
      <c r="I17" s="8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/>
      </c>
      <c r="O17" t="str">
        <f t="shared" si="8"/>
        <v/>
      </c>
      <c r="P17" t="str">
        <f t="shared" si="7"/>
        <v>,</v>
      </c>
    </row>
    <row r="18" spans="1:16" x14ac:dyDescent="0.2">
      <c r="O18" t="str">
        <f t="shared" ref="O18" si="9">IF($H18="TRUE", CONCATENATE($P18, "{""field_label"":""", A18,""",""zendesk_field"":""", B18,""",""mailchimp_field"":""", D18,""",""type"":""",E18,""",""default_value"":""supportteam@upnrunning.net""}"), "")</f>
        <v/>
      </c>
    </row>
  </sheetData>
  <mergeCells count="4">
    <mergeCell ref="I1:K1"/>
    <mergeCell ref="C3:C4"/>
    <mergeCell ref="B3:B4"/>
    <mergeCell ref="A1:F1"/>
  </mergeCells>
  <conditionalFormatting sqref="K3:K17">
    <cfRule type="expression" dxfId="5" priority="1">
      <formula>AND(($H3="TRUE"), $J3="")</formula>
    </cfRule>
    <cfRule type="expression" dxfId="4" priority="2">
      <formula>AND(($H3="TRUE"), $J3&lt;&gt;"")</formula>
    </cfRule>
    <cfRule type="expression" dxfId="3" priority="3">
      <formula>($H3="FALSE")</formula>
    </cfRule>
  </conditionalFormatting>
  <dataValidations count="2">
    <dataValidation type="textLength" allowBlank="1" showInputMessage="1" showErrorMessage="1" errorTitle="Value too long" error="Mailchimp Merge Fields are a max of 10 characters, dont include the * and the | characters. Eg for a merge field *|BIRTHDAY|* just write: BIRTHDAY" sqref="D3:D17" xr:uid="{E022FBB7-9308-DA4D-8539-0C9DD551E93B}">
      <formula1>1</formula1>
      <formula2>10</formula2>
    </dataValidation>
    <dataValidation showInputMessage="1" errorTitle="Not a Mailchimp Field Type" error="That is not a field type in Mailchimp. Please use the drop down to select a valid value." sqref="F6:F17" xr:uid="{797B80F7-15DD-9D43-B2C8-06177237D51B}"/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Not a Zendesk Field Type" error="You must enter a valid field type in for your zendesk field. The type you entered does not exist in Zendesk. Use the drop down to select a value." promptTitle="Select Zendesk Field Type" xr:uid="{FEA476C2-6232-044F-9399-22D9ED84EE58}">
          <x14:formula1>
            <xm:f>Hidden!$A$2:$A$9</xm:f>
          </x14:formula1>
          <xm:sqref>C3 C5:C17</xm:sqref>
        </x14:dataValidation>
        <x14:dataValidation type="list" showInputMessage="1" showErrorMessage="1" errorTitle="Not a Mailchimp Field Type" error="That is not a field type in Mailchimp. Please use the drop down to select a valid value." xr:uid="{D74751B3-97B3-124D-A71C-740F3E42C9BE}">
          <x14:formula1>
            <xm:f>Hidden!$B$1:$K$1</xm:f>
          </x14:formula1>
          <xm:sqref>E3:E17 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2DEE-7046-2241-9E4F-AEE22C9D42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628A-5B28-144E-A295-0A4EE9D4CFF1}">
  <dimension ref="A1:K9"/>
  <sheetViews>
    <sheetView tabSelected="1" topLeftCell="B1" workbookViewId="0">
      <selection activeCell="E4" sqref="E4"/>
    </sheetView>
  </sheetViews>
  <sheetFormatPr baseColWidth="10" defaultRowHeight="16" x14ac:dyDescent="0.2"/>
  <cols>
    <col min="1" max="1" width="17.1640625" customWidth="1"/>
    <col min="2" max="11" width="29" customWidth="1"/>
  </cols>
  <sheetData>
    <row r="1" spans="1:11" x14ac:dyDescent="0.2">
      <c r="A1" s="1" t="s">
        <v>2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68" x14ac:dyDescent="0.2">
      <c r="A2" t="s">
        <v>3</v>
      </c>
      <c r="B2" s="10" t="s">
        <v>19</v>
      </c>
      <c r="C2" s="10" t="s">
        <v>38</v>
      </c>
      <c r="D2" s="10"/>
      <c r="E2" s="10"/>
      <c r="F2" s="10" t="s">
        <v>63</v>
      </c>
      <c r="G2" s="10" t="s">
        <v>63</v>
      </c>
      <c r="H2" s="10"/>
      <c r="I2" s="10"/>
      <c r="J2" s="10"/>
      <c r="K2" s="10"/>
    </row>
    <row r="3" spans="1:11" ht="68" x14ac:dyDescent="0.2">
      <c r="A3" t="s">
        <v>4</v>
      </c>
      <c r="B3" s="10" t="s">
        <v>19</v>
      </c>
      <c r="C3" s="10" t="s">
        <v>39</v>
      </c>
      <c r="D3" s="10" t="s">
        <v>62</v>
      </c>
      <c r="E3" s="10" t="s">
        <v>62</v>
      </c>
      <c r="F3" s="10" t="s">
        <v>63</v>
      </c>
      <c r="G3" s="10" t="s">
        <v>63</v>
      </c>
      <c r="H3" s="10"/>
      <c r="I3" s="10"/>
      <c r="J3" s="10"/>
      <c r="K3" s="10"/>
    </row>
    <row r="4" spans="1:11" ht="68" x14ac:dyDescent="0.2">
      <c r="A4" t="s">
        <v>10</v>
      </c>
      <c r="B4" s="10" t="s">
        <v>19</v>
      </c>
      <c r="C4" s="10" t="s">
        <v>46</v>
      </c>
      <c r="D4" s="10" t="s">
        <v>48</v>
      </c>
      <c r="E4" s="10" t="s">
        <v>49</v>
      </c>
      <c r="F4" s="10" t="s">
        <v>63</v>
      </c>
      <c r="G4" s="10" t="s">
        <v>63</v>
      </c>
      <c r="H4" s="10" t="s">
        <v>50</v>
      </c>
      <c r="I4" s="10" t="s">
        <v>51</v>
      </c>
      <c r="J4" s="10" t="s">
        <v>52</v>
      </c>
      <c r="K4" s="10" t="s">
        <v>53</v>
      </c>
    </row>
    <row r="5" spans="1:11" ht="51" x14ac:dyDescent="0.2">
      <c r="A5" t="s">
        <v>5</v>
      </c>
      <c r="B5" s="10" t="s">
        <v>19</v>
      </c>
      <c r="C5" s="10" t="s">
        <v>40</v>
      </c>
      <c r="D5" s="10"/>
      <c r="E5" s="10"/>
      <c r="F5" s="10" t="s">
        <v>63</v>
      </c>
      <c r="G5" s="10" t="s">
        <v>63</v>
      </c>
      <c r="H5" s="10"/>
      <c r="I5" s="10"/>
      <c r="J5" s="10"/>
      <c r="K5" s="10"/>
    </row>
    <row r="6" spans="1:11" ht="51" x14ac:dyDescent="0.2">
      <c r="A6" t="s">
        <v>6</v>
      </c>
      <c r="B6" s="10" t="s">
        <v>19</v>
      </c>
      <c r="C6" s="10" t="s">
        <v>40</v>
      </c>
      <c r="D6" s="10"/>
      <c r="E6" s="10"/>
      <c r="F6" s="10" t="s">
        <v>63</v>
      </c>
      <c r="G6" s="10" t="s">
        <v>63</v>
      </c>
      <c r="H6" s="10"/>
      <c r="I6" s="10"/>
      <c r="J6" s="10"/>
      <c r="K6" s="10"/>
    </row>
    <row r="7" spans="1:11" ht="51" x14ac:dyDescent="0.2">
      <c r="A7" t="s">
        <v>7</v>
      </c>
      <c r="B7" s="10" t="s">
        <v>19</v>
      </c>
      <c r="C7" s="10" t="s">
        <v>41</v>
      </c>
      <c r="D7" s="10"/>
      <c r="E7" s="10"/>
      <c r="F7" s="10" t="s">
        <v>63</v>
      </c>
      <c r="G7" s="10" t="s">
        <v>63</v>
      </c>
      <c r="H7" s="10"/>
      <c r="I7" s="10"/>
      <c r="J7" s="10"/>
      <c r="K7" s="10"/>
    </row>
    <row r="8" spans="1:11" ht="51" x14ac:dyDescent="0.2">
      <c r="A8" t="s">
        <v>8</v>
      </c>
      <c r="B8" s="10" t="s">
        <v>19</v>
      </c>
      <c r="C8" s="10" t="s">
        <v>42</v>
      </c>
      <c r="D8" s="10"/>
      <c r="E8" s="10"/>
      <c r="F8" s="10" t="s">
        <v>63</v>
      </c>
      <c r="G8" s="10" t="s">
        <v>63</v>
      </c>
      <c r="H8" s="10"/>
      <c r="I8" s="10"/>
      <c r="J8" s="10"/>
      <c r="K8" s="10"/>
    </row>
    <row r="9" spans="1:11" ht="51" x14ac:dyDescent="0.2">
      <c r="A9" t="s">
        <v>9</v>
      </c>
      <c r="B9" s="10" t="s">
        <v>19</v>
      </c>
      <c r="C9" s="10"/>
      <c r="D9" s="10"/>
      <c r="E9" s="10"/>
      <c r="F9" s="10" t="s">
        <v>63</v>
      </c>
      <c r="G9" s="10" t="s">
        <v>63</v>
      </c>
      <c r="H9" s="10"/>
      <c r="I9" s="10"/>
      <c r="J9" s="10"/>
      <c r="K9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Zendesk User Fields</vt:lpstr>
      <vt:lpstr>Sheet3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2020-05-18T22:47:02Z</dcterms:created>
  <dcterms:modified xsi:type="dcterms:W3CDTF">2020-05-19T02:39:16Z</dcterms:modified>
</cp:coreProperties>
</file>