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19"/>
  <workbookPr defaultThemeVersion="166925"/>
  <xr:revisionPtr revIDLastSave="0" documentId="8_{2A579BBD-667A-4DFC-BFF0-5C3AD2C02F54}" xr6:coauthVersionLast="45" xr6:coauthVersionMax="45" xr10:uidLastSave="{00000000-0000-0000-0000-000000000000}"/>
  <bookViews>
    <workbookView xWindow="240" yWindow="105" windowWidth="14805" windowHeight="8010" firstSheet="1" activeTab="1" xr2:uid="{00000000-000D-0000-FFFF-FFFF00000000}"/>
  </bookViews>
  <sheets>
    <sheet name="Model" sheetId="1" r:id="rId1"/>
    <sheet name="Section" sheetId="2" r:id="rId2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1" i="2" l="1"/>
  <c r="I11" i="2"/>
  <c r="I10" i="2"/>
  <c r="H10" i="2"/>
  <c r="I9" i="2"/>
  <c r="H9" i="2"/>
  <c r="H8" i="2"/>
  <c r="E16" i="2"/>
  <c r="E17" i="2"/>
  <c r="E18" i="2"/>
  <c r="E19" i="2"/>
  <c r="E15" i="2"/>
  <c r="I8" i="2"/>
  <c r="G10" i="2"/>
  <c r="G11" i="2"/>
  <c r="G9" i="2"/>
  <c r="G8" i="2"/>
  <c r="D15" i="2" l="1"/>
  <c r="B15" i="2"/>
  <c r="D16" i="2"/>
  <c r="B16" i="2"/>
  <c r="C9" i="2"/>
  <c r="C8" i="2"/>
  <c r="C7" i="2"/>
  <c r="C5" i="2"/>
  <c r="F12" i="1"/>
  <c r="F13" i="1"/>
  <c r="F14" i="1"/>
  <c r="F11" i="1"/>
  <c r="D11" i="1"/>
  <c r="D12" i="1" s="1"/>
  <c r="D13" i="1" s="1"/>
  <c r="D14" i="1" s="1"/>
  <c r="E12" i="1"/>
  <c r="E13" i="1"/>
  <c r="E14" i="1"/>
  <c r="E11" i="1"/>
  <c r="C12" i="1"/>
  <c r="C13" i="1"/>
  <c r="C14" i="1"/>
  <c r="C11" i="1"/>
  <c r="B17" i="2" l="1"/>
  <c r="D17" i="2"/>
  <c r="D18" i="2" l="1"/>
  <c r="B18" i="2"/>
  <c r="B19" i="2" l="1"/>
  <c r="D19" i="2"/>
  <c r="B20" i="2" l="1"/>
  <c r="C15" i="2" s="1"/>
  <c r="C20" i="2" l="1"/>
  <c r="C16" i="2"/>
  <c r="C17" i="2"/>
  <c r="C18" i="2"/>
  <c r="C19" i="2"/>
</calcChain>
</file>

<file path=xl/sharedStrings.xml><?xml version="1.0" encoding="utf-8"?>
<sst xmlns="http://schemas.openxmlformats.org/spreadsheetml/2006/main" count="38" uniqueCount="29">
  <si>
    <t>Global</t>
  </si>
  <si>
    <t>Point</t>
  </si>
  <si>
    <t>X(m)</t>
  </si>
  <si>
    <t>Y(m)</t>
  </si>
  <si>
    <t>Z(m)</t>
  </si>
  <si>
    <t>Sectiontag</t>
  </si>
  <si>
    <t>A</t>
  </si>
  <si>
    <t>B</t>
  </si>
  <si>
    <t>C</t>
  </si>
  <si>
    <t>D</t>
  </si>
  <si>
    <t>Material properties</t>
  </si>
  <si>
    <t>Concrete</t>
  </si>
  <si>
    <t>fc</t>
  </si>
  <si>
    <t>MPa</t>
  </si>
  <si>
    <t>Rebar</t>
  </si>
  <si>
    <t>Vertices</t>
  </si>
  <si>
    <t>Φ</t>
  </si>
  <si>
    <t>mm</t>
  </si>
  <si>
    <t>Points</t>
  </si>
  <si>
    <t>z(mm)</t>
  </si>
  <si>
    <t>y(mm)</t>
  </si>
  <si>
    <t>Es</t>
  </si>
  <si>
    <t>GPa</t>
  </si>
  <si>
    <t>fy</t>
  </si>
  <si>
    <t>Coordinates</t>
  </si>
  <si>
    <t>y_aux(mm)</t>
  </si>
  <si>
    <t>z_aux(mm)</t>
  </si>
  <si>
    <t>-------&gt;</t>
  </si>
  <si>
    <t>&lt;-------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</si>
</sst>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Κανονικό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0</xdr:row>
      <xdr:rowOff>180975</xdr:rowOff>
    </xdr:from>
    <xdr:to>
      <xdr:col>11</xdr:col>
      <xdr:colOff>390525</xdr:colOff>
      <xdr:row>21</xdr:row>
      <xdr:rowOff>142875</xdr:rowOff>
    </xdr:to>
    <xdr:pic>
      <xdr:nvPicPr>
        <xdr:cNvPr id="2" name="Εικόνα 1">
          <a:extLst>
            <a:ext uri="{FF2B5EF4-FFF2-40B4-BE49-F238E27FC236}">
              <a16:creationId xmlns:a16="http://schemas.microsoft.com/office/drawing/2014/main" id="{28DA99AC-52FF-4077-8EB3-391BE6505A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67200" y="180975"/>
          <a:ext cx="2828925" cy="39624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1</xdr:row>
      <xdr:rowOff>19050</xdr:rowOff>
    </xdr:from>
    <xdr:to>
      <xdr:col>15</xdr:col>
      <xdr:colOff>142875</xdr:colOff>
      <xdr:row>22</xdr:row>
      <xdr:rowOff>152400</xdr:rowOff>
    </xdr:to>
    <xdr:pic>
      <xdr:nvPicPr>
        <xdr:cNvPr id="2" name="Εικόνα 1">
          <a:extLst>
            <a:ext uri="{FF2B5EF4-FFF2-40B4-BE49-F238E27FC236}">
              <a16:creationId xmlns:a16="http://schemas.microsoft.com/office/drawing/2014/main" id="{4B97029E-8707-4302-AC77-D71454D0D2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0" y="209550"/>
          <a:ext cx="3190875" cy="41338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9:F14"/>
  <sheetViews>
    <sheetView workbookViewId="0">
      <selection activeCell="C15" sqref="C15"/>
    </sheetView>
  </sheetViews>
  <sheetFormatPr defaultRowHeight="15"/>
  <sheetData>
    <row r="9" spans="2:6">
      <c r="C9" s="1" t="s">
        <v>0</v>
      </c>
      <c r="D9" s="1"/>
      <c r="E9" s="1"/>
    </row>
    <row r="10" spans="2:6">
      <c r="B10" t="s">
        <v>1</v>
      </c>
      <c r="C10" t="s">
        <v>2</v>
      </c>
      <c r="D10" t="s">
        <v>3</v>
      </c>
      <c r="E10" t="s">
        <v>4</v>
      </c>
      <c r="F10" t="s">
        <v>5</v>
      </c>
    </row>
    <row r="11" spans="2:6">
      <c r="B11" t="s">
        <v>6</v>
      </c>
      <c r="C11">
        <f>0</f>
        <v>0</v>
      </c>
      <c r="D11">
        <f>0</f>
        <v>0</v>
      </c>
      <c r="E11">
        <f>0</f>
        <v>0</v>
      </c>
      <c r="F11">
        <f>1</f>
        <v>1</v>
      </c>
    </row>
    <row r="12" spans="2:6">
      <c r="B12" t="s">
        <v>7</v>
      </c>
      <c r="C12">
        <f>0</f>
        <v>0</v>
      </c>
      <c r="D12">
        <f>$D11+1</f>
        <v>1</v>
      </c>
      <c r="E12">
        <f>0</f>
        <v>0</v>
      </c>
      <c r="F12">
        <f>1</f>
        <v>1</v>
      </c>
    </row>
    <row r="13" spans="2:6">
      <c r="B13" t="s">
        <v>8</v>
      </c>
      <c r="C13">
        <f>0</f>
        <v>0</v>
      </c>
      <c r="D13">
        <f>$D12+1</f>
        <v>2</v>
      </c>
      <c r="E13">
        <f>0</f>
        <v>0</v>
      </c>
      <c r="F13">
        <f>1</f>
        <v>1</v>
      </c>
    </row>
    <row r="14" spans="2:6">
      <c r="B14" t="s">
        <v>9</v>
      </c>
      <c r="C14">
        <f>0</f>
        <v>0</v>
      </c>
      <c r="D14">
        <f>$D13+1</f>
        <v>3</v>
      </c>
      <c r="E14">
        <f>0</f>
        <v>0</v>
      </c>
      <c r="F14">
        <f>1</f>
        <v>1</v>
      </c>
    </row>
  </sheetData>
  <mergeCells count="1">
    <mergeCell ref="C9:E9"/>
  </mergeCells>
  <pageMargins left="0.7" right="0.7" top="0.75" bottom="0.75" header="0.3" footer="0.3"/>
  <pageSetup paperSize="9" fitToHeight="0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843B9-BA31-49F9-8223-BA509544D5F8}">
  <sheetPr>
    <pageSetUpPr fitToPage="1"/>
  </sheetPr>
  <dimension ref="A3:I20"/>
  <sheetViews>
    <sheetView tabSelected="1" workbookViewId="0">
      <selection activeCell="B13" sqref="B13:E13"/>
    </sheetView>
  </sheetViews>
  <sheetFormatPr defaultRowHeight="15"/>
  <sheetData>
    <row r="3" spans="1:9">
      <c r="B3" s="1" t="s">
        <v>10</v>
      </c>
      <c r="C3" s="1"/>
      <c r="D3" s="1"/>
    </row>
    <row r="4" spans="1:9">
      <c r="B4" s="1" t="s">
        <v>11</v>
      </c>
      <c r="C4" s="1"/>
      <c r="D4" s="1"/>
    </row>
    <row r="5" spans="1:9">
      <c r="B5" t="s">
        <v>12</v>
      </c>
      <c r="C5">
        <f>30</f>
        <v>30</v>
      </c>
      <c r="D5" t="s">
        <v>13</v>
      </c>
    </row>
    <row r="6" spans="1:9">
      <c r="B6" s="1" t="s">
        <v>14</v>
      </c>
      <c r="C6" s="1"/>
      <c r="D6" s="1"/>
      <c r="G6" s="1" t="s">
        <v>15</v>
      </c>
      <c r="H6" s="1"/>
      <c r="I6" s="1"/>
    </row>
    <row r="7" spans="1:9">
      <c r="B7" t="s">
        <v>16</v>
      </c>
      <c r="C7">
        <f>30</f>
        <v>30</v>
      </c>
      <c r="D7" t="s">
        <v>17</v>
      </c>
      <c r="G7" t="s">
        <v>18</v>
      </c>
      <c r="H7" t="s">
        <v>19</v>
      </c>
      <c r="I7" t="s">
        <v>20</v>
      </c>
    </row>
    <row r="8" spans="1:9">
      <c r="B8" t="s">
        <v>21</v>
      </c>
      <c r="C8">
        <f>200</f>
        <v>200</v>
      </c>
      <c r="D8" t="s">
        <v>22</v>
      </c>
      <c r="G8">
        <f>1</f>
        <v>1</v>
      </c>
      <c r="H8">
        <f>$E$15</f>
        <v>200</v>
      </c>
      <c r="I8">
        <f>$C$15</f>
        <v>-300</v>
      </c>
    </row>
    <row r="9" spans="1:9">
      <c r="B9" t="s">
        <v>23</v>
      </c>
      <c r="C9">
        <f>350</f>
        <v>350</v>
      </c>
      <c r="D9" t="s">
        <v>13</v>
      </c>
      <c r="G9">
        <f>$G8+1</f>
        <v>2</v>
      </c>
      <c r="H9">
        <f>$E$19</f>
        <v>-200</v>
      </c>
      <c r="I9">
        <f>$C$15</f>
        <v>-300</v>
      </c>
    </row>
    <row r="10" spans="1:9">
      <c r="G10">
        <f t="shared" ref="G10:G11" si="0">$G9+1</f>
        <v>3</v>
      </c>
      <c r="H10">
        <f>$E$19</f>
        <v>-200</v>
      </c>
      <c r="I10">
        <f>$C$20</f>
        <v>300</v>
      </c>
    </row>
    <row r="11" spans="1:9">
      <c r="G11">
        <f t="shared" si="0"/>
        <v>4</v>
      </c>
      <c r="H11">
        <f>$E$15</f>
        <v>200</v>
      </c>
      <c r="I11">
        <f>$C$20</f>
        <v>300</v>
      </c>
    </row>
    <row r="12" spans="1:9">
      <c r="B12" s="1" t="s">
        <v>14</v>
      </c>
      <c r="C12" s="1"/>
      <c r="D12" s="1"/>
      <c r="E12" s="1"/>
    </row>
    <row r="13" spans="1:9">
      <c r="B13" s="1" t="s">
        <v>24</v>
      </c>
      <c r="C13" s="1"/>
      <c r="D13" s="1"/>
      <c r="E13" s="1"/>
    </row>
    <row r="14" spans="1:9">
      <c r="B14" t="s">
        <v>25</v>
      </c>
      <c r="C14" t="s">
        <v>20</v>
      </c>
      <c r="D14" t="s">
        <v>26</v>
      </c>
      <c r="E14" t="s">
        <v>19</v>
      </c>
    </row>
    <row r="15" spans="1:9">
      <c r="B15">
        <f>0</f>
        <v>0</v>
      </c>
      <c r="C15">
        <f>$B15-$B$20/2</f>
        <v>-300</v>
      </c>
      <c r="D15">
        <f>0</f>
        <v>0</v>
      </c>
      <c r="E15">
        <f>-($D15-$D$19/2)</f>
        <v>200</v>
      </c>
    </row>
    <row r="16" spans="1:9">
      <c r="A16" t="s">
        <v>27</v>
      </c>
      <c r="B16">
        <f>75</f>
        <v>75</v>
      </c>
      <c r="C16">
        <f>$B16-$B$20/2</f>
        <v>-225</v>
      </c>
      <c r="D16">
        <f>50</f>
        <v>50</v>
      </c>
      <c r="E16">
        <f t="shared" ref="E16:E19" si="1">-($D16-$D$19/2)</f>
        <v>150</v>
      </c>
      <c r="F16" t="s">
        <v>28</v>
      </c>
    </row>
    <row r="17" spans="1:6">
      <c r="A17" t="s">
        <v>27</v>
      </c>
      <c r="B17">
        <f>$B16+75</f>
        <v>150</v>
      </c>
      <c r="C17">
        <f>$B17-$B$20/2</f>
        <v>-150</v>
      </c>
      <c r="D17">
        <f>$D16+150</f>
        <v>200</v>
      </c>
      <c r="E17">
        <f t="shared" si="1"/>
        <v>0</v>
      </c>
      <c r="F17" t="s">
        <v>28</v>
      </c>
    </row>
    <row r="18" spans="1:6">
      <c r="A18" t="s">
        <v>27</v>
      </c>
      <c r="B18">
        <f>$B17+300</f>
        <v>450</v>
      </c>
      <c r="C18">
        <f>$B18-$B$20/2</f>
        <v>150</v>
      </c>
      <c r="D18">
        <f>$D17+150</f>
        <v>350</v>
      </c>
      <c r="E18">
        <f t="shared" si="1"/>
        <v>-150</v>
      </c>
      <c r="F18" t="s">
        <v>28</v>
      </c>
    </row>
    <row r="19" spans="1:6">
      <c r="A19" t="s">
        <v>27</v>
      </c>
      <c r="B19">
        <f>$B18+75</f>
        <v>525</v>
      </c>
      <c r="C19">
        <f>$B19-$B$20/2</f>
        <v>225</v>
      </c>
      <c r="D19">
        <f>$D18+50</f>
        <v>400</v>
      </c>
      <c r="E19">
        <f t="shared" si="1"/>
        <v>-200</v>
      </c>
    </row>
    <row r="20" spans="1:6">
      <c r="B20">
        <f>$B19+75</f>
        <v>600</v>
      </c>
      <c r="C20">
        <f>$B20-$B$20/2</f>
        <v>300</v>
      </c>
    </row>
  </sheetData>
  <mergeCells count="6">
    <mergeCell ref="G6:I6"/>
    <mergeCell ref="B4:D4"/>
    <mergeCell ref="B6:D6"/>
    <mergeCell ref="B3:D3"/>
    <mergeCell ref="B13:E13"/>
    <mergeCell ref="B12:E12"/>
  </mergeCells>
  <pageMargins left="0.7" right="0.7" top="0.75" bottom="0.75" header="0.3" footer="0.3"/>
  <pageSetup paperSize="9" fitToHeight="0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2020-07-21T13:18:17Z</dcterms:created>
  <dcterms:modified xsi:type="dcterms:W3CDTF">2020-07-21T21:09:44Z</dcterms:modified>
  <cp:category/>
  <cp:contentStatus/>
</cp:coreProperties>
</file>