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MSTS_FJSP\data\Benchmarks\"/>
    </mc:Choice>
  </mc:AlternateContent>
  <xr:revisionPtr revIDLastSave="0" documentId="13_ncr:1_{C4BC2E9A-9B1E-489F-BAE2-78238E35F964}" xr6:coauthVersionLast="46" xr6:coauthVersionMax="46" xr10:uidLastSave="{00000000-0000-0000-0000-000000000000}"/>
  <bookViews>
    <workbookView xWindow="-108" yWindow="-108" windowWidth="23256" windowHeight="12720" activeTab="2" xr2:uid="{87D6751E-06B1-440E-A7B4-B38AD42E9B96}"/>
  </bookViews>
  <sheets>
    <sheet name="Birgin Test Cases" sheetId="1" r:id="rId1"/>
    <sheet name="Brandimarte Test Cases" sheetId="3" r:id="rId2"/>
    <sheet name="Fattahi Test Cas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P24" i="4"/>
  <c r="N24" i="4"/>
  <c r="K24" i="4"/>
  <c r="I24" i="4"/>
  <c r="P23" i="4"/>
  <c r="N23" i="4"/>
  <c r="K23" i="4"/>
  <c r="I23" i="4"/>
  <c r="P22" i="4"/>
  <c r="N22" i="4"/>
  <c r="K22" i="4"/>
  <c r="I22" i="4"/>
  <c r="P21" i="4"/>
  <c r="N21" i="4"/>
  <c r="K21" i="4"/>
  <c r="I21" i="4"/>
  <c r="P20" i="4"/>
  <c r="N20" i="4"/>
  <c r="K20" i="4"/>
  <c r="I20" i="4"/>
  <c r="P19" i="4"/>
  <c r="N19" i="4"/>
  <c r="K19" i="4"/>
  <c r="I19" i="4"/>
  <c r="P18" i="4"/>
  <c r="N18" i="4"/>
  <c r="K18" i="4"/>
  <c r="I18" i="4"/>
  <c r="F18" i="4"/>
  <c r="P17" i="4"/>
  <c r="N17" i="4"/>
  <c r="K17" i="4"/>
  <c r="I17" i="4"/>
  <c r="F17" i="4"/>
  <c r="P16" i="4"/>
  <c r="N16" i="4"/>
  <c r="K16" i="4"/>
  <c r="I16" i="4"/>
  <c r="F16" i="4"/>
  <c r="P15" i="4"/>
  <c r="N15" i="4"/>
  <c r="K15" i="4"/>
  <c r="I15" i="4"/>
  <c r="F15" i="4"/>
  <c r="P14" i="4"/>
  <c r="N14" i="4"/>
  <c r="K14" i="4"/>
  <c r="I14" i="4"/>
  <c r="F14" i="4"/>
  <c r="P13" i="4"/>
  <c r="N13" i="4"/>
  <c r="K13" i="4"/>
  <c r="I13" i="4"/>
  <c r="F13" i="4"/>
  <c r="P12" i="4"/>
  <c r="N12" i="4"/>
  <c r="K12" i="4"/>
  <c r="I12" i="4"/>
  <c r="F12" i="4"/>
  <c r="P11" i="4"/>
  <c r="N11" i="4"/>
  <c r="K11" i="4"/>
  <c r="I11" i="4"/>
  <c r="F11" i="4"/>
  <c r="P10" i="4"/>
  <c r="N10" i="4"/>
  <c r="K10" i="4"/>
  <c r="I10" i="4"/>
  <c r="F10" i="4"/>
  <c r="P9" i="4"/>
  <c r="N9" i="4"/>
  <c r="K9" i="4"/>
  <c r="I9" i="4"/>
  <c r="F9" i="4"/>
  <c r="P8" i="4"/>
  <c r="N8" i="4"/>
  <c r="K8" i="4"/>
  <c r="I8" i="4"/>
  <c r="F8" i="4"/>
  <c r="P7" i="4"/>
  <c r="N7" i="4"/>
  <c r="K7" i="4"/>
  <c r="I7" i="4"/>
  <c r="F7" i="4"/>
  <c r="P6" i="4"/>
  <c r="N6" i="4"/>
  <c r="K6" i="4"/>
  <c r="I6" i="4"/>
  <c r="F6" i="4"/>
  <c r="P5" i="4"/>
  <c r="N5" i="4"/>
  <c r="I5" i="4"/>
  <c r="F5" i="4"/>
  <c r="I2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K29" i="1"/>
  <c r="I29" i="1"/>
  <c r="P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N24" i="1"/>
  <c r="N5" i="1"/>
  <c r="N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F29" i="1"/>
  <c r="P29" i="1"/>
  <c r="F25" i="1"/>
  <c r="F18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D52" i="1"/>
  <c r="N51" i="1"/>
  <c r="I51" i="1"/>
  <c r="D51" i="1"/>
  <c r="N50" i="1"/>
  <c r="I50" i="1"/>
  <c r="N49" i="1"/>
  <c r="I49" i="1"/>
  <c r="D49" i="1"/>
  <c r="N48" i="1"/>
  <c r="I48" i="1"/>
  <c r="D48" i="1"/>
  <c r="N47" i="1"/>
  <c r="I47" i="1"/>
  <c r="N46" i="1"/>
  <c r="I46" i="1"/>
  <c r="N45" i="1"/>
  <c r="I45" i="1"/>
  <c r="N44" i="1"/>
  <c r="I44" i="1"/>
  <c r="N43" i="1"/>
  <c r="I43" i="1"/>
  <c r="D43" i="1"/>
  <c r="N42" i="1"/>
  <c r="I42" i="1"/>
  <c r="D42" i="1"/>
  <c r="N41" i="1"/>
  <c r="I41" i="1"/>
  <c r="D41" i="1"/>
  <c r="N40" i="1"/>
  <c r="I40" i="1"/>
  <c r="D40" i="1"/>
  <c r="N39" i="1"/>
  <c r="I39" i="1"/>
  <c r="D39" i="1"/>
  <c r="N38" i="1"/>
  <c r="I38" i="1"/>
  <c r="D38" i="1"/>
  <c r="N37" i="1"/>
  <c r="I37" i="1"/>
  <c r="D37" i="1"/>
  <c r="N36" i="1"/>
  <c r="I36" i="1"/>
  <c r="D36" i="1"/>
  <c r="N35" i="1"/>
  <c r="I35" i="1"/>
  <c r="D35" i="1"/>
  <c r="N34" i="1"/>
  <c r="I34" i="1"/>
  <c r="D34" i="1"/>
  <c r="N33" i="1"/>
  <c r="I33" i="1"/>
  <c r="D33" i="1"/>
  <c r="N32" i="1"/>
  <c r="N59" i="1" s="1"/>
  <c r="I32" i="1"/>
  <c r="D32" i="1"/>
  <c r="N31" i="1"/>
  <c r="I31" i="1"/>
  <c r="D31" i="1"/>
  <c r="N30" i="1"/>
  <c r="I30" i="1"/>
  <c r="D30" i="1"/>
  <c r="N29" i="1"/>
  <c r="I59" i="1"/>
  <c r="D29" i="1"/>
  <c r="D59" i="1" s="1"/>
  <c r="F25" i="4" l="1"/>
  <c r="N25" i="4"/>
  <c r="P25" i="4"/>
  <c r="K25" i="4"/>
  <c r="I25" i="4"/>
  <c r="K59" i="1"/>
  <c r="K25" i="1"/>
  <c r="P59" i="1"/>
  <c r="P25" i="1"/>
</calcChain>
</file>

<file path=xl/sharedStrings.xml><?xml version="1.0" encoding="utf-8"?>
<sst xmlns="http://schemas.openxmlformats.org/spreadsheetml/2006/main" count="233" uniqueCount="180">
  <si>
    <t>SMT</t>
  </si>
  <si>
    <t>LRMT</t>
  </si>
  <si>
    <t>ERT</t>
  </si>
  <si>
    <t>Random</t>
  </si>
  <si>
    <t>Greedy</t>
  </si>
  <si>
    <t>1H</t>
  </si>
  <si>
    <t>10H</t>
  </si>
  <si>
    <t>Birgin</t>
  </si>
  <si>
    <t>EST</t>
  </si>
  <si>
    <t>YFJS01</t>
  </si>
  <si>
    <t>YFJS02</t>
  </si>
  <si>
    <t>YFJS03</t>
  </si>
  <si>
    <t>YFJS04</t>
  </si>
  <si>
    <t>YFJS05</t>
  </si>
  <si>
    <t>YFJS06</t>
  </si>
  <si>
    <t>YFJS07</t>
  </si>
  <si>
    <t>YFJS08</t>
  </si>
  <si>
    <t>YFJS09</t>
  </si>
  <si>
    <t>YFJS10</t>
  </si>
  <si>
    <t>YFJS11</t>
  </si>
  <si>
    <t>YFJS12</t>
  </si>
  <si>
    <t>YFJS13</t>
  </si>
  <si>
    <t>YFJS14</t>
  </si>
  <si>
    <t>YFJS15</t>
  </si>
  <si>
    <t>YFJS16</t>
  </si>
  <si>
    <t>YFJS17</t>
  </si>
  <si>
    <t>YFJS18</t>
  </si>
  <si>
    <t>YFJS19</t>
  </si>
  <si>
    <t>YFJS20</t>
  </si>
  <si>
    <t>[427;447]</t>
  </si>
  <si>
    <t>[1239;1244]</t>
  </si>
  <si>
    <t>[1222;1243]</t>
  </si>
  <si>
    <t>[1222;1231]</t>
  </si>
  <si>
    <t>[1133;1622]</t>
  </si>
  <si>
    <t>[1133;1290]</t>
  </si>
  <si>
    <t>[1220;2082]</t>
  </si>
  <si>
    <t>[1220;1499]</t>
  </si>
  <si>
    <t>[926;1525]</t>
  </si>
  <si>
    <t>[926;1333]</t>
  </si>
  <si>
    <t>[968;2020]</t>
  </si>
  <si>
    <t>[968;1279]</t>
  </si>
  <si>
    <t>DAFJS01</t>
  </si>
  <si>
    <t>DAFJS02</t>
  </si>
  <si>
    <t>DAFJS03</t>
  </si>
  <si>
    <t>DAFJS04</t>
  </si>
  <si>
    <t>DAFJS05</t>
  </si>
  <si>
    <t>DAFJS06</t>
  </si>
  <si>
    <t>DAFJS07</t>
  </si>
  <si>
    <t>DAFJS08</t>
  </si>
  <si>
    <t>DAFJS09</t>
  </si>
  <si>
    <t>DAFJS10</t>
  </si>
  <si>
    <t>DAFJS11</t>
  </si>
  <si>
    <t>DAFJS12</t>
  </si>
  <si>
    <t>DAFJS13</t>
  </si>
  <si>
    <t>DAFJS14</t>
  </si>
  <si>
    <t>DAFJS15</t>
  </si>
  <si>
    <t>DAFJS16</t>
  </si>
  <si>
    <t>DAFJS17</t>
  </si>
  <si>
    <t>DAFJS18</t>
  </si>
  <si>
    <t>DAFJS19</t>
  </si>
  <si>
    <t>DAFJS20</t>
  </si>
  <si>
    <t>DAFJS21</t>
  </si>
  <si>
    <t>DAFJS22</t>
  </si>
  <si>
    <t>DAFJS23</t>
  </si>
  <si>
    <t>DAFJS24</t>
  </si>
  <si>
    <t>DAFJS25</t>
  </si>
  <si>
    <t>DAFJS26</t>
  </si>
  <si>
    <t>DAFJS27</t>
  </si>
  <si>
    <t>DAFJS28</t>
  </si>
  <si>
    <t>DAFJS29</t>
  </si>
  <si>
    <t>DAFJS30</t>
  </si>
  <si>
    <t>YFJS/DAFJS Makespan Times</t>
  </si>
  <si>
    <t>[351.57;402]</t>
  </si>
  <si>
    <t xml:space="preserve">[326;431] </t>
  </si>
  <si>
    <t>[497.90;565]</t>
  </si>
  <si>
    <t>[628;631]</t>
  </si>
  <si>
    <t>[315;484]</t>
  </si>
  <si>
    <t>[336;569]</t>
  </si>
  <si>
    <t>[658;708]</t>
  </si>
  <si>
    <t>[530;720]</t>
  </si>
  <si>
    <t>[304;710]</t>
  </si>
  <si>
    <t>[358.95;838]</t>
  </si>
  <si>
    <t>[512;818]</t>
  </si>
  <si>
    <t>[640;831]</t>
  </si>
  <si>
    <t>[300;904]</t>
  </si>
  <si>
    <t>[322;951]</t>
  </si>
  <si>
    <t>[512;595]</t>
  </si>
  <si>
    <t>[434;815]</t>
  </si>
  <si>
    <t>[504;965]</t>
  </si>
  <si>
    <t>[464;902]</t>
  </si>
  <si>
    <t>[450;541]</t>
  </si>
  <si>
    <t>[476;660]</t>
  </si>
  <si>
    <t>[584;897]</t>
  </si>
  <si>
    <t>[565;903]</t>
  </si>
  <si>
    <t>[503;981]</t>
  </si>
  <si>
    <t>[535;662]</t>
  </si>
  <si>
    <t>[609;720]</t>
  </si>
  <si>
    <t>[467;637]</t>
  </si>
  <si>
    <t>[381;394]</t>
  </si>
  <si>
    <t>[326;410]</t>
  </si>
  <si>
    <t>[498.22;547]</t>
  </si>
  <si>
    <t>[316.74;471]</t>
  </si>
  <si>
    <t>[336;538]</t>
  </si>
  <si>
    <t>[658;701]</t>
  </si>
  <si>
    <t>[304;683]</t>
  </si>
  <si>
    <t>[358.95;775]</t>
  </si>
  <si>
    <t>[512;796]</t>
  </si>
  <si>
    <t>[640;798]</t>
  </si>
  <si>
    <t>[300;902]</t>
  </si>
  <si>
    <t>[322;878]</t>
  </si>
  <si>
    <t>[512;585]</t>
  </si>
  <si>
    <t>[434;810]</t>
  </si>
  <si>
    <t>[504;959]</t>
  </si>
  <si>
    <t>[464;896]</t>
  </si>
  <si>
    <t>[450;537]</t>
  </si>
  <si>
    <t>[476;648]</t>
  </si>
  <si>
    <t>[584;879]</t>
  </si>
  <si>
    <t>[565;898]</t>
  </si>
  <si>
    <t>[535;572]</t>
  </si>
  <si>
    <t>[609;710]</t>
  </si>
  <si>
    <t>[467;615]</t>
  </si>
  <si>
    <t>Least Utilised Machine</t>
  </si>
  <si>
    <t>SFJS01</t>
  </si>
  <si>
    <t>SFJS02</t>
  </si>
  <si>
    <t>SFJS03</t>
  </si>
  <si>
    <t>SFJS04</t>
  </si>
  <si>
    <t>SFJS05</t>
  </si>
  <si>
    <t>SFJS06</t>
  </si>
  <si>
    <t>SFJS07</t>
  </si>
  <si>
    <t>SFJS08</t>
  </si>
  <si>
    <t>SFJS09</t>
  </si>
  <si>
    <t>SFJS10</t>
  </si>
  <si>
    <t>MFJS01</t>
  </si>
  <si>
    <t>MFJS02</t>
  </si>
  <si>
    <t>MFJS03</t>
  </si>
  <si>
    <t>MFJS04</t>
  </si>
  <si>
    <t>MFJS05</t>
  </si>
  <si>
    <t>MFJS06</t>
  </si>
  <si>
    <t>MFJS07</t>
  </si>
  <si>
    <t>MFJS08</t>
  </si>
  <si>
    <t>MFJS09</t>
  </si>
  <si>
    <t>MFJS10</t>
  </si>
  <si>
    <t>SFJS/MFJS Makespan Times</t>
  </si>
  <si>
    <t>MILP-5</t>
  </si>
  <si>
    <t>AISA</t>
  </si>
  <si>
    <t>Roshanaei</t>
  </si>
  <si>
    <t>IISA/SA</t>
  </si>
  <si>
    <t>HSA/TS</t>
  </si>
  <si>
    <t>IITS/TS</t>
  </si>
  <si>
    <t>IITS/SA</t>
  </si>
  <si>
    <t>*Might need to look for more recent benchmarks for this dataset (Roshanaei is from 2013)</t>
  </si>
  <si>
    <t>FMJ**</t>
  </si>
  <si>
    <t>**FMJ are tested against hierarchical because Roshanaei et al. have claimed these outperform integrated approaches</t>
  </si>
  <si>
    <t>BR Makespan Times</t>
  </si>
  <si>
    <t>Brandimarte</t>
  </si>
  <si>
    <t>Tab1</t>
  </si>
  <si>
    <t>Tab2</t>
  </si>
  <si>
    <t>MK1</t>
  </si>
  <si>
    <t>MK2</t>
  </si>
  <si>
    <t>MK3</t>
  </si>
  <si>
    <t>MK4</t>
  </si>
  <si>
    <t>MK5</t>
  </si>
  <si>
    <t>MK6</t>
  </si>
  <si>
    <t>MK7</t>
  </si>
  <si>
    <t>MK8</t>
  </si>
  <si>
    <t>MK9</t>
  </si>
  <si>
    <t>MK10</t>
  </si>
  <si>
    <t>MK11</t>
  </si>
  <si>
    <t>MK12</t>
  </si>
  <si>
    <t>MK13</t>
  </si>
  <si>
    <t>MK14</t>
  </si>
  <si>
    <t>MK15</t>
  </si>
  <si>
    <t>Lunardi &amp; Voos</t>
  </si>
  <si>
    <t>GA</t>
  </si>
  <si>
    <t>FA</t>
  </si>
  <si>
    <t>*In results obtained by the CPLEX Solver, upper and lower bounds suggest the limits within which the optimal solution must lie</t>
  </si>
  <si>
    <t>A_HEFT</t>
  </si>
  <si>
    <t>CPLEX</t>
  </si>
  <si>
    <t>List+Beam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</si>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</sst>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 applyBorder="1"/>
    <xf numFmtId="0" fontId="0" fillId="0" borderId="10" xfId="0" applyBorder="1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6" xfId="0" applyBorder="1"/>
    <xf numFmtId="0" fontId="0" fillId="0" borderId="1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" fillId="0" borderId="15" xfId="0" applyFont="1" applyBorder="1"/>
    <xf numFmtId="0" fontId="1" fillId="0" borderId="9" xfId="0" applyFont="1" applyBorder="1"/>
    <xf numFmtId="0" fontId="5" fillId="0" borderId="1" xfId="0" applyFont="1" applyBorder="1"/>
    <xf numFmtId="0" fontId="0" fillId="0" borderId="3" xfId="0" applyBorder="1"/>
    <xf numFmtId="0" fontId="4" fillId="0" borderId="11" xfId="0" applyFont="1" applyBorder="1"/>
    <xf numFmtId="0" fontId="5" fillId="0" borderId="0" xfId="0" applyFont="1" applyBorder="1"/>
    <xf numFmtId="0" fontId="5" fillId="0" borderId="11" xfId="0" applyFont="1" applyBorder="1"/>
    <xf numFmtId="0" fontId="4" fillId="0" borderId="0" xfId="0" applyFont="1" applyBorder="1"/>
    <xf numFmtId="0" fontId="4" fillId="0" borderId="6" xfId="0" applyFont="1" applyBorder="1"/>
    <xf numFmtId="0" fontId="0" fillId="0" borderId="8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2" xfId="0" applyFont="1" applyBorder="1"/>
    <xf numFmtId="0" fontId="1" fillId="0" borderId="3" xfId="0" applyFont="1" applyBorder="1"/>
    <xf numFmtId="0" fontId="1" fillId="0" borderId="11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1" xfId="0" applyFont="1" applyBorder="1"/>
    <xf numFmtId="0" fontId="0" fillId="0" borderId="0" xfId="0" applyFont="1" applyFill="1" applyBorder="1"/>
    <xf numFmtId="0" fontId="5" fillId="0" borderId="14" xfId="0" applyFont="1" applyBorder="1"/>
    <xf numFmtId="0" fontId="1" fillId="0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YFJS Makespan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'Birgin Test Cases'!$G$4:$K$4</c:f>
              <c:strCache>
                <c:ptCount val="1"/>
                <c:pt idx="0">
                  <c:v>LRMT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Cases'!$J$5:$J$24</c:f>
              <c:numCache>
                <c:formatCode>General</c:formatCode>
                <c:ptCount val="20"/>
                <c:pt idx="0">
                  <c:v>811</c:v>
                </c:pt>
                <c:pt idx="1">
                  <c:v>866</c:v>
                </c:pt>
                <c:pt idx="2">
                  <c:v>366</c:v>
                </c:pt>
                <c:pt idx="3">
                  <c:v>413</c:v>
                </c:pt>
                <c:pt idx="4">
                  <c:v>490</c:v>
                </c:pt>
                <c:pt idx="5">
                  <c:v>565</c:v>
                </c:pt>
                <c:pt idx="6">
                  <c:v>498</c:v>
                </c:pt>
                <c:pt idx="7">
                  <c:v>413</c:v>
                </c:pt>
                <c:pt idx="8">
                  <c:v>242</c:v>
                </c:pt>
                <c:pt idx="9">
                  <c:v>427</c:v>
                </c:pt>
                <c:pt idx="10">
                  <c:v>613</c:v>
                </c:pt>
                <c:pt idx="11">
                  <c:v>594</c:v>
                </c:pt>
                <c:pt idx="12">
                  <c:v>448</c:v>
                </c:pt>
                <c:pt idx="13">
                  <c:v>2015</c:v>
                </c:pt>
                <c:pt idx="14">
                  <c:v>2768</c:v>
                </c:pt>
                <c:pt idx="15">
                  <c:v>1821</c:v>
                </c:pt>
                <c:pt idx="16">
                  <c:v>2478</c:v>
                </c:pt>
                <c:pt idx="17">
                  <c:v>3385</c:v>
                </c:pt>
                <c:pt idx="18">
                  <c:v>2769</c:v>
                </c:pt>
                <c:pt idx="19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313-AD2D-E6987983724D}"/>
            </c:ext>
          </c:extLst>
        </c:ser>
        <c:ser>
          <c:idx val="1"/>
          <c:order val="1"/>
          <c:tx>
            <c:strRef>
              <c:f>'Birgin Test Cases'!$L$4:$P$4</c:f>
              <c:strCache>
                <c:ptCount val="1"/>
                <c:pt idx="0">
                  <c:v>ERT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Cases'!$O$5:$O$24</c:f>
              <c:numCache>
                <c:formatCode>General</c:formatCode>
                <c:ptCount val="20"/>
                <c:pt idx="0">
                  <c:v>805</c:v>
                </c:pt>
                <c:pt idx="1">
                  <c:v>954</c:v>
                </c:pt>
                <c:pt idx="2">
                  <c:v>384</c:v>
                </c:pt>
                <c:pt idx="3">
                  <c:v>427</c:v>
                </c:pt>
                <c:pt idx="4">
                  <c:v>514</c:v>
                </c:pt>
                <c:pt idx="5">
                  <c:v>500</c:v>
                </c:pt>
                <c:pt idx="6">
                  <c:v>479</c:v>
                </c:pt>
                <c:pt idx="7">
                  <c:v>361</c:v>
                </c:pt>
                <c:pt idx="8">
                  <c:v>276</c:v>
                </c:pt>
                <c:pt idx="9">
                  <c:v>400</c:v>
                </c:pt>
                <c:pt idx="10">
                  <c:v>622</c:v>
                </c:pt>
                <c:pt idx="11">
                  <c:v>555</c:v>
                </c:pt>
                <c:pt idx="12">
                  <c:v>475</c:v>
                </c:pt>
                <c:pt idx="13">
                  <c:v>1317</c:v>
                </c:pt>
                <c:pt idx="14">
                  <c:v>1514</c:v>
                </c:pt>
                <c:pt idx="15">
                  <c:v>1491</c:v>
                </c:pt>
                <c:pt idx="16">
                  <c:v>1305</c:v>
                </c:pt>
                <c:pt idx="17">
                  <c:v>1451</c:v>
                </c:pt>
                <c:pt idx="18">
                  <c:v>1333</c:v>
                </c:pt>
                <c:pt idx="19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313-AD2D-E6987983724D}"/>
            </c:ext>
          </c:extLst>
        </c:ser>
        <c:ser>
          <c:idx val="2"/>
          <c:order val="2"/>
          <c:tx>
            <c:strRef>
              <c:f>'Birgin Test Cases'!$S$4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80-4033-8D19-0774B908C676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80-4033-8D19-0774B908C676}"/>
              </c:ext>
            </c:extLst>
          </c:dPt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Cases'!$S$5:$S$24</c:f>
              <c:numCache>
                <c:formatCode>General</c:formatCode>
                <c:ptCount val="20"/>
                <c:pt idx="0">
                  <c:v>1318</c:v>
                </c:pt>
                <c:pt idx="1">
                  <c:v>1243</c:v>
                </c:pt>
                <c:pt idx="2">
                  <c:v>439</c:v>
                </c:pt>
                <c:pt idx="3">
                  <c:v>569</c:v>
                </c:pt>
                <c:pt idx="4">
                  <c:v>566</c:v>
                </c:pt>
                <c:pt idx="5">
                  <c:v>633</c:v>
                </c:pt>
                <c:pt idx="6">
                  <c:v>628</c:v>
                </c:pt>
                <c:pt idx="7">
                  <c:v>531</c:v>
                </c:pt>
                <c:pt idx="8">
                  <c:v>506</c:v>
                </c:pt>
                <c:pt idx="9">
                  <c:v>541</c:v>
                </c:pt>
                <c:pt idx="10">
                  <c:v>740</c:v>
                </c:pt>
                <c:pt idx="11">
                  <c:v>813</c:v>
                </c:pt>
                <c:pt idx="12">
                  <c:v>717</c:v>
                </c:pt>
                <c:pt idx="13">
                  <c:v>2055</c:v>
                </c:pt>
                <c:pt idx="14">
                  <c:v>2296</c:v>
                </c:pt>
                <c:pt idx="15">
                  <c:v>2006</c:v>
                </c:pt>
                <c:pt idx="16">
                  <c:v>2408</c:v>
                </c:pt>
                <c:pt idx="17">
                  <c:v>2082</c:v>
                </c:pt>
                <c:pt idx="18">
                  <c:v>2038</c:v>
                </c:pt>
                <c:pt idx="19">
                  <c:v>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4-4313-AD2D-E6987983724D}"/>
            </c:ext>
          </c:extLst>
        </c:ser>
        <c:ser>
          <c:idx val="5"/>
          <c:order val="3"/>
          <c:tx>
            <c:strRef>
              <c:f>'Birgin Test Cases'!$T$4</c:f>
              <c:strCache>
                <c:ptCount val="1"/>
                <c:pt idx="0">
                  <c:v>List+Beam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'Birgin Test Cases'!$A$5:$A$24</c:f>
              <c:strCache>
                <c:ptCount val="20"/>
                <c:pt idx="0">
                  <c:v>YFJS01</c:v>
                </c:pt>
                <c:pt idx="1">
                  <c:v>YFJS02</c:v>
                </c:pt>
                <c:pt idx="2">
                  <c:v>YFJS03</c:v>
                </c:pt>
                <c:pt idx="3">
                  <c:v>YFJS04</c:v>
                </c:pt>
                <c:pt idx="4">
                  <c:v>YFJS05</c:v>
                </c:pt>
                <c:pt idx="5">
                  <c:v>YFJS06</c:v>
                </c:pt>
                <c:pt idx="6">
                  <c:v>YFJS07</c:v>
                </c:pt>
                <c:pt idx="7">
                  <c:v>YFJS08</c:v>
                </c:pt>
                <c:pt idx="8">
                  <c:v>YFJS09</c:v>
                </c:pt>
                <c:pt idx="9">
                  <c:v>YFJS10</c:v>
                </c:pt>
                <c:pt idx="10">
                  <c:v>YFJS11</c:v>
                </c:pt>
                <c:pt idx="11">
                  <c:v>YFJS12</c:v>
                </c:pt>
                <c:pt idx="12">
                  <c:v>YFJS13</c:v>
                </c:pt>
                <c:pt idx="13">
                  <c:v>YFJS14</c:v>
                </c:pt>
                <c:pt idx="14">
                  <c:v>YFJS15</c:v>
                </c:pt>
                <c:pt idx="15">
                  <c:v>YFJS16</c:v>
                </c:pt>
                <c:pt idx="16">
                  <c:v>YFJS17</c:v>
                </c:pt>
                <c:pt idx="17">
                  <c:v>YFJS18</c:v>
                </c:pt>
                <c:pt idx="18">
                  <c:v>YFJS19</c:v>
                </c:pt>
                <c:pt idx="19">
                  <c:v>YFJS20</c:v>
                </c:pt>
              </c:strCache>
            </c:strRef>
          </c:cat>
          <c:val>
            <c:numRef>
              <c:f>'Birgin Test Cases'!$T$5:$T$24</c:f>
              <c:numCache>
                <c:formatCode>General</c:formatCode>
                <c:ptCount val="20"/>
                <c:pt idx="0">
                  <c:v>1130</c:v>
                </c:pt>
                <c:pt idx="1">
                  <c:v>1133</c:v>
                </c:pt>
                <c:pt idx="2">
                  <c:v>575</c:v>
                </c:pt>
                <c:pt idx="3">
                  <c:v>576</c:v>
                </c:pt>
                <c:pt idx="4">
                  <c:v>608</c:v>
                </c:pt>
                <c:pt idx="5">
                  <c:v>633</c:v>
                </c:pt>
                <c:pt idx="6">
                  <c:v>628</c:v>
                </c:pt>
                <c:pt idx="7">
                  <c:v>485</c:v>
                </c:pt>
                <c:pt idx="8">
                  <c:v>402</c:v>
                </c:pt>
                <c:pt idx="9">
                  <c:v>513</c:v>
                </c:pt>
                <c:pt idx="10">
                  <c:v>745</c:v>
                </c:pt>
                <c:pt idx="11">
                  <c:v>744</c:v>
                </c:pt>
                <c:pt idx="12">
                  <c:v>553</c:v>
                </c:pt>
                <c:pt idx="13">
                  <c:v>1555</c:v>
                </c:pt>
                <c:pt idx="14">
                  <c:v>1690</c:v>
                </c:pt>
                <c:pt idx="15">
                  <c:v>1769</c:v>
                </c:pt>
                <c:pt idx="16">
                  <c:v>1734</c:v>
                </c:pt>
                <c:pt idx="17">
                  <c:v>1735</c:v>
                </c:pt>
                <c:pt idx="18">
                  <c:v>1604</c:v>
                </c:pt>
                <c:pt idx="19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4-4313-AD2D-E698798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072"/>
        <c:axId val="550122168"/>
      </c:barChart>
      <c:lineChart>
        <c:grouping val="stacked"/>
        <c:varyColors val="0"/>
        <c:ser>
          <c:idx val="3"/>
          <c:order val="4"/>
          <c:tx>
            <c:strRef>
              <c:f>'Birgin Test Cases'!$Q$3:$R$3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'Birgin Test Cases'!$X$5:$X$24</c:f>
              <c:numCache>
                <c:formatCode>General</c:formatCode>
                <c:ptCount val="20"/>
                <c:pt idx="0">
                  <c:v>773</c:v>
                </c:pt>
                <c:pt idx="1">
                  <c:v>825</c:v>
                </c:pt>
                <c:pt idx="2">
                  <c:v>347</c:v>
                </c:pt>
                <c:pt idx="3">
                  <c:v>390</c:v>
                </c:pt>
                <c:pt idx="4">
                  <c:v>445</c:v>
                </c:pt>
                <c:pt idx="5">
                  <c:v>446</c:v>
                </c:pt>
                <c:pt idx="6">
                  <c:v>444</c:v>
                </c:pt>
                <c:pt idx="7">
                  <c:v>353</c:v>
                </c:pt>
                <c:pt idx="8">
                  <c:v>242</c:v>
                </c:pt>
                <c:pt idx="9">
                  <c:v>399</c:v>
                </c:pt>
                <c:pt idx="10">
                  <c:v>526</c:v>
                </c:pt>
                <c:pt idx="11">
                  <c:v>512</c:v>
                </c:pt>
                <c:pt idx="12">
                  <c:v>405</c:v>
                </c:pt>
                <c:pt idx="13">
                  <c:v>1317</c:v>
                </c:pt>
                <c:pt idx="14">
                  <c:v>1244</c:v>
                </c:pt>
                <c:pt idx="15">
                  <c:v>1231</c:v>
                </c:pt>
                <c:pt idx="16">
                  <c:v>1290</c:v>
                </c:pt>
                <c:pt idx="17">
                  <c:v>1499</c:v>
                </c:pt>
                <c:pt idx="18">
                  <c:v>1333</c:v>
                </c:pt>
                <c:pt idx="19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04-4313-AD2D-E6987983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8072"/>
        <c:axId val="550122168"/>
      </c:lineChart>
      <c:catAx>
        <c:axId val="5501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168"/>
        <c:crosses val="autoZero"/>
        <c:auto val="1"/>
        <c:lblAlgn val="ctr"/>
        <c:lblOffset val="100"/>
        <c:noMultiLvlLbl val="0"/>
      </c:catAx>
      <c:valAx>
        <c:axId val="5501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DAFJS Makespan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'Birgin Test Cases'!$G$4:$K$4</c:f>
              <c:strCache>
                <c:ptCount val="1"/>
                <c:pt idx="0">
                  <c:v>LRMT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ABC-47E3-BB7D-0938C27B516A}"/>
              </c:ext>
            </c:extLst>
          </c:dPt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Cases'!$J$29:$J$58</c:f>
              <c:numCache>
                <c:formatCode>General</c:formatCode>
                <c:ptCount val="30"/>
                <c:pt idx="0">
                  <c:v>295</c:v>
                </c:pt>
                <c:pt idx="1">
                  <c:v>321</c:v>
                </c:pt>
                <c:pt idx="2">
                  <c:v>603</c:v>
                </c:pt>
                <c:pt idx="3">
                  <c:v>606</c:v>
                </c:pt>
                <c:pt idx="4">
                  <c:v>443</c:v>
                </c:pt>
                <c:pt idx="5">
                  <c:v>471</c:v>
                </c:pt>
                <c:pt idx="6">
                  <c:v>747</c:v>
                </c:pt>
                <c:pt idx="7">
                  <c:v>776</c:v>
                </c:pt>
                <c:pt idx="8">
                  <c:v>482</c:v>
                </c:pt>
                <c:pt idx="9">
                  <c:v>587</c:v>
                </c:pt>
                <c:pt idx="10">
                  <c:v>758</c:v>
                </c:pt>
                <c:pt idx="11">
                  <c:v>743</c:v>
                </c:pt>
                <c:pt idx="12">
                  <c:v>680</c:v>
                </c:pt>
                <c:pt idx="13">
                  <c:v>749</c:v>
                </c:pt>
                <c:pt idx="14">
                  <c:v>1013</c:v>
                </c:pt>
                <c:pt idx="15">
                  <c:v>986</c:v>
                </c:pt>
                <c:pt idx="16">
                  <c:v>821</c:v>
                </c:pt>
                <c:pt idx="17">
                  <c:v>788</c:v>
                </c:pt>
                <c:pt idx="18">
                  <c:v>733</c:v>
                </c:pt>
                <c:pt idx="19">
                  <c:v>795</c:v>
                </c:pt>
                <c:pt idx="20">
                  <c:v>935</c:v>
                </c:pt>
                <c:pt idx="21">
                  <c:v>810</c:v>
                </c:pt>
                <c:pt idx="22">
                  <c:v>735</c:v>
                </c:pt>
                <c:pt idx="23">
                  <c:v>838</c:v>
                </c:pt>
                <c:pt idx="24">
                  <c:v>893</c:v>
                </c:pt>
                <c:pt idx="25">
                  <c:v>888</c:v>
                </c:pt>
                <c:pt idx="26">
                  <c:v>1389</c:v>
                </c:pt>
                <c:pt idx="27">
                  <c:v>771</c:v>
                </c:pt>
                <c:pt idx="28">
                  <c:v>1036</c:v>
                </c:pt>
                <c:pt idx="29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C-47E3-BB7D-0938C27B516A}"/>
            </c:ext>
          </c:extLst>
        </c:ser>
        <c:ser>
          <c:idx val="1"/>
          <c:order val="1"/>
          <c:tx>
            <c:strRef>
              <c:f>'Birgin Test Cases'!$L$4:$P$4</c:f>
              <c:strCache>
                <c:ptCount val="1"/>
                <c:pt idx="0">
                  <c:v>ERT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Cases'!$O$29:$O$58</c:f>
              <c:numCache>
                <c:formatCode>General</c:formatCode>
                <c:ptCount val="30"/>
                <c:pt idx="0">
                  <c:v>271</c:v>
                </c:pt>
                <c:pt idx="1">
                  <c:v>331</c:v>
                </c:pt>
                <c:pt idx="2">
                  <c:v>575</c:v>
                </c:pt>
                <c:pt idx="3">
                  <c:v>607</c:v>
                </c:pt>
                <c:pt idx="4">
                  <c:v>453</c:v>
                </c:pt>
                <c:pt idx="5">
                  <c:v>459</c:v>
                </c:pt>
                <c:pt idx="6">
                  <c:v>732</c:v>
                </c:pt>
                <c:pt idx="7">
                  <c:v>945</c:v>
                </c:pt>
                <c:pt idx="8">
                  <c:v>498</c:v>
                </c:pt>
                <c:pt idx="9">
                  <c:v>600</c:v>
                </c:pt>
                <c:pt idx="10">
                  <c:v>815</c:v>
                </c:pt>
                <c:pt idx="11">
                  <c:v>821</c:v>
                </c:pt>
                <c:pt idx="12">
                  <c:v>671</c:v>
                </c:pt>
                <c:pt idx="13">
                  <c:v>759</c:v>
                </c:pt>
                <c:pt idx="14">
                  <c:v>1008</c:v>
                </c:pt>
                <c:pt idx="15">
                  <c:v>942</c:v>
                </c:pt>
                <c:pt idx="16">
                  <c:v>928</c:v>
                </c:pt>
                <c:pt idx="17">
                  <c:v>822</c:v>
                </c:pt>
                <c:pt idx="18">
                  <c:v>627</c:v>
                </c:pt>
                <c:pt idx="19">
                  <c:v>858</c:v>
                </c:pt>
                <c:pt idx="20">
                  <c:v>1011</c:v>
                </c:pt>
                <c:pt idx="21">
                  <c:v>763</c:v>
                </c:pt>
                <c:pt idx="22">
                  <c:v>639</c:v>
                </c:pt>
                <c:pt idx="23">
                  <c:v>674</c:v>
                </c:pt>
                <c:pt idx="24">
                  <c:v>942</c:v>
                </c:pt>
                <c:pt idx="25">
                  <c:v>1003</c:v>
                </c:pt>
                <c:pt idx="26">
                  <c:v>1379</c:v>
                </c:pt>
                <c:pt idx="27">
                  <c:v>806</c:v>
                </c:pt>
                <c:pt idx="28">
                  <c:v>1068</c:v>
                </c:pt>
                <c:pt idx="29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C-47E3-BB7D-0938C27B516A}"/>
            </c:ext>
          </c:extLst>
        </c:ser>
        <c:ser>
          <c:idx val="2"/>
          <c:order val="2"/>
          <c:tx>
            <c:strRef>
              <c:f>'Birgin Test Cases'!$S$4</c:f>
              <c:strCache>
                <c:ptCount val="1"/>
                <c:pt idx="0">
                  <c:v>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Cases'!$S$29:$S$58</c:f>
              <c:numCache>
                <c:formatCode>General</c:formatCode>
                <c:ptCount val="30"/>
                <c:pt idx="0">
                  <c:v>327</c:v>
                </c:pt>
                <c:pt idx="1">
                  <c:v>382</c:v>
                </c:pt>
                <c:pt idx="2">
                  <c:v>710</c:v>
                </c:pt>
                <c:pt idx="3">
                  <c:v>653</c:v>
                </c:pt>
                <c:pt idx="4">
                  <c:v>482</c:v>
                </c:pt>
                <c:pt idx="5">
                  <c:v>489</c:v>
                </c:pt>
                <c:pt idx="6">
                  <c:v>717</c:v>
                </c:pt>
                <c:pt idx="7">
                  <c:v>847</c:v>
                </c:pt>
                <c:pt idx="8">
                  <c:v>535</c:v>
                </c:pt>
                <c:pt idx="9">
                  <c:v>629</c:v>
                </c:pt>
                <c:pt idx="10">
                  <c:v>708</c:v>
                </c:pt>
                <c:pt idx="11">
                  <c:v>720</c:v>
                </c:pt>
                <c:pt idx="12">
                  <c:v>766</c:v>
                </c:pt>
                <c:pt idx="13">
                  <c:v>871</c:v>
                </c:pt>
                <c:pt idx="14">
                  <c:v>818</c:v>
                </c:pt>
                <c:pt idx="15">
                  <c:v>831</c:v>
                </c:pt>
                <c:pt idx="16">
                  <c:v>910</c:v>
                </c:pt>
                <c:pt idx="17">
                  <c:v>951</c:v>
                </c:pt>
                <c:pt idx="18">
                  <c:v>601</c:v>
                </c:pt>
                <c:pt idx="19">
                  <c:v>815</c:v>
                </c:pt>
                <c:pt idx="20">
                  <c:v>965</c:v>
                </c:pt>
                <c:pt idx="21">
                  <c:v>902</c:v>
                </c:pt>
                <c:pt idx="22">
                  <c:v>632</c:v>
                </c:pt>
                <c:pt idx="23">
                  <c:v>674</c:v>
                </c:pt>
                <c:pt idx="24">
                  <c:v>897</c:v>
                </c:pt>
                <c:pt idx="25">
                  <c:v>903</c:v>
                </c:pt>
                <c:pt idx="26">
                  <c:v>981</c:v>
                </c:pt>
                <c:pt idx="27">
                  <c:v>703</c:v>
                </c:pt>
                <c:pt idx="28">
                  <c:v>760</c:v>
                </c:pt>
                <c:pt idx="29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BC-47E3-BB7D-0938C27B516A}"/>
            </c:ext>
          </c:extLst>
        </c:ser>
        <c:ser>
          <c:idx val="5"/>
          <c:order val="3"/>
          <c:tx>
            <c:strRef>
              <c:f>'Birgin Test Cases'!$T$4</c:f>
              <c:strCache>
                <c:ptCount val="1"/>
                <c:pt idx="0">
                  <c:v>List+Beam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Cases'!$T$29:$T$58</c:f>
              <c:numCache>
                <c:formatCode>General</c:formatCode>
                <c:ptCount val="30"/>
                <c:pt idx="0">
                  <c:v>321</c:v>
                </c:pt>
                <c:pt idx="1">
                  <c:v>350</c:v>
                </c:pt>
                <c:pt idx="2">
                  <c:v>631</c:v>
                </c:pt>
                <c:pt idx="3">
                  <c:v>607</c:v>
                </c:pt>
                <c:pt idx="4">
                  <c:v>505</c:v>
                </c:pt>
                <c:pt idx="5">
                  <c:v>497</c:v>
                </c:pt>
                <c:pt idx="6">
                  <c:v>632</c:v>
                </c:pt>
                <c:pt idx="7">
                  <c:v>706</c:v>
                </c:pt>
                <c:pt idx="8">
                  <c:v>533</c:v>
                </c:pt>
                <c:pt idx="9">
                  <c:v>621</c:v>
                </c:pt>
                <c:pt idx="10">
                  <c:v>767</c:v>
                </c:pt>
                <c:pt idx="11">
                  <c:v>727</c:v>
                </c:pt>
                <c:pt idx="12">
                  <c:v>768</c:v>
                </c:pt>
                <c:pt idx="13">
                  <c:v>888</c:v>
                </c:pt>
                <c:pt idx="14">
                  <c:v>788</c:v>
                </c:pt>
                <c:pt idx="15">
                  <c:v>808</c:v>
                </c:pt>
                <c:pt idx="16">
                  <c:v>935</c:v>
                </c:pt>
                <c:pt idx="17">
                  <c:v>939</c:v>
                </c:pt>
                <c:pt idx="18">
                  <c:v>598</c:v>
                </c:pt>
                <c:pt idx="19">
                  <c:v>854</c:v>
                </c:pt>
                <c:pt idx="20">
                  <c:v>937</c:v>
                </c:pt>
                <c:pt idx="21">
                  <c:v>826</c:v>
                </c:pt>
                <c:pt idx="22">
                  <c:v>548</c:v>
                </c:pt>
                <c:pt idx="23">
                  <c:v>687</c:v>
                </c:pt>
                <c:pt idx="24">
                  <c:v>885</c:v>
                </c:pt>
                <c:pt idx="25">
                  <c:v>915</c:v>
                </c:pt>
                <c:pt idx="26">
                  <c:v>982</c:v>
                </c:pt>
                <c:pt idx="27">
                  <c:v>633</c:v>
                </c:pt>
                <c:pt idx="28">
                  <c:v>800</c:v>
                </c:pt>
                <c:pt idx="29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BC-47E3-BB7D-0938C27B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128072"/>
        <c:axId val="550122168"/>
      </c:barChart>
      <c:lineChart>
        <c:grouping val="stacked"/>
        <c:varyColors val="0"/>
        <c:ser>
          <c:idx val="3"/>
          <c:order val="4"/>
          <c:tx>
            <c:strRef>
              <c:f>'Birgin Test Cases'!$Q$3:$R$3</c:f>
              <c:strCache>
                <c:ptCount val="1"/>
                <c:pt idx="0">
                  <c:v>CPLEX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'Birgin Test Cases'!$A$29:$A$58</c:f>
              <c:strCache>
                <c:ptCount val="30"/>
                <c:pt idx="0">
                  <c:v>DAFJS01</c:v>
                </c:pt>
                <c:pt idx="1">
                  <c:v>DAFJS02</c:v>
                </c:pt>
                <c:pt idx="2">
                  <c:v>DAFJS03</c:v>
                </c:pt>
                <c:pt idx="3">
                  <c:v>DAFJS04</c:v>
                </c:pt>
                <c:pt idx="4">
                  <c:v>DAFJS05</c:v>
                </c:pt>
                <c:pt idx="5">
                  <c:v>DAFJS06</c:v>
                </c:pt>
                <c:pt idx="6">
                  <c:v>DAFJS07</c:v>
                </c:pt>
                <c:pt idx="7">
                  <c:v>DAFJS08</c:v>
                </c:pt>
                <c:pt idx="8">
                  <c:v>DAFJS09</c:v>
                </c:pt>
                <c:pt idx="9">
                  <c:v>DAFJS10</c:v>
                </c:pt>
                <c:pt idx="10">
                  <c:v>DAFJS11</c:v>
                </c:pt>
                <c:pt idx="11">
                  <c:v>DAFJS12</c:v>
                </c:pt>
                <c:pt idx="12">
                  <c:v>DAFJS13</c:v>
                </c:pt>
                <c:pt idx="13">
                  <c:v>DAFJS14</c:v>
                </c:pt>
                <c:pt idx="14">
                  <c:v>DAFJS15</c:v>
                </c:pt>
                <c:pt idx="15">
                  <c:v>DAFJS16</c:v>
                </c:pt>
                <c:pt idx="16">
                  <c:v>DAFJS17</c:v>
                </c:pt>
                <c:pt idx="17">
                  <c:v>DAFJS18</c:v>
                </c:pt>
                <c:pt idx="18">
                  <c:v>DAFJS19</c:v>
                </c:pt>
                <c:pt idx="19">
                  <c:v>DAFJS20</c:v>
                </c:pt>
                <c:pt idx="20">
                  <c:v>DAFJS21</c:v>
                </c:pt>
                <c:pt idx="21">
                  <c:v>DAFJS22</c:v>
                </c:pt>
                <c:pt idx="22">
                  <c:v>DAFJS23</c:v>
                </c:pt>
                <c:pt idx="23">
                  <c:v>DAFJS24</c:v>
                </c:pt>
                <c:pt idx="24">
                  <c:v>DAFJS25</c:v>
                </c:pt>
                <c:pt idx="25">
                  <c:v>DAFJS26</c:v>
                </c:pt>
                <c:pt idx="26">
                  <c:v>DAFJS27</c:v>
                </c:pt>
                <c:pt idx="27">
                  <c:v>DAFJS28</c:v>
                </c:pt>
                <c:pt idx="28">
                  <c:v>DAFJS29</c:v>
                </c:pt>
                <c:pt idx="29">
                  <c:v>DAFJS30</c:v>
                </c:pt>
              </c:strCache>
            </c:strRef>
          </c:cat>
          <c:val>
            <c:numRef>
              <c:f>'Birgin Test Cases'!$X$29:$X$58</c:f>
              <c:numCache>
                <c:formatCode>General</c:formatCode>
                <c:ptCount val="30"/>
                <c:pt idx="0">
                  <c:v>257</c:v>
                </c:pt>
                <c:pt idx="1">
                  <c:v>289</c:v>
                </c:pt>
                <c:pt idx="2">
                  <c:v>576</c:v>
                </c:pt>
                <c:pt idx="3">
                  <c:v>606</c:v>
                </c:pt>
                <c:pt idx="4">
                  <c:v>394</c:v>
                </c:pt>
                <c:pt idx="5">
                  <c:v>410</c:v>
                </c:pt>
                <c:pt idx="6">
                  <c:v>547</c:v>
                </c:pt>
                <c:pt idx="7">
                  <c:v>631</c:v>
                </c:pt>
                <c:pt idx="8">
                  <c:v>471</c:v>
                </c:pt>
                <c:pt idx="9">
                  <c:v>538</c:v>
                </c:pt>
                <c:pt idx="10">
                  <c:v>701</c:v>
                </c:pt>
                <c:pt idx="11">
                  <c:v>720</c:v>
                </c:pt>
                <c:pt idx="12">
                  <c:v>683</c:v>
                </c:pt>
                <c:pt idx="13">
                  <c:v>775</c:v>
                </c:pt>
                <c:pt idx="14">
                  <c:v>796</c:v>
                </c:pt>
                <c:pt idx="15">
                  <c:v>798</c:v>
                </c:pt>
                <c:pt idx="16">
                  <c:v>902</c:v>
                </c:pt>
                <c:pt idx="17">
                  <c:v>878</c:v>
                </c:pt>
                <c:pt idx="18">
                  <c:v>585</c:v>
                </c:pt>
                <c:pt idx="19">
                  <c:v>810</c:v>
                </c:pt>
                <c:pt idx="20">
                  <c:v>959</c:v>
                </c:pt>
                <c:pt idx="21">
                  <c:v>896</c:v>
                </c:pt>
                <c:pt idx="22">
                  <c:v>537</c:v>
                </c:pt>
                <c:pt idx="23">
                  <c:v>648</c:v>
                </c:pt>
                <c:pt idx="24">
                  <c:v>879</c:v>
                </c:pt>
                <c:pt idx="25">
                  <c:v>898</c:v>
                </c:pt>
                <c:pt idx="26">
                  <c:v>981</c:v>
                </c:pt>
                <c:pt idx="27">
                  <c:v>572</c:v>
                </c:pt>
                <c:pt idx="28">
                  <c:v>710</c:v>
                </c:pt>
                <c:pt idx="29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BC-47E3-BB7D-0938C27B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8072"/>
        <c:axId val="550122168"/>
      </c:lineChart>
      <c:catAx>
        <c:axId val="55012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168"/>
        <c:crosses val="autoZero"/>
        <c:auto val="1"/>
        <c:lblAlgn val="ctr"/>
        <c:lblOffset val="100"/>
        <c:noMultiLvlLbl val="0"/>
      </c:catAx>
      <c:valAx>
        <c:axId val="5501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597535</xdr:colOff>
      <xdr:row>2</xdr:row>
      <xdr:rowOff>211</xdr:rowOff>
    </xdr:from>
    <xdr:to>
      <xdr:col>37</xdr:col>
      <xdr:colOff>600075</xdr:colOff>
      <xdr:row>24</xdr:row>
      <xdr:rowOff>171238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99B68-725D-4CD3-B4AF-0CF334CDE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39</xdr:col>
      <xdr:colOff>9525</xdr:colOff>
      <xdr:row>56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2678B-AC88-45FB-BD82-D0FDEE5C4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17E4-2E19-4E10-82CD-C66DD0E858F2}">
  <dimension ref="A1:Y61"/>
  <sheetViews>
    <sheetView zoomScaleNormal="100" workbookViewId="0">
      <selection activeCell="A3" sqref="A3:P25"/>
    </sheetView>
  </sheetViews>
  <sheetFormatPr defaultRowHeight="14.4" x14ac:dyDescent="0.3"/>
  <cols>
    <col min="2" max="6" width="0" hidden="1" customWidth="1"/>
    <col min="7" max="8" width="9.77734375" bestFit="1" customWidth="1"/>
    <col min="9" max="10" width="9.77734375" customWidth="1"/>
    <col min="11" max="11" width="9.77734375" bestFit="1" customWidth="1"/>
    <col min="17" max="18" width="11.44140625" bestFit="1" customWidth="1"/>
    <col min="20" max="20" width="10.44140625" bestFit="1" customWidth="1"/>
  </cols>
  <sheetData>
    <row r="1" spans="1:24" ht="21" x14ac:dyDescent="0.4">
      <c r="A1" s="74" t="s">
        <v>71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3" spans="1:24" x14ac:dyDescent="0.3">
      <c r="A3" s="4"/>
      <c r="B3" s="71" t="s">
        <v>4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2"/>
      <c r="Q3" s="71" t="s">
        <v>177</v>
      </c>
      <c r="R3" s="72"/>
      <c r="S3" s="73" t="s">
        <v>7</v>
      </c>
      <c r="T3" s="72"/>
      <c r="U3" s="71" t="s">
        <v>172</v>
      </c>
      <c r="V3" s="72"/>
      <c r="W3" s="6"/>
      <c r="X3" s="7"/>
    </row>
    <row r="4" spans="1:24" x14ac:dyDescent="0.3">
      <c r="A4" s="5"/>
      <c r="B4" s="71" t="s">
        <v>0</v>
      </c>
      <c r="C4" s="73"/>
      <c r="D4" s="73"/>
      <c r="E4" s="73"/>
      <c r="F4" s="72"/>
      <c r="G4" s="71" t="s">
        <v>1</v>
      </c>
      <c r="H4" s="73"/>
      <c r="I4" s="73"/>
      <c r="J4" s="73"/>
      <c r="K4" s="72"/>
      <c r="L4" s="71" t="s">
        <v>2</v>
      </c>
      <c r="M4" s="73"/>
      <c r="N4" s="73"/>
      <c r="O4" s="73"/>
      <c r="P4" s="72"/>
      <c r="Q4" s="3" t="s">
        <v>5</v>
      </c>
      <c r="R4" s="2" t="s">
        <v>6</v>
      </c>
      <c r="S4" s="39" t="s">
        <v>8</v>
      </c>
      <c r="T4" s="2" t="s">
        <v>178</v>
      </c>
      <c r="U4" s="38" t="s">
        <v>173</v>
      </c>
      <c r="V4" s="38" t="s">
        <v>174</v>
      </c>
      <c r="W4" s="38" t="s">
        <v>176</v>
      </c>
      <c r="X4" s="70"/>
    </row>
    <row r="5" spans="1:24" x14ac:dyDescent="0.3">
      <c r="A5" s="40" t="s">
        <v>9</v>
      </c>
      <c r="B5" s="41">
        <v>2048</v>
      </c>
      <c r="C5" s="42">
        <v>1431</v>
      </c>
      <c r="D5" s="42"/>
      <c r="E5" s="42"/>
      <c r="F5" s="43">
        <f>(B5-C5)/B5</f>
        <v>0.30126953125</v>
      </c>
      <c r="G5" s="41">
        <v>1406</v>
      </c>
      <c r="H5" s="42">
        <v>1297</v>
      </c>
      <c r="I5" s="42">
        <f>(G5-H5)/G5</f>
        <v>7.7524893314367002E-2</v>
      </c>
      <c r="J5" s="69">
        <v>811</v>
      </c>
      <c r="K5" s="43">
        <f>(G5-J5)/G5</f>
        <v>0.42318634423897583</v>
      </c>
      <c r="L5" s="42">
        <v>1335</v>
      </c>
      <c r="M5" s="42">
        <v>1335</v>
      </c>
      <c r="N5" s="42">
        <f>(L5-M5)/L5</f>
        <v>0</v>
      </c>
      <c r="O5" s="69">
        <v>805</v>
      </c>
      <c r="P5" s="43">
        <f>(L5-O5)/L5</f>
        <v>0.39700374531835209</v>
      </c>
      <c r="Q5" s="19">
        <v>773</v>
      </c>
      <c r="R5" s="20"/>
      <c r="S5" s="19">
        <v>1318</v>
      </c>
      <c r="T5" s="20">
        <v>1130</v>
      </c>
      <c r="U5" s="19">
        <v>773</v>
      </c>
      <c r="V5" s="20">
        <v>773</v>
      </c>
      <c r="W5" s="53">
        <v>886</v>
      </c>
      <c r="X5" s="35">
        <v>773</v>
      </c>
    </row>
    <row r="6" spans="1:24" x14ac:dyDescent="0.3">
      <c r="A6" s="44" t="s">
        <v>10</v>
      </c>
      <c r="B6" s="11">
        <v>2023</v>
      </c>
      <c r="C6" s="49">
        <v>820</v>
      </c>
      <c r="D6" s="49"/>
      <c r="E6" s="49"/>
      <c r="F6" s="8">
        <f t="shared" ref="F6:F18" si="0">(B6-C6)/B6</f>
        <v>0.59466139396935247</v>
      </c>
      <c r="G6" s="48">
        <v>1126</v>
      </c>
      <c r="H6" s="49">
        <v>902</v>
      </c>
      <c r="I6" s="42">
        <f t="shared" ref="I6:I24" si="1">(G6-H6)/G6</f>
        <v>0.19893428063943161</v>
      </c>
      <c r="J6" s="49">
        <v>866</v>
      </c>
      <c r="K6" s="43">
        <f t="shared" ref="K6:K24" si="2">(G6-J6)/G6</f>
        <v>0.23090586145648312</v>
      </c>
      <c r="L6" s="51">
        <v>1140</v>
      </c>
      <c r="M6" s="49">
        <v>824</v>
      </c>
      <c r="N6" s="7">
        <f t="shared" ref="N6:N24" si="3">(L6-M6)/L6</f>
        <v>0.27719298245614032</v>
      </c>
      <c r="O6" s="49">
        <v>954</v>
      </c>
      <c r="P6" s="8">
        <f t="shared" ref="P6:P24" si="4">(L6-O6)/L6</f>
        <v>0.16315789473684211</v>
      </c>
      <c r="Q6" s="13">
        <v>825</v>
      </c>
      <c r="R6" s="15"/>
      <c r="S6" s="13">
        <v>1243</v>
      </c>
      <c r="T6" s="15">
        <v>1133</v>
      </c>
      <c r="U6" s="13">
        <v>825</v>
      </c>
      <c r="V6" s="15">
        <v>825</v>
      </c>
      <c r="W6" s="54">
        <v>944</v>
      </c>
      <c r="X6" s="35">
        <v>825</v>
      </c>
    </row>
    <row r="7" spans="1:24" x14ac:dyDescent="0.3">
      <c r="A7" s="44" t="s">
        <v>11</v>
      </c>
      <c r="B7" s="11">
        <v>747</v>
      </c>
      <c r="C7" s="51">
        <v>453</v>
      </c>
      <c r="D7" s="51"/>
      <c r="E7" s="51"/>
      <c r="F7" s="8">
        <f t="shared" si="0"/>
        <v>0.39357429718875503</v>
      </c>
      <c r="G7" s="48">
        <v>454</v>
      </c>
      <c r="H7" s="49">
        <v>404</v>
      </c>
      <c r="I7" s="42">
        <f t="shared" si="1"/>
        <v>0.11013215859030837</v>
      </c>
      <c r="J7" s="49">
        <v>366</v>
      </c>
      <c r="K7" s="43">
        <f t="shared" si="2"/>
        <v>0.19383259911894274</v>
      </c>
      <c r="L7" s="49">
        <v>422</v>
      </c>
      <c r="M7" s="49">
        <v>404</v>
      </c>
      <c r="N7" s="7">
        <f t="shared" si="3"/>
        <v>4.2654028436018961E-2</v>
      </c>
      <c r="O7" s="49">
        <v>384</v>
      </c>
      <c r="P7" s="8">
        <f t="shared" si="4"/>
        <v>9.004739336492891E-2</v>
      </c>
      <c r="Q7" s="13">
        <v>347</v>
      </c>
      <c r="R7" s="15"/>
      <c r="S7" s="13">
        <v>439</v>
      </c>
      <c r="T7" s="15">
        <v>575</v>
      </c>
      <c r="U7" s="13">
        <v>347</v>
      </c>
      <c r="V7" s="15">
        <v>347</v>
      </c>
      <c r="W7" s="54">
        <v>406</v>
      </c>
      <c r="X7" s="35">
        <v>347</v>
      </c>
    </row>
    <row r="8" spans="1:24" x14ac:dyDescent="0.3">
      <c r="A8" s="44" t="s">
        <v>12</v>
      </c>
      <c r="B8" s="11">
        <v>1055</v>
      </c>
      <c r="C8" s="65">
        <v>489</v>
      </c>
      <c r="D8" s="65"/>
      <c r="E8" s="65"/>
      <c r="F8" s="8">
        <f t="shared" si="0"/>
        <v>0.53649289099526065</v>
      </c>
      <c r="G8" s="50">
        <v>567</v>
      </c>
      <c r="H8" s="49">
        <v>472</v>
      </c>
      <c r="I8" s="42">
        <f t="shared" si="1"/>
        <v>0.16754850088183421</v>
      </c>
      <c r="J8" s="49">
        <v>413</v>
      </c>
      <c r="K8" s="43">
        <f t="shared" si="2"/>
        <v>0.27160493827160492</v>
      </c>
      <c r="L8" s="7">
        <v>585</v>
      </c>
      <c r="M8" s="49">
        <v>472</v>
      </c>
      <c r="N8" s="7">
        <f t="shared" si="3"/>
        <v>0.19316239316239317</v>
      </c>
      <c r="O8" s="49">
        <v>427</v>
      </c>
      <c r="P8" s="8">
        <f t="shared" si="4"/>
        <v>0.27008547008547007</v>
      </c>
      <c r="Q8" s="13">
        <v>390</v>
      </c>
      <c r="R8" s="15"/>
      <c r="S8" s="13">
        <v>569</v>
      </c>
      <c r="T8" s="15">
        <v>576</v>
      </c>
      <c r="U8" s="13">
        <v>390</v>
      </c>
      <c r="V8" s="15">
        <v>390</v>
      </c>
      <c r="W8" s="54">
        <v>628</v>
      </c>
      <c r="X8" s="35">
        <v>390</v>
      </c>
    </row>
    <row r="9" spans="1:24" x14ac:dyDescent="0.3">
      <c r="A9" s="44" t="s">
        <v>13</v>
      </c>
      <c r="B9" s="11">
        <v>1069</v>
      </c>
      <c r="C9" s="64">
        <v>688</v>
      </c>
      <c r="D9" s="64"/>
      <c r="E9" s="64"/>
      <c r="F9" s="8">
        <f t="shared" si="0"/>
        <v>0.35640785781103834</v>
      </c>
      <c r="G9" s="11">
        <v>975</v>
      </c>
      <c r="H9" s="7">
        <v>688</v>
      </c>
      <c r="I9" s="42">
        <f t="shared" si="1"/>
        <v>0.29435897435897435</v>
      </c>
      <c r="J9" s="65">
        <v>490</v>
      </c>
      <c r="K9" s="43">
        <f t="shared" si="2"/>
        <v>0.49743589743589745</v>
      </c>
      <c r="L9" s="7">
        <v>975</v>
      </c>
      <c r="M9" s="7">
        <v>688</v>
      </c>
      <c r="N9" s="7">
        <f t="shared" si="3"/>
        <v>0.29435897435897435</v>
      </c>
      <c r="O9" s="65">
        <v>514</v>
      </c>
      <c r="P9" s="8">
        <f t="shared" si="4"/>
        <v>0.47282051282051279</v>
      </c>
      <c r="Q9" s="13">
        <v>445</v>
      </c>
      <c r="R9" s="15"/>
      <c r="S9" s="13">
        <v>566</v>
      </c>
      <c r="T9" s="15">
        <v>608</v>
      </c>
      <c r="U9" s="13">
        <v>445</v>
      </c>
      <c r="V9" s="15">
        <v>445</v>
      </c>
      <c r="W9" s="54">
        <v>689</v>
      </c>
      <c r="X9" s="35">
        <v>445</v>
      </c>
    </row>
    <row r="10" spans="1:24" x14ac:dyDescent="0.3">
      <c r="A10" s="44" t="s">
        <v>14</v>
      </c>
      <c r="B10" s="11">
        <v>1151</v>
      </c>
      <c r="C10" s="64">
        <v>685</v>
      </c>
      <c r="D10" s="64"/>
      <c r="E10" s="64"/>
      <c r="F10" s="8">
        <f t="shared" si="0"/>
        <v>0.40486533449174633</v>
      </c>
      <c r="G10" s="11">
        <v>873</v>
      </c>
      <c r="H10" s="7">
        <v>685</v>
      </c>
      <c r="I10" s="42">
        <f t="shared" si="1"/>
        <v>0.21534936998854526</v>
      </c>
      <c r="J10" s="65">
        <v>565</v>
      </c>
      <c r="K10" s="43">
        <f t="shared" si="2"/>
        <v>0.35280641466208479</v>
      </c>
      <c r="L10" s="7">
        <v>861</v>
      </c>
      <c r="M10" s="7">
        <v>685</v>
      </c>
      <c r="N10" s="7">
        <f t="shared" si="3"/>
        <v>0.20441347270615565</v>
      </c>
      <c r="O10" s="65">
        <v>500</v>
      </c>
      <c r="P10" s="8">
        <f t="shared" si="4"/>
        <v>0.41927990708478513</v>
      </c>
      <c r="Q10" s="13" t="s">
        <v>29</v>
      </c>
      <c r="R10" s="15">
        <v>446</v>
      </c>
      <c r="S10" s="13">
        <v>633</v>
      </c>
      <c r="T10" s="15">
        <v>633</v>
      </c>
      <c r="U10" s="13">
        <v>447</v>
      </c>
      <c r="V10" s="15">
        <v>447</v>
      </c>
      <c r="W10" s="54">
        <v>606</v>
      </c>
      <c r="X10" s="35">
        <v>446</v>
      </c>
    </row>
    <row r="11" spans="1:24" x14ac:dyDescent="0.3">
      <c r="A11" s="44" t="s">
        <v>15</v>
      </c>
      <c r="B11" s="11">
        <v>982</v>
      </c>
      <c r="C11" s="64">
        <v>835</v>
      </c>
      <c r="D11" s="64"/>
      <c r="E11" s="64"/>
      <c r="F11" s="8">
        <f t="shared" si="0"/>
        <v>0.14969450101832993</v>
      </c>
      <c r="G11" s="11">
        <v>1101</v>
      </c>
      <c r="H11" s="7">
        <v>835</v>
      </c>
      <c r="I11" s="42">
        <f t="shared" si="1"/>
        <v>0.24159854677565848</v>
      </c>
      <c r="J11" s="65">
        <v>498</v>
      </c>
      <c r="K11" s="43">
        <f t="shared" si="2"/>
        <v>0.54768392370572205</v>
      </c>
      <c r="L11" s="7">
        <v>1023</v>
      </c>
      <c r="M11" s="7">
        <v>835</v>
      </c>
      <c r="N11" s="7">
        <f t="shared" si="3"/>
        <v>0.18377321603128055</v>
      </c>
      <c r="O11" s="65">
        <v>479</v>
      </c>
      <c r="P11" s="8">
        <f t="shared" si="4"/>
        <v>0.53176930596285432</v>
      </c>
      <c r="Q11" s="13">
        <v>444</v>
      </c>
      <c r="R11" s="15"/>
      <c r="S11" s="13">
        <v>628</v>
      </c>
      <c r="T11" s="15">
        <v>628</v>
      </c>
      <c r="U11" s="13">
        <v>444</v>
      </c>
      <c r="V11" s="15">
        <v>444</v>
      </c>
      <c r="W11" s="54">
        <v>714</v>
      </c>
      <c r="X11" s="35">
        <v>444</v>
      </c>
    </row>
    <row r="12" spans="1:24" x14ac:dyDescent="0.3">
      <c r="A12" s="44" t="s">
        <v>16</v>
      </c>
      <c r="B12" s="11">
        <v>1154</v>
      </c>
      <c r="C12" s="64">
        <v>537</v>
      </c>
      <c r="D12" s="64"/>
      <c r="E12" s="64"/>
      <c r="F12" s="8">
        <f t="shared" si="0"/>
        <v>0.53466204506065862</v>
      </c>
      <c r="G12" s="48">
        <v>512</v>
      </c>
      <c r="H12" s="49">
        <v>463</v>
      </c>
      <c r="I12" s="42">
        <f t="shared" si="1"/>
        <v>9.5703125E-2</v>
      </c>
      <c r="J12" s="49">
        <v>413</v>
      </c>
      <c r="K12" s="43">
        <f t="shared" si="2"/>
        <v>0.193359375</v>
      </c>
      <c r="L12" s="7">
        <v>538</v>
      </c>
      <c r="M12" s="49">
        <v>463</v>
      </c>
      <c r="N12" s="7">
        <f t="shared" si="3"/>
        <v>0.13940520446096655</v>
      </c>
      <c r="O12" s="49">
        <v>361</v>
      </c>
      <c r="P12" s="8">
        <f t="shared" si="4"/>
        <v>0.32899628252788105</v>
      </c>
      <c r="Q12" s="13">
        <v>353</v>
      </c>
      <c r="R12" s="15"/>
      <c r="S12" s="13">
        <v>531</v>
      </c>
      <c r="T12" s="15">
        <v>485</v>
      </c>
      <c r="U12" s="13">
        <v>353</v>
      </c>
      <c r="V12" s="15">
        <v>353</v>
      </c>
      <c r="W12" s="54">
        <v>411</v>
      </c>
      <c r="X12" s="35">
        <v>353</v>
      </c>
    </row>
    <row r="13" spans="1:24" x14ac:dyDescent="0.3">
      <c r="A13" s="44" t="s">
        <v>17</v>
      </c>
      <c r="B13" s="11">
        <v>554</v>
      </c>
      <c r="C13" s="65">
        <v>333</v>
      </c>
      <c r="D13" s="65"/>
      <c r="E13" s="65"/>
      <c r="F13" s="8">
        <f t="shared" si="0"/>
        <v>0.39891696750902528</v>
      </c>
      <c r="G13" s="50">
        <v>399</v>
      </c>
      <c r="H13" s="49">
        <v>331</v>
      </c>
      <c r="I13" s="42">
        <f t="shared" si="1"/>
        <v>0.17042606516290726</v>
      </c>
      <c r="J13" s="49">
        <v>242</v>
      </c>
      <c r="K13" s="43">
        <f t="shared" si="2"/>
        <v>0.39348370927318294</v>
      </c>
      <c r="L13" s="49">
        <v>401</v>
      </c>
      <c r="M13" s="49">
        <v>331</v>
      </c>
      <c r="N13" s="7">
        <f t="shared" si="3"/>
        <v>0.1745635910224439</v>
      </c>
      <c r="O13" s="49">
        <v>276</v>
      </c>
      <c r="P13" s="8">
        <f t="shared" si="4"/>
        <v>0.3117206982543641</v>
      </c>
      <c r="Q13" s="13">
        <v>242</v>
      </c>
      <c r="R13" s="15"/>
      <c r="S13" s="13">
        <v>506</v>
      </c>
      <c r="T13" s="15">
        <v>402</v>
      </c>
      <c r="U13" s="13">
        <v>242</v>
      </c>
      <c r="V13" s="15">
        <v>242</v>
      </c>
      <c r="W13" s="54">
        <v>297</v>
      </c>
      <c r="X13" s="35">
        <v>242</v>
      </c>
    </row>
    <row r="14" spans="1:24" x14ac:dyDescent="0.3">
      <c r="A14" s="44" t="s">
        <v>18</v>
      </c>
      <c r="B14" s="11">
        <v>880</v>
      </c>
      <c r="C14" s="64">
        <v>723</v>
      </c>
      <c r="D14" s="64"/>
      <c r="E14" s="64"/>
      <c r="F14" s="8">
        <f t="shared" si="0"/>
        <v>0.17840909090909091</v>
      </c>
      <c r="G14" s="11">
        <v>712</v>
      </c>
      <c r="H14" s="7">
        <v>712</v>
      </c>
      <c r="I14" s="42">
        <f t="shared" si="1"/>
        <v>0</v>
      </c>
      <c r="J14" s="65">
        <v>427</v>
      </c>
      <c r="K14" s="43">
        <f t="shared" si="2"/>
        <v>0.4002808988764045</v>
      </c>
      <c r="L14" s="7">
        <v>897</v>
      </c>
      <c r="M14" s="7">
        <v>715</v>
      </c>
      <c r="N14" s="7">
        <f t="shared" si="3"/>
        <v>0.20289855072463769</v>
      </c>
      <c r="O14" s="65">
        <v>400</v>
      </c>
      <c r="P14" s="8">
        <f t="shared" si="4"/>
        <v>0.55406911928651059</v>
      </c>
      <c r="Q14" s="13">
        <v>399</v>
      </c>
      <c r="R14" s="15"/>
      <c r="S14" s="13">
        <v>541</v>
      </c>
      <c r="T14" s="15">
        <v>513</v>
      </c>
      <c r="U14" s="13">
        <v>399</v>
      </c>
      <c r="V14" s="15">
        <v>399</v>
      </c>
      <c r="W14" s="54">
        <v>452</v>
      </c>
      <c r="X14" s="35">
        <v>399</v>
      </c>
    </row>
    <row r="15" spans="1:24" x14ac:dyDescent="0.3">
      <c r="A15" s="44" t="s">
        <v>19</v>
      </c>
      <c r="B15" s="11">
        <v>1549</v>
      </c>
      <c r="C15" s="65">
        <v>683</v>
      </c>
      <c r="D15" s="65"/>
      <c r="E15" s="65"/>
      <c r="F15" s="8">
        <f t="shared" si="0"/>
        <v>0.55907036797934151</v>
      </c>
      <c r="G15" s="48">
        <v>742</v>
      </c>
      <c r="H15" s="49">
        <v>683</v>
      </c>
      <c r="I15" s="42">
        <f t="shared" si="1"/>
        <v>7.9514824797843664E-2</v>
      </c>
      <c r="J15" s="49">
        <v>613</v>
      </c>
      <c r="K15" s="43">
        <f t="shared" si="2"/>
        <v>0.1738544474393531</v>
      </c>
      <c r="L15" s="7">
        <v>783</v>
      </c>
      <c r="M15" s="49">
        <v>694</v>
      </c>
      <c r="N15" s="7">
        <f t="shared" si="3"/>
        <v>0.1136653895274585</v>
      </c>
      <c r="O15" s="49">
        <v>622</v>
      </c>
      <c r="P15" s="8">
        <f t="shared" si="4"/>
        <v>0.20561941251596424</v>
      </c>
      <c r="Q15" s="13">
        <v>526</v>
      </c>
      <c r="R15" s="15"/>
      <c r="S15" s="13">
        <v>740</v>
      </c>
      <c r="T15" s="15">
        <v>745</v>
      </c>
      <c r="U15" s="13">
        <v>526</v>
      </c>
      <c r="V15" s="15">
        <v>526</v>
      </c>
      <c r="W15" s="54">
        <v>874</v>
      </c>
      <c r="X15" s="35">
        <v>526</v>
      </c>
    </row>
    <row r="16" spans="1:24" x14ac:dyDescent="0.3">
      <c r="A16" s="44" t="s">
        <v>20</v>
      </c>
      <c r="B16" s="11">
        <v>1332</v>
      </c>
      <c r="C16" s="66">
        <v>780</v>
      </c>
      <c r="D16" s="66"/>
      <c r="E16" s="66"/>
      <c r="F16" s="8">
        <f t="shared" si="0"/>
        <v>0.4144144144144144</v>
      </c>
      <c r="G16" s="11">
        <v>946</v>
      </c>
      <c r="H16" s="51">
        <v>810</v>
      </c>
      <c r="I16" s="42">
        <f t="shared" si="1"/>
        <v>0.14376321353065538</v>
      </c>
      <c r="J16" s="49">
        <v>594</v>
      </c>
      <c r="K16" s="43">
        <f t="shared" si="2"/>
        <v>0.37209302325581395</v>
      </c>
      <c r="L16" s="7">
        <v>886</v>
      </c>
      <c r="M16" s="7">
        <v>810</v>
      </c>
      <c r="N16" s="7">
        <f t="shared" si="3"/>
        <v>8.5778781038374718E-2</v>
      </c>
      <c r="O16" s="65">
        <v>555</v>
      </c>
      <c r="P16" s="8">
        <f t="shared" si="4"/>
        <v>0.37358916478555304</v>
      </c>
      <c r="Q16" s="13">
        <v>512</v>
      </c>
      <c r="R16" s="15"/>
      <c r="S16" s="13">
        <v>813</v>
      </c>
      <c r="T16" s="15">
        <v>744</v>
      </c>
      <c r="U16" s="13">
        <v>512</v>
      </c>
      <c r="V16" s="15">
        <v>512</v>
      </c>
      <c r="W16" s="54">
        <v>669</v>
      </c>
      <c r="X16" s="35">
        <v>512</v>
      </c>
    </row>
    <row r="17" spans="1:25" x14ac:dyDescent="0.3">
      <c r="A17" s="44" t="s">
        <v>21</v>
      </c>
      <c r="B17" s="11">
        <v>1227</v>
      </c>
      <c r="C17" s="66">
        <v>615</v>
      </c>
      <c r="D17" s="66"/>
      <c r="E17" s="66"/>
      <c r="F17" s="8">
        <f t="shared" si="0"/>
        <v>0.49877750611246946</v>
      </c>
      <c r="G17" s="11">
        <v>727</v>
      </c>
      <c r="H17" s="51">
        <v>562</v>
      </c>
      <c r="I17" s="42">
        <f t="shared" si="1"/>
        <v>0.22696011004126548</v>
      </c>
      <c r="J17" s="49">
        <v>448</v>
      </c>
      <c r="K17" s="43">
        <f t="shared" si="2"/>
        <v>0.38376891334250346</v>
      </c>
      <c r="L17" s="51">
        <v>706</v>
      </c>
      <c r="M17" s="49">
        <v>534</v>
      </c>
      <c r="N17" s="7">
        <f t="shared" si="3"/>
        <v>0.24362606232294617</v>
      </c>
      <c r="O17" s="49">
        <v>475</v>
      </c>
      <c r="P17" s="8">
        <f t="shared" si="4"/>
        <v>0.32719546742209632</v>
      </c>
      <c r="Q17" s="13">
        <v>405</v>
      </c>
      <c r="R17" s="15"/>
      <c r="S17" s="13">
        <v>717</v>
      </c>
      <c r="T17" s="15">
        <v>553</v>
      </c>
      <c r="U17" s="13">
        <v>405</v>
      </c>
      <c r="V17" s="15">
        <v>405</v>
      </c>
      <c r="W17" s="54">
        <v>546</v>
      </c>
      <c r="X17" s="35">
        <v>405</v>
      </c>
    </row>
    <row r="18" spans="1:25" x14ac:dyDescent="0.3">
      <c r="A18" s="44" t="s">
        <v>22</v>
      </c>
      <c r="B18" s="11">
        <v>4810</v>
      </c>
      <c r="C18" s="7">
        <v>4347</v>
      </c>
      <c r="D18" s="7"/>
      <c r="E18" s="7"/>
      <c r="F18" s="8">
        <f t="shared" si="0"/>
        <v>9.6257796257796263E-2</v>
      </c>
      <c r="G18" s="11">
        <v>3282</v>
      </c>
      <c r="H18" s="51">
        <v>1744</v>
      </c>
      <c r="I18" s="42">
        <f t="shared" si="1"/>
        <v>0.46861669713589277</v>
      </c>
      <c r="J18" s="51">
        <v>2015</v>
      </c>
      <c r="K18" s="43">
        <f t="shared" si="2"/>
        <v>0.38604509445460083</v>
      </c>
      <c r="L18" s="51">
        <v>1918</v>
      </c>
      <c r="M18" s="51">
        <v>1655</v>
      </c>
      <c r="N18" s="7">
        <f t="shared" si="3"/>
        <v>0.13712200208550573</v>
      </c>
      <c r="O18" s="49">
        <v>1317</v>
      </c>
      <c r="P18" s="8">
        <f t="shared" si="4"/>
        <v>0.31334723670490094</v>
      </c>
      <c r="Q18" s="13">
        <v>1317</v>
      </c>
      <c r="R18" s="15"/>
      <c r="S18" s="13">
        <v>2055</v>
      </c>
      <c r="T18" s="15">
        <v>1555</v>
      </c>
      <c r="U18" s="13">
        <v>1317</v>
      </c>
      <c r="V18" s="15">
        <v>1317</v>
      </c>
      <c r="W18" s="54">
        <v>1443</v>
      </c>
      <c r="X18" s="35">
        <v>1317</v>
      </c>
    </row>
    <row r="19" spans="1:25" x14ac:dyDescent="0.3">
      <c r="A19" s="44" t="s">
        <v>23</v>
      </c>
      <c r="B19" s="11">
        <v>5232</v>
      </c>
      <c r="C19" s="7"/>
      <c r="D19" s="7"/>
      <c r="E19" s="7"/>
      <c r="F19" s="8" t="s">
        <v>179</v>
      </c>
      <c r="G19" s="11">
        <v>3849</v>
      </c>
      <c r="H19" s="7">
        <v>2680</v>
      </c>
      <c r="I19" s="42">
        <f t="shared" si="1"/>
        <v>0.30371525071447131</v>
      </c>
      <c r="J19" s="68">
        <v>2768</v>
      </c>
      <c r="K19" s="43">
        <f t="shared" si="2"/>
        <v>0.28085216939464797</v>
      </c>
      <c r="L19" s="51">
        <v>2170</v>
      </c>
      <c r="M19" s="49">
        <v>1559</v>
      </c>
      <c r="N19" s="7">
        <f t="shared" si="3"/>
        <v>0.28156682027649771</v>
      </c>
      <c r="O19" s="49">
        <v>1514</v>
      </c>
      <c r="P19" s="8">
        <f t="shared" si="4"/>
        <v>0.30230414746543777</v>
      </c>
      <c r="Q19" s="13" t="s">
        <v>30</v>
      </c>
      <c r="R19" s="15" t="s">
        <v>30</v>
      </c>
      <c r="S19" s="13">
        <v>2296</v>
      </c>
      <c r="T19" s="15">
        <v>1690</v>
      </c>
      <c r="U19" s="13">
        <v>1242</v>
      </c>
      <c r="V19" s="15">
        <v>1239</v>
      </c>
      <c r="W19" s="54">
        <v>1454</v>
      </c>
      <c r="X19" s="35">
        <v>1244</v>
      </c>
    </row>
    <row r="20" spans="1:25" x14ac:dyDescent="0.3">
      <c r="A20" s="44" t="s">
        <v>24</v>
      </c>
      <c r="B20" s="11">
        <v>5284</v>
      </c>
      <c r="C20" s="7"/>
      <c r="D20" s="7"/>
      <c r="E20" s="7"/>
      <c r="F20" s="8" t="s">
        <v>179</v>
      </c>
      <c r="G20" s="11">
        <v>3053</v>
      </c>
      <c r="H20" s="49">
        <v>1522</v>
      </c>
      <c r="I20" s="42">
        <f t="shared" si="1"/>
        <v>0.50147396003930556</v>
      </c>
      <c r="J20" s="49">
        <v>1821</v>
      </c>
      <c r="K20" s="43">
        <f t="shared" si="2"/>
        <v>0.40353750409433342</v>
      </c>
      <c r="L20" s="49">
        <v>1749</v>
      </c>
      <c r="M20" s="49">
        <v>1559</v>
      </c>
      <c r="N20" s="7">
        <f t="shared" si="3"/>
        <v>0.10863350485991996</v>
      </c>
      <c r="O20" s="49">
        <v>1491</v>
      </c>
      <c r="P20" s="8">
        <f t="shared" si="4"/>
        <v>0.14751286449399656</v>
      </c>
      <c r="Q20" s="13" t="s">
        <v>31</v>
      </c>
      <c r="R20" s="15" t="s">
        <v>32</v>
      </c>
      <c r="S20" s="13">
        <v>2006</v>
      </c>
      <c r="T20" s="15">
        <v>1769</v>
      </c>
      <c r="U20" s="13">
        <v>1222</v>
      </c>
      <c r="V20" s="15">
        <v>1222</v>
      </c>
      <c r="W20" s="54">
        <v>1468</v>
      </c>
      <c r="X20" s="35">
        <v>1231</v>
      </c>
    </row>
    <row r="21" spans="1:25" x14ac:dyDescent="0.3">
      <c r="A21" s="44" t="s">
        <v>25</v>
      </c>
      <c r="B21" s="11">
        <v>6039</v>
      </c>
      <c r="C21" s="7"/>
      <c r="D21" s="7"/>
      <c r="E21" s="7"/>
      <c r="F21" s="8" t="s">
        <v>179</v>
      </c>
      <c r="G21" s="11">
        <v>2584</v>
      </c>
      <c r="H21" s="7">
        <v>2542</v>
      </c>
      <c r="I21" s="42">
        <f t="shared" si="1"/>
        <v>1.6253869969040248E-2</v>
      </c>
      <c r="J21" s="68">
        <v>2478</v>
      </c>
      <c r="K21" s="43">
        <f t="shared" si="2"/>
        <v>4.1021671826625389E-2</v>
      </c>
      <c r="L21" s="49">
        <v>1598</v>
      </c>
      <c r="M21" s="49">
        <v>1355</v>
      </c>
      <c r="N21" s="7">
        <f t="shared" si="3"/>
        <v>0.15206508135168961</v>
      </c>
      <c r="O21" s="49">
        <v>1305</v>
      </c>
      <c r="P21" s="8">
        <f t="shared" si="4"/>
        <v>0.18335419274092615</v>
      </c>
      <c r="Q21" s="13" t="s">
        <v>33</v>
      </c>
      <c r="R21" s="15" t="s">
        <v>34</v>
      </c>
      <c r="S21" s="13">
        <v>2408</v>
      </c>
      <c r="T21" s="15">
        <v>1734</v>
      </c>
      <c r="U21" s="13">
        <v>1139</v>
      </c>
      <c r="V21" s="15">
        <v>1134</v>
      </c>
      <c r="W21" s="54">
        <v>1274</v>
      </c>
      <c r="X21" s="35">
        <v>1290</v>
      </c>
    </row>
    <row r="22" spans="1:25" x14ac:dyDescent="0.3">
      <c r="A22" s="44" t="s">
        <v>26</v>
      </c>
      <c r="B22" s="11">
        <v>6214</v>
      </c>
      <c r="C22" s="7"/>
      <c r="D22" s="7"/>
      <c r="E22" s="7"/>
      <c r="F22" s="8" t="s">
        <v>179</v>
      </c>
      <c r="G22" s="11">
        <v>3849</v>
      </c>
      <c r="H22" s="7">
        <v>3462</v>
      </c>
      <c r="I22" s="42">
        <f t="shared" si="1"/>
        <v>0.10054559625876851</v>
      </c>
      <c r="J22" s="7">
        <v>3385</v>
      </c>
      <c r="K22" s="43">
        <f t="shared" si="2"/>
        <v>0.12055079241361392</v>
      </c>
      <c r="L22" s="51">
        <v>1873</v>
      </c>
      <c r="M22" s="49">
        <v>1587</v>
      </c>
      <c r="N22" s="7">
        <f t="shared" si="3"/>
        <v>0.15269620928990923</v>
      </c>
      <c r="O22" s="49">
        <v>1451</v>
      </c>
      <c r="P22" s="8">
        <f t="shared" si="4"/>
        <v>0.22530699412706887</v>
      </c>
      <c r="Q22" s="13" t="s">
        <v>35</v>
      </c>
      <c r="R22" s="15" t="s">
        <v>36</v>
      </c>
      <c r="S22" s="13">
        <v>2082</v>
      </c>
      <c r="T22" s="15">
        <v>1735</v>
      </c>
      <c r="U22" s="13">
        <v>1230</v>
      </c>
      <c r="V22" s="15">
        <v>1226</v>
      </c>
      <c r="W22" s="54">
        <v>1297</v>
      </c>
      <c r="X22" s="35">
        <v>1499</v>
      </c>
    </row>
    <row r="23" spans="1:25" x14ac:dyDescent="0.3">
      <c r="A23" s="44" t="s">
        <v>27</v>
      </c>
      <c r="B23" s="11">
        <v>6206</v>
      </c>
      <c r="C23" s="7"/>
      <c r="D23" s="7"/>
      <c r="E23" s="7"/>
      <c r="F23" s="8" t="s">
        <v>179</v>
      </c>
      <c r="G23" s="11">
        <v>2976</v>
      </c>
      <c r="H23" s="7">
        <v>2769</v>
      </c>
      <c r="I23" s="42">
        <f t="shared" si="1"/>
        <v>6.955645161290322E-2</v>
      </c>
      <c r="J23" s="64">
        <v>2769</v>
      </c>
      <c r="K23" s="43">
        <f t="shared" si="2"/>
        <v>6.955645161290322E-2</v>
      </c>
      <c r="L23" s="51">
        <v>1936</v>
      </c>
      <c r="M23" s="49">
        <v>1585</v>
      </c>
      <c r="N23" s="7">
        <f t="shared" si="3"/>
        <v>0.18130165289256198</v>
      </c>
      <c r="O23" s="49">
        <v>1333</v>
      </c>
      <c r="P23" s="8">
        <f t="shared" si="4"/>
        <v>0.31146694214876031</v>
      </c>
      <c r="Q23" s="13" t="s">
        <v>37</v>
      </c>
      <c r="R23" s="15" t="s">
        <v>38</v>
      </c>
      <c r="S23" s="13">
        <v>2038</v>
      </c>
      <c r="T23" s="15">
        <v>1604</v>
      </c>
      <c r="U23" s="13">
        <v>948</v>
      </c>
      <c r="V23" s="15">
        <v>943</v>
      </c>
      <c r="W23" s="54">
        <v>1224</v>
      </c>
      <c r="X23" s="35">
        <v>1333</v>
      </c>
    </row>
    <row r="24" spans="1:25" x14ac:dyDescent="0.3">
      <c r="A24" s="45" t="s">
        <v>28</v>
      </c>
      <c r="B24" s="12">
        <v>6198</v>
      </c>
      <c r="C24" s="9"/>
      <c r="D24" s="7"/>
      <c r="E24" s="7"/>
      <c r="F24" s="8" t="s">
        <v>179</v>
      </c>
      <c r="G24" s="52">
        <v>1905</v>
      </c>
      <c r="H24" s="46">
        <v>1537</v>
      </c>
      <c r="I24" s="42">
        <f t="shared" si="1"/>
        <v>0.1931758530183727</v>
      </c>
      <c r="J24" s="46">
        <v>1551</v>
      </c>
      <c r="K24" s="43">
        <f t="shared" si="2"/>
        <v>0.1858267716535433</v>
      </c>
      <c r="L24" s="46">
        <v>1688</v>
      </c>
      <c r="M24" s="46">
        <v>1688</v>
      </c>
      <c r="N24" s="7">
        <f t="shared" si="3"/>
        <v>0</v>
      </c>
      <c r="O24" s="46">
        <v>1336</v>
      </c>
      <c r="P24" s="10">
        <f t="shared" si="4"/>
        <v>0.20853080568720378</v>
      </c>
      <c r="Q24" s="16" t="s">
        <v>39</v>
      </c>
      <c r="R24" s="18" t="s">
        <v>40</v>
      </c>
      <c r="S24" s="16">
        <v>2369</v>
      </c>
      <c r="T24" s="18">
        <v>1700</v>
      </c>
      <c r="U24" s="16">
        <v>1001</v>
      </c>
      <c r="V24" s="18">
        <v>974</v>
      </c>
      <c r="W24" s="55">
        <v>1184</v>
      </c>
      <c r="X24" s="35">
        <v>1279</v>
      </c>
    </row>
    <row r="25" spans="1:25" x14ac:dyDescent="0.3">
      <c r="A25" s="12"/>
      <c r="B25" s="47"/>
      <c r="C25" s="57"/>
      <c r="D25" s="57"/>
      <c r="E25" s="57"/>
      <c r="F25" s="58">
        <f>AVERAGE(F5:F24)</f>
        <v>0.38696242821194859</v>
      </c>
      <c r="G25" s="47"/>
      <c r="H25" s="57"/>
      <c r="I25" s="57">
        <f>AVERAGE(I5:I24)</f>
        <v>0.18375758709152726</v>
      </c>
      <c r="J25" s="57"/>
      <c r="K25" s="58">
        <f>AVERAGE(K5:K24)</f>
        <v>0.29608434007636181</v>
      </c>
      <c r="L25" s="47"/>
      <c r="M25" s="57"/>
      <c r="N25" s="57">
        <f>AVERAGE(N5:N24)</f>
        <v>0.15844389585019375</v>
      </c>
      <c r="O25" s="57"/>
      <c r="P25" s="58">
        <f>AVERAGE(P5:P24)</f>
        <v>0.30685887787672039</v>
      </c>
      <c r="Q25" s="47"/>
      <c r="R25" s="58"/>
      <c r="S25" s="47"/>
      <c r="T25" s="58"/>
      <c r="U25" s="59"/>
      <c r="V25" s="60"/>
      <c r="W25" s="56"/>
      <c r="X25" s="35"/>
    </row>
    <row r="26" spans="1:25" x14ac:dyDescent="0.3">
      <c r="A26" s="7"/>
      <c r="B26" s="14"/>
      <c r="C26" s="14"/>
      <c r="D26" s="14"/>
      <c r="E26" s="14"/>
      <c r="F26" s="14"/>
      <c r="G26" s="24"/>
      <c r="H26" s="28"/>
      <c r="I26" s="2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35"/>
      <c r="X26" s="35"/>
      <c r="Y26" s="7"/>
    </row>
    <row r="27" spans="1:25" x14ac:dyDescent="0.3">
      <c r="A27" s="4"/>
      <c r="B27" s="71" t="s">
        <v>4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2"/>
      <c r="Q27" s="71" t="s">
        <v>177</v>
      </c>
      <c r="R27" s="72"/>
      <c r="S27" s="73" t="s">
        <v>7</v>
      </c>
      <c r="T27" s="72"/>
      <c r="U27" s="71" t="s">
        <v>172</v>
      </c>
      <c r="V27" s="72"/>
      <c r="W27" s="11"/>
      <c r="X27" s="7"/>
    </row>
    <row r="28" spans="1:25" x14ac:dyDescent="0.3">
      <c r="A28" s="5"/>
      <c r="B28" s="71" t="s">
        <v>0</v>
      </c>
      <c r="C28" s="73"/>
      <c r="D28" s="73"/>
      <c r="E28" s="73"/>
      <c r="F28" s="72"/>
      <c r="G28" s="71" t="s">
        <v>1</v>
      </c>
      <c r="H28" s="73"/>
      <c r="I28" s="73"/>
      <c r="J28" s="73"/>
      <c r="K28" s="72"/>
      <c r="L28" s="71" t="s">
        <v>2</v>
      </c>
      <c r="M28" s="73"/>
      <c r="N28" s="73"/>
      <c r="O28" s="73"/>
      <c r="P28" s="72"/>
      <c r="Q28" s="3" t="s">
        <v>5</v>
      </c>
      <c r="R28" s="2" t="s">
        <v>6</v>
      </c>
      <c r="S28" s="39" t="s">
        <v>8</v>
      </c>
      <c r="T28" s="2" t="s">
        <v>178</v>
      </c>
      <c r="U28" s="38" t="s">
        <v>173</v>
      </c>
      <c r="V28" s="38" t="s">
        <v>174</v>
      </c>
      <c r="W28" s="63"/>
      <c r="X28" s="70"/>
      <c r="Y28" s="7"/>
    </row>
    <row r="29" spans="1:25" x14ac:dyDescent="0.3">
      <c r="A29" s="61" t="s">
        <v>41</v>
      </c>
      <c r="B29" s="41">
        <v>633</v>
      </c>
      <c r="C29" s="42">
        <v>422</v>
      </c>
      <c r="D29" s="42">
        <f t="shared" ref="D29:D43" si="5">(B29-C29)/B29</f>
        <v>0.33333333333333331</v>
      </c>
      <c r="E29" s="42">
        <v>362</v>
      </c>
      <c r="F29">
        <f>(B29-E29)/B29</f>
        <v>0.42812006319115326</v>
      </c>
      <c r="G29" s="41">
        <v>510</v>
      </c>
      <c r="H29" s="42">
        <v>475</v>
      </c>
      <c r="I29" s="42">
        <f>(G29-H29)/G29</f>
        <v>6.8627450980392163E-2</v>
      </c>
      <c r="J29" s="69">
        <v>295</v>
      </c>
      <c r="K29">
        <f>(G29-J29)/G29</f>
        <v>0.42156862745098039</v>
      </c>
      <c r="L29" s="41">
        <v>580</v>
      </c>
      <c r="M29" s="42">
        <v>467</v>
      </c>
      <c r="N29" s="42">
        <f t="shared" ref="N29:N58" si="6">(L29-M29)/L29</f>
        <v>0.19482758620689655</v>
      </c>
      <c r="O29" s="69">
        <v>271</v>
      </c>
      <c r="P29">
        <f>(L29-O29)/L29</f>
        <v>0.53275862068965518</v>
      </c>
      <c r="Q29" s="19">
        <v>257</v>
      </c>
      <c r="R29" s="20"/>
      <c r="S29" s="19">
        <v>327</v>
      </c>
      <c r="T29" s="20">
        <v>321</v>
      </c>
      <c r="U29" s="19">
        <v>257</v>
      </c>
      <c r="V29" s="20">
        <v>257</v>
      </c>
      <c r="W29" s="11"/>
      <c r="X29" s="35">
        <v>257</v>
      </c>
    </row>
    <row r="30" spans="1:25" x14ac:dyDescent="0.3">
      <c r="A30" s="61" t="s">
        <v>42</v>
      </c>
      <c r="B30" s="11">
        <v>522</v>
      </c>
      <c r="C30" s="7">
        <v>409</v>
      </c>
      <c r="D30" s="7">
        <f t="shared" si="5"/>
        <v>0.21647509578544061</v>
      </c>
      <c r="E30" s="7"/>
      <c r="G30" s="11">
        <v>475</v>
      </c>
      <c r="H30" s="7">
        <v>409</v>
      </c>
      <c r="I30" s="7">
        <f t="shared" ref="I30:I58" si="7">(G30-H30)/G30</f>
        <v>0.13894736842105262</v>
      </c>
      <c r="J30" s="49">
        <v>321</v>
      </c>
      <c r="K30">
        <f t="shared" ref="K30:K58" si="8">(G30-J30)/G30</f>
        <v>0.32421052631578945</v>
      </c>
      <c r="L30" s="11">
        <v>529</v>
      </c>
      <c r="M30" s="7">
        <v>409</v>
      </c>
      <c r="N30" s="7">
        <f t="shared" si="6"/>
        <v>0.22684310018903592</v>
      </c>
      <c r="O30" s="65">
        <v>331</v>
      </c>
      <c r="P30">
        <f t="shared" ref="P30:P58" si="9">(L30-O30)/L30</f>
        <v>0.37429111531190928</v>
      </c>
      <c r="Q30" s="13">
        <v>289</v>
      </c>
      <c r="R30" s="15"/>
      <c r="S30" s="13">
        <v>382</v>
      </c>
      <c r="T30" s="15">
        <v>350</v>
      </c>
      <c r="U30" s="13">
        <v>289</v>
      </c>
      <c r="V30" s="15">
        <v>289</v>
      </c>
      <c r="X30" s="35">
        <v>289</v>
      </c>
    </row>
    <row r="31" spans="1:25" x14ac:dyDescent="0.3">
      <c r="A31" s="61" t="s">
        <v>43</v>
      </c>
      <c r="B31" s="11">
        <v>1273</v>
      </c>
      <c r="C31" s="7">
        <v>942</v>
      </c>
      <c r="D31" s="7">
        <f t="shared" si="5"/>
        <v>0.26001571091908876</v>
      </c>
      <c r="E31" s="7"/>
      <c r="G31" s="48">
        <v>657</v>
      </c>
      <c r="H31" s="49">
        <v>586</v>
      </c>
      <c r="I31" s="7">
        <f t="shared" si="7"/>
        <v>0.1080669710806697</v>
      </c>
      <c r="J31" s="49">
        <v>603</v>
      </c>
      <c r="K31">
        <f t="shared" si="8"/>
        <v>8.2191780821917804E-2</v>
      </c>
      <c r="L31" s="11">
        <v>813</v>
      </c>
      <c r="M31" s="7">
        <v>734</v>
      </c>
      <c r="N31" s="7">
        <f t="shared" si="6"/>
        <v>9.7170971709717099E-2</v>
      </c>
      <c r="O31" s="65">
        <v>575</v>
      </c>
      <c r="P31">
        <f t="shared" si="9"/>
        <v>0.29274292742927427</v>
      </c>
      <c r="Q31" s="13">
        <v>576</v>
      </c>
      <c r="R31" s="15"/>
      <c r="S31" s="13">
        <v>710</v>
      </c>
      <c r="T31" s="15">
        <v>631</v>
      </c>
      <c r="U31" s="13">
        <v>576</v>
      </c>
      <c r="V31" s="15">
        <v>576</v>
      </c>
      <c r="X31" s="35">
        <v>576</v>
      </c>
    </row>
    <row r="32" spans="1:25" x14ac:dyDescent="0.3">
      <c r="A32" s="61" t="s">
        <v>44</v>
      </c>
      <c r="B32" s="11">
        <v>1388</v>
      </c>
      <c r="C32" s="7">
        <v>744</v>
      </c>
      <c r="D32" s="7">
        <f t="shared" si="5"/>
        <v>0.46397694524495675</v>
      </c>
      <c r="E32" s="7"/>
      <c r="G32" s="11">
        <v>744</v>
      </c>
      <c r="H32" s="7">
        <v>686</v>
      </c>
      <c r="I32" s="7">
        <f t="shared" si="7"/>
        <v>7.7956989247311828E-2</v>
      </c>
      <c r="J32" s="49">
        <v>606</v>
      </c>
      <c r="K32">
        <f t="shared" si="8"/>
        <v>0.18548387096774194</v>
      </c>
      <c r="L32" s="11">
        <v>909</v>
      </c>
      <c r="M32" s="7">
        <v>707</v>
      </c>
      <c r="N32" s="7">
        <f t="shared" si="6"/>
        <v>0.22222222222222221</v>
      </c>
      <c r="O32" s="65">
        <v>607</v>
      </c>
      <c r="P32">
        <f t="shared" si="9"/>
        <v>0.33223322332233224</v>
      </c>
      <c r="Q32" s="13">
        <v>606</v>
      </c>
      <c r="R32" s="15"/>
      <c r="S32" s="13">
        <v>653</v>
      </c>
      <c r="T32" s="15">
        <v>607</v>
      </c>
      <c r="U32" s="13">
        <v>606</v>
      </c>
      <c r="V32" s="15">
        <v>606</v>
      </c>
      <c r="X32" s="35">
        <v>606</v>
      </c>
    </row>
    <row r="33" spans="1:24" x14ac:dyDescent="0.3">
      <c r="A33" s="61" t="s">
        <v>45</v>
      </c>
      <c r="B33" s="11">
        <v>1009</v>
      </c>
      <c r="C33" s="7">
        <v>708</v>
      </c>
      <c r="D33" s="7">
        <f t="shared" si="5"/>
        <v>0.29831516352824577</v>
      </c>
      <c r="E33" s="7"/>
      <c r="G33" s="11">
        <v>730</v>
      </c>
      <c r="H33" s="7">
        <v>644</v>
      </c>
      <c r="I33" s="7">
        <f t="shared" si="7"/>
        <v>0.11780821917808219</v>
      </c>
      <c r="J33" s="65">
        <v>443</v>
      </c>
      <c r="K33">
        <f t="shared" si="8"/>
        <v>0.39315068493150684</v>
      </c>
      <c r="L33" s="11">
        <v>644</v>
      </c>
      <c r="M33" s="7">
        <v>644</v>
      </c>
      <c r="N33" s="7">
        <f t="shared" si="6"/>
        <v>0</v>
      </c>
      <c r="O33" s="65">
        <v>453</v>
      </c>
      <c r="P33">
        <f t="shared" si="9"/>
        <v>0.296583850931677</v>
      </c>
      <c r="Q33" s="13" t="s">
        <v>72</v>
      </c>
      <c r="R33" s="15" t="s">
        <v>98</v>
      </c>
      <c r="S33" s="13">
        <v>482</v>
      </c>
      <c r="T33" s="15">
        <v>505</v>
      </c>
      <c r="U33" s="13">
        <v>395</v>
      </c>
      <c r="V33" s="15">
        <v>389</v>
      </c>
      <c r="X33" s="35">
        <v>394</v>
      </c>
    </row>
    <row r="34" spans="1:24" x14ac:dyDescent="0.3">
      <c r="A34" s="61" t="s">
        <v>46</v>
      </c>
      <c r="B34" s="11">
        <v>1181</v>
      </c>
      <c r="C34" s="7">
        <v>742</v>
      </c>
      <c r="D34" s="7">
        <f t="shared" si="5"/>
        <v>0.37171888230313294</v>
      </c>
      <c r="E34" s="7"/>
      <c r="G34" s="11">
        <v>648</v>
      </c>
      <c r="H34" s="7">
        <v>531</v>
      </c>
      <c r="I34" s="7">
        <f t="shared" si="7"/>
        <v>0.18055555555555555</v>
      </c>
      <c r="J34" s="65">
        <v>471</v>
      </c>
      <c r="K34">
        <f t="shared" si="8"/>
        <v>0.27314814814814814</v>
      </c>
      <c r="L34" s="11">
        <v>649</v>
      </c>
      <c r="M34" s="7">
        <v>531</v>
      </c>
      <c r="N34" s="7">
        <f t="shared" si="6"/>
        <v>0.18181818181818182</v>
      </c>
      <c r="O34" s="65">
        <v>459</v>
      </c>
      <c r="P34">
        <f t="shared" si="9"/>
        <v>0.29275808936825887</v>
      </c>
      <c r="Q34" s="13" t="s">
        <v>73</v>
      </c>
      <c r="R34" s="15" t="s">
        <v>99</v>
      </c>
      <c r="S34" s="13">
        <v>489</v>
      </c>
      <c r="T34" s="15">
        <v>497</v>
      </c>
      <c r="U34" s="13">
        <v>416</v>
      </c>
      <c r="V34" s="15">
        <v>412</v>
      </c>
      <c r="X34" s="35">
        <v>410</v>
      </c>
    </row>
    <row r="35" spans="1:24" x14ac:dyDescent="0.3">
      <c r="A35" s="61" t="s">
        <v>47</v>
      </c>
      <c r="B35" s="11">
        <v>2140</v>
      </c>
      <c r="C35" s="7">
        <v>1112</v>
      </c>
      <c r="D35" s="7">
        <f t="shared" si="5"/>
        <v>0.48037383177570092</v>
      </c>
      <c r="E35" s="7"/>
      <c r="G35" s="11">
        <v>1302</v>
      </c>
      <c r="H35" s="7">
        <v>979</v>
      </c>
      <c r="I35" s="7">
        <f t="shared" si="7"/>
        <v>0.24807987711213517</v>
      </c>
      <c r="J35" s="68">
        <v>747</v>
      </c>
      <c r="K35">
        <f t="shared" si="8"/>
        <v>0.42626728110599077</v>
      </c>
      <c r="L35" s="11">
        <v>1315</v>
      </c>
      <c r="M35" s="7">
        <v>1047</v>
      </c>
      <c r="N35" s="7">
        <f t="shared" si="6"/>
        <v>0.20380228136882128</v>
      </c>
      <c r="O35" s="64">
        <v>732</v>
      </c>
      <c r="P35">
        <f t="shared" si="9"/>
        <v>0.44334600760456272</v>
      </c>
      <c r="Q35" s="13" t="s">
        <v>74</v>
      </c>
      <c r="R35" s="15" t="s">
        <v>100</v>
      </c>
      <c r="S35" s="13">
        <v>717</v>
      </c>
      <c r="T35" s="15">
        <v>632</v>
      </c>
      <c r="U35" s="13">
        <v>519</v>
      </c>
      <c r="V35" s="15">
        <v>512</v>
      </c>
      <c r="X35" s="35">
        <v>547</v>
      </c>
    </row>
    <row r="36" spans="1:24" x14ac:dyDescent="0.3">
      <c r="A36" s="61" t="s">
        <v>48</v>
      </c>
      <c r="B36" s="11">
        <v>1697</v>
      </c>
      <c r="C36" s="7">
        <v>1070</v>
      </c>
      <c r="D36" s="7">
        <f t="shared" si="5"/>
        <v>0.36947554507955216</v>
      </c>
      <c r="E36" s="7"/>
      <c r="G36" s="11">
        <v>1475</v>
      </c>
      <c r="H36" s="7">
        <v>895</v>
      </c>
      <c r="I36" s="7">
        <f t="shared" si="7"/>
        <v>0.39322033898305087</v>
      </c>
      <c r="J36" s="66">
        <v>776</v>
      </c>
      <c r="K36">
        <f t="shared" si="8"/>
        <v>0.47389830508474579</v>
      </c>
      <c r="L36" s="11">
        <v>1397</v>
      </c>
      <c r="M36" s="7">
        <v>967</v>
      </c>
      <c r="N36" s="7">
        <f t="shared" si="6"/>
        <v>0.30780243378668576</v>
      </c>
      <c r="O36" s="64">
        <v>945</v>
      </c>
      <c r="P36">
        <f t="shared" si="9"/>
        <v>0.32355046528274872</v>
      </c>
      <c r="Q36" s="13" t="s">
        <v>75</v>
      </c>
      <c r="R36" s="15" t="s">
        <v>75</v>
      </c>
      <c r="S36" s="13">
        <v>847</v>
      </c>
      <c r="T36" s="15">
        <v>706</v>
      </c>
      <c r="U36" s="13">
        <v>628</v>
      </c>
      <c r="V36" s="15">
        <v>628</v>
      </c>
      <c r="X36" s="35">
        <v>631</v>
      </c>
    </row>
    <row r="37" spans="1:24" x14ac:dyDescent="0.3">
      <c r="A37" s="61" t="s">
        <v>49</v>
      </c>
      <c r="B37" s="11">
        <v>977</v>
      </c>
      <c r="C37" s="7">
        <v>837</v>
      </c>
      <c r="D37" s="7">
        <f t="shared" si="5"/>
        <v>0.14329580348004095</v>
      </c>
      <c r="E37" s="7"/>
      <c r="G37" s="11">
        <v>819</v>
      </c>
      <c r="H37" s="7">
        <v>819</v>
      </c>
      <c r="I37" s="7">
        <f t="shared" si="7"/>
        <v>0</v>
      </c>
      <c r="J37" s="65">
        <v>482</v>
      </c>
      <c r="K37">
        <f t="shared" si="8"/>
        <v>0.41147741147741146</v>
      </c>
      <c r="L37" s="11">
        <v>819</v>
      </c>
      <c r="M37" s="7">
        <v>819</v>
      </c>
      <c r="N37" s="7">
        <f t="shared" si="6"/>
        <v>0</v>
      </c>
      <c r="O37" s="65">
        <v>498</v>
      </c>
      <c r="P37">
        <f t="shared" si="9"/>
        <v>0.39194139194139194</v>
      </c>
      <c r="Q37" s="13" t="s">
        <v>76</v>
      </c>
      <c r="R37" s="15" t="s">
        <v>101</v>
      </c>
      <c r="S37" s="13">
        <v>535</v>
      </c>
      <c r="T37" s="15">
        <v>533</v>
      </c>
      <c r="U37" s="13">
        <v>470</v>
      </c>
      <c r="V37" s="15">
        <v>464</v>
      </c>
      <c r="X37" s="35">
        <v>471</v>
      </c>
    </row>
    <row r="38" spans="1:24" x14ac:dyDescent="0.3">
      <c r="A38" s="61" t="s">
        <v>50</v>
      </c>
      <c r="B38" s="11">
        <v>1082</v>
      </c>
      <c r="C38" s="7">
        <v>742</v>
      </c>
      <c r="D38" s="7">
        <f t="shared" si="5"/>
        <v>0.3142329020332717</v>
      </c>
      <c r="E38" s="7"/>
      <c r="G38" s="11">
        <v>959</v>
      </c>
      <c r="H38" s="7">
        <v>633</v>
      </c>
      <c r="I38" s="7">
        <f t="shared" si="7"/>
        <v>0.33993743482794575</v>
      </c>
      <c r="J38" s="65">
        <v>587</v>
      </c>
      <c r="K38">
        <f t="shared" si="8"/>
        <v>0.38790406673618355</v>
      </c>
      <c r="L38" s="11">
        <v>740</v>
      </c>
      <c r="M38" s="7">
        <v>693</v>
      </c>
      <c r="N38" s="7">
        <f t="shared" si="6"/>
        <v>6.3513513513513517E-2</v>
      </c>
      <c r="O38" s="65">
        <v>600</v>
      </c>
      <c r="P38">
        <f t="shared" si="9"/>
        <v>0.1891891891891892</v>
      </c>
      <c r="Q38" s="13" t="s">
        <v>77</v>
      </c>
      <c r="R38" s="15" t="s">
        <v>102</v>
      </c>
      <c r="S38" s="13">
        <v>629</v>
      </c>
      <c r="T38" s="15">
        <v>621</v>
      </c>
      <c r="U38" s="13">
        <v>534</v>
      </c>
      <c r="V38" s="15">
        <v>533</v>
      </c>
      <c r="X38" s="35">
        <v>538</v>
      </c>
    </row>
    <row r="39" spans="1:24" x14ac:dyDescent="0.3">
      <c r="A39" s="61" t="s">
        <v>51</v>
      </c>
      <c r="B39" s="11">
        <v>2653</v>
      </c>
      <c r="C39" s="7">
        <v>1202</v>
      </c>
      <c r="D39" s="7">
        <f t="shared" si="5"/>
        <v>0.54692800603090841</v>
      </c>
      <c r="E39" s="7"/>
      <c r="G39" s="11">
        <v>1258</v>
      </c>
      <c r="H39" s="7">
        <v>862</v>
      </c>
      <c r="I39" s="7">
        <f t="shared" si="7"/>
        <v>0.31478537360890302</v>
      </c>
      <c r="J39" s="66">
        <v>758</v>
      </c>
      <c r="K39">
        <f t="shared" si="8"/>
        <v>0.39745627980922099</v>
      </c>
      <c r="L39" s="11">
        <v>1153</v>
      </c>
      <c r="M39" s="7">
        <v>970</v>
      </c>
      <c r="N39" s="7">
        <f t="shared" si="6"/>
        <v>0.15871639202081528</v>
      </c>
      <c r="O39" s="64">
        <v>815</v>
      </c>
      <c r="P39">
        <f t="shared" si="9"/>
        <v>0.29314830875975717</v>
      </c>
      <c r="Q39" s="13" t="s">
        <v>78</v>
      </c>
      <c r="R39" s="15" t="s">
        <v>103</v>
      </c>
      <c r="S39" s="13">
        <v>708</v>
      </c>
      <c r="T39" s="15">
        <v>767</v>
      </c>
      <c r="U39" s="13">
        <v>659</v>
      </c>
      <c r="V39" s="15">
        <v>659</v>
      </c>
      <c r="X39" s="35">
        <v>701</v>
      </c>
    </row>
    <row r="40" spans="1:24" x14ac:dyDescent="0.3">
      <c r="A40" s="61" t="s">
        <v>52</v>
      </c>
      <c r="B40" s="11">
        <v>2016</v>
      </c>
      <c r="C40" s="7">
        <v>1375</v>
      </c>
      <c r="D40" s="7">
        <f t="shared" si="5"/>
        <v>0.31795634920634919</v>
      </c>
      <c r="E40" s="7"/>
      <c r="G40" s="11">
        <v>1511</v>
      </c>
      <c r="H40" s="7">
        <v>1162</v>
      </c>
      <c r="I40" s="7">
        <f t="shared" si="7"/>
        <v>0.23097286565188616</v>
      </c>
      <c r="J40" s="68">
        <v>743</v>
      </c>
      <c r="K40">
        <f t="shared" si="8"/>
        <v>0.50827266710787555</v>
      </c>
      <c r="L40" s="11">
        <v>1357</v>
      </c>
      <c r="M40" s="7">
        <v>935</v>
      </c>
      <c r="N40" s="7">
        <f t="shared" si="6"/>
        <v>0.31098010316875463</v>
      </c>
      <c r="O40" s="64">
        <v>821</v>
      </c>
      <c r="P40">
        <f t="shared" si="9"/>
        <v>0.39498894620486369</v>
      </c>
      <c r="Q40" s="13" t="s">
        <v>79</v>
      </c>
      <c r="R40" s="15" t="s">
        <v>79</v>
      </c>
      <c r="S40" s="13">
        <v>720</v>
      </c>
      <c r="T40" s="15">
        <v>727</v>
      </c>
      <c r="U40" s="13">
        <v>652</v>
      </c>
      <c r="V40" s="15">
        <v>645</v>
      </c>
      <c r="X40" s="35">
        <v>720</v>
      </c>
    </row>
    <row r="41" spans="1:24" x14ac:dyDescent="0.3">
      <c r="A41" s="61" t="s">
        <v>53</v>
      </c>
      <c r="B41" s="11">
        <v>1401</v>
      </c>
      <c r="C41" s="49">
        <v>754</v>
      </c>
      <c r="D41" s="7">
        <f t="shared" si="5"/>
        <v>0.46181299072091364</v>
      </c>
      <c r="E41" s="49"/>
      <c r="G41" s="11">
        <v>860</v>
      </c>
      <c r="H41" s="7">
        <v>816</v>
      </c>
      <c r="I41" s="7">
        <f t="shared" si="7"/>
        <v>5.1162790697674418E-2</v>
      </c>
      <c r="J41" s="65">
        <v>680</v>
      </c>
      <c r="K41">
        <f t="shared" si="8"/>
        <v>0.20930232558139536</v>
      </c>
      <c r="L41" s="11">
        <v>946</v>
      </c>
      <c r="M41" s="49">
        <v>740</v>
      </c>
      <c r="N41" s="7">
        <f t="shared" si="6"/>
        <v>0.21775898520084566</v>
      </c>
      <c r="O41" s="49">
        <v>671</v>
      </c>
      <c r="P41">
        <f t="shared" si="9"/>
        <v>0.29069767441860467</v>
      </c>
      <c r="Q41" s="13" t="s">
        <v>80</v>
      </c>
      <c r="R41" s="15" t="s">
        <v>104</v>
      </c>
      <c r="S41" s="13">
        <v>766</v>
      </c>
      <c r="T41" s="15">
        <v>768</v>
      </c>
      <c r="U41" s="13">
        <v>662</v>
      </c>
      <c r="V41" s="15">
        <v>656</v>
      </c>
      <c r="X41" s="35">
        <v>683</v>
      </c>
    </row>
    <row r="42" spans="1:24" x14ac:dyDescent="0.3">
      <c r="A42" s="61" t="s">
        <v>54</v>
      </c>
      <c r="B42" s="11">
        <v>1796</v>
      </c>
      <c r="C42" s="7">
        <v>1103</v>
      </c>
      <c r="D42" s="7">
        <f t="shared" si="5"/>
        <v>0.38585746102449886</v>
      </c>
      <c r="E42" s="7"/>
      <c r="G42" s="11">
        <v>1003</v>
      </c>
      <c r="H42" s="7">
        <v>936</v>
      </c>
      <c r="I42" s="7">
        <f t="shared" si="7"/>
        <v>6.6799601196410763E-2</v>
      </c>
      <c r="J42" s="65">
        <v>749</v>
      </c>
      <c r="K42">
        <f t="shared" si="8"/>
        <v>0.25324027916251246</v>
      </c>
      <c r="L42" s="11">
        <v>1030</v>
      </c>
      <c r="M42" s="7">
        <v>936</v>
      </c>
      <c r="N42" s="7">
        <f t="shared" si="6"/>
        <v>9.1262135922330095E-2</v>
      </c>
      <c r="O42" s="65">
        <v>759</v>
      </c>
      <c r="P42">
        <f t="shared" si="9"/>
        <v>0.26310679611650484</v>
      </c>
      <c r="Q42" s="13" t="s">
        <v>81</v>
      </c>
      <c r="R42" s="15" t="s">
        <v>105</v>
      </c>
      <c r="S42" s="13">
        <v>871</v>
      </c>
      <c r="T42" s="15">
        <v>888</v>
      </c>
      <c r="U42" s="13">
        <v>736</v>
      </c>
      <c r="V42" s="15">
        <v>735</v>
      </c>
      <c r="X42" s="35">
        <v>775</v>
      </c>
    </row>
    <row r="43" spans="1:24" x14ac:dyDescent="0.3">
      <c r="A43" s="61" t="s">
        <v>55</v>
      </c>
      <c r="B43" s="11">
        <v>2457</v>
      </c>
      <c r="C43" s="7">
        <v>2305</v>
      </c>
      <c r="D43" s="7">
        <f t="shared" si="5"/>
        <v>6.1864061864061862E-2</v>
      </c>
      <c r="E43" s="7"/>
      <c r="G43" s="11">
        <v>1315</v>
      </c>
      <c r="H43" s="7">
        <v>994</v>
      </c>
      <c r="I43" s="7">
        <f t="shared" si="7"/>
        <v>0.24410646387832699</v>
      </c>
      <c r="J43" s="68">
        <v>1013</v>
      </c>
      <c r="K43">
        <f t="shared" si="8"/>
        <v>0.22965779467680608</v>
      </c>
      <c r="L43" s="11">
        <v>1281</v>
      </c>
      <c r="M43" s="7">
        <v>1191</v>
      </c>
      <c r="N43" s="7">
        <f t="shared" si="6"/>
        <v>7.0257611241217793E-2</v>
      </c>
      <c r="O43" s="64">
        <v>1008</v>
      </c>
      <c r="P43">
        <f t="shared" si="9"/>
        <v>0.21311475409836064</v>
      </c>
      <c r="Q43" s="13" t="s">
        <v>82</v>
      </c>
      <c r="R43" s="15" t="s">
        <v>106</v>
      </c>
      <c r="S43" s="13">
        <v>818</v>
      </c>
      <c r="T43" s="15">
        <v>788</v>
      </c>
      <c r="U43" s="13">
        <v>677</v>
      </c>
      <c r="V43" s="15">
        <v>671</v>
      </c>
      <c r="X43" s="35">
        <v>796</v>
      </c>
    </row>
    <row r="44" spans="1:24" x14ac:dyDescent="0.3">
      <c r="A44" s="61" t="s">
        <v>56</v>
      </c>
      <c r="B44" s="11">
        <v>2547</v>
      </c>
      <c r="C44" s="7"/>
      <c r="D44" s="7" t="s">
        <v>179</v>
      </c>
      <c r="E44" s="7"/>
      <c r="G44" s="11">
        <v>1535</v>
      </c>
      <c r="H44" s="7">
        <v>1275</v>
      </c>
      <c r="I44" s="7">
        <f t="shared" si="7"/>
        <v>0.16938110749185667</v>
      </c>
      <c r="J44" s="68">
        <v>986</v>
      </c>
      <c r="K44">
        <f t="shared" si="8"/>
        <v>0.35765472312703583</v>
      </c>
      <c r="L44" s="11">
        <v>1953</v>
      </c>
      <c r="M44" s="7">
        <v>1598</v>
      </c>
      <c r="N44" s="7">
        <f t="shared" si="6"/>
        <v>0.18177163338453661</v>
      </c>
      <c r="O44" s="64">
        <v>942</v>
      </c>
      <c r="P44">
        <f t="shared" si="9"/>
        <v>0.51766513056835639</v>
      </c>
      <c r="Q44" s="13" t="s">
        <v>83</v>
      </c>
      <c r="R44" s="15" t="s">
        <v>107</v>
      </c>
      <c r="S44" s="13">
        <v>831</v>
      </c>
      <c r="T44" s="15">
        <v>808</v>
      </c>
      <c r="U44" s="13">
        <v>679</v>
      </c>
      <c r="V44" s="15">
        <v>679</v>
      </c>
      <c r="X44" s="35">
        <v>798</v>
      </c>
    </row>
    <row r="45" spans="1:24" x14ac:dyDescent="0.3">
      <c r="A45" s="61" t="s">
        <v>57</v>
      </c>
      <c r="B45" s="11">
        <v>1449</v>
      </c>
      <c r="C45" s="7"/>
      <c r="D45" s="7" t="s">
        <v>179</v>
      </c>
      <c r="E45" s="7"/>
      <c r="G45" s="11">
        <v>1168</v>
      </c>
      <c r="H45" s="7">
        <v>1029</v>
      </c>
      <c r="I45" s="7">
        <f t="shared" si="7"/>
        <v>0.1190068493150685</v>
      </c>
      <c r="J45" s="65">
        <v>821</v>
      </c>
      <c r="K45">
        <f t="shared" si="8"/>
        <v>0.2970890410958904</v>
      </c>
      <c r="L45" s="11">
        <v>1222</v>
      </c>
      <c r="M45" s="7">
        <v>1190</v>
      </c>
      <c r="N45" s="7">
        <f t="shared" si="6"/>
        <v>2.6186579378068741E-2</v>
      </c>
      <c r="O45" s="66">
        <v>928</v>
      </c>
      <c r="P45">
        <f t="shared" si="9"/>
        <v>0.24058919803600654</v>
      </c>
      <c r="Q45" s="13" t="s">
        <v>84</v>
      </c>
      <c r="R45" s="15" t="s">
        <v>108</v>
      </c>
      <c r="S45" s="13">
        <v>910</v>
      </c>
      <c r="T45" s="15">
        <v>935</v>
      </c>
      <c r="U45" s="13">
        <v>804</v>
      </c>
      <c r="V45" s="15">
        <v>800</v>
      </c>
      <c r="X45" s="35">
        <v>902</v>
      </c>
    </row>
    <row r="46" spans="1:24" x14ac:dyDescent="0.3">
      <c r="A46" s="61" t="s">
        <v>58</v>
      </c>
      <c r="B46" s="11">
        <v>2089</v>
      </c>
      <c r="C46" s="7"/>
      <c r="D46" s="7" t="s">
        <v>179</v>
      </c>
      <c r="E46" s="7"/>
      <c r="G46" s="11">
        <v>1312</v>
      </c>
      <c r="H46" s="7">
        <v>1022</v>
      </c>
      <c r="I46" s="7">
        <f t="shared" si="7"/>
        <v>0.22103658536585366</v>
      </c>
      <c r="J46" s="65">
        <v>788</v>
      </c>
      <c r="K46">
        <f t="shared" si="8"/>
        <v>0.39939024390243905</v>
      </c>
      <c r="L46" s="11">
        <v>1172</v>
      </c>
      <c r="M46" s="7">
        <v>1096</v>
      </c>
      <c r="N46" s="7">
        <f t="shared" si="6"/>
        <v>6.4846416382252553E-2</v>
      </c>
      <c r="O46" s="65">
        <v>822</v>
      </c>
      <c r="P46">
        <f t="shared" si="9"/>
        <v>0.29863481228668942</v>
      </c>
      <c r="Q46" s="13" t="s">
        <v>85</v>
      </c>
      <c r="R46" s="15" t="s">
        <v>109</v>
      </c>
      <c r="S46" s="13">
        <v>951</v>
      </c>
      <c r="T46" s="15">
        <v>939</v>
      </c>
      <c r="U46" s="13">
        <v>803</v>
      </c>
      <c r="V46" s="15">
        <v>799</v>
      </c>
      <c r="X46" s="35">
        <v>878</v>
      </c>
    </row>
    <row r="47" spans="1:24" x14ac:dyDescent="0.3">
      <c r="A47" s="61" t="s">
        <v>59</v>
      </c>
      <c r="B47" s="11">
        <v>1740</v>
      </c>
      <c r="C47" s="7"/>
      <c r="D47" s="7" t="s">
        <v>179</v>
      </c>
      <c r="E47" s="7"/>
      <c r="G47" s="11">
        <v>1040</v>
      </c>
      <c r="H47" s="7">
        <v>892</v>
      </c>
      <c r="I47" s="7">
        <f t="shared" si="7"/>
        <v>0.1423076923076923</v>
      </c>
      <c r="J47" s="68">
        <v>733</v>
      </c>
      <c r="K47">
        <f t="shared" si="8"/>
        <v>0.2951923076923077</v>
      </c>
      <c r="L47" s="11">
        <v>1011</v>
      </c>
      <c r="M47" s="7">
        <v>757</v>
      </c>
      <c r="N47" s="7">
        <f t="shared" si="6"/>
        <v>0.25123639960435212</v>
      </c>
      <c r="O47" s="64">
        <v>627</v>
      </c>
      <c r="P47">
        <f t="shared" si="9"/>
        <v>0.37982195845697331</v>
      </c>
      <c r="Q47" s="13" t="s">
        <v>86</v>
      </c>
      <c r="R47" s="15" t="s">
        <v>110</v>
      </c>
      <c r="S47" s="13">
        <v>601</v>
      </c>
      <c r="T47" s="15">
        <v>598</v>
      </c>
      <c r="U47" s="13">
        <v>525</v>
      </c>
      <c r="V47" s="15">
        <v>524</v>
      </c>
      <c r="X47" s="35">
        <v>585</v>
      </c>
    </row>
    <row r="48" spans="1:24" x14ac:dyDescent="0.3">
      <c r="A48" s="61" t="s">
        <v>60</v>
      </c>
      <c r="B48" s="11">
        <v>2345</v>
      </c>
      <c r="C48" s="7">
        <v>1110</v>
      </c>
      <c r="D48" s="7">
        <f>(B48-C48)/B48</f>
        <v>0.5266524520255863</v>
      </c>
      <c r="E48" s="7"/>
      <c r="G48" s="11">
        <v>1315</v>
      </c>
      <c r="H48" s="7">
        <v>905</v>
      </c>
      <c r="I48" s="7">
        <f t="shared" si="7"/>
        <v>0.31178707224334601</v>
      </c>
      <c r="J48" s="65">
        <v>795</v>
      </c>
      <c r="K48">
        <f t="shared" si="8"/>
        <v>0.39543726235741444</v>
      </c>
      <c r="L48" s="11">
        <v>1309</v>
      </c>
      <c r="M48" s="7">
        <v>927</v>
      </c>
      <c r="N48" s="7">
        <f t="shared" si="6"/>
        <v>0.29182582123758594</v>
      </c>
      <c r="O48" s="64">
        <v>858</v>
      </c>
      <c r="P48">
        <f t="shared" si="9"/>
        <v>0.34453781512605042</v>
      </c>
      <c r="Q48" s="13" t="s">
        <v>87</v>
      </c>
      <c r="R48" s="15" t="s">
        <v>111</v>
      </c>
      <c r="S48" s="13">
        <v>815</v>
      </c>
      <c r="T48" s="15">
        <v>854</v>
      </c>
      <c r="U48" s="13">
        <v>712</v>
      </c>
      <c r="V48" s="15">
        <v>705</v>
      </c>
      <c r="X48" s="35">
        <v>810</v>
      </c>
    </row>
    <row r="49" spans="1:24" x14ac:dyDescent="0.3">
      <c r="A49" s="61" t="s">
        <v>61</v>
      </c>
      <c r="B49" s="11">
        <v>1949</v>
      </c>
      <c r="C49" s="7">
        <v>1232</v>
      </c>
      <c r="D49" s="7">
        <f>(B49-C49)/B49</f>
        <v>0.36788096459722935</v>
      </c>
      <c r="E49" s="7"/>
      <c r="G49" s="11">
        <v>1378</v>
      </c>
      <c r="H49" s="7">
        <v>1160</v>
      </c>
      <c r="I49" s="7">
        <f t="shared" si="7"/>
        <v>0.15820029027576196</v>
      </c>
      <c r="J49" s="65">
        <v>935</v>
      </c>
      <c r="K49">
        <f t="shared" si="8"/>
        <v>0.32148040638606679</v>
      </c>
      <c r="L49" s="11">
        <v>1365</v>
      </c>
      <c r="M49" s="7">
        <v>1240</v>
      </c>
      <c r="N49" s="7">
        <f t="shared" si="6"/>
        <v>9.1575091575091569E-2</v>
      </c>
      <c r="O49" s="68">
        <v>1011</v>
      </c>
      <c r="P49">
        <f t="shared" si="9"/>
        <v>0.25934065934065936</v>
      </c>
      <c r="Q49" s="13" t="s">
        <v>88</v>
      </c>
      <c r="R49" s="15" t="s">
        <v>112</v>
      </c>
      <c r="S49" s="13">
        <v>965</v>
      </c>
      <c r="T49" s="15">
        <v>937</v>
      </c>
      <c r="U49" s="13">
        <v>815</v>
      </c>
      <c r="V49" s="15">
        <v>808</v>
      </c>
      <c r="X49" s="35">
        <v>959</v>
      </c>
    </row>
    <row r="50" spans="1:24" x14ac:dyDescent="0.3">
      <c r="A50" s="61" t="s">
        <v>62</v>
      </c>
      <c r="B50" s="11">
        <v>1985</v>
      </c>
      <c r="C50" s="7">
        <v>1985</v>
      </c>
      <c r="D50" s="7" t="s">
        <v>179</v>
      </c>
      <c r="E50" s="7"/>
      <c r="G50" s="11">
        <v>1603</v>
      </c>
      <c r="H50" s="7">
        <v>1013</v>
      </c>
      <c r="I50" s="7">
        <f t="shared" si="7"/>
        <v>0.36805988771054271</v>
      </c>
      <c r="J50" s="65">
        <v>810</v>
      </c>
      <c r="K50">
        <f t="shared" si="8"/>
        <v>0.49469744229569557</v>
      </c>
      <c r="L50" s="11">
        <v>1212</v>
      </c>
      <c r="M50" s="7">
        <v>1073</v>
      </c>
      <c r="N50" s="7">
        <f t="shared" si="6"/>
        <v>0.11468646864686469</v>
      </c>
      <c r="O50" s="65">
        <v>763</v>
      </c>
      <c r="P50">
        <f t="shared" si="9"/>
        <v>0.37046204620462048</v>
      </c>
      <c r="Q50" s="13" t="s">
        <v>89</v>
      </c>
      <c r="R50" s="15" t="s">
        <v>113</v>
      </c>
      <c r="S50" s="13">
        <v>902</v>
      </c>
      <c r="T50" s="15">
        <v>826</v>
      </c>
      <c r="U50" s="13">
        <v>720</v>
      </c>
      <c r="V50" s="15">
        <v>708</v>
      </c>
      <c r="X50" s="35">
        <v>896</v>
      </c>
    </row>
    <row r="51" spans="1:24" x14ac:dyDescent="0.3">
      <c r="A51" s="61" t="s">
        <v>63</v>
      </c>
      <c r="B51" s="11">
        <v>1429</v>
      </c>
      <c r="C51" s="7">
        <v>960</v>
      </c>
      <c r="D51" s="7">
        <f>(B51-C51)/B51</f>
        <v>0.32820153953813858</v>
      </c>
      <c r="E51" s="7"/>
      <c r="G51" s="11">
        <v>1136</v>
      </c>
      <c r="H51" s="7">
        <v>748</v>
      </c>
      <c r="I51" s="7">
        <f t="shared" si="7"/>
        <v>0.34154929577464788</v>
      </c>
      <c r="J51" s="68">
        <v>735</v>
      </c>
      <c r="K51">
        <f t="shared" si="8"/>
        <v>0.35299295774647887</v>
      </c>
      <c r="L51" s="11">
        <v>902</v>
      </c>
      <c r="M51" s="7">
        <v>677</v>
      </c>
      <c r="N51" s="7">
        <f t="shared" si="6"/>
        <v>0.24944567627494457</v>
      </c>
      <c r="O51" s="64">
        <v>639</v>
      </c>
      <c r="P51">
        <f t="shared" si="9"/>
        <v>0.29157427937915742</v>
      </c>
      <c r="Q51" s="13" t="s">
        <v>90</v>
      </c>
      <c r="R51" s="15" t="s">
        <v>114</v>
      </c>
      <c r="S51" s="13">
        <v>632</v>
      </c>
      <c r="T51" s="15">
        <v>548</v>
      </c>
      <c r="U51" s="13">
        <v>476</v>
      </c>
      <c r="V51" s="15">
        <v>476</v>
      </c>
      <c r="X51" s="35">
        <v>537</v>
      </c>
    </row>
    <row r="52" spans="1:24" x14ac:dyDescent="0.3">
      <c r="A52" s="61" t="s">
        <v>64</v>
      </c>
      <c r="B52" s="11">
        <v>1847</v>
      </c>
      <c r="C52" s="7">
        <v>1159</v>
      </c>
      <c r="D52" s="7">
        <f>(B52-C52)/B52</f>
        <v>0.37249593936112613</v>
      </c>
      <c r="E52" s="7"/>
      <c r="G52" s="11">
        <v>1014</v>
      </c>
      <c r="H52" s="7">
        <v>884</v>
      </c>
      <c r="I52" s="7">
        <f t="shared" si="7"/>
        <v>0.12820512820512819</v>
      </c>
      <c r="J52" s="68">
        <v>838</v>
      </c>
      <c r="K52">
        <f t="shared" si="8"/>
        <v>0.17357001972386588</v>
      </c>
      <c r="L52" s="11">
        <v>1037</v>
      </c>
      <c r="M52" s="7">
        <v>953</v>
      </c>
      <c r="N52" s="7">
        <f t="shared" si="6"/>
        <v>8.1002892960462869E-2</v>
      </c>
      <c r="O52" s="65">
        <v>674</v>
      </c>
      <c r="P52">
        <f t="shared" si="9"/>
        <v>0.35004821600771457</v>
      </c>
      <c r="Q52" s="13" t="s">
        <v>91</v>
      </c>
      <c r="R52" s="15" t="s">
        <v>115</v>
      </c>
      <c r="S52" s="13">
        <v>674</v>
      </c>
      <c r="T52" s="15">
        <v>687</v>
      </c>
      <c r="U52" s="13">
        <v>568</v>
      </c>
      <c r="V52" s="15">
        <v>564</v>
      </c>
      <c r="X52" s="35">
        <v>648</v>
      </c>
    </row>
    <row r="53" spans="1:24" x14ac:dyDescent="0.3">
      <c r="A53" s="61" t="s">
        <v>65</v>
      </c>
      <c r="B53" s="11">
        <v>3083</v>
      </c>
      <c r="C53" s="7"/>
      <c r="D53" s="7" t="s">
        <v>179</v>
      </c>
      <c r="E53" s="7"/>
      <c r="G53" s="11">
        <v>1201</v>
      </c>
      <c r="H53" s="7">
        <v>1069</v>
      </c>
      <c r="I53" s="7">
        <f t="shared" si="7"/>
        <v>0.10990840965861781</v>
      </c>
      <c r="J53" s="66">
        <v>893</v>
      </c>
      <c r="K53">
        <f t="shared" si="8"/>
        <v>0.25645295587010825</v>
      </c>
      <c r="L53" s="11">
        <v>1124</v>
      </c>
      <c r="M53" s="7">
        <v>1079</v>
      </c>
      <c r="N53" s="7">
        <f t="shared" si="6"/>
        <v>4.0035587188612103E-2</v>
      </c>
      <c r="O53" s="64">
        <v>942</v>
      </c>
      <c r="P53">
        <f t="shared" si="9"/>
        <v>0.16192170818505339</v>
      </c>
      <c r="Q53" s="13" t="s">
        <v>92</v>
      </c>
      <c r="R53" s="15" t="s">
        <v>116</v>
      </c>
      <c r="S53" s="13">
        <v>897</v>
      </c>
      <c r="T53" s="15">
        <v>885</v>
      </c>
      <c r="U53" s="13">
        <v>755</v>
      </c>
      <c r="V53" s="15">
        <v>752</v>
      </c>
      <c r="X53" s="35">
        <v>879</v>
      </c>
    </row>
    <row r="54" spans="1:24" x14ac:dyDescent="0.3">
      <c r="A54" s="61" t="s">
        <v>66</v>
      </c>
      <c r="B54" s="11">
        <v>2339</v>
      </c>
      <c r="C54" s="7"/>
      <c r="D54" s="7" t="s">
        <v>179</v>
      </c>
      <c r="E54" s="7"/>
      <c r="G54" s="11">
        <v>1301</v>
      </c>
      <c r="H54" s="7">
        <v>1067</v>
      </c>
      <c r="I54" s="7">
        <f t="shared" si="7"/>
        <v>0.17986164488854728</v>
      </c>
      <c r="J54" s="65">
        <v>888</v>
      </c>
      <c r="K54">
        <f t="shared" si="8"/>
        <v>0.31744811683320523</v>
      </c>
      <c r="L54" s="11">
        <v>1450</v>
      </c>
      <c r="M54" s="7">
        <v>1161</v>
      </c>
      <c r="N54" s="7">
        <f t="shared" si="6"/>
        <v>0.19931034482758619</v>
      </c>
      <c r="O54" s="64">
        <v>1003</v>
      </c>
      <c r="P54">
        <f t="shared" si="9"/>
        <v>0.30827586206896551</v>
      </c>
      <c r="Q54" s="13" t="s">
        <v>93</v>
      </c>
      <c r="R54" s="15" t="s">
        <v>117</v>
      </c>
      <c r="S54" s="13">
        <v>903</v>
      </c>
      <c r="T54" s="15">
        <v>915</v>
      </c>
      <c r="U54" s="13">
        <v>751</v>
      </c>
      <c r="V54" s="15">
        <v>745</v>
      </c>
      <c r="X54" s="35">
        <v>898</v>
      </c>
    </row>
    <row r="55" spans="1:24" x14ac:dyDescent="0.3">
      <c r="A55" s="61" t="s">
        <v>67</v>
      </c>
      <c r="B55" s="11">
        <v>2991</v>
      </c>
      <c r="C55" s="7"/>
      <c r="D55" s="7" t="s">
        <v>179</v>
      </c>
      <c r="E55" s="7"/>
      <c r="G55" s="11">
        <v>1675</v>
      </c>
      <c r="H55" s="7">
        <v>1213</v>
      </c>
      <c r="I55" s="7">
        <f t="shared" si="7"/>
        <v>0.27582089552238803</v>
      </c>
      <c r="J55" s="68">
        <v>1389</v>
      </c>
      <c r="K55">
        <f t="shared" si="8"/>
        <v>0.17074626865671641</v>
      </c>
      <c r="L55" s="11">
        <v>1638</v>
      </c>
      <c r="M55" s="7">
        <v>1550</v>
      </c>
      <c r="N55" s="7">
        <f t="shared" si="6"/>
        <v>5.3724053724053727E-2</v>
      </c>
      <c r="O55" s="64">
        <v>1379</v>
      </c>
      <c r="P55">
        <f t="shared" si="9"/>
        <v>0.15811965811965811</v>
      </c>
      <c r="Q55" s="13" t="s">
        <v>94</v>
      </c>
      <c r="R55" s="15" t="s">
        <v>94</v>
      </c>
      <c r="S55" s="13">
        <v>981</v>
      </c>
      <c r="T55" s="15">
        <v>982</v>
      </c>
      <c r="U55" s="13">
        <v>838</v>
      </c>
      <c r="V55" s="15">
        <v>831</v>
      </c>
      <c r="X55" s="35">
        <v>981</v>
      </c>
    </row>
    <row r="56" spans="1:24" x14ac:dyDescent="0.3">
      <c r="A56" s="61" t="s">
        <v>68</v>
      </c>
      <c r="B56" s="11">
        <v>2402</v>
      </c>
      <c r="C56" s="7"/>
      <c r="D56" s="7" t="s">
        <v>179</v>
      </c>
      <c r="E56" s="7"/>
      <c r="G56" s="11">
        <v>1567</v>
      </c>
      <c r="H56" s="7">
        <v>1034</v>
      </c>
      <c r="I56" s="7">
        <f t="shared" si="7"/>
        <v>0.34014039566049775</v>
      </c>
      <c r="J56" s="68">
        <v>771</v>
      </c>
      <c r="K56">
        <f t="shared" si="8"/>
        <v>0.5079770261646458</v>
      </c>
      <c r="L56" s="11">
        <v>1210</v>
      </c>
      <c r="M56" s="7">
        <v>921</v>
      </c>
      <c r="N56" s="7">
        <f t="shared" si="6"/>
        <v>0.23884297520661157</v>
      </c>
      <c r="O56" s="64">
        <v>806</v>
      </c>
      <c r="P56">
        <f t="shared" si="9"/>
        <v>0.33388429752066118</v>
      </c>
      <c r="Q56" s="13" t="s">
        <v>95</v>
      </c>
      <c r="R56" s="15" t="s">
        <v>118</v>
      </c>
      <c r="S56" s="13">
        <v>703</v>
      </c>
      <c r="T56" s="15">
        <v>633</v>
      </c>
      <c r="U56" s="13">
        <v>545</v>
      </c>
      <c r="V56" s="15">
        <v>543</v>
      </c>
      <c r="X56" s="35">
        <v>572</v>
      </c>
    </row>
    <row r="57" spans="1:24" x14ac:dyDescent="0.3">
      <c r="A57" s="61" t="s">
        <v>69</v>
      </c>
      <c r="B57" s="11">
        <v>2843</v>
      </c>
      <c r="C57" s="7"/>
      <c r="D57" s="7" t="s">
        <v>179</v>
      </c>
      <c r="E57" s="7"/>
      <c r="G57" s="11">
        <v>1993</v>
      </c>
      <c r="H57" s="7">
        <v>1057</v>
      </c>
      <c r="I57" s="7">
        <f t="shared" si="7"/>
        <v>0.46964375313597589</v>
      </c>
      <c r="J57" s="68">
        <v>1036</v>
      </c>
      <c r="K57">
        <f t="shared" si="8"/>
        <v>0.4801806322127446</v>
      </c>
      <c r="L57" s="11">
        <v>1633</v>
      </c>
      <c r="M57" s="7">
        <v>1207</v>
      </c>
      <c r="N57" s="7">
        <f t="shared" si="6"/>
        <v>0.2608695652173913</v>
      </c>
      <c r="O57" s="64">
        <v>1068</v>
      </c>
      <c r="P57">
        <f t="shared" si="9"/>
        <v>0.34598897734231476</v>
      </c>
      <c r="Q57" s="13" t="s">
        <v>96</v>
      </c>
      <c r="R57" s="15" t="s">
        <v>119</v>
      </c>
      <c r="S57" s="13">
        <v>760</v>
      </c>
      <c r="T57" s="15">
        <v>800</v>
      </c>
      <c r="U57" s="13">
        <v>657</v>
      </c>
      <c r="V57" s="15">
        <v>654</v>
      </c>
      <c r="X57" s="35">
        <v>710</v>
      </c>
    </row>
    <row r="58" spans="1:24" x14ac:dyDescent="0.3">
      <c r="A58" s="62" t="s">
        <v>70</v>
      </c>
      <c r="B58" s="12">
        <v>2637</v>
      </c>
      <c r="C58" s="9"/>
      <c r="D58" s="9" t="s">
        <v>179</v>
      </c>
      <c r="E58" s="9"/>
      <c r="G58" s="12">
        <v>1084</v>
      </c>
      <c r="H58" s="9">
        <v>830</v>
      </c>
      <c r="I58" s="9">
        <f t="shared" si="7"/>
        <v>0.23431734317343172</v>
      </c>
      <c r="J58" s="67">
        <v>780</v>
      </c>
      <c r="K58">
        <f t="shared" si="8"/>
        <v>0.28044280442804426</v>
      </c>
      <c r="L58" s="12">
        <v>1073</v>
      </c>
      <c r="M58" s="9">
        <v>846</v>
      </c>
      <c r="N58" s="9">
        <f t="shared" si="6"/>
        <v>0.21155638397017706</v>
      </c>
      <c r="O58" s="9">
        <v>939</v>
      </c>
      <c r="P58" s="10">
        <f t="shared" si="9"/>
        <v>0.12488350419384903</v>
      </c>
      <c r="Q58" s="16" t="s">
        <v>97</v>
      </c>
      <c r="R58" s="18" t="s">
        <v>120</v>
      </c>
      <c r="S58" s="16">
        <v>657</v>
      </c>
      <c r="T58" s="18">
        <v>640</v>
      </c>
      <c r="U58" s="16">
        <v>557</v>
      </c>
      <c r="V58" s="18">
        <v>555</v>
      </c>
      <c r="X58" s="35">
        <v>615</v>
      </c>
    </row>
    <row r="59" spans="1:24" x14ac:dyDescent="0.3">
      <c r="A59" s="6"/>
      <c r="B59" s="12"/>
      <c r="C59" s="9"/>
      <c r="D59" s="10">
        <f>AVERAGE(D29:D43,D48:D49,D51:D52)</f>
        <v>0.34846647251850404</v>
      </c>
      <c r="E59" s="9"/>
      <c r="F59" s="58"/>
      <c r="G59" s="12"/>
      <c r="H59" s="9"/>
      <c r="I59" s="10">
        <f>AVERAGE(I29:I58)</f>
        <v>0.20500845503829185</v>
      </c>
      <c r="J59" s="9"/>
      <c r="K59" s="43">
        <f>AVERAGE(K29:K58)</f>
        <v>0.33593274192902955</v>
      </c>
      <c r="L59" s="12"/>
      <c r="M59" s="9"/>
      <c r="N59" s="10">
        <f>AVERAGE(N29:N58)</f>
        <v>0.15679638026492096</v>
      </c>
      <c r="O59" s="9"/>
      <c r="P59" s="58">
        <f>AVERAGE(P29:P58)</f>
        <v>0.31367331611686061</v>
      </c>
      <c r="Q59" s="12"/>
      <c r="R59" s="10"/>
      <c r="S59" s="12"/>
      <c r="T59" s="10"/>
      <c r="U59" s="12"/>
      <c r="V59" s="10"/>
    </row>
    <row r="60" spans="1:24" x14ac:dyDescent="0.3">
      <c r="K60" s="42"/>
    </row>
    <row r="61" spans="1:24" x14ac:dyDescent="0.3">
      <c r="B61" t="s">
        <v>175</v>
      </c>
    </row>
  </sheetData>
  <mergeCells count="15">
    <mergeCell ref="S27:T27"/>
    <mergeCell ref="U27:V27"/>
    <mergeCell ref="B28:F28"/>
    <mergeCell ref="G28:K28"/>
    <mergeCell ref="L28:P28"/>
    <mergeCell ref="B4:F4"/>
    <mergeCell ref="G4:K4"/>
    <mergeCell ref="L4:P4"/>
    <mergeCell ref="B27:P27"/>
    <mergeCell ref="Q27:R27"/>
    <mergeCell ref="U3:V3"/>
    <mergeCell ref="S3:T3"/>
    <mergeCell ref="A1:K1"/>
    <mergeCell ref="Q3:R3"/>
    <mergeCell ref="B3:P3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6576-D08F-48A0-9AA7-B9AB38E55133}">
  <dimension ref="A1:L19"/>
  <sheetViews>
    <sheetView workbookViewId="0">
      <selection activeCell="P10" sqref="P10"/>
    </sheetView>
  </sheetViews>
  <sheetFormatPr defaultRowHeight="14.4" x14ac:dyDescent="0.3"/>
  <sheetData>
    <row r="1" spans="1:12" ht="21" x14ac:dyDescent="0.4">
      <c r="A1" s="74" t="s">
        <v>153</v>
      </c>
      <c r="B1" s="74"/>
      <c r="C1" s="74"/>
      <c r="D1" s="74"/>
      <c r="E1" s="74"/>
      <c r="F1" s="74"/>
      <c r="G1" s="74"/>
    </row>
    <row r="3" spans="1:12" x14ac:dyDescent="0.3">
      <c r="A3" s="4"/>
      <c r="B3" s="71" t="s">
        <v>3</v>
      </c>
      <c r="C3" s="73"/>
      <c r="D3" s="72"/>
      <c r="E3" s="71" t="s">
        <v>4</v>
      </c>
      <c r="F3" s="73"/>
      <c r="G3" s="73"/>
      <c r="H3" s="71" t="s">
        <v>121</v>
      </c>
      <c r="I3" s="73"/>
      <c r="J3" s="72"/>
      <c r="K3" s="71" t="s">
        <v>154</v>
      </c>
      <c r="L3" s="72"/>
    </row>
    <row r="4" spans="1:12" x14ac:dyDescent="0.3">
      <c r="A4" s="5"/>
      <c r="B4" s="3" t="s">
        <v>0</v>
      </c>
      <c r="C4" s="3" t="s">
        <v>1</v>
      </c>
      <c r="D4" s="3" t="s">
        <v>2</v>
      </c>
      <c r="E4" s="1" t="s">
        <v>0</v>
      </c>
      <c r="F4" s="3" t="s">
        <v>1</v>
      </c>
      <c r="G4" s="3" t="s">
        <v>2</v>
      </c>
      <c r="H4" s="3" t="s">
        <v>0</v>
      </c>
      <c r="I4" s="3" t="s">
        <v>1</v>
      </c>
      <c r="J4" s="3" t="s">
        <v>2</v>
      </c>
      <c r="K4" s="3" t="s">
        <v>155</v>
      </c>
      <c r="L4" s="2" t="s">
        <v>156</v>
      </c>
    </row>
    <row r="5" spans="1:12" x14ac:dyDescent="0.3">
      <c r="A5" s="6" t="s">
        <v>157</v>
      </c>
      <c r="B5" s="13"/>
      <c r="C5" s="14"/>
      <c r="D5" s="15"/>
      <c r="E5" s="23"/>
      <c r="F5" s="24"/>
      <c r="G5" s="25"/>
      <c r="H5" s="13"/>
      <c r="I5" s="14"/>
      <c r="J5" s="15"/>
      <c r="K5" s="19">
        <v>49</v>
      </c>
      <c r="L5" s="20">
        <v>42</v>
      </c>
    </row>
    <row r="6" spans="1:12" x14ac:dyDescent="0.3">
      <c r="A6" s="6" t="s">
        <v>158</v>
      </c>
      <c r="B6" s="13"/>
      <c r="C6" s="14"/>
      <c r="D6" s="15"/>
      <c r="E6" s="23"/>
      <c r="F6" s="28"/>
      <c r="G6" s="29"/>
      <c r="H6" s="13"/>
      <c r="I6" s="14"/>
      <c r="J6" s="15"/>
      <c r="K6" s="13">
        <v>41</v>
      </c>
      <c r="L6" s="15">
        <v>32</v>
      </c>
    </row>
    <row r="7" spans="1:12" x14ac:dyDescent="0.3">
      <c r="A7" s="6" t="s">
        <v>159</v>
      </c>
      <c r="B7" s="13"/>
      <c r="C7" s="14"/>
      <c r="D7" s="15"/>
      <c r="E7" s="23"/>
      <c r="F7" s="21"/>
      <c r="G7" s="29"/>
      <c r="H7" s="13"/>
      <c r="I7" s="21"/>
      <c r="J7" s="22"/>
      <c r="K7" s="13">
        <v>263</v>
      </c>
      <c r="L7" s="15">
        <v>211</v>
      </c>
    </row>
    <row r="8" spans="1:12" x14ac:dyDescent="0.3">
      <c r="A8" s="6" t="s">
        <v>160</v>
      </c>
      <c r="B8" s="13"/>
      <c r="C8" s="14"/>
      <c r="D8" s="15"/>
      <c r="E8" s="23"/>
      <c r="F8" s="28"/>
      <c r="G8" s="29"/>
      <c r="H8" s="13"/>
      <c r="I8" s="21"/>
      <c r="J8" s="22"/>
      <c r="K8" s="13">
        <v>89</v>
      </c>
      <c r="L8" s="15">
        <v>81</v>
      </c>
    </row>
    <row r="9" spans="1:12" x14ac:dyDescent="0.3">
      <c r="A9" s="6" t="s">
        <v>161</v>
      </c>
      <c r="B9" s="13"/>
      <c r="C9" s="14"/>
      <c r="D9" s="15"/>
      <c r="E9" s="23"/>
      <c r="F9" s="24"/>
      <c r="G9" s="25"/>
      <c r="H9" s="13"/>
      <c r="I9" s="14"/>
      <c r="J9" s="15"/>
      <c r="K9" s="13">
        <v>188</v>
      </c>
      <c r="L9" s="15">
        <v>186</v>
      </c>
    </row>
    <row r="10" spans="1:12" x14ac:dyDescent="0.3">
      <c r="A10" s="6" t="s">
        <v>162</v>
      </c>
      <c r="B10" s="13"/>
      <c r="C10" s="14"/>
      <c r="D10" s="15"/>
      <c r="E10" s="23"/>
      <c r="F10" s="24"/>
      <c r="G10" s="25"/>
      <c r="H10" s="13"/>
      <c r="I10" s="14"/>
      <c r="J10" s="15"/>
      <c r="K10" s="13">
        <v>128</v>
      </c>
      <c r="L10" s="15">
        <v>86</v>
      </c>
    </row>
    <row r="11" spans="1:12" x14ac:dyDescent="0.3">
      <c r="A11" s="6" t="s">
        <v>163</v>
      </c>
      <c r="B11" s="13"/>
      <c r="C11" s="14"/>
      <c r="D11" s="15"/>
      <c r="E11" s="23"/>
      <c r="F11" s="24"/>
      <c r="G11" s="25"/>
      <c r="H11" s="13"/>
      <c r="I11" s="14"/>
      <c r="J11" s="15"/>
      <c r="K11" s="13">
        <v>188</v>
      </c>
      <c r="L11" s="15">
        <v>157</v>
      </c>
    </row>
    <row r="12" spans="1:12" x14ac:dyDescent="0.3">
      <c r="A12" s="6" t="s">
        <v>164</v>
      </c>
      <c r="B12" s="13"/>
      <c r="C12" s="14"/>
      <c r="D12" s="15"/>
      <c r="E12" s="23"/>
      <c r="F12" s="28"/>
      <c r="G12" s="29"/>
      <c r="H12" s="13"/>
      <c r="I12" s="14"/>
      <c r="J12" s="15"/>
      <c r="K12" s="13">
        <v>523</v>
      </c>
      <c r="L12" s="15">
        <v>523</v>
      </c>
    </row>
    <row r="13" spans="1:12" x14ac:dyDescent="0.3">
      <c r="A13" s="6" t="s">
        <v>165</v>
      </c>
      <c r="B13" s="13"/>
      <c r="C13" s="14"/>
      <c r="D13" s="15"/>
      <c r="E13" s="23"/>
      <c r="F13" s="28"/>
      <c r="G13" s="29"/>
      <c r="H13" s="13"/>
      <c r="I13" s="21"/>
      <c r="J13" s="22"/>
      <c r="K13" s="13">
        <v>444</v>
      </c>
      <c r="L13" s="15">
        <v>369</v>
      </c>
    </row>
    <row r="14" spans="1:12" x14ac:dyDescent="0.3">
      <c r="A14" s="6" t="s">
        <v>166</v>
      </c>
      <c r="B14" s="13"/>
      <c r="C14" s="14"/>
      <c r="D14" s="15"/>
      <c r="E14" s="23"/>
      <c r="F14" s="24"/>
      <c r="G14" s="25"/>
      <c r="H14" s="13"/>
      <c r="I14" s="14"/>
      <c r="J14" s="15"/>
      <c r="K14" s="13">
        <v>363</v>
      </c>
      <c r="L14" s="15">
        <v>296</v>
      </c>
    </row>
    <row r="15" spans="1:12" x14ac:dyDescent="0.3">
      <c r="A15" s="6" t="s">
        <v>167</v>
      </c>
      <c r="B15" s="13"/>
      <c r="C15" s="14"/>
      <c r="D15" s="15"/>
      <c r="E15" s="23"/>
      <c r="F15" s="28"/>
      <c r="G15" s="29"/>
      <c r="H15" s="13"/>
      <c r="I15" s="14"/>
      <c r="J15" s="15"/>
      <c r="K15" s="13">
        <v>716</v>
      </c>
      <c r="L15" s="15">
        <v>649</v>
      </c>
    </row>
    <row r="16" spans="1:12" x14ac:dyDescent="0.3">
      <c r="A16" s="6" t="s">
        <v>168</v>
      </c>
      <c r="B16" s="13"/>
      <c r="C16" s="14"/>
      <c r="D16" s="15"/>
      <c r="E16" s="23"/>
      <c r="F16" s="30"/>
      <c r="G16" s="27"/>
      <c r="H16" s="13"/>
      <c r="I16" s="14"/>
      <c r="J16" s="15"/>
      <c r="K16" s="13">
        <v>565</v>
      </c>
      <c r="L16" s="15">
        <v>518</v>
      </c>
    </row>
    <row r="17" spans="1:12" x14ac:dyDescent="0.3">
      <c r="A17" s="6" t="s">
        <v>169</v>
      </c>
      <c r="B17" s="13"/>
      <c r="C17" s="14"/>
      <c r="D17" s="15"/>
      <c r="E17" s="23"/>
      <c r="F17" s="24"/>
      <c r="G17" s="29"/>
      <c r="H17" s="13"/>
      <c r="I17" s="14"/>
      <c r="J17" s="15"/>
      <c r="K17" s="13">
        <v>542</v>
      </c>
      <c r="L17" s="15">
        <v>478</v>
      </c>
    </row>
    <row r="18" spans="1:12" x14ac:dyDescent="0.3">
      <c r="A18" s="6" t="s">
        <v>170</v>
      </c>
      <c r="B18" s="13"/>
      <c r="C18" s="14"/>
      <c r="D18" s="15"/>
      <c r="E18" s="23"/>
      <c r="F18" s="30"/>
      <c r="G18" s="27"/>
      <c r="H18" s="13"/>
      <c r="I18" s="14"/>
      <c r="J18" s="15"/>
      <c r="K18" s="13">
        <v>694</v>
      </c>
      <c r="L18" s="15">
        <v>694</v>
      </c>
    </row>
    <row r="19" spans="1:12" x14ac:dyDescent="0.3">
      <c r="A19" s="6" t="s">
        <v>171</v>
      </c>
      <c r="B19" s="16"/>
      <c r="C19" s="17"/>
      <c r="D19" s="18"/>
      <c r="E19" s="26"/>
      <c r="F19" s="33"/>
      <c r="G19" s="31"/>
      <c r="H19" s="16"/>
      <c r="I19" s="17"/>
      <c r="J19" s="18"/>
      <c r="K19" s="16">
        <v>448</v>
      </c>
      <c r="L19" s="18">
        <v>383</v>
      </c>
    </row>
  </sheetData>
  <mergeCells count="5">
    <mergeCell ref="A1:G1"/>
    <mergeCell ref="B3:D3"/>
    <mergeCell ref="E3:G3"/>
    <mergeCell ref="H3:J3"/>
    <mergeCell ref="K3:L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30BA-C1CC-4AFE-B573-763F33389D3C}">
  <dimension ref="A1:V29"/>
  <sheetViews>
    <sheetView tabSelected="1" workbookViewId="0">
      <selection activeCell="O24" sqref="O24"/>
    </sheetView>
  </sheetViews>
  <sheetFormatPr defaultRowHeight="14.4" x14ac:dyDescent="0.3"/>
  <cols>
    <col min="11" max="11" width="10.88671875" bestFit="1" customWidth="1"/>
  </cols>
  <sheetData>
    <row r="1" spans="1:22" ht="21" x14ac:dyDescent="0.4">
      <c r="A1" s="74" t="s">
        <v>142</v>
      </c>
      <c r="B1" s="74"/>
      <c r="C1" s="74"/>
      <c r="D1" s="74"/>
      <c r="E1" s="74"/>
      <c r="F1" s="74"/>
      <c r="G1" s="74"/>
    </row>
    <row r="3" spans="1:22" x14ac:dyDescent="0.3">
      <c r="A3" s="4"/>
      <c r="B3" s="71" t="s">
        <v>4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2"/>
      <c r="Q3" s="71" t="s">
        <v>145</v>
      </c>
      <c r="R3" s="72"/>
      <c r="S3" s="75" t="s">
        <v>151</v>
      </c>
      <c r="T3" s="76"/>
      <c r="U3" s="76"/>
      <c r="V3" s="77"/>
    </row>
    <row r="4" spans="1:22" x14ac:dyDescent="0.3">
      <c r="A4" s="5"/>
      <c r="B4" s="71" t="s">
        <v>0</v>
      </c>
      <c r="C4" s="73"/>
      <c r="D4" s="73"/>
      <c r="E4" s="73"/>
      <c r="F4" s="72"/>
      <c r="G4" s="71" t="s">
        <v>1</v>
      </c>
      <c r="H4" s="73"/>
      <c r="I4" s="73"/>
      <c r="J4" s="73"/>
      <c r="K4" s="72"/>
      <c r="L4" s="71" t="s">
        <v>2</v>
      </c>
      <c r="M4" s="73"/>
      <c r="N4" s="73"/>
      <c r="O4" s="73"/>
      <c r="P4" s="72"/>
      <c r="Q4" s="3" t="s">
        <v>143</v>
      </c>
      <c r="R4" s="2" t="s">
        <v>144</v>
      </c>
      <c r="S4" s="3" t="s">
        <v>146</v>
      </c>
      <c r="T4" s="3" t="s">
        <v>147</v>
      </c>
      <c r="U4" s="3" t="s">
        <v>148</v>
      </c>
      <c r="V4" s="3" t="s">
        <v>149</v>
      </c>
    </row>
    <row r="5" spans="1:22" x14ac:dyDescent="0.3">
      <c r="A5" s="3" t="s">
        <v>122</v>
      </c>
      <c r="B5" s="23">
        <v>91</v>
      </c>
      <c r="C5" s="42"/>
      <c r="D5" s="42"/>
      <c r="E5" s="42"/>
      <c r="F5" s="43">
        <f>(B5-C5)/B5</f>
        <v>1</v>
      </c>
      <c r="G5" s="24">
        <v>91</v>
      </c>
      <c r="H5" s="42"/>
      <c r="I5" s="42">
        <f>(G5-H5)/G5</f>
        <v>1</v>
      </c>
      <c r="J5" s="69">
        <v>66</v>
      </c>
      <c r="K5" s="43">
        <f>(G5-J5)/G5</f>
        <v>0.27472527472527475</v>
      </c>
      <c r="L5" s="25">
        <v>91</v>
      </c>
      <c r="M5" s="42"/>
      <c r="N5" s="42">
        <f>(L5-M5)/L5</f>
        <v>1</v>
      </c>
      <c r="O5" s="69">
        <v>66</v>
      </c>
      <c r="P5" s="43">
        <f>(L5-O5)/L5</f>
        <v>0.27472527472527475</v>
      </c>
      <c r="Q5" s="19">
        <v>66</v>
      </c>
      <c r="R5" s="20">
        <v>66</v>
      </c>
      <c r="S5" s="11">
        <v>66</v>
      </c>
      <c r="T5" s="7">
        <v>66</v>
      </c>
      <c r="U5" s="35">
        <v>66</v>
      </c>
      <c r="V5" s="8">
        <v>66</v>
      </c>
    </row>
    <row r="6" spans="1:22" x14ac:dyDescent="0.3">
      <c r="A6" s="3" t="s">
        <v>123</v>
      </c>
      <c r="B6" s="23">
        <v>128</v>
      </c>
      <c r="C6" s="49"/>
      <c r="D6" s="49"/>
      <c r="E6" s="49"/>
      <c r="F6" s="8">
        <f t="shared" ref="F6:F18" si="0">(B6-C6)/B6</f>
        <v>1</v>
      </c>
      <c r="G6" s="24">
        <v>128</v>
      </c>
      <c r="H6" s="49"/>
      <c r="I6" s="42">
        <f>(G6-H6)/G6</f>
        <v>1</v>
      </c>
      <c r="J6" s="49">
        <v>107</v>
      </c>
      <c r="K6" s="43">
        <f>(G6-J6)/G6</f>
        <v>0.1640625</v>
      </c>
      <c r="L6" s="25">
        <v>128</v>
      </c>
      <c r="M6" s="49"/>
      <c r="N6" s="7">
        <f t="shared" ref="N6:N24" si="1">(L6-M6)/L6</f>
        <v>1</v>
      </c>
      <c r="O6" s="49">
        <v>107</v>
      </c>
      <c r="P6" s="8">
        <f t="shared" ref="P6:P24" si="2">(L6-O6)/L6</f>
        <v>0.1640625</v>
      </c>
      <c r="Q6" s="13">
        <v>107</v>
      </c>
      <c r="R6" s="15">
        <v>107</v>
      </c>
      <c r="S6" s="11">
        <v>107</v>
      </c>
      <c r="T6" s="35">
        <v>107</v>
      </c>
      <c r="U6" s="35">
        <v>107</v>
      </c>
      <c r="V6" s="32">
        <v>107</v>
      </c>
    </row>
    <row r="7" spans="1:22" x14ac:dyDescent="0.3">
      <c r="A7" s="3" t="s">
        <v>124</v>
      </c>
      <c r="B7" s="23">
        <v>298</v>
      </c>
      <c r="C7" s="51"/>
      <c r="D7" s="51"/>
      <c r="E7" s="51"/>
      <c r="F7" s="8">
        <f t="shared" si="0"/>
        <v>1</v>
      </c>
      <c r="G7" s="24">
        <v>298</v>
      </c>
      <c r="H7" s="49"/>
      <c r="I7" s="42">
        <f>(G7-H7)/G7</f>
        <v>1</v>
      </c>
      <c r="J7" s="78">
        <v>236</v>
      </c>
      <c r="K7" s="43">
        <f>(G7-J7)/G7</f>
        <v>0.20805369127516779</v>
      </c>
      <c r="L7" s="25">
        <v>298</v>
      </c>
      <c r="M7" s="49"/>
      <c r="N7" s="7">
        <f t="shared" si="1"/>
        <v>1</v>
      </c>
      <c r="O7" s="49">
        <v>221</v>
      </c>
      <c r="P7" s="8">
        <f t="shared" si="2"/>
        <v>0.25838926174496646</v>
      </c>
      <c r="Q7" s="13">
        <v>221</v>
      </c>
      <c r="R7" s="15">
        <v>221</v>
      </c>
      <c r="S7" s="11">
        <v>221</v>
      </c>
      <c r="T7" s="7">
        <v>221</v>
      </c>
      <c r="U7" s="7">
        <v>221</v>
      </c>
      <c r="V7" s="8">
        <v>221</v>
      </c>
    </row>
    <row r="8" spans="1:22" x14ac:dyDescent="0.3">
      <c r="A8" s="3" t="s">
        <v>125</v>
      </c>
      <c r="B8" s="23">
        <v>396</v>
      </c>
      <c r="C8" s="65"/>
      <c r="D8" s="65"/>
      <c r="E8" s="65"/>
      <c r="F8" s="8">
        <f t="shared" si="0"/>
        <v>1</v>
      </c>
      <c r="G8" s="24">
        <v>396</v>
      </c>
      <c r="H8" s="49"/>
      <c r="I8" s="42">
        <f>(G8-H8)/G8</f>
        <v>1</v>
      </c>
      <c r="J8" s="49">
        <v>355</v>
      </c>
      <c r="K8" s="43">
        <f>(G8-J8)/G8</f>
        <v>0.10353535353535354</v>
      </c>
      <c r="L8" s="25">
        <v>396</v>
      </c>
      <c r="M8" s="49"/>
      <c r="N8" s="7">
        <f t="shared" si="1"/>
        <v>1</v>
      </c>
      <c r="O8" s="49">
        <v>355</v>
      </c>
      <c r="P8" s="8">
        <f t="shared" si="2"/>
        <v>0.10353535353535354</v>
      </c>
      <c r="Q8" s="13">
        <v>355</v>
      </c>
      <c r="R8" s="15">
        <v>355</v>
      </c>
      <c r="S8" s="11">
        <v>355</v>
      </c>
      <c r="T8" s="7">
        <v>355</v>
      </c>
      <c r="U8" s="7">
        <v>355</v>
      </c>
      <c r="V8" s="8">
        <v>355</v>
      </c>
    </row>
    <row r="9" spans="1:22" x14ac:dyDescent="0.3">
      <c r="A9" s="3" t="s">
        <v>126</v>
      </c>
      <c r="B9" s="23">
        <v>119</v>
      </c>
      <c r="C9" s="64"/>
      <c r="D9" s="64"/>
      <c r="E9" s="64"/>
      <c r="F9" s="8">
        <f t="shared" si="0"/>
        <v>1</v>
      </c>
      <c r="G9" s="21">
        <v>119</v>
      </c>
      <c r="H9" s="7"/>
      <c r="I9" s="42">
        <f>(G9-H9)/G9</f>
        <v>1</v>
      </c>
      <c r="J9" s="49">
        <v>119</v>
      </c>
      <c r="K9" s="43">
        <f>(G9-J9)/G9</f>
        <v>0</v>
      </c>
      <c r="L9" s="22">
        <v>119</v>
      </c>
      <c r="M9" s="7"/>
      <c r="N9" s="7">
        <f t="shared" si="1"/>
        <v>1</v>
      </c>
      <c r="O9" s="65">
        <v>119</v>
      </c>
      <c r="P9" s="8">
        <f t="shared" si="2"/>
        <v>0</v>
      </c>
      <c r="Q9" s="13">
        <v>119</v>
      </c>
      <c r="R9" s="15">
        <v>119</v>
      </c>
      <c r="S9" s="11">
        <v>119</v>
      </c>
      <c r="T9" s="7">
        <v>119</v>
      </c>
      <c r="U9" s="7">
        <v>119</v>
      </c>
      <c r="V9" s="8">
        <v>119</v>
      </c>
    </row>
    <row r="10" spans="1:22" x14ac:dyDescent="0.3">
      <c r="A10" s="3" t="s">
        <v>127</v>
      </c>
      <c r="B10" s="23">
        <v>360</v>
      </c>
      <c r="C10" s="64"/>
      <c r="D10" s="64"/>
      <c r="E10" s="64"/>
      <c r="F10" s="8">
        <f t="shared" si="0"/>
        <v>1</v>
      </c>
      <c r="G10" s="24">
        <v>360</v>
      </c>
      <c r="H10" s="7"/>
      <c r="I10" s="42">
        <f>(G10-H10)/G10</f>
        <v>1</v>
      </c>
      <c r="J10" s="49">
        <v>320</v>
      </c>
      <c r="K10" s="43">
        <f>(G10-J10)/G10</f>
        <v>0.1111111111111111</v>
      </c>
      <c r="L10" s="25">
        <v>360</v>
      </c>
      <c r="M10" s="7"/>
      <c r="N10" s="7">
        <f t="shared" si="1"/>
        <v>1</v>
      </c>
      <c r="O10" s="65">
        <v>320</v>
      </c>
      <c r="P10" s="8">
        <f t="shared" si="2"/>
        <v>0.1111111111111111</v>
      </c>
      <c r="Q10" s="13">
        <v>320</v>
      </c>
      <c r="R10" s="15">
        <v>320</v>
      </c>
      <c r="S10" s="11">
        <v>320</v>
      </c>
      <c r="T10" s="7">
        <v>320</v>
      </c>
      <c r="U10" s="7">
        <v>320</v>
      </c>
      <c r="V10" s="8">
        <v>320</v>
      </c>
    </row>
    <row r="11" spans="1:22" x14ac:dyDescent="0.3">
      <c r="A11" s="3" t="s">
        <v>128</v>
      </c>
      <c r="B11" s="23">
        <v>397</v>
      </c>
      <c r="C11" s="64"/>
      <c r="D11" s="64"/>
      <c r="E11" s="64"/>
      <c r="F11" s="8">
        <f t="shared" si="0"/>
        <v>1</v>
      </c>
      <c r="G11" s="21">
        <v>397</v>
      </c>
      <c r="H11" s="7"/>
      <c r="I11" s="42">
        <f>(G11-H11)/G11</f>
        <v>1</v>
      </c>
      <c r="J11" s="49">
        <v>397</v>
      </c>
      <c r="K11" s="43">
        <f>(G11-J11)/G11</f>
        <v>0</v>
      </c>
      <c r="L11" s="22">
        <v>397</v>
      </c>
      <c r="M11" s="7"/>
      <c r="N11" s="7">
        <f t="shared" si="1"/>
        <v>1</v>
      </c>
      <c r="O11" s="65">
        <v>397</v>
      </c>
      <c r="P11" s="8">
        <f t="shared" si="2"/>
        <v>0</v>
      </c>
      <c r="Q11" s="13">
        <v>397</v>
      </c>
      <c r="R11" s="15">
        <v>397</v>
      </c>
      <c r="S11" s="11">
        <v>397</v>
      </c>
      <c r="T11" s="7">
        <v>397</v>
      </c>
      <c r="U11" s="7">
        <v>397</v>
      </c>
      <c r="V11" s="8">
        <v>397</v>
      </c>
    </row>
    <row r="12" spans="1:22" x14ac:dyDescent="0.3">
      <c r="A12" s="3" t="s">
        <v>129</v>
      </c>
      <c r="B12" s="23">
        <v>325</v>
      </c>
      <c r="C12" s="64"/>
      <c r="D12" s="64"/>
      <c r="E12" s="64"/>
      <c r="F12" s="8">
        <f t="shared" si="0"/>
        <v>1</v>
      </c>
      <c r="G12" s="24">
        <v>325</v>
      </c>
      <c r="H12" s="49"/>
      <c r="I12" s="42">
        <f>(G12-H12)/G12</f>
        <v>1</v>
      </c>
      <c r="J12" s="49">
        <v>253</v>
      </c>
      <c r="K12" s="43">
        <f>(G12-J12)/G12</f>
        <v>0.22153846153846155</v>
      </c>
      <c r="L12" s="25">
        <v>325</v>
      </c>
      <c r="M12" s="49"/>
      <c r="N12" s="7">
        <f t="shared" si="1"/>
        <v>1</v>
      </c>
      <c r="O12" s="49">
        <v>253</v>
      </c>
      <c r="P12" s="8">
        <f t="shared" si="2"/>
        <v>0.22153846153846155</v>
      </c>
      <c r="Q12" s="13">
        <v>253</v>
      </c>
      <c r="R12" s="15">
        <v>253</v>
      </c>
      <c r="S12" s="11">
        <v>253</v>
      </c>
      <c r="T12" s="7">
        <v>253</v>
      </c>
      <c r="U12" s="7">
        <v>253</v>
      </c>
      <c r="V12" s="8">
        <v>256</v>
      </c>
    </row>
    <row r="13" spans="1:22" x14ac:dyDescent="0.3">
      <c r="A13" s="3" t="s">
        <v>130</v>
      </c>
      <c r="B13" s="23">
        <v>257</v>
      </c>
      <c r="C13" s="65"/>
      <c r="D13" s="65"/>
      <c r="E13" s="65"/>
      <c r="F13" s="8">
        <f t="shared" si="0"/>
        <v>1</v>
      </c>
      <c r="G13" s="24">
        <v>290</v>
      </c>
      <c r="H13" s="49"/>
      <c r="I13" s="42">
        <f>(G13-H13)/G13</f>
        <v>1</v>
      </c>
      <c r="J13" s="78">
        <v>220</v>
      </c>
      <c r="K13" s="43">
        <f>(G13-J13)/G13</f>
        <v>0.2413793103448276</v>
      </c>
      <c r="L13" s="25">
        <v>257</v>
      </c>
      <c r="M13" s="49"/>
      <c r="N13" s="7">
        <f t="shared" si="1"/>
        <v>1</v>
      </c>
      <c r="O13" s="49">
        <v>210</v>
      </c>
      <c r="P13" s="8">
        <f t="shared" si="2"/>
        <v>0.1828793774319066</v>
      </c>
      <c r="Q13" s="13">
        <v>210</v>
      </c>
      <c r="R13" s="15">
        <v>210</v>
      </c>
      <c r="S13" s="11">
        <v>210</v>
      </c>
      <c r="T13" s="7">
        <v>210</v>
      </c>
      <c r="U13" s="7">
        <v>210</v>
      </c>
      <c r="V13" s="8">
        <v>210</v>
      </c>
    </row>
    <row r="14" spans="1:22" x14ac:dyDescent="0.3">
      <c r="A14" s="3" t="s">
        <v>131</v>
      </c>
      <c r="B14" s="26">
        <v>516</v>
      </c>
      <c r="C14" s="64"/>
      <c r="D14" s="64"/>
      <c r="E14" s="64"/>
      <c r="F14" s="8">
        <f t="shared" si="0"/>
        <v>1</v>
      </c>
      <c r="G14" s="36">
        <v>516</v>
      </c>
      <c r="H14" s="7"/>
      <c r="I14" s="42">
        <f>(G14-H14)/G14</f>
        <v>1</v>
      </c>
      <c r="J14" s="49">
        <v>516</v>
      </c>
      <c r="K14" s="43">
        <f>(G14-J14)/G14</f>
        <v>0</v>
      </c>
      <c r="L14" s="37">
        <v>516</v>
      </c>
      <c r="M14" s="7"/>
      <c r="N14" s="7">
        <f t="shared" si="1"/>
        <v>1</v>
      </c>
      <c r="O14" s="65">
        <v>516</v>
      </c>
      <c r="P14" s="8">
        <f t="shared" si="2"/>
        <v>0</v>
      </c>
      <c r="Q14" s="16">
        <v>516</v>
      </c>
      <c r="R14" s="18">
        <v>516</v>
      </c>
      <c r="S14" s="12">
        <v>516</v>
      </c>
      <c r="T14" s="9">
        <v>516</v>
      </c>
      <c r="U14" s="9">
        <v>516</v>
      </c>
      <c r="V14" s="10">
        <v>519</v>
      </c>
    </row>
    <row r="15" spans="1:22" x14ac:dyDescent="0.3">
      <c r="A15" s="45" t="s">
        <v>132</v>
      </c>
      <c r="B15" s="23">
        <v>719</v>
      </c>
      <c r="C15" s="65"/>
      <c r="D15" s="65"/>
      <c r="E15" s="65"/>
      <c r="F15" s="8">
        <f t="shared" si="0"/>
        <v>1</v>
      </c>
      <c r="G15" s="24">
        <v>664</v>
      </c>
      <c r="H15" s="49"/>
      <c r="I15" s="42">
        <f>(G15-H15)/G15</f>
        <v>1</v>
      </c>
      <c r="J15" s="78">
        <v>479</v>
      </c>
      <c r="K15" s="43">
        <f>(G15-J15)/G15</f>
        <v>0.27861445783132532</v>
      </c>
      <c r="L15" s="25">
        <v>664</v>
      </c>
      <c r="M15" s="49"/>
      <c r="N15" s="7">
        <f t="shared" si="1"/>
        <v>1</v>
      </c>
      <c r="O15" s="78">
        <v>495</v>
      </c>
      <c r="P15" s="8">
        <f t="shared" si="2"/>
        <v>0.25451807228915663</v>
      </c>
      <c r="Q15" s="13">
        <v>468</v>
      </c>
      <c r="R15" s="15">
        <v>468</v>
      </c>
      <c r="S15" s="11">
        <v>479</v>
      </c>
      <c r="T15" s="7">
        <v>491</v>
      </c>
      <c r="U15" s="7">
        <v>469</v>
      </c>
      <c r="V15" s="8">
        <v>469</v>
      </c>
    </row>
    <row r="16" spans="1:22" x14ac:dyDescent="0.3">
      <c r="A16" s="3" t="s">
        <v>133</v>
      </c>
      <c r="B16" s="23">
        <v>628</v>
      </c>
      <c r="C16" s="66"/>
      <c r="D16" s="66"/>
      <c r="E16" s="66"/>
      <c r="F16" s="8">
        <f t="shared" si="0"/>
        <v>1</v>
      </c>
      <c r="G16" s="24">
        <v>571</v>
      </c>
      <c r="H16" s="51"/>
      <c r="I16" s="42">
        <f>(G16-H16)/G16</f>
        <v>1</v>
      </c>
      <c r="J16" s="78">
        <v>459</v>
      </c>
      <c r="K16" s="43">
        <f>(G16-J16)/G16</f>
        <v>0.19614711033274956</v>
      </c>
      <c r="L16" s="25">
        <v>586</v>
      </c>
      <c r="M16" s="7"/>
      <c r="N16" s="7">
        <f t="shared" si="1"/>
        <v>1</v>
      </c>
      <c r="O16" s="68">
        <v>466</v>
      </c>
      <c r="P16" s="8">
        <f t="shared" si="2"/>
        <v>0.20477815699658702</v>
      </c>
      <c r="Q16" s="13">
        <v>446</v>
      </c>
      <c r="R16" s="15">
        <v>446</v>
      </c>
      <c r="S16" s="11">
        <v>495</v>
      </c>
      <c r="T16" s="35">
        <v>482</v>
      </c>
      <c r="U16" s="35">
        <v>482</v>
      </c>
      <c r="V16" s="8">
        <v>468</v>
      </c>
    </row>
    <row r="17" spans="1:22" x14ac:dyDescent="0.3">
      <c r="A17" s="3" t="s">
        <v>134</v>
      </c>
      <c r="B17" s="23">
        <v>761</v>
      </c>
      <c r="C17" s="66"/>
      <c r="D17" s="66"/>
      <c r="E17" s="66"/>
      <c r="F17" s="8">
        <f t="shared" si="0"/>
        <v>1</v>
      </c>
      <c r="G17" s="24">
        <v>731</v>
      </c>
      <c r="H17" s="51"/>
      <c r="I17" s="42">
        <f>(G17-H17)/G17</f>
        <v>1</v>
      </c>
      <c r="J17" s="78">
        <v>473</v>
      </c>
      <c r="K17" s="43">
        <f>(G17-J17)/G17</f>
        <v>0.35294117647058826</v>
      </c>
      <c r="L17" s="25">
        <v>723</v>
      </c>
      <c r="M17" s="49"/>
      <c r="N17" s="7">
        <f t="shared" si="1"/>
        <v>1</v>
      </c>
      <c r="O17" s="78">
        <v>479</v>
      </c>
      <c r="P17" s="8">
        <f t="shared" si="2"/>
        <v>0.33748271092669435</v>
      </c>
      <c r="Q17" s="13">
        <v>466</v>
      </c>
      <c r="R17" s="15">
        <v>466</v>
      </c>
      <c r="S17" s="11">
        <v>553</v>
      </c>
      <c r="T17" s="35">
        <v>538</v>
      </c>
      <c r="U17" s="35">
        <v>533</v>
      </c>
      <c r="V17" s="8">
        <v>538</v>
      </c>
    </row>
    <row r="18" spans="1:22" x14ac:dyDescent="0.3">
      <c r="A18" s="3" t="s">
        <v>135</v>
      </c>
      <c r="B18" s="23">
        <v>891</v>
      </c>
      <c r="C18" s="7"/>
      <c r="D18" s="7"/>
      <c r="E18" s="7"/>
      <c r="F18" s="8">
        <f t="shared" si="0"/>
        <v>1</v>
      </c>
      <c r="G18" s="24">
        <v>851</v>
      </c>
      <c r="H18" s="51"/>
      <c r="I18" s="42">
        <f>(G18-H18)/G18</f>
        <v>1</v>
      </c>
      <c r="J18" s="78">
        <v>572</v>
      </c>
      <c r="K18" s="43">
        <f>(G18-J18)/G18</f>
        <v>0.32784958871915393</v>
      </c>
      <c r="L18" s="25">
        <v>816</v>
      </c>
      <c r="M18" s="51"/>
      <c r="N18" s="7">
        <f t="shared" si="1"/>
        <v>1</v>
      </c>
      <c r="O18" s="78">
        <v>567</v>
      </c>
      <c r="P18" s="8">
        <f t="shared" si="2"/>
        <v>0.30514705882352944</v>
      </c>
      <c r="Q18" s="13">
        <v>554</v>
      </c>
      <c r="R18" s="15">
        <v>554</v>
      </c>
      <c r="S18" s="11">
        <v>656</v>
      </c>
      <c r="T18" s="35">
        <v>650</v>
      </c>
      <c r="U18" s="35">
        <v>634</v>
      </c>
      <c r="V18" s="8">
        <v>618</v>
      </c>
    </row>
    <row r="19" spans="1:22" x14ac:dyDescent="0.3">
      <c r="A19" s="3" t="s">
        <v>136</v>
      </c>
      <c r="B19" s="23">
        <v>815</v>
      </c>
      <c r="C19" s="7"/>
      <c r="D19" s="7"/>
      <c r="E19" s="7"/>
      <c r="F19" s="8" t="s">
        <v>179</v>
      </c>
      <c r="G19" s="24">
        <v>762</v>
      </c>
      <c r="H19" s="7"/>
      <c r="I19" s="42">
        <f>(G19-H19)/G19</f>
        <v>1</v>
      </c>
      <c r="J19" s="78">
        <v>584</v>
      </c>
      <c r="K19" s="43">
        <f>(G19-J19)/G19</f>
        <v>0.23359580052493439</v>
      </c>
      <c r="L19" s="25">
        <v>784</v>
      </c>
      <c r="M19" s="49"/>
      <c r="N19" s="7">
        <f t="shared" si="1"/>
        <v>1</v>
      </c>
      <c r="O19" s="78">
        <v>561</v>
      </c>
      <c r="P19" s="8">
        <f t="shared" si="2"/>
        <v>0.28443877551020408</v>
      </c>
      <c r="Q19" s="13">
        <v>514</v>
      </c>
      <c r="R19" s="15">
        <v>514</v>
      </c>
      <c r="S19" s="11">
        <v>650</v>
      </c>
      <c r="T19" s="35">
        <v>662</v>
      </c>
      <c r="U19" s="35">
        <v>625</v>
      </c>
      <c r="V19" s="8">
        <v>625</v>
      </c>
    </row>
    <row r="20" spans="1:22" x14ac:dyDescent="0.3">
      <c r="A20" s="3" t="s">
        <v>137</v>
      </c>
      <c r="B20" s="23">
        <v>960</v>
      </c>
      <c r="C20" s="7"/>
      <c r="D20" s="7"/>
      <c r="E20" s="7"/>
      <c r="F20" s="8" t="s">
        <v>179</v>
      </c>
      <c r="G20" s="24">
        <v>826</v>
      </c>
      <c r="H20" s="49"/>
      <c r="I20" s="42">
        <f>(G20-H20)/G20</f>
        <v>1</v>
      </c>
      <c r="J20" s="78">
        <v>700</v>
      </c>
      <c r="K20" s="43">
        <f>(G20-J20)/G20</f>
        <v>0.15254237288135594</v>
      </c>
      <c r="L20" s="25">
        <v>879</v>
      </c>
      <c r="M20" s="49"/>
      <c r="N20" s="7">
        <f t="shared" si="1"/>
        <v>1</v>
      </c>
      <c r="O20" s="78">
        <v>650</v>
      </c>
      <c r="P20" s="8">
        <f t="shared" si="2"/>
        <v>0.26052332195676908</v>
      </c>
      <c r="Q20" s="13">
        <v>608</v>
      </c>
      <c r="R20" s="15">
        <v>608</v>
      </c>
      <c r="S20" s="11">
        <v>762</v>
      </c>
      <c r="T20" s="35">
        <v>785</v>
      </c>
      <c r="U20" s="35">
        <v>717</v>
      </c>
      <c r="V20" s="8">
        <v>730</v>
      </c>
    </row>
    <row r="21" spans="1:22" x14ac:dyDescent="0.3">
      <c r="A21" s="3" t="s">
        <v>138</v>
      </c>
      <c r="B21" s="23">
        <v>1243</v>
      </c>
      <c r="C21" s="7"/>
      <c r="D21" s="7"/>
      <c r="E21" s="7"/>
      <c r="F21" s="8" t="s">
        <v>179</v>
      </c>
      <c r="G21" s="24">
        <v>1167</v>
      </c>
      <c r="H21" s="7"/>
      <c r="I21" s="42">
        <f>(G21-H21)/G21</f>
        <v>1</v>
      </c>
      <c r="J21" s="78">
        <v>897</v>
      </c>
      <c r="K21" s="43">
        <f>(G21-J21)/G21</f>
        <v>0.23136246786632392</v>
      </c>
      <c r="L21" s="25">
        <v>1139</v>
      </c>
      <c r="M21" s="49"/>
      <c r="N21" s="7">
        <f t="shared" si="1"/>
        <v>1</v>
      </c>
      <c r="O21" s="78">
        <v>905</v>
      </c>
      <c r="P21" s="8">
        <f t="shared" si="2"/>
        <v>0.2054433713784021</v>
      </c>
      <c r="Q21" s="13">
        <v>881</v>
      </c>
      <c r="R21" s="15">
        <v>879</v>
      </c>
      <c r="S21" s="11">
        <v>1020</v>
      </c>
      <c r="T21" s="35">
        <v>1081</v>
      </c>
      <c r="U21" s="35">
        <v>964</v>
      </c>
      <c r="V21" s="8">
        <v>947</v>
      </c>
    </row>
    <row r="22" spans="1:22" x14ac:dyDescent="0.3">
      <c r="A22" s="3" t="s">
        <v>139</v>
      </c>
      <c r="B22" s="23">
        <v>1260</v>
      </c>
      <c r="C22" s="7"/>
      <c r="D22" s="7"/>
      <c r="E22" s="7"/>
      <c r="F22" s="8" t="s">
        <v>179</v>
      </c>
      <c r="G22" s="24">
        <v>1207</v>
      </c>
      <c r="H22" s="7"/>
      <c r="I22" s="42">
        <f>(G22-H22)/G22</f>
        <v>1</v>
      </c>
      <c r="J22" s="78">
        <v>973</v>
      </c>
      <c r="K22" s="43">
        <f>(G22-J22)/G22</f>
        <v>0.19386909693454846</v>
      </c>
      <c r="L22" s="25">
        <v>1179</v>
      </c>
      <c r="M22" s="49"/>
      <c r="N22" s="7">
        <f t="shared" si="1"/>
        <v>1</v>
      </c>
      <c r="O22" s="78">
        <v>970</v>
      </c>
      <c r="P22" s="8">
        <f t="shared" si="2"/>
        <v>0.17726887192536048</v>
      </c>
      <c r="Q22" s="13">
        <v>894</v>
      </c>
      <c r="R22" s="15">
        <v>894</v>
      </c>
      <c r="S22" s="11">
        <v>1030</v>
      </c>
      <c r="T22" s="35">
        <v>1122</v>
      </c>
      <c r="U22" s="35">
        <v>970</v>
      </c>
      <c r="V22" s="8">
        <v>922</v>
      </c>
    </row>
    <row r="23" spans="1:22" x14ac:dyDescent="0.3">
      <c r="A23" s="3" t="s">
        <v>140</v>
      </c>
      <c r="B23" s="23">
        <v>1610</v>
      </c>
      <c r="C23" s="7"/>
      <c r="D23" s="7"/>
      <c r="E23" s="7"/>
      <c r="F23" s="8" t="s">
        <v>179</v>
      </c>
      <c r="G23" s="24">
        <v>1500</v>
      </c>
      <c r="H23" s="7"/>
      <c r="I23" s="42">
        <f>(G23-H23)/G23</f>
        <v>1</v>
      </c>
      <c r="J23" s="78">
        <v>1154</v>
      </c>
      <c r="K23" s="43">
        <f>(G23-J23)/G23</f>
        <v>0.23066666666666666</v>
      </c>
      <c r="L23" s="25">
        <v>1513</v>
      </c>
      <c r="M23" s="49"/>
      <c r="N23" s="7">
        <f t="shared" si="1"/>
        <v>1</v>
      </c>
      <c r="O23" s="78">
        <v>1175</v>
      </c>
      <c r="P23" s="8">
        <f t="shared" si="2"/>
        <v>0.22339722405816259</v>
      </c>
      <c r="Q23" s="13">
        <v>1192</v>
      </c>
      <c r="R23" s="15">
        <v>1088</v>
      </c>
      <c r="S23" s="11">
        <v>1180</v>
      </c>
      <c r="T23" s="35">
        <v>1243</v>
      </c>
      <c r="U23" s="35">
        <v>1105</v>
      </c>
      <c r="V23" s="8">
        <v>1105</v>
      </c>
    </row>
    <row r="24" spans="1:22" x14ac:dyDescent="0.3">
      <c r="A24" s="3" t="s">
        <v>141</v>
      </c>
      <c r="B24" s="26">
        <v>2011</v>
      </c>
      <c r="C24" s="9"/>
      <c r="D24" s="7"/>
      <c r="E24" s="7"/>
      <c r="F24" s="8" t="s">
        <v>179</v>
      </c>
      <c r="G24" s="33">
        <v>1761</v>
      </c>
      <c r="H24" s="46"/>
      <c r="I24" s="42">
        <f>(G24-H24)/G24</f>
        <v>1</v>
      </c>
      <c r="J24" s="67">
        <v>1463</v>
      </c>
      <c r="K24" s="43">
        <f>(G24-J24)/G24</f>
        <v>0.16922203293583191</v>
      </c>
      <c r="L24" s="34">
        <v>1976</v>
      </c>
      <c r="M24" s="46"/>
      <c r="N24" s="7">
        <f t="shared" si="1"/>
        <v>1</v>
      </c>
      <c r="O24" s="67">
        <v>1328</v>
      </c>
      <c r="P24" s="10">
        <f t="shared" si="2"/>
        <v>0.32793522267206476</v>
      </c>
      <c r="Q24" s="16">
        <v>1276</v>
      </c>
      <c r="R24" s="18">
        <v>1196</v>
      </c>
      <c r="S24" s="12">
        <v>1538</v>
      </c>
      <c r="T24" s="9">
        <v>1615</v>
      </c>
      <c r="U24" s="9">
        <v>1404</v>
      </c>
      <c r="V24" s="10">
        <v>1384</v>
      </c>
    </row>
    <row r="25" spans="1:22" x14ac:dyDescent="0.3">
      <c r="A25" s="12"/>
      <c r="B25" s="47"/>
      <c r="C25" s="57"/>
      <c r="D25" s="57"/>
      <c r="E25" s="57"/>
      <c r="F25" s="58">
        <f>AVERAGE(F5:F24)</f>
        <v>1</v>
      </c>
      <c r="G25" s="47"/>
      <c r="H25" s="57"/>
      <c r="I25" s="57">
        <f>AVERAGE(I5:I24)</f>
        <v>1</v>
      </c>
      <c r="J25" s="57"/>
      <c r="K25" s="58">
        <f>AVERAGE(K5:K24)</f>
        <v>0.18456082368468371</v>
      </c>
      <c r="L25" s="47"/>
      <c r="M25" s="57"/>
      <c r="N25" s="57">
        <f>AVERAGE(N5:N24)</f>
        <v>1</v>
      </c>
      <c r="O25" s="57"/>
      <c r="P25" s="58">
        <f>AVERAGE(P5:P24)</f>
        <v>0.19485870633120025</v>
      </c>
    </row>
    <row r="28" spans="1:22" x14ac:dyDescent="0.3">
      <c r="B28" t="s">
        <v>150</v>
      </c>
    </row>
    <row r="29" spans="1:22" x14ac:dyDescent="0.3">
      <c r="B29" t="s">
        <v>152</v>
      </c>
    </row>
  </sheetData>
  <mergeCells count="7">
    <mergeCell ref="S3:V3"/>
    <mergeCell ref="B3:P3"/>
    <mergeCell ref="B4:F4"/>
    <mergeCell ref="G4:K4"/>
    <mergeCell ref="L4:P4"/>
    <mergeCell ref="Q3:R3"/>
    <mergeCell ref="A1:G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Birgin Test Cases</vt:lpstr>
      <vt:lpstr>Brandimarte Test Cases</vt:lpstr>
      <vt:lpstr>Fattahi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sraj409</dc:creator>
  <cp:lastModifiedBy>sraj409</cp:lastModifiedBy>
  <dcterms:created xsi:type="dcterms:W3CDTF">2021-10-28T21:22:34Z</dcterms:created>
  <dcterms:modified xsi:type="dcterms:W3CDTF">2021-11-16T00:21:52Z</dcterms:modified>
</cp:coreProperties>
</file>