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GitHub\MSTS_FJSP\data\"/>
    </mc:Choice>
  </mc:AlternateContent>
  <xr:revisionPtr revIDLastSave="0" documentId="13_ncr:1_{54090E30-17CA-46F8-924F-CE1B5DE997DC}" xr6:coauthVersionLast="46" xr6:coauthVersionMax="46" xr10:uidLastSave="{00000000-0000-0000-0000-000000000000}"/>
  <bookViews>
    <workbookView xWindow="-108" yWindow="-108" windowWidth="23256" windowHeight="12720" xr2:uid="{1D379F6F-46A7-404F-89DA-62600F8E0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J16" i="1" s="1"/>
  <c r="I16" i="1" a="1"/>
  <c r="I16" i="1" s="1"/>
  <c r="J12" i="1"/>
  <c r="H12" i="1"/>
  <c r="H13" i="1"/>
  <c r="J13" i="1" s="1"/>
  <c r="H14" i="1"/>
  <c r="H15" i="1"/>
  <c r="J15" i="1" s="1"/>
  <c r="I15" i="1" a="1"/>
  <c r="I15" i="1" s="1"/>
  <c r="I14" i="1" a="1"/>
  <c r="I14" i="1" s="1"/>
  <c r="I13" i="1" a="1"/>
  <c r="I13" i="1" s="1"/>
  <c r="I12" i="1" a="1"/>
  <c r="I12" i="1" s="1"/>
  <c r="I3" i="1" a="1"/>
  <c r="I3" i="1"/>
  <c r="I4" i="1" a="1"/>
  <c r="I4" i="1" s="1"/>
  <c r="I5" i="1" a="1"/>
  <c r="I5" i="1"/>
  <c r="I6" i="1" a="1"/>
  <c r="I6" i="1"/>
  <c r="I7" i="1" a="1"/>
  <c r="I7" i="1"/>
  <c r="I8" i="1" a="1"/>
  <c r="I8" i="1" s="1"/>
  <c r="J8" i="1" s="1"/>
  <c r="I9" i="1" a="1"/>
  <c r="I9" i="1" s="1"/>
  <c r="I10" i="1" a="1"/>
  <c r="I10" i="1" s="1"/>
  <c r="I11" i="1" a="1"/>
  <c r="I11" i="1"/>
  <c r="I2" i="1" a="1"/>
  <c r="I2" i="1" s="1"/>
  <c r="J2" i="1" s="1"/>
  <c r="H2" i="1"/>
  <c r="H3" i="1"/>
  <c r="H4" i="1"/>
  <c r="H5" i="1"/>
  <c r="H6" i="1"/>
  <c r="H7" i="1"/>
  <c r="H8" i="1"/>
  <c r="H9" i="1"/>
  <c r="H10" i="1"/>
  <c r="H11" i="1"/>
  <c r="J14" i="1" l="1"/>
  <c r="J9" i="1"/>
  <c r="J11" i="1"/>
  <c r="J10" i="1"/>
  <c r="J6" i="1"/>
  <c r="J7" i="1"/>
  <c r="J5" i="1"/>
  <c r="J3" i="1"/>
  <c r="J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<sst xmlns="http://schemas.openxmlformats.org/spreadsheetml/2006/main" count="97" uniqueCount="46">
  <si>
    <t>Job</t>
  </si>
  <si>
    <t>Operation_Label</t>
  </si>
  <si>
    <t>Operation</t>
  </si>
  <si>
    <t>Depth_of_Cut</t>
  </si>
  <si>
    <t>Feed_Rate</t>
  </si>
  <si>
    <t>Spindle_Speed</t>
  </si>
  <si>
    <t>Diameter</t>
  </si>
  <si>
    <t>Process_Time</t>
  </si>
  <si>
    <t>Setup_Time</t>
  </si>
  <si>
    <t>Parallel</t>
  </si>
  <si>
    <t>J1</t>
  </si>
  <si>
    <t>O11</t>
  </si>
  <si>
    <t>O12</t>
  </si>
  <si>
    <t>O13</t>
  </si>
  <si>
    <t>O14</t>
  </si>
  <si>
    <t>O15</t>
  </si>
  <si>
    <t>P2</t>
  </si>
  <si>
    <t>S</t>
  </si>
  <si>
    <t>O16</t>
  </si>
  <si>
    <t>Machining_Time</t>
  </si>
  <si>
    <t>Turning</t>
  </si>
  <si>
    <t>Milling</t>
  </si>
  <si>
    <t>Drilling</t>
  </si>
  <si>
    <t>Honing</t>
  </si>
  <si>
    <t>Mach_Label</t>
  </si>
  <si>
    <t>J2</t>
  </si>
  <si>
    <t>O21</t>
  </si>
  <si>
    <t>O22</t>
  </si>
  <si>
    <t>O23</t>
  </si>
  <si>
    <t>O24</t>
  </si>
  <si>
    <t>Pre_Op</t>
  </si>
  <si>
    <t>Succ_Op</t>
  </si>
  <si>
    <t>O13,O14</t>
  </si>
  <si>
    <t>O22,O23</t>
  </si>
  <si>
    <t>O15,O14</t>
  </si>
  <si>
    <t>Finish_time</t>
  </si>
  <si>
    <t>J3</t>
  </si>
  <si>
    <t>O31</t>
  </si>
  <si>
    <t>O32</t>
  </si>
  <si>
    <t>O33</t>
  </si>
  <si>
    <t>O34</t>
  </si>
  <si>
    <t>Boring</t>
  </si>
  <si>
    <t>O31,O32</t>
  </si>
  <si>
    <t>O35</t>
  </si>
  <si>
    <t>Grooving</t>
  </si>
  <si>
    <t>O34,O35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</si>
</sst>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EF2B-2F89-413B-9BEE-B2178CC6644E}">
  <dimension ref="A1:O30"/>
  <sheetViews>
    <sheetView tabSelected="1" workbookViewId="0">
      <selection activeCell="O17" sqref="O17"/>
    </sheetView>
  </sheetViews>
  <sheetFormatPr defaultRowHeight="14.4" x14ac:dyDescent="0.3"/>
  <cols>
    <col min="2" max="2" width="14.6640625" bestFit="1" customWidth="1"/>
    <col min="3" max="3" width="9.21875" bestFit="1" customWidth="1"/>
    <col min="4" max="4" width="12.44140625" bestFit="1" customWidth="1"/>
    <col min="5" max="5" width="9.6640625" bestFit="1" customWidth="1"/>
    <col min="6" max="6" width="12.6640625" bestFit="1" customWidth="1"/>
    <col min="8" max="8" width="12.21875" bestFit="1" customWidth="1"/>
    <col min="9" max="9" width="10.5546875" bestFit="1" customWidth="1"/>
    <col min="10" max="10" width="14.44140625" bestFit="1" customWidth="1"/>
    <col min="11" max="12" width="14.44140625" customWidth="1"/>
    <col min="14" max="14" width="11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30</v>
      </c>
      <c r="L1" t="s">
        <v>31</v>
      </c>
      <c r="M1" t="s">
        <v>9</v>
      </c>
      <c r="N1" t="s">
        <v>24</v>
      </c>
      <c r="O1" t="s">
        <v>35</v>
      </c>
    </row>
    <row r="2" spans="1:15" x14ac:dyDescent="0.3">
      <c r="A2" t="s">
        <v>10</v>
      </c>
      <c r="B2" t="s">
        <v>11</v>
      </c>
      <c r="C2" t="s">
        <v>21</v>
      </c>
      <c r="D2" s="1">
        <v>3</v>
      </c>
      <c r="E2" s="1">
        <v>0.8</v>
      </c>
      <c r="F2" s="2">
        <v>230</v>
      </c>
      <c r="G2" s="2">
        <v>25</v>
      </c>
      <c r="H2" s="2">
        <f t="shared" ref="H2:H10" si="0">MROUND((D2/(E2*(F2/(PI()*G2))))*60,10)</f>
        <v>80</v>
      </c>
      <c r="I2" s="2" cm="1">
        <f t="array" ref="I2">_xlfn.IFS(C2="Milling",MROUND(350, 10), C2="Turning",MROUND(250, 10), C2="Drilling",MROUND(80, 10), C2="Grinding",MROUND(52, 10), C2="Boring",MROUND(88, 10), C2="Grooving",MROUND(230, 10), C2="Broaching",MROUND(220, 10), C2="Honing",MROUND(90, 10))</f>
        <v>350</v>
      </c>
      <c r="J2" s="2">
        <f>H2+I2</f>
        <v>430</v>
      </c>
      <c r="K2" s="2"/>
      <c r="L2" s="2" t="s">
        <v>12</v>
      </c>
      <c r="M2" s="1" t="s">
        <v>17</v>
      </c>
      <c r="N2" s="3"/>
      <c r="O2">
        <v>0</v>
      </c>
    </row>
    <row r="3" spans="1:15" x14ac:dyDescent="0.3">
      <c r="A3" t="s">
        <v>10</v>
      </c>
      <c r="B3" t="s">
        <v>12</v>
      </c>
      <c r="C3" t="s">
        <v>20</v>
      </c>
      <c r="D3" s="1">
        <v>5</v>
      </c>
      <c r="E3" s="1">
        <v>0.5</v>
      </c>
      <c r="F3" s="2">
        <v>140</v>
      </c>
      <c r="G3" s="2">
        <v>50</v>
      </c>
      <c r="H3" s="2">
        <f t="shared" si="0"/>
        <v>670</v>
      </c>
      <c r="I3" s="2" cm="1">
        <f t="array" ref="I3">_xlfn.IFS(C3="Milling",MROUND(350, 10), C3="Turning",MROUND(250, 10), C3="Drilling",MROUND(80, 10), C3="Grinding",MROUND(52, 10), C3="Boring",MROUND(88, 10), C3="Grooving",MROUND(230, 10), C3="Broaching",MROUND(220, 10), C3="Honing",MROUND(90, 10))</f>
        <v>250</v>
      </c>
      <c r="J3" s="2">
        <f t="shared" ref="J3:J16" si="1">H3+I3</f>
        <v>920</v>
      </c>
      <c r="K3" s="2" t="s">
        <v>11</v>
      </c>
      <c r="L3" s="2" t="s">
        <v>32</v>
      </c>
      <c r="M3" s="1" t="s">
        <v>17</v>
      </c>
      <c r="N3" s="3"/>
      <c r="O3">
        <v>0</v>
      </c>
    </row>
    <row r="4" spans="1:15" x14ac:dyDescent="0.3">
      <c r="A4" t="s">
        <v>10</v>
      </c>
      <c r="B4" t="s">
        <v>13</v>
      </c>
      <c r="C4" t="s">
        <v>20</v>
      </c>
      <c r="D4" s="1">
        <v>1</v>
      </c>
      <c r="E4" s="1">
        <v>0.17</v>
      </c>
      <c r="F4" s="2">
        <v>150</v>
      </c>
      <c r="G4" s="2">
        <v>25</v>
      </c>
      <c r="H4" s="2">
        <f t="shared" si="0"/>
        <v>180</v>
      </c>
      <c r="I4" s="2" cm="1">
        <f t="array" ref="I4">_xlfn.IFS(C4="Milling",MROUND(350, 10), C4="Turning",MROUND(250, 10), C4="Drilling",MROUND(80, 10), C4="Grinding",MROUND(52, 10), C4="Boring",MROUND(88, 10), C4="Grooving",MROUND(230, 10), C4="Broaching",MROUND(220, 10), C4="Honing",MROUND(90, 10))</f>
        <v>250</v>
      </c>
      <c r="J4" s="2">
        <f t="shared" si="1"/>
        <v>430</v>
      </c>
      <c r="K4" s="2" t="s">
        <v>12</v>
      </c>
      <c r="L4" s="2" t="s">
        <v>15</v>
      </c>
      <c r="M4" s="1" t="s">
        <v>17</v>
      </c>
      <c r="N4" s="3"/>
      <c r="O4">
        <v>0</v>
      </c>
    </row>
    <row r="5" spans="1:15" x14ac:dyDescent="0.3">
      <c r="A5" t="s">
        <v>10</v>
      </c>
      <c r="B5" t="s">
        <v>14</v>
      </c>
      <c r="C5" t="s">
        <v>20</v>
      </c>
      <c r="D5" s="1">
        <v>2.5</v>
      </c>
      <c r="E5" s="1">
        <v>0.25</v>
      </c>
      <c r="F5" s="2">
        <v>140</v>
      </c>
      <c r="G5" s="2">
        <v>50</v>
      </c>
      <c r="H5" s="2">
        <f t="shared" si="0"/>
        <v>670</v>
      </c>
      <c r="I5" s="2" cm="1">
        <f t="array" ref="I5">_xlfn.IFS(C5="Milling",MROUND(350, 10), C5="Turning",MROUND(250, 10), C5="Drilling",MROUND(80, 10), C5="Grinding",MROUND(52, 10), C5="Boring",MROUND(88, 10), C5="Grooving",MROUND(230, 10), C5="Broaching",MROUND(220, 10), C5="Honing",MROUND(90, 10))</f>
        <v>250</v>
      </c>
      <c r="J5" s="2">
        <f t="shared" si="1"/>
        <v>920</v>
      </c>
      <c r="K5" s="2" t="s">
        <v>12</v>
      </c>
      <c r="L5" s="2" t="s">
        <v>18</v>
      </c>
      <c r="M5" s="1" t="s">
        <v>16</v>
      </c>
      <c r="N5" s="3"/>
      <c r="O5">
        <v>0</v>
      </c>
    </row>
    <row r="6" spans="1:15" x14ac:dyDescent="0.3">
      <c r="A6" t="s">
        <v>10</v>
      </c>
      <c r="B6" t="s">
        <v>15</v>
      </c>
      <c r="C6" t="s">
        <v>22</v>
      </c>
      <c r="D6" s="1">
        <v>50</v>
      </c>
      <c r="E6" s="1">
        <v>0.5</v>
      </c>
      <c r="F6" s="2">
        <v>1000</v>
      </c>
      <c r="G6" s="2">
        <v>20</v>
      </c>
      <c r="H6" s="2">
        <f t="shared" si="0"/>
        <v>380</v>
      </c>
      <c r="I6" s="2" cm="1">
        <f t="array" ref="I6">_xlfn.IFS(C6="Milling",MROUND(350, 10), C6="Turning",MROUND(250, 10), C6="Drilling",MROUND(80, 10), C6="Grinding",MROUND(52, 10), C6="Boring",MROUND(88, 10), C6="Grooving",MROUND(230, 10), C6="Broaching",MROUND(220, 10), C6="Honing",MROUND(90, 10))</f>
        <v>80</v>
      </c>
      <c r="J6" s="2">
        <f t="shared" si="1"/>
        <v>460</v>
      </c>
      <c r="K6" s="2" t="s">
        <v>13</v>
      </c>
      <c r="L6" s="2" t="s">
        <v>18</v>
      </c>
      <c r="M6" s="1" t="s">
        <v>17</v>
      </c>
      <c r="N6" s="3"/>
      <c r="O6">
        <v>0</v>
      </c>
    </row>
    <row r="7" spans="1:15" x14ac:dyDescent="0.3">
      <c r="A7" t="s">
        <v>10</v>
      </c>
      <c r="B7" t="s">
        <v>18</v>
      </c>
      <c r="C7" t="s">
        <v>23</v>
      </c>
      <c r="D7" s="1">
        <v>4</v>
      </c>
      <c r="E7" s="1">
        <v>0.1</v>
      </c>
      <c r="F7" s="2">
        <v>1150</v>
      </c>
      <c r="G7" s="2">
        <v>8</v>
      </c>
      <c r="H7" s="2">
        <f t="shared" si="0"/>
        <v>50</v>
      </c>
      <c r="I7" s="2" cm="1">
        <f t="array" ref="I7">_xlfn.IFS(C7="Milling",MROUND(350, 10), C7="Turning",MROUND(250, 10), C7="Drilling",MROUND(80, 10), C7="Grinding",MROUND(52, 10), C7="Boring",MROUND(88, 10), C7="Grooving",MROUND(230, 10), C7="Broaching",MROUND(220, 10), C7="Honing",MROUND(90, 10))</f>
        <v>90</v>
      </c>
      <c r="J7" s="2">
        <f t="shared" si="1"/>
        <v>140</v>
      </c>
      <c r="K7" s="2" t="s">
        <v>34</v>
      </c>
      <c r="L7" s="2"/>
      <c r="M7" s="1" t="s">
        <v>17</v>
      </c>
      <c r="N7" s="3"/>
      <c r="O7">
        <v>0</v>
      </c>
    </row>
    <row r="8" spans="1:15" x14ac:dyDescent="0.3">
      <c r="A8" t="s">
        <v>25</v>
      </c>
      <c r="B8" t="s">
        <v>26</v>
      </c>
      <c r="C8" t="s">
        <v>21</v>
      </c>
      <c r="D8" s="1">
        <v>2.5</v>
      </c>
      <c r="E8" s="1">
        <v>0.25</v>
      </c>
      <c r="F8" s="2">
        <v>500</v>
      </c>
      <c r="G8" s="2">
        <v>30</v>
      </c>
      <c r="H8" s="2">
        <f t="shared" si="0"/>
        <v>110</v>
      </c>
      <c r="I8" s="2" cm="1">
        <f t="array" ref="I8">_xlfn.IFS(C8="Milling",MROUND(350, 10), C8="Turning",MROUND(250, 10), C8="Drilling",MROUND(80, 10), C8="Grinding",MROUND(52, 10), C8="Boring",MROUND(88, 10), C8="Grooving",MROUND(230, 10), C8="Broaching",MROUND(220, 10), C8="Honing",MROUND(90, 10))</f>
        <v>350</v>
      </c>
      <c r="J8" s="2">
        <f t="shared" si="1"/>
        <v>460</v>
      </c>
      <c r="K8" s="2"/>
      <c r="L8" s="2" t="s">
        <v>33</v>
      </c>
      <c r="M8" s="1" t="s">
        <v>17</v>
      </c>
      <c r="N8" s="3"/>
      <c r="O8">
        <v>0</v>
      </c>
    </row>
    <row r="9" spans="1:15" x14ac:dyDescent="0.3">
      <c r="A9" t="s">
        <v>25</v>
      </c>
      <c r="B9" t="s">
        <v>27</v>
      </c>
      <c r="C9" t="s">
        <v>20</v>
      </c>
      <c r="D9" s="1">
        <v>2.35</v>
      </c>
      <c r="E9" s="1">
        <v>0.35</v>
      </c>
      <c r="F9" s="2">
        <v>100</v>
      </c>
      <c r="G9" s="2">
        <v>35</v>
      </c>
      <c r="H9" s="2">
        <f t="shared" si="0"/>
        <v>440</v>
      </c>
      <c r="I9" s="2" cm="1">
        <f t="array" ref="I9">_xlfn.IFS(C9="Milling",MROUND(350, 10), C9="Turning",MROUND(250, 10), C9="Drilling",MROUND(80, 10), C9="Grinding",MROUND(52, 10), C9="Boring",MROUND(88, 10), C9="Grooving",MROUND(230, 10), C9="Broaching",MROUND(220, 10), C9="Honing",MROUND(90, 10))</f>
        <v>250</v>
      </c>
      <c r="J9" s="2">
        <f t="shared" si="1"/>
        <v>690</v>
      </c>
      <c r="K9" s="2" t="s">
        <v>26</v>
      </c>
      <c r="L9" s="2" t="s">
        <v>29</v>
      </c>
      <c r="M9" s="1" t="s">
        <v>17</v>
      </c>
      <c r="N9" s="3"/>
      <c r="O9">
        <v>0</v>
      </c>
    </row>
    <row r="10" spans="1:15" x14ac:dyDescent="0.3">
      <c r="A10" t="s">
        <v>25</v>
      </c>
      <c r="B10" t="s">
        <v>28</v>
      </c>
      <c r="C10" t="s">
        <v>22</v>
      </c>
      <c r="D10" s="1">
        <v>23</v>
      </c>
      <c r="E10" s="1">
        <v>0.08</v>
      </c>
      <c r="F10" s="2">
        <v>1750</v>
      </c>
      <c r="G10" s="2">
        <v>16</v>
      </c>
      <c r="H10" s="2">
        <f t="shared" si="0"/>
        <v>500</v>
      </c>
      <c r="I10" s="2" cm="1">
        <f t="array" ref="I10">_xlfn.IFS(C10="Milling",MROUND(350, 10), C10="Turning",MROUND(250, 10), C10="Drilling",MROUND(80, 10), C10="Grinding",MROUND(52, 10), C10="Boring",MROUND(88, 10), C10="Grooving",MROUND(230, 10), C10="Broaching",MROUND(220, 10), C10="Honing",MROUND(90, 10))</f>
        <v>80</v>
      </c>
      <c r="J10" s="2">
        <f t="shared" si="1"/>
        <v>580</v>
      </c>
      <c r="K10" s="2" t="s">
        <v>26</v>
      </c>
      <c r="L10" s="2" t="s">
        <v>29</v>
      </c>
      <c r="M10" s="1" t="s">
        <v>16</v>
      </c>
      <c r="N10" s="3"/>
      <c r="O10">
        <v>0</v>
      </c>
    </row>
    <row r="11" spans="1:15" x14ac:dyDescent="0.3">
      <c r="A11" t="s">
        <v>25</v>
      </c>
      <c r="B11" t="s">
        <v>29</v>
      </c>
      <c r="C11" t="s">
        <v>21</v>
      </c>
      <c r="D11" s="1">
        <v>5</v>
      </c>
      <c r="E11" s="1">
        <v>0.75</v>
      </c>
      <c r="F11" s="2">
        <v>480</v>
      </c>
      <c r="G11" s="2">
        <v>39</v>
      </c>
      <c r="H11" s="2">
        <f>MROUND((D11/(E11*(F11/(PI()*G11))))*60,10)</f>
        <v>100</v>
      </c>
      <c r="I11" s="2" cm="1">
        <f t="array" ref="I11">_xlfn.IFS(C11="Milling",MROUND(350, 10), C11="Turning",MROUND(250, 10), C11="Drilling",MROUND(80, 10), C11="Grinding",MROUND(52, 10), C11="Boring",MROUND(88, 10), C11="Grooving",MROUND(230, 10), C11="Broaching",MROUND(220, 10), C11="Honing",MROUND(90, 10))</f>
        <v>350</v>
      </c>
      <c r="J11" s="2">
        <f t="shared" si="1"/>
        <v>450</v>
      </c>
      <c r="K11" s="2" t="s">
        <v>33</v>
      </c>
      <c r="L11" s="2"/>
      <c r="M11" s="1" t="s">
        <v>17</v>
      </c>
      <c r="N11" s="3"/>
      <c r="O11">
        <v>0</v>
      </c>
    </row>
    <row r="12" spans="1:15" x14ac:dyDescent="0.3">
      <c r="A12" t="s">
        <v>36</v>
      </c>
      <c r="B12" t="s">
        <v>37</v>
      </c>
      <c r="C12" t="s">
        <v>21</v>
      </c>
      <c r="D12" s="1">
        <v>2.8</v>
      </c>
      <c r="E12" s="1">
        <v>0.25</v>
      </c>
      <c r="F12" s="2">
        <v>800</v>
      </c>
      <c r="G12" s="2">
        <v>43</v>
      </c>
      <c r="H12" s="2">
        <f t="shared" ref="H12:H16" si="2">MROUND((D12/(E12*(F12/(PI()*G12))))*60,10)</f>
        <v>110</v>
      </c>
      <c r="I12" s="2" cm="1">
        <f t="array" ref="I12">_xlfn.IFS(C12="Milling",MROUND(350, 10), C12="Turning",MROUND(250, 10), C12="Drilling",MROUND(80, 10), C12="Grinding",MROUND(52, 10), C12="Boring",MROUND(88, 10), C12="Grooving",MROUND(230, 10), C12="Broaching",MROUND(220, 10), C12="Honing",MROUND(90, 10))</f>
        <v>350</v>
      </c>
      <c r="J12" s="2">
        <f t="shared" si="1"/>
        <v>460</v>
      </c>
      <c r="K12" s="2"/>
      <c r="L12" s="2" t="s">
        <v>39</v>
      </c>
      <c r="M12" s="1" t="s">
        <v>17</v>
      </c>
      <c r="N12" s="3"/>
      <c r="O12">
        <v>0</v>
      </c>
    </row>
    <row r="13" spans="1:15" x14ac:dyDescent="0.3">
      <c r="A13" t="s">
        <v>36</v>
      </c>
      <c r="B13" t="s">
        <v>38</v>
      </c>
      <c r="C13" t="s">
        <v>41</v>
      </c>
      <c r="D13" s="1">
        <v>70</v>
      </c>
      <c r="E13" s="1">
        <v>0.45</v>
      </c>
      <c r="F13" s="2">
        <v>3800</v>
      </c>
      <c r="G13" s="2">
        <v>50</v>
      </c>
      <c r="H13" s="2">
        <f t="shared" si="2"/>
        <v>390</v>
      </c>
      <c r="I13" s="2" cm="1">
        <f t="array" ref="I13">_xlfn.IFS(C13="Milling",MROUND(350, 10), C13="Turning",MROUND(250, 10), C13="Drilling",MROUND(80, 10), C13="Grinding",MROUND(52, 10), C13="Boring",MROUND(88, 10), C13="Grooving",MROUND(230, 10), C13="Broaching",MROUND(220, 10), C13="Honing",MROUND(90, 10))</f>
        <v>90</v>
      </c>
      <c r="J13" s="2">
        <f t="shared" si="1"/>
        <v>480</v>
      </c>
      <c r="K13" s="2"/>
      <c r="L13" s="2" t="s">
        <v>39</v>
      </c>
      <c r="M13" s="1" t="s">
        <v>16</v>
      </c>
      <c r="N13" s="3"/>
      <c r="O13">
        <v>0</v>
      </c>
    </row>
    <row r="14" spans="1:15" x14ac:dyDescent="0.3">
      <c r="A14" t="s">
        <v>36</v>
      </c>
      <c r="B14" t="s">
        <v>39</v>
      </c>
      <c r="C14" t="s">
        <v>44</v>
      </c>
      <c r="D14" s="1">
        <v>45</v>
      </c>
      <c r="E14" s="1">
        <v>0.4</v>
      </c>
      <c r="F14" s="2">
        <v>200</v>
      </c>
      <c r="G14" s="2">
        <v>5</v>
      </c>
      <c r="H14" s="2">
        <f t="shared" si="2"/>
        <v>530</v>
      </c>
      <c r="I14" s="2" cm="1">
        <f t="array" ref="I14">_xlfn.IFS(C14="Milling",MROUND(350, 10), C14="Turning",MROUND(250, 10), C14="Drilling",MROUND(80, 10), C14="Grinding",MROUND(52, 10), C14="Boring",MROUND(88, 10), C14="Grooving",MROUND(230, 10), C14="Broaching",MROUND(220, 10), C14="Honing",MROUND(90, 10))</f>
        <v>230</v>
      </c>
      <c r="J14" s="2">
        <f t="shared" si="1"/>
        <v>760</v>
      </c>
      <c r="K14" s="2" t="s">
        <v>42</v>
      </c>
      <c r="L14" s="2" t="s">
        <v>45</v>
      </c>
      <c r="M14" s="1" t="s">
        <v>17</v>
      </c>
      <c r="N14" s="3"/>
      <c r="O14">
        <v>0</v>
      </c>
    </row>
    <row r="15" spans="1:15" x14ac:dyDescent="0.3">
      <c r="A15" t="s">
        <v>36</v>
      </c>
      <c r="B15" t="s">
        <v>40</v>
      </c>
      <c r="C15" t="s">
        <v>23</v>
      </c>
      <c r="D15" s="1">
        <v>0.3</v>
      </c>
      <c r="E15" s="1">
        <v>0.02</v>
      </c>
      <c r="F15" s="2">
        <v>100</v>
      </c>
      <c r="G15" s="2">
        <v>8</v>
      </c>
      <c r="H15" s="2">
        <f t="shared" si="2"/>
        <v>230</v>
      </c>
      <c r="I15" s="2" cm="1">
        <f t="array" ref="I15">_xlfn.IFS(C15="Milling",MROUND(350, 10), C15="Turning",MROUND(250, 10), C15="Drilling",MROUND(80, 10), C15="Grinding",MROUND(52, 10), C15="Boring",MROUND(88, 10), C15="Grooving",MROUND(230, 10), C15="Broaching",MROUND(220, 10), C15="Honing",MROUND(90, 10))</f>
        <v>90</v>
      </c>
      <c r="J15" s="2">
        <f t="shared" si="1"/>
        <v>320</v>
      </c>
      <c r="K15" s="2" t="s">
        <v>39</v>
      </c>
      <c r="L15" s="2"/>
      <c r="M15" s="1" t="s">
        <v>17</v>
      </c>
      <c r="N15" s="3"/>
      <c r="O15">
        <v>0</v>
      </c>
    </row>
    <row r="16" spans="1:15" x14ac:dyDescent="0.3">
      <c r="A16" t="s">
        <v>36</v>
      </c>
      <c r="B16" t="s">
        <v>43</v>
      </c>
      <c r="C16" t="s">
        <v>22</v>
      </c>
      <c r="D16" s="1">
        <v>45</v>
      </c>
      <c r="E16" s="1">
        <v>0.4</v>
      </c>
      <c r="F16" s="2">
        <v>3500</v>
      </c>
      <c r="G16" s="2">
        <v>52</v>
      </c>
      <c r="H16" s="2">
        <f t="shared" si="2"/>
        <v>320</v>
      </c>
      <c r="I16" s="2" cm="1">
        <f t="array" ref="I16">_xlfn.IFS(C16="Milling",MROUND(350, 10), C16="Turning",MROUND(250, 10), C16="Drilling",MROUND(80, 10), C16="Grinding",MROUND(52, 10), C16="Boring",MROUND(88, 10), C16="Grooving",MROUND(230, 10), C16="Broaching",MROUND(220, 10), C16="Honing",MROUND(90, 10))</f>
        <v>80</v>
      </c>
      <c r="J16" s="2">
        <f t="shared" si="1"/>
        <v>400</v>
      </c>
      <c r="K16" s="2" t="s">
        <v>39</v>
      </c>
      <c r="L16" s="2"/>
      <c r="M16" s="1" t="s">
        <v>16</v>
      </c>
      <c r="N16" s="3"/>
      <c r="O16">
        <v>0</v>
      </c>
    </row>
    <row r="17" spans="4:14" x14ac:dyDescent="0.3">
      <c r="D17" s="2"/>
      <c r="E17" s="1"/>
      <c r="F17" s="2"/>
      <c r="G17" s="2"/>
      <c r="H17" s="2"/>
      <c r="I17" s="2"/>
      <c r="J17" s="2"/>
      <c r="K17" s="2"/>
      <c r="L17" s="2"/>
      <c r="N17" s="3"/>
    </row>
    <row r="18" spans="4:14" x14ac:dyDescent="0.3">
      <c r="D18" s="2"/>
      <c r="E18" s="1"/>
      <c r="F18" s="2"/>
      <c r="G18" s="2"/>
      <c r="H18" s="2"/>
      <c r="I18" s="2"/>
      <c r="J18" s="2"/>
      <c r="K18" s="2"/>
      <c r="L18" s="2"/>
      <c r="N18" s="3"/>
    </row>
    <row r="19" spans="4:14" x14ac:dyDescent="0.3">
      <c r="D19" s="1"/>
      <c r="E19" s="1"/>
      <c r="F19" s="2"/>
      <c r="G19" s="2"/>
      <c r="H19" s="2"/>
      <c r="I19" s="2"/>
      <c r="J19" s="2"/>
      <c r="K19" s="2"/>
      <c r="L19" s="2"/>
      <c r="N19" s="3"/>
    </row>
    <row r="20" spans="4:14" x14ac:dyDescent="0.3">
      <c r="D20" s="1"/>
      <c r="E20" s="1"/>
      <c r="F20" s="2"/>
      <c r="G20" s="2"/>
      <c r="H20" s="2"/>
      <c r="I20" s="2"/>
      <c r="J20" s="2"/>
      <c r="K20" s="2"/>
      <c r="L20" s="2"/>
      <c r="N20" s="3"/>
    </row>
    <row r="21" spans="4:14" x14ac:dyDescent="0.3">
      <c r="D21" s="1"/>
      <c r="E21" s="1"/>
      <c r="F21" s="2"/>
      <c r="G21" s="2"/>
      <c r="H21" s="2"/>
      <c r="I21" s="2"/>
      <c r="J21" s="2"/>
      <c r="K21" s="2"/>
      <c r="L21" s="2"/>
      <c r="N21" s="3"/>
    </row>
    <row r="22" spans="4:14" x14ac:dyDescent="0.3">
      <c r="D22" s="1"/>
      <c r="E22" s="1"/>
      <c r="F22" s="2"/>
      <c r="G22" s="2"/>
      <c r="H22" s="2"/>
      <c r="I22" s="2"/>
      <c r="J22" s="2"/>
      <c r="K22" s="2"/>
      <c r="L22" s="2"/>
      <c r="N22" s="3"/>
    </row>
    <row r="23" spans="4:14" x14ac:dyDescent="0.3">
      <c r="D23" s="1"/>
      <c r="E23" s="1"/>
      <c r="F23" s="2"/>
      <c r="G23" s="2"/>
      <c r="H23" s="2"/>
      <c r="I23" s="2"/>
      <c r="J23" s="2"/>
      <c r="K23" s="2"/>
      <c r="L23" s="2"/>
      <c r="N23" s="3"/>
    </row>
    <row r="24" spans="4:14" x14ac:dyDescent="0.3">
      <c r="D24" s="1"/>
      <c r="E24" s="1"/>
      <c r="F24" s="2"/>
      <c r="G24" s="2"/>
      <c r="H24" s="2"/>
      <c r="I24" s="2"/>
      <c r="J24" s="2"/>
      <c r="K24" s="2"/>
      <c r="L24" s="2"/>
      <c r="N24" s="3"/>
    </row>
    <row r="25" spans="4:14" x14ac:dyDescent="0.3">
      <c r="D25" s="1"/>
      <c r="E25" s="1"/>
      <c r="F25" s="2"/>
      <c r="G25" s="2"/>
      <c r="H25" s="2"/>
      <c r="I25" s="2"/>
      <c r="J25" s="2"/>
      <c r="K25" s="2"/>
      <c r="L25" s="2"/>
      <c r="N25" s="3"/>
    </row>
    <row r="26" spans="4:14" x14ac:dyDescent="0.3">
      <c r="D26" s="1"/>
      <c r="E26" s="1"/>
      <c r="F26" s="2"/>
      <c r="G26" s="2"/>
      <c r="H26" s="2"/>
      <c r="I26" s="2"/>
      <c r="J26" s="2"/>
      <c r="K26" s="2"/>
      <c r="L26" s="2"/>
      <c r="N26" s="3"/>
    </row>
    <row r="27" spans="4:14" x14ac:dyDescent="0.3">
      <c r="D27" s="1"/>
      <c r="E27" s="1"/>
      <c r="F27" s="2"/>
      <c r="G27" s="2"/>
      <c r="H27" s="2"/>
      <c r="I27" s="2"/>
      <c r="J27" s="2"/>
      <c r="K27" s="2"/>
      <c r="L27" s="2"/>
      <c r="N27" s="3"/>
    </row>
    <row r="28" spans="4:14" x14ac:dyDescent="0.3">
      <c r="D28" s="1"/>
      <c r="E28" s="1"/>
      <c r="F28" s="2"/>
      <c r="G28" s="2"/>
      <c r="H28" s="2"/>
      <c r="I28" s="2"/>
      <c r="J28" s="2"/>
      <c r="K28" s="2"/>
      <c r="L28" s="2"/>
      <c r="N28" s="3"/>
    </row>
    <row r="29" spans="4:14" x14ac:dyDescent="0.3">
      <c r="F29" s="2"/>
      <c r="G29" s="2"/>
      <c r="H29" s="2"/>
      <c r="I29" s="2"/>
      <c r="J29" s="2"/>
      <c r="K29" s="2"/>
      <c r="L29" s="2"/>
      <c r="N29" s="3"/>
    </row>
    <row r="30" spans="4:14" x14ac:dyDescent="0.3">
      <c r="N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sraj409</dc:creator>
  <cp:lastModifiedBy>sraj409</cp:lastModifiedBy>
  <dcterms:created xsi:type="dcterms:W3CDTF">2021-09-27T03:50:41Z</dcterms:created>
  <dcterms:modified xsi:type="dcterms:W3CDTF">2021-10-14T03:38:27Z</dcterms:modified>
</cp:coreProperties>
</file>