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johnlimjsj/GitHub/EE4207_ControlSystems/week2/"/>
    </mc:Choice>
  </mc:AlternateContent>
  <bookViews>
    <workbookView xWindow="0" yWindow="0" windowWidth="25600" windowHeight="160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Sheet1!$F$2:$O$9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2" l="1"/>
  <c r="I31" i="2"/>
  <c r="J30" i="2"/>
  <c r="I30" i="2"/>
  <c r="J29" i="2"/>
  <c r="I29" i="2"/>
  <c r="J28" i="2"/>
  <c r="I28" i="2"/>
  <c r="J27" i="2"/>
  <c r="I27" i="2"/>
  <c r="J26" i="2"/>
  <c r="I26" i="2"/>
  <c r="I15" i="2"/>
  <c r="I16" i="2"/>
  <c r="I17" i="2"/>
  <c r="I18" i="2"/>
  <c r="I19" i="2"/>
  <c r="J15" i="2"/>
  <c r="J16" i="2"/>
  <c r="J17" i="2"/>
  <c r="J18" i="2"/>
  <c r="J19" i="2"/>
  <c r="J20" i="2"/>
  <c r="I20" i="2"/>
  <c r="J5" i="2"/>
  <c r="J6" i="2"/>
  <c r="J7" i="2"/>
  <c r="J8" i="2"/>
  <c r="J9" i="2"/>
  <c r="J4" i="2"/>
  <c r="I4" i="2"/>
  <c r="I5" i="2"/>
  <c r="I6" i="2"/>
  <c r="I7" i="2"/>
  <c r="I8" i="2"/>
  <c r="I9" i="2"/>
  <c r="O33" i="1"/>
  <c r="N33" i="1"/>
  <c r="O32" i="1"/>
  <c r="N32" i="1"/>
  <c r="O31" i="1"/>
  <c r="N31" i="1"/>
  <c r="O30" i="1"/>
  <c r="N30" i="1"/>
  <c r="O29" i="1"/>
  <c r="J21" i="1"/>
  <c r="O21" i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/>
  <c r="N13" i="1"/>
  <c r="N14" i="1"/>
  <c r="O14" i="1"/>
  <c r="N15" i="1"/>
  <c r="O15" i="1"/>
  <c r="N16" i="1"/>
  <c r="O16" i="1"/>
  <c r="N17" i="1"/>
  <c r="O17" i="1"/>
  <c r="N29" i="1"/>
  <c r="N21" i="1"/>
</calcChain>
</file>

<file path=xl/sharedStrings.xml><?xml version="1.0" encoding="utf-8"?>
<sst xmlns="http://schemas.openxmlformats.org/spreadsheetml/2006/main" count="79" uniqueCount="33">
  <si>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</si>
  <si>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</si>
  <si>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</si>
  <si>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</si>
  <si>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</si>
  <si>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</si>
  <si>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</si>
  <si>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</si>
  <si>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</si>
  <si>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</si>
  <si>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</si>
  <si>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</si>
  <si>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</si>
  <si>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</si>
  <si>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</si>
  <si>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</si>
  <si>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</si>
  <si>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</si>
  <si>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</si>
  <si>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</si>
  <si>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</si>
  <si>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</si>
  <si>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</si>
  <si>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</si>
  <si>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</si>
  <si>
    <t>Rising</t>
  </si>
  <si>
    <t>Falling</t>
  </si>
  <si>
    <t>Duty Cycle</t>
  </si>
  <si>
    <t>Output Voltage</t>
  </si>
  <si>
    <t>-</t>
  </si>
  <si>
    <t>5KHz</t>
  </si>
  <si>
    <t>10KHz</t>
  </si>
  <si>
    <t>30KHz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</si>
</sst>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0.475</c:v>
                </c:pt>
                <c:pt idx="8">
                  <c:v>0.525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0.0</c:v>
                </c:pt>
                <c:pt idx="1">
                  <c:v>1.09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49360"/>
        <c:axId val="2117488960"/>
      </c:scatterChart>
      <c:valAx>
        <c:axId val="21151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88960"/>
        <c:crosses val="autoZero"/>
        <c:crossBetween val="midCat"/>
      </c:valAx>
      <c:valAx>
        <c:axId val="2117488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14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Sheet2!$E$15:$E$19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Sheet2!$F$15:$F$19</c:f>
              <c:numCache>
                <c:formatCode>0.000</c:formatCode>
                <c:ptCount val="5"/>
                <c:pt idx="0">
                  <c:v>0.65</c:v>
                </c:pt>
                <c:pt idx="1">
                  <c:v>0.63</c:v>
                </c:pt>
                <c:pt idx="2">
                  <c:v>0.58</c:v>
                </c:pt>
                <c:pt idx="3">
                  <c:v>0.57</c:v>
                </c:pt>
                <c:pt idx="4">
                  <c:v>0.55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Sheet2!$E$26:$E$30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Sheet2!$F$26:$F$30</c:f>
              <c:numCache>
                <c:formatCode>0.000</c:formatCode>
                <c:ptCount val="5"/>
                <c:pt idx="0">
                  <c:v>0.665</c:v>
                </c:pt>
                <c:pt idx="1">
                  <c:v>0.66</c:v>
                </c:pt>
                <c:pt idx="2">
                  <c:v>0.64</c:v>
                </c:pt>
                <c:pt idx="3">
                  <c:v>0.59</c:v>
                </c:pt>
                <c:pt idx="4">
                  <c:v>0.46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Sheet2!$E$4:$E$8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Sheet2!$F$4:$F$8</c:f>
              <c:numCache>
                <c:formatCode>0.000</c:formatCode>
                <c:ptCount val="5"/>
                <c:pt idx="0">
                  <c:v>0.64</c:v>
                </c:pt>
                <c:pt idx="1">
                  <c:v>0.65</c:v>
                </c:pt>
                <c:pt idx="2">
                  <c:v>0.57</c:v>
                </c:pt>
                <c:pt idx="3">
                  <c:v>0.52</c:v>
                </c:pt>
                <c:pt idx="4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39840"/>
        <c:axId val="-2129687232"/>
      </c:scatterChart>
      <c:valAx>
        <c:axId val="21454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87232"/>
        <c:crosses val="autoZero"/>
        <c:crossBetween val="midCat"/>
      </c:valAx>
      <c:valAx>
        <c:axId val="-2129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Falling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Sheet2!$E$15:$E$19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Sheet2!$G$15:$G$19</c:f>
              <c:numCache>
                <c:formatCode>0.000</c:formatCode>
                <c:ptCount val="5"/>
                <c:pt idx="0">
                  <c:v>4.95</c:v>
                </c:pt>
                <c:pt idx="1">
                  <c:v>3.95</c:v>
                </c:pt>
                <c:pt idx="2">
                  <c:v>3.3</c:v>
                </c:pt>
                <c:pt idx="3">
                  <c:v>2.98</c:v>
                </c:pt>
                <c:pt idx="4">
                  <c:v>2.3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Sheet2!$E$26:$E$30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Sheet2!$G$26:$G$30</c:f>
              <c:numCache>
                <c:formatCode>0.000</c:formatCode>
                <c:ptCount val="5"/>
                <c:pt idx="0">
                  <c:v>4.98</c:v>
                </c:pt>
                <c:pt idx="1">
                  <c:v>4.0</c:v>
                </c:pt>
                <c:pt idx="2">
                  <c:v>3.4</c:v>
                </c:pt>
                <c:pt idx="3">
                  <c:v>3.02</c:v>
                </c:pt>
                <c:pt idx="4">
                  <c:v>2.45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Sheet2!$E$4:$E$8</c:f>
              <c:numCache>
                <c:formatCode>General</c:formatCode>
                <c:ptCount val="5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Sheet2!$G$4:$G$8</c:f>
              <c:numCache>
                <c:formatCode>0.000</c:formatCode>
                <c:ptCount val="5"/>
                <c:pt idx="0">
                  <c:v>4.8</c:v>
                </c:pt>
                <c:pt idx="1">
                  <c:v>3.66</c:v>
                </c:pt>
                <c:pt idx="2">
                  <c:v>3.08</c:v>
                </c:pt>
                <c:pt idx="3">
                  <c:v>2.48</c:v>
                </c:pt>
                <c:pt idx="4">
                  <c:v>2.04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88944"/>
        <c:axId val="-2076422944"/>
      </c:scatterChart>
      <c:valAx>
        <c:axId val="-2079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22944"/>
        <c:crosses val="autoZero"/>
        <c:crossBetween val="midCat"/>
      </c:valAx>
      <c:valAx>
        <c:axId val="-2076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Sheet2!$C$15:$C$20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Sheet2!$D$15:$D$20</c:f>
              <c:numCache>
                <c:formatCode>General</c:formatCode>
                <c:ptCount val="6"/>
                <c:pt idx="0">
                  <c:v>0.079</c:v>
                </c:pt>
                <c:pt idx="1">
                  <c:v>2.09</c:v>
                </c:pt>
                <c:pt idx="2">
                  <c:v>3.61</c:v>
                </c:pt>
                <c:pt idx="3">
                  <c:v>5.52</c:v>
                </c:pt>
                <c:pt idx="4">
                  <c:v>7.3</c:v>
                </c:pt>
                <c:pt idx="5">
                  <c:v>8.98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Sheet2!$C$26:$C$31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Sheet2!$D$26:$D$31</c:f>
              <c:numCache>
                <c:formatCode>General</c:formatCode>
                <c:ptCount val="6"/>
                <c:pt idx="0">
                  <c:v>0.106</c:v>
                </c:pt>
                <c:pt idx="1">
                  <c:v>2.06</c:v>
                </c:pt>
                <c:pt idx="2">
                  <c:v>3.57</c:v>
                </c:pt>
                <c:pt idx="3">
                  <c:v>5.48</c:v>
                </c:pt>
                <c:pt idx="4">
                  <c:v>7.29</c:v>
                </c:pt>
                <c:pt idx="5">
                  <c:v>8.94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Sheet2!$C$4:$C$9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Sheet2!$D$4:$D$9</c:f>
              <c:numCache>
                <c:formatCode>General</c:formatCode>
                <c:ptCount val="6"/>
                <c:pt idx="0">
                  <c:v>0.079</c:v>
                </c:pt>
                <c:pt idx="1">
                  <c:v>2.65</c:v>
                </c:pt>
                <c:pt idx="2">
                  <c:v>4.52</c:v>
                </c:pt>
                <c:pt idx="3">
                  <c:v>5.78</c:v>
                </c:pt>
                <c:pt idx="4">
                  <c:v>7.22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47840"/>
        <c:axId val="-2080114544"/>
      </c:scatterChart>
      <c:valAx>
        <c:axId val="-20798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14544"/>
        <c:crosses val="autoZero"/>
        <c:crossBetween val="midCat"/>
      </c:valAx>
      <c:valAx>
        <c:axId val="-2080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25400</xdr:rowOff>
    </xdr:from>
    <xdr:to>
      <xdr:col>17</xdr:col>
      <xdr:colOff>38100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322385</xdr:colOff>
      <xdr:row>16</xdr:row>
      <xdr:rowOff>0</xdr:rowOff>
    </xdr:from>
    <xdr:to>
      <xdr:col>17</xdr:col>
      <xdr:colOff>55685</xdr:colOff>
      <xdr:row>29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254000</xdr:colOff>
      <xdr:row>7</xdr:row>
      <xdr:rowOff>185616</xdr:rowOff>
    </xdr:from>
    <xdr:to>
      <xdr:col>22</xdr:col>
      <xdr:colOff>661376</xdr:colOff>
      <xdr:row>21</xdr:row>
      <xdr:rowOff>53731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A10" workbookViewId="0">
      <selection activeCell="K29" sqref="K29:L33"/>
    </sheetView>
  </sheetViews>
  <sheetFormatPr baseColWidth="10" defaultColWidth="8.83203125" defaultRowHeight="15" x14ac:dyDescent="0.2"/>
  <cols>
    <col min="6" max="6" width="9" customWidth="1"/>
    <col min="7" max="7" width="9.5" customWidth="1"/>
    <col min="8" max="8" width="8.83203125" bestFit="1" customWidth="1"/>
    <col min="9" max="9" width="11.5" bestFit="1" customWidth="1"/>
    <col min="10" max="10" width="11" bestFit="1" customWidth="1"/>
    <col min="11" max="11" width="16.6640625" bestFit="1" customWidth="1"/>
    <col min="14" max="14" width="9.5" bestFit="1" customWidth="1"/>
  </cols>
  <sheetData>
    <row r="2" spans="1:15" x14ac:dyDescent="0.2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 t="shared" ref="K3:K9" si="0">1000/L3</f>
        <v>0.78988941548183256</v>
      </c>
      <c r="L3">
        <v>1266</v>
      </c>
      <c r="N3" s="3">
        <f>($I3-$J3)*0.632+$J3</f>
        <v>4.5233600000000003</v>
      </c>
      <c r="O3" s="3">
        <f t="shared" ref="O3:O9" si="1">($I3-$J3)*0.367+$J3</f>
        <v>4.3961600000000001</v>
      </c>
    </row>
    <row r="4" spans="1:15" x14ac:dyDescent="0.2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 t="shared" si="0"/>
        <v>1.5015015015015014</v>
      </c>
      <c r="L4">
        <v>666</v>
      </c>
      <c r="N4" s="3">
        <f>($I4-$J4)*0.632+$J4</f>
        <v>4.5904000000000007</v>
      </c>
      <c r="O4" s="3">
        <f t="shared" si="1"/>
        <v>4.3386500000000003</v>
      </c>
    </row>
    <row r="5" spans="1:15" x14ac:dyDescent="0.2">
      <c r="F5" s="1">
        <v>0.6</v>
      </c>
      <c r="G5" s="1">
        <v>0.4</v>
      </c>
      <c r="H5" s="1"/>
      <c r="I5">
        <v>5.41</v>
      </c>
      <c r="J5">
        <v>3.51</v>
      </c>
      <c r="K5" s="2">
        <f t="shared" si="0"/>
        <v>2.4213075060532687</v>
      </c>
      <c r="L5">
        <v>413</v>
      </c>
      <c r="N5" s="3">
        <f>($I5-$J5)*0.632+$J5</f>
        <v>4.7107999999999999</v>
      </c>
      <c r="O5" s="3">
        <f t="shared" si="1"/>
        <v>4.2073</v>
      </c>
    </row>
    <row r="6" spans="1:15" x14ac:dyDescent="0.2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 t="shared" si="0"/>
        <v>2.9002320185614847</v>
      </c>
      <c r="L6">
        <v>344.8</v>
      </c>
      <c r="N6" s="3">
        <f>($I6-$J6)*0.632+$J6</f>
        <v>4.8348800000000001</v>
      </c>
      <c r="O6" s="3">
        <f t="shared" si="1"/>
        <v>4.0822799999999999</v>
      </c>
    </row>
    <row r="7" spans="1:15" x14ac:dyDescent="0.2">
      <c r="F7" s="1">
        <v>0.7</v>
      </c>
      <c r="G7" s="1">
        <v>0.3</v>
      </c>
      <c r="H7" s="1"/>
      <c r="I7">
        <v>6.43</v>
      </c>
      <c r="J7">
        <v>2.83</v>
      </c>
      <c r="K7" s="2">
        <f t="shared" si="0"/>
        <v>2.8003360403248387</v>
      </c>
      <c r="L7">
        <v>357.1</v>
      </c>
      <c r="N7" s="3">
        <f>(I7-J7)*0.632+J7</f>
        <v>5.1052</v>
      </c>
      <c r="O7" s="3">
        <f t="shared" si="1"/>
        <v>4.1512000000000002</v>
      </c>
    </row>
    <row r="8" spans="1:15" x14ac:dyDescent="0.2">
      <c r="F8" s="1">
        <v>0.8</v>
      </c>
      <c r="G8" s="1">
        <v>0.2</v>
      </c>
      <c r="H8" s="1"/>
      <c r="I8">
        <v>7.24</v>
      </c>
      <c r="J8">
        <v>2.04</v>
      </c>
      <c r="K8" s="2">
        <f t="shared" si="0"/>
        <v>3.2605151613955008</v>
      </c>
      <c r="L8">
        <v>306.7</v>
      </c>
      <c r="N8" s="3">
        <f>($I8-$J8)*0.632+$J8</f>
        <v>5.3263999999999996</v>
      </c>
      <c r="O8" s="3">
        <f t="shared" si="1"/>
        <v>3.9484000000000004</v>
      </c>
    </row>
    <row r="9" spans="1:15" x14ac:dyDescent="0.2">
      <c r="F9" s="1">
        <v>0.9</v>
      </c>
      <c r="G9" s="1">
        <v>0.1</v>
      </c>
      <c r="H9" s="1"/>
      <c r="I9">
        <v>8.16</v>
      </c>
      <c r="J9">
        <v>1.0900000000000001</v>
      </c>
      <c r="K9" s="2">
        <f t="shared" si="0"/>
        <v>4.0502227622519236</v>
      </c>
      <c r="L9">
        <v>246.9</v>
      </c>
      <c r="N9" s="3">
        <f>($I9-$J9)*0.632+$J9</f>
        <v>5.5582400000000005</v>
      </c>
      <c r="O9" s="3">
        <f t="shared" si="1"/>
        <v>3.6846899999999998</v>
      </c>
    </row>
    <row r="10" spans="1:15" x14ac:dyDescent="0.2">
      <c r="F10" s="1"/>
      <c r="G10" s="1"/>
      <c r="H10" s="1"/>
      <c r="K10" s="2"/>
    </row>
    <row r="11" spans="1:15" x14ac:dyDescent="0.2">
      <c r="F11" s="4" t="s">
        <v>22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3">
        <f>($I13-$J13)*0.632+$J13</f>
        <v>5.7233919999999996</v>
      </c>
      <c r="O13" s="3">
        <f>($I13-$J13)*0.367+$J13</f>
        <v>3.3566769999999999</v>
      </c>
    </row>
    <row r="14" spans="1:15" x14ac:dyDescent="0.2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3">
        <f>($I14-$J14)*0.632+$J14</f>
        <v>5.8840000000000003</v>
      </c>
      <c r="O14" s="3">
        <f>($I14-$J14)*0.367+$J14</f>
        <v>4.0289999999999999</v>
      </c>
    </row>
    <row r="15" spans="1:15" x14ac:dyDescent="0.2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3">
        <f>($I15-$J15)*0.632+$J15</f>
        <v>5.5382400000000001</v>
      </c>
      <c r="O15" s="3">
        <f>($I15-$J15)*0.367+$J15</f>
        <v>4.3271899999999999</v>
      </c>
    </row>
    <row r="16" spans="1:15" x14ac:dyDescent="0.2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3">
        <f>($I16-$J16)*0.632+$J16</f>
        <v>5.3611199999999997</v>
      </c>
      <c r="O16" s="3">
        <f>($I16-$J16)*0.367+$J16</f>
        <v>4.6562200000000002</v>
      </c>
    </row>
    <row r="17" spans="2:15" x14ac:dyDescent="0.2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3">
        <f>($I17-$J17)*0.632+$J17</f>
        <v>5.3163200000000002</v>
      </c>
      <c r="O17" s="3">
        <f>($I17-$J17)*0.367+$J17</f>
        <v>4.9824199999999994</v>
      </c>
    </row>
    <row r="18" spans="2:15" x14ac:dyDescent="0.2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">
      <c r="B19" s="1">
        <v>0.2</v>
      </c>
      <c r="C19">
        <v>2.04</v>
      </c>
      <c r="F19" s="4" t="s">
        <v>23</v>
      </c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3">
        <f>($I21-$J21)*0.632+$J21</f>
        <v>5.7044319999999997</v>
      </c>
      <c r="O21" s="3">
        <f>($I21-$J21)*0.367+$J21</f>
        <v>3.3456670000000002</v>
      </c>
    </row>
    <row r="22" spans="2:15" x14ac:dyDescent="0.2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3">
        <f>($I22-$J22)*0.632+$J22</f>
        <v>5.6604000000000001</v>
      </c>
      <c r="O22" s="3">
        <f>($I22-$J22)*0.367+$J22</f>
        <v>3.7523999999999997</v>
      </c>
    </row>
    <row r="23" spans="2:15" x14ac:dyDescent="0.2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3">
        <f>($I23-$J23)*0.632+$J23</f>
        <v>5.3827199999999999</v>
      </c>
      <c r="O23" s="3">
        <f>($I23-$J23)*0.367+$J23</f>
        <v>4.0020699999999998</v>
      </c>
    </row>
    <row r="24" spans="2:15" x14ac:dyDescent="0.2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3">
        <f>($I24-$J24)*0.632+$J24</f>
        <v>5.0163200000000003</v>
      </c>
      <c r="O24" s="3">
        <f>($I24-$J24)*0.367+$J24</f>
        <v>4.0199199999999999</v>
      </c>
    </row>
    <row r="25" spans="2:15" x14ac:dyDescent="0.2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3">
        <f>($I25-$J25)*0.632+$J25</f>
        <v>4.8171199999999992</v>
      </c>
      <c r="O25" s="3">
        <f>($I25-$J25)*0.367+$J25</f>
        <v>4.3109699999999993</v>
      </c>
    </row>
    <row r="26" spans="2:15" x14ac:dyDescent="0.2">
      <c r="B26" s="1">
        <v>0.55000000000000004</v>
      </c>
      <c r="C26">
        <v>4.9400000000000004</v>
      </c>
    </row>
    <row r="27" spans="2:15" x14ac:dyDescent="0.2">
      <c r="B27" s="1">
        <v>0.6</v>
      </c>
      <c r="C27">
        <v>5.41</v>
      </c>
      <c r="F27" s="4" t="s">
        <v>24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3">
        <f>($I29-$J29)*0.632+$J29</f>
        <v>5.6890879999999999</v>
      </c>
      <c r="O29" s="3">
        <f>($I29-$J29)*0.367+$J29</f>
        <v>3.3480779999999997</v>
      </c>
    </row>
    <row r="30" spans="2:15" x14ac:dyDescent="0.2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3">
        <f>($I30-$J30)*0.632+$J30</f>
        <v>5.6124799999999997</v>
      </c>
      <c r="O30" s="3">
        <f>($I30-$J30)*0.367+$J30</f>
        <v>3.7203800000000005</v>
      </c>
    </row>
    <row r="31" spans="2:15" x14ac:dyDescent="0.2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3">
        <f>($I31-$J31)*0.632+$J31</f>
        <v>5.3653600000000008</v>
      </c>
      <c r="O31" s="3">
        <f>($I31-$J31)*0.367+$J31</f>
        <v>3.9794100000000001</v>
      </c>
    </row>
    <row r="32" spans="2:15" x14ac:dyDescent="0.2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3">
        <f>($I32-$J32)*0.632+$J32</f>
        <v>5.0110399999999995</v>
      </c>
      <c r="O32" s="3">
        <f>($I32-$J32)*0.367+$J32</f>
        <v>4.0252400000000002</v>
      </c>
    </row>
    <row r="33" spans="6:15" x14ac:dyDescent="0.2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3">
        <f>($I33-$J33)*0.632+$J33</f>
        <v>4.77712</v>
      </c>
      <c r="O33" s="3">
        <f>($I33-$J33)*0.367+$J33</f>
        <v>4.2709700000000002</v>
      </c>
    </row>
    <row r="41" spans="6:15" x14ac:dyDescent="0.2">
      <c r="F41" t="s">
        <v>16</v>
      </c>
      <c r="G41" t="s">
        <v>17</v>
      </c>
      <c r="I41" t="s">
        <v>18</v>
      </c>
    </row>
    <row r="42" spans="6:15" x14ac:dyDescent="0.2">
      <c r="F42" s="1">
        <v>0.2</v>
      </c>
    </row>
    <row r="43" spans="6:15" x14ac:dyDescent="0.2">
      <c r="F43" s="1">
        <v>0.4</v>
      </c>
    </row>
    <row r="44" spans="6:15" x14ac:dyDescent="0.2">
      <c r="F44" s="1">
        <v>0.6</v>
      </c>
    </row>
    <row r="45" spans="6:15" x14ac:dyDescent="0.2">
      <c r="F45" s="1">
        <v>0.8</v>
      </c>
    </row>
    <row r="46" spans="6:15" x14ac:dyDescent="0.2">
      <c r="F46" s="1">
        <v>1</v>
      </c>
    </row>
    <row r="47" spans="6:15" x14ac:dyDescent="0.2">
      <c r="F47" s="1"/>
    </row>
    <row r="48" spans="6:15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topLeftCell="A7" zoomScale="130" zoomScaleNormal="130" zoomScalePageLayoutView="130" workbookViewId="0">
      <selection activeCell="T27" sqref="T27"/>
    </sheetView>
  </sheetViews>
  <sheetFormatPr baseColWidth="10" defaultColWidth="8.83203125" defaultRowHeight="15" x14ac:dyDescent="0.2"/>
  <cols>
    <col min="4" max="4" width="12.5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v>7.9000000000000001E-2</v>
      </c>
      <c r="E4">
        <v>1</v>
      </c>
      <c r="F4" s="2">
        <v>0.64</v>
      </c>
      <c r="G4" s="2">
        <v>4.8</v>
      </c>
      <c r="I4">
        <f t="shared" ref="I4:I8" si="0">($D$9-D4)*0.632+D4</f>
        <v>5.7233919999999996</v>
      </c>
      <c r="J4">
        <f>$D$9 - ($D$9-D4)*0.632</f>
        <v>3.3656079999999999</v>
      </c>
    </row>
    <row r="5" spans="3:10" x14ac:dyDescent="0.2">
      <c r="C5">
        <v>0.2</v>
      </c>
      <c r="D5">
        <v>2.65</v>
      </c>
      <c r="E5">
        <v>0.8</v>
      </c>
      <c r="F5" s="2">
        <v>0.65</v>
      </c>
      <c r="G5" s="2">
        <v>3.66</v>
      </c>
      <c r="I5">
        <f t="shared" si="0"/>
        <v>6.6695200000000003</v>
      </c>
      <c r="J5">
        <f t="shared" ref="J5:J9" si="1">$D$9 - ($D$9-D5)*0.632</f>
        <v>4.9904799999999998</v>
      </c>
    </row>
    <row r="6" spans="3:10" x14ac:dyDescent="0.2">
      <c r="C6">
        <v>0.4</v>
      </c>
      <c r="D6">
        <v>4.5199999999999996</v>
      </c>
      <c r="E6">
        <v>0.6</v>
      </c>
      <c r="F6" s="2">
        <v>0.56999999999999995</v>
      </c>
      <c r="G6" s="2">
        <v>3.08</v>
      </c>
      <c r="I6">
        <f t="shared" si="0"/>
        <v>7.3576800000000002</v>
      </c>
      <c r="J6">
        <f t="shared" si="1"/>
        <v>6.1723199999999991</v>
      </c>
    </row>
    <row r="7" spans="3:10" x14ac:dyDescent="0.2">
      <c r="C7">
        <v>0.6</v>
      </c>
      <c r="D7">
        <v>5.78</v>
      </c>
      <c r="E7">
        <v>0.4</v>
      </c>
      <c r="F7" s="2">
        <v>0.52</v>
      </c>
      <c r="G7" s="2">
        <v>2.48</v>
      </c>
      <c r="I7">
        <f t="shared" si="0"/>
        <v>7.8213600000000003</v>
      </c>
      <c r="J7">
        <f t="shared" si="1"/>
        <v>6.9686400000000006</v>
      </c>
    </row>
    <row r="8" spans="3:10" x14ac:dyDescent="0.2">
      <c r="C8">
        <v>0.8</v>
      </c>
      <c r="D8">
        <v>7.22</v>
      </c>
      <c r="E8">
        <v>0.2</v>
      </c>
      <c r="F8" s="2">
        <v>0.64</v>
      </c>
      <c r="G8" s="2">
        <v>2.04</v>
      </c>
      <c r="I8">
        <f t="shared" si="0"/>
        <v>8.3512799999999991</v>
      </c>
      <c r="J8">
        <f t="shared" si="1"/>
        <v>7.8787199999999995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7.9000000000000001E-2</v>
      </c>
      <c r="E15">
        <v>1</v>
      </c>
      <c r="F15" s="2">
        <v>0.65</v>
      </c>
      <c r="G15" s="2">
        <v>4.95</v>
      </c>
      <c r="I15">
        <f>($D$20-D15)*0.632+D15</f>
        <v>5.7044319999999997</v>
      </c>
      <c r="J15">
        <f>$D$20 - ($D$20-D15)*0.632</f>
        <v>3.3545680000000004</v>
      </c>
    </row>
    <row r="16" spans="3:10" x14ac:dyDescent="0.2">
      <c r="C16">
        <v>0.2</v>
      </c>
      <c r="D16">
        <v>2.09</v>
      </c>
      <c r="E16">
        <v>0.8</v>
      </c>
      <c r="F16" s="2">
        <v>0.63</v>
      </c>
      <c r="G16" s="2">
        <v>3.95</v>
      </c>
      <c r="I16">
        <f>($D$20-D16)*0.632+D16</f>
        <v>6.4444800000000004</v>
      </c>
      <c r="J16">
        <f>$D$20 - ($D$20-D16)*0.632</f>
        <v>4.6255199999999999</v>
      </c>
    </row>
    <row r="17" spans="3:10" x14ac:dyDescent="0.2">
      <c r="C17">
        <v>0.4</v>
      </c>
      <c r="D17">
        <v>3.61</v>
      </c>
      <c r="E17">
        <v>0.6</v>
      </c>
      <c r="F17" s="2">
        <v>0.57999999999999996</v>
      </c>
      <c r="G17" s="2">
        <v>3.3</v>
      </c>
      <c r="I17">
        <f>($D$20-D17)*0.632+D17</f>
        <v>7.0038400000000003</v>
      </c>
      <c r="J17">
        <f>$D$20 - ($D$20-D17)*0.632</f>
        <v>5.5861599999999996</v>
      </c>
    </row>
    <row r="18" spans="3:10" x14ac:dyDescent="0.2">
      <c r="C18">
        <v>0.6</v>
      </c>
      <c r="D18">
        <v>5.52</v>
      </c>
      <c r="E18">
        <v>0.4</v>
      </c>
      <c r="F18" s="2">
        <v>0.56999999999999995</v>
      </c>
      <c r="G18" s="2">
        <v>2.98</v>
      </c>
      <c r="I18">
        <f>($D$20-D18)*0.632+D18</f>
        <v>7.7067200000000007</v>
      </c>
      <c r="J18">
        <f>$D$20 - ($D$20-D18)*0.632</f>
        <v>6.7932799999999993</v>
      </c>
    </row>
    <row r="19" spans="3:10" x14ac:dyDescent="0.2">
      <c r="C19">
        <v>0.8</v>
      </c>
      <c r="D19">
        <v>7.3</v>
      </c>
      <c r="E19">
        <v>0.2</v>
      </c>
      <c r="F19" s="2">
        <v>0.55000000000000004</v>
      </c>
      <c r="G19" s="2">
        <v>2.2999999999999998</v>
      </c>
      <c r="I19">
        <f>($D$20-D19)*0.632+D19</f>
        <v>8.3617600000000003</v>
      </c>
      <c r="J19">
        <f>$D$20 - ($D$20-D19)*0.632</f>
        <v>7.9182399999999999</v>
      </c>
    </row>
    <row r="20" spans="3:10" x14ac:dyDescent="0.2">
      <c r="C20">
        <v>1</v>
      </c>
      <c r="D20">
        <v>8.98</v>
      </c>
      <c r="E20">
        <v>0</v>
      </c>
      <c r="F20" t="s">
        <v>29</v>
      </c>
      <c r="G20" t="s">
        <v>29</v>
      </c>
      <c r="I20">
        <f>($D$20-D20)*0.632+D20</f>
        <v>8.98</v>
      </c>
      <c r="J20">
        <f>$D$20 - ($D$20-D20)*0.632</f>
        <v>8.98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0.106</v>
      </c>
      <c r="E26">
        <v>1</v>
      </c>
      <c r="F26" s="2">
        <v>0.66500000000000004</v>
      </c>
      <c r="G26" s="2">
        <v>4.9800000000000004</v>
      </c>
      <c r="I26">
        <f>($D$20-D26)*0.632+D26</f>
        <v>5.7143680000000003</v>
      </c>
      <c r="J26">
        <f>$D$20 - ($D$20-D26)*0.632</f>
        <v>3.371632</v>
      </c>
    </row>
    <row r="27" spans="3:10" x14ac:dyDescent="0.2">
      <c r="C27">
        <v>0.2</v>
      </c>
      <c r="D27">
        <v>2.06</v>
      </c>
      <c r="E27">
        <v>0.8</v>
      </c>
      <c r="F27" s="2">
        <v>0.66</v>
      </c>
      <c r="G27" s="2">
        <v>4</v>
      </c>
      <c r="I27">
        <f>($D$20-D27)*0.632+D27</f>
        <v>6.4334400000000009</v>
      </c>
      <c r="J27">
        <f>$D$20 - ($D$20-D27)*0.632</f>
        <v>4.60656</v>
      </c>
    </row>
    <row r="28" spans="3:10" x14ac:dyDescent="0.2">
      <c r="C28">
        <v>0.4</v>
      </c>
      <c r="D28">
        <v>3.57</v>
      </c>
      <c r="E28">
        <v>0.6</v>
      </c>
      <c r="F28" s="2">
        <v>0.64</v>
      </c>
      <c r="G28" s="2">
        <v>3.4</v>
      </c>
      <c r="I28">
        <f>($D$20-D28)*0.632+D28</f>
        <v>6.9891199999999998</v>
      </c>
      <c r="J28">
        <f>$D$20 - ($D$20-D28)*0.632</f>
        <v>5.5608800000000009</v>
      </c>
    </row>
    <row r="29" spans="3:10" x14ac:dyDescent="0.2">
      <c r="C29">
        <v>0.6</v>
      </c>
      <c r="D29">
        <v>5.48</v>
      </c>
      <c r="E29">
        <v>0.4</v>
      </c>
      <c r="F29" s="2">
        <v>0.59</v>
      </c>
      <c r="G29" s="2">
        <v>3.02</v>
      </c>
      <c r="I29">
        <f>($D$20-D29)*0.632+D29</f>
        <v>7.6920000000000002</v>
      </c>
      <c r="J29">
        <f>$D$20 - ($D$20-D29)*0.632</f>
        <v>6.7680000000000007</v>
      </c>
    </row>
    <row r="30" spans="3:10" x14ac:dyDescent="0.2">
      <c r="C30">
        <v>0.8</v>
      </c>
      <c r="D30">
        <v>7.29</v>
      </c>
      <c r="E30">
        <v>0.2</v>
      </c>
      <c r="F30" s="2">
        <v>0.46</v>
      </c>
      <c r="G30" s="2">
        <v>2.4500000000000002</v>
      </c>
      <c r="I30">
        <f>($D$20-D30)*0.632+D30</f>
        <v>8.3580800000000011</v>
      </c>
      <c r="J30">
        <f>$D$20 - ($D$20-D30)*0.632</f>
        <v>7.9119200000000003</v>
      </c>
    </row>
    <row r="31" spans="3:10" x14ac:dyDescent="0.2">
      <c r="C31">
        <v>1</v>
      </c>
      <c r="D31">
        <v>8.94</v>
      </c>
      <c r="E31">
        <v>0</v>
      </c>
      <c r="F31" t="s">
        <v>29</v>
      </c>
      <c r="G31" t="s">
        <v>29</v>
      </c>
      <c r="I31">
        <f>($D$20-D31)*0.632+D31</f>
        <v>8.9652799999999999</v>
      </c>
      <c r="J31">
        <f>$D$20 - ($D$20-D31)*0.632</f>
        <v>8.95472</v>
      </c>
    </row>
  </sheetData>
  <sortState ref="C3:C8">
    <sortCondition ref="C3"/>
  </sortState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Microsoft Office User</cp:lastModifiedBy>
  <dcterms:created xsi:type="dcterms:W3CDTF">2016-08-18T02:07:51Z</dcterms:created>
  <dcterms:modified xsi:type="dcterms:W3CDTF">2016-08-25T06:20:26Z</dcterms:modified>
</cp:coreProperties>
</file>