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laravel\viajes-app\documentos\"/>
    </mc:Choice>
  </mc:AlternateContent>
  <bookViews>
    <workbookView xWindow="-120" yWindow="-120" windowWidth="20730" windowHeight="11160" activeTab="3"/>
  </bookViews>
  <sheets>
    <sheet name="Hoja1" sheetId="1" r:id="rId1"/>
    <sheet name="Hoja2" sheetId="2" r:id="rId2"/>
    <sheet name="Hoja3" sheetId="3" r:id="rId3"/>
    <sheet name="Plantila BD" sheetId="4" r:id="rId4"/>
  </sheets>
  <definedNames>
    <definedName name="_xlnm._FilterDatabase" localSheetId="3" hidden="1">'Plantila BD'!$A$1:$M$93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13" i="2"/>
  <c r="E1" i="3"/>
  <c r="C1" i="3"/>
  <c r="G7" i="2"/>
  <c r="F7" i="2"/>
  <c r="D78" i="2"/>
  <c r="C78" i="2"/>
  <c r="E78" i="2" s="1"/>
  <c r="F78" i="2" s="1"/>
  <c r="D69" i="2"/>
  <c r="C69" i="2"/>
  <c r="E69" i="2" s="1"/>
  <c r="F69" i="2" s="1"/>
  <c r="D60" i="2"/>
  <c r="C60" i="2"/>
  <c r="E60" i="2" s="1"/>
  <c r="F60" i="2" s="1"/>
  <c r="D51" i="2"/>
  <c r="C51" i="2"/>
  <c r="E51" i="2" s="1"/>
  <c r="F51" i="2" s="1"/>
  <c r="D42" i="2"/>
  <c r="C42" i="2"/>
  <c r="E42" i="2" s="1"/>
  <c r="F42" i="2" s="1"/>
  <c r="E33" i="2"/>
  <c r="F33" i="2" s="1"/>
  <c r="D33" i="2"/>
  <c r="C33" i="2"/>
  <c r="F24" i="2"/>
  <c r="E24" i="2"/>
  <c r="K4" i="2"/>
  <c r="D24" i="2"/>
  <c r="C24" i="2"/>
  <c r="D76" i="2"/>
  <c r="D75" i="2"/>
  <c r="D74" i="2"/>
  <c r="D73" i="2"/>
  <c r="D72" i="2"/>
  <c r="D71" i="2"/>
  <c r="D67" i="2"/>
  <c r="D68" i="2"/>
  <c r="D66" i="2"/>
  <c r="D65" i="2"/>
  <c r="D64" i="2"/>
  <c r="D63" i="2"/>
  <c r="D62" i="2"/>
  <c r="D59" i="2"/>
  <c r="D57" i="2"/>
  <c r="D56" i="2"/>
  <c r="D55" i="2"/>
  <c r="D54" i="2"/>
  <c r="D53" i="2"/>
  <c r="D49" i="2"/>
  <c r="D48" i="2"/>
  <c r="D47" i="2"/>
  <c r="D46" i="2"/>
  <c r="D45" i="2"/>
  <c r="D44" i="2"/>
  <c r="D40" i="2"/>
  <c r="D39" i="2"/>
  <c r="D38" i="2"/>
  <c r="D37" i="2"/>
  <c r="D36" i="2"/>
  <c r="D35" i="2"/>
  <c r="D32" i="2"/>
  <c r="D31" i="2"/>
  <c r="D30" i="2"/>
  <c r="D29" i="2"/>
  <c r="D28" i="2"/>
  <c r="D27" i="2"/>
  <c r="D26" i="2"/>
  <c r="D22" i="2"/>
  <c r="D21" i="2"/>
  <c r="D20" i="2"/>
  <c r="D19" i="2"/>
  <c r="D18" i="2"/>
  <c r="D17" i="2"/>
  <c r="A3" i="2"/>
  <c r="B3" i="2"/>
  <c r="C3" i="2"/>
  <c r="D3" i="2"/>
  <c r="E3" i="2"/>
  <c r="F3" i="2"/>
  <c r="J3" i="2"/>
  <c r="G3" i="2"/>
  <c r="H3" i="2"/>
  <c r="I3" i="2"/>
  <c r="K3" i="2"/>
  <c r="C6" i="2"/>
  <c r="C7" i="2" s="1"/>
  <c r="D7" i="2" s="1"/>
  <c r="K2" i="2"/>
</calcChain>
</file>

<file path=xl/sharedStrings.xml><?xml version="1.0" encoding="utf-8"?>
<sst xmlns="http://schemas.openxmlformats.org/spreadsheetml/2006/main" count="1537" uniqueCount="822">
  <si>
    <t>APELLIDO</t>
  </si>
  <si>
    <t>NOMBRE</t>
  </si>
  <si>
    <t xml:space="preserve">CEDULA </t>
  </si>
  <si>
    <t>DIRECCION</t>
  </si>
  <si>
    <t>CONTACTO EN CASO DE EMERGENCIA</t>
  </si>
  <si>
    <t>ESTADO CIVIL</t>
  </si>
  <si>
    <t>NACIMIENTO</t>
  </si>
  <si>
    <t>CECO</t>
  </si>
  <si>
    <t>TELEFONO FIJO</t>
  </si>
  <si>
    <t xml:space="preserve">ACOSTA         </t>
  </si>
  <si>
    <t xml:space="preserve">LÓPEZ          </t>
  </si>
  <si>
    <t xml:space="preserve">ALBERTO                       </t>
  </si>
  <si>
    <t xml:space="preserve">AGUILAR        </t>
  </si>
  <si>
    <t xml:space="preserve">RAMIREZ        </t>
  </si>
  <si>
    <t xml:space="preserve">JHONATHAN SMITH               </t>
  </si>
  <si>
    <t xml:space="preserve">ALFONSO        </t>
  </si>
  <si>
    <t xml:space="preserve">OROZCO         </t>
  </si>
  <si>
    <t xml:space="preserve">LUZ STELLA                    </t>
  </si>
  <si>
    <t xml:space="preserve">ANDRADE        </t>
  </si>
  <si>
    <t xml:space="preserve">PEREZ          </t>
  </si>
  <si>
    <t xml:space="preserve">ADRIANA MARCELA               </t>
  </si>
  <si>
    <t xml:space="preserve">APONTE         </t>
  </si>
  <si>
    <t xml:space="preserve">MORENO         </t>
  </si>
  <si>
    <t xml:space="preserve">PAOLA ANDREA                  </t>
  </si>
  <si>
    <t xml:space="preserve">ARANGO         </t>
  </si>
  <si>
    <t xml:space="preserve">MONA           </t>
  </si>
  <si>
    <t xml:space="preserve">CARMEN ALEIDA                 </t>
  </si>
  <si>
    <t xml:space="preserve">ARANIBAR       </t>
  </si>
  <si>
    <t xml:space="preserve">HERNANDEZ      </t>
  </si>
  <si>
    <t xml:space="preserve">MARIEN NATALY                 </t>
  </si>
  <si>
    <t xml:space="preserve">ARBELAEZ       </t>
  </si>
  <si>
    <t xml:space="preserve">HORTUA         </t>
  </si>
  <si>
    <t xml:space="preserve">LAUREANO ALBERTO              </t>
  </si>
  <si>
    <t xml:space="preserve">ARDILA         </t>
  </si>
  <si>
    <t xml:space="preserve">NIÑO           </t>
  </si>
  <si>
    <t xml:space="preserve">JOHN                          </t>
  </si>
  <si>
    <t xml:space="preserve">ARIAS          </t>
  </si>
  <si>
    <t xml:space="preserve">ROJAS          </t>
  </si>
  <si>
    <t xml:space="preserve">WILMER ALEXANDER              </t>
  </si>
  <si>
    <t xml:space="preserve">SUAREZ         </t>
  </si>
  <si>
    <t xml:space="preserve">ERIKA NAYELI                  </t>
  </si>
  <si>
    <t xml:space="preserve">ARJONA         </t>
  </si>
  <si>
    <t xml:space="preserve">PARDO          </t>
  </si>
  <si>
    <t xml:space="preserve">IVAN CAMILO                   </t>
  </si>
  <si>
    <t xml:space="preserve">ÁVILA          </t>
  </si>
  <si>
    <t xml:space="preserve">PERDOMO        </t>
  </si>
  <si>
    <t xml:space="preserve">CÉSAR ARMANDO                 </t>
  </si>
  <si>
    <t xml:space="preserve">BARRIOS        </t>
  </si>
  <si>
    <t xml:space="preserve">CASTELLAR      </t>
  </si>
  <si>
    <t xml:space="preserve">HOMER JOSE                    </t>
  </si>
  <si>
    <t xml:space="preserve">BASTIDAS       </t>
  </si>
  <si>
    <t xml:space="preserve">RENDÓN         </t>
  </si>
  <si>
    <t xml:space="preserve">JENNY KATHERINE               </t>
  </si>
  <si>
    <t xml:space="preserve">BELTRAN        </t>
  </si>
  <si>
    <t xml:space="preserve">ALEJANDRA TATIANA             </t>
  </si>
  <si>
    <t xml:space="preserve">BENAVIDES      </t>
  </si>
  <si>
    <t xml:space="preserve">REINA          </t>
  </si>
  <si>
    <t xml:space="preserve">MARA ROCIO                    </t>
  </si>
  <si>
    <t xml:space="preserve">CARDOZO        </t>
  </si>
  <si>
    <t xml:space="preserve">ROMERO         </t>
  </si>
  <si>
    <t xml:space="preserve">ÓSCAR FERNANDO                </t>
  </si>
  <si>
    <t xml:space="preserve">CEDIEL         </t>
  </si>
  <si>
    <t xml:space="preserve">JIMENEZ        </t>
  </si>
  <si>
    <t xml:space="preserve">JENNY LIZETH                  </t>
  </si>
  <si>
    <t xml:space="preserve">CHARRIS        </t>
  </si>
  <si>
    <t xml:space="preserve">SUÁREZ         </t>
  </si>
  <si>
    <t xml:space="preserve">YOHANA MILENA                 </t>
  </si>
  <si>
    <t xml:space="preserve">CÓRDOBA        </t>
  </si>
  <si>
    <t xml:space="preserve">               </t>
  </si>
  <si>
    <t xml:space="preserve">LUIS EDUARDO                  </t>
  </si>
  <si>
    <t xml:space="preserve">CORONADO       </t>
  </si>
  <si>
    <t xml:space="preserve">RINCÓN         </t>
  </si>
  <si>
    <t xml:space="preserve">FERNANDO ANTONIO              </t>
  </si>
  <si>
    <t xml:space="preserve">CORREA         </t>
  </si>
  <si>
    <t xml:space="preserve">MANUEL ENRIQUE                </t>
  </si>
  <si>
    <t xml:space="preserve">CORTÉS         </t>
  </si>
  <si>
    <t xml:space="preserve">PANTOJA        </t>
  </si>
  <si>
    <t xml:space="preserve">YULI ANDREA                   </t>
  </si>
  <si>
    <t xml:space="preserve">CRUZ           </t>
  </si>
  <si>
    <t xml:space="preserve">LOPEZ          </t>
  </si>
  <si>
    <t xml:space="preserve">DIEGO FERNANDO                </t>
  </si>
  <si>
    <t xml:space="preserve">RUBIO          </t>
  </si>
  <si>
    <t xml:space="preserve">KATHERINE ALEXANDRA           </t>
  </si>
  <si>
    <t xml:space="preserve">CUESTO         </t>
  </si>
  <si>
    <t xml:space="preserve">DIAZ           </t>
  </si>
  <si>
    <t xml:space="preserve">YENY FABIOLA                  </t>
  </si>
  <si>
    <t xml:space="preserve">DAZA           </t>
  </si>
  <si>
    <t xml:space="preserve">PRIETO         </t>
  </si>
  <si>
    <t xml:space="preserve">ÁNGELA MILENA                 </t>
  </si>
  <si>
    <t xml:space="preserve">SANCHEZ        </t>
  </si>
  <si>
    <t xml:space="preserve">DUARTE         </t>
  </si>
  <si>
    <t xml:space="preserve">GUERRA         </t>
  </si>
  <si>
    <t xml:space="preserve">JOHANA ELIZABETH              </t>
  </si>
  <si>
    <t xml:space="preserve">DUEÑAS         </t>
  </si>
  <si>
    <t xml:space="preserve">RIVERA         </t>
  </si>
  <si>
    <t xml:space="preserve">JENIFFER ALEJANDRA            </t>
  </si>
  <si>
    <t xml:space="preserve">DUQUE          </t>
  </si>
  <si>
    <t xml:space="preserve">SANTOS         </t>
  </si>
  <si>
    <t xml:space="preserve">MAGALY MARGARITA              </t>
  </si>
  <si>
    <t xml:space="preserve">ECHAVARRIA     </t>
  </si>
  <si>
    <t xml:space="preserve">YERLY ANDREA                  </t>
  </si>
  <si>
    <t xml:space="preserve">FERNANDEZ      </t>
  </si>
  <si>
    <t xml:space="preserve">PIMENTEL       </t>
  </si>
  <si>
    <t xml:space="preserve">PABLO ANDRES                  </t>
  </si>
  <si>
    <t xml:space="preserve">FORERO         </t>
  </si>
  <si>
    <t xml:space="preserve">CHACÓN         </t>
  </si>
  <si>
    <t xml:space="preserve">YIMMY ALONSO                  </t>
  </si>
  <si>
    <t xml:space="preserve">GAMEZ          </t>
  </si>
  <si>
    <t xml:space="preserve">OSCAR IVAN                    </t>
  </si>
  <si>
    <t xml:space="preserve">GARCÍA         </t>
  </si>
  <si>
    <t xml:space="preserve">GUERRERO       </t>
  </si>
  <si>
    <t xml:space="preserve">GERARDO                       </t>
  </si>
  <si>
    <t xml:space="preserve">GOMEZ          </t>
  </si>
  <si>
    <t xml:space="preserve">CACERES        </t>
  </si>
  <si>
    <t xml:space="preserve">EDUAR ARMANDO                 </t>
  </si>
  <si>
    <t xml:space="preserve">SANDOVAL       </t>
  </si>
  <si>
    <t xml:space="preserve">MARTHA PATRICIA               </t>
  </si>
  <si>
    <t xml:space="preserve">GONZALEZ       </t>
  </si>
  <si>
    <t xml:space="preserve">ARRIETA        </t>
  </si>
  <si>
    <t xml:space="preserve">LIZKAROL                      </t>
  </si>
  <si>
    <t xml:space="preserve">LOZANO         </t>
  </si>
  <si>
    <t xml:space="preserve">MARIA FERNANDA                </t>
  </si>
  <si>
    <t xml:space="preserve">GUTIERREZ      </t>
  </si>
  <si>
    <t xml:space="preserve">ROLDAN         </t>
  </si>
  <si>
    <t xml:space="preserve">JUAN GABRIEL                  </t>
  </si>
  <si>
    <t xml:space="preserve">GUZMÁN         </t>
  </si>
  <si>
    <t xml:space="preserve">SALAMANCA      </t>
  </si>
  <si>
    <t xml:space="preserve">SANDRA MILENA                 </t>
  </si>
  <si>
    <t xml:space="preserve">HERRERA        </t>
  </si>
  <si>
    <t xml:space="preserve">GARCIA         </t>
  </si>
  <si>
    <t xml:space="preserve">ALVARO                        </t>
  </si>
  <si>
    <t xml:space="preserve">LAGOS          </t>
  </si>
  <si>
    <t xml:space="preserve">TORRES         </t>
  </si>
  <si>
    <t xml:space="preserve">JAVIER RICARDO                </t>
  </si>
  <si>
    <t xml:space="preserve">LARA           </t>
  </si>
  <si>
    <t xml:space="preserve">MAURY          </t>
  </si>
  <si>
    <t xml:space="preserve">MILTON CÉSAR                  </t>
  </si>
  <si>
    <t xml:space="preserve">LEON           </t>
  </si>
  <si>
    <t xml:space="preserve">PEDRO JESUS                   </t>
  </si>
  <si>
    <t xml:space="preserve">LLARAVE        </t>
  </si>
  <si>
    <t xml:space="preserve">HERRAN         </t>
  </si>
  <si>
    <t xml:space="preserve">JOHN ALEXANDER                </t>
  </si>
  <si>
    <t xml:space="preserve">MARÍN          </t>
  </si>
  <si>
    <t xml:space="preserve">SÁENZ          </t>
  </si>
  <si>
    <t xml:space="preserve">ROLF EDWIN                    </t>
  </si>
  <si>
    <t xml:space="preserve">MONTENEGRO     </t>
  </si>
  <si>
    <t xml:space="preserve">MUÑOZ          </t>
  </si>
  <si>
    <t xml:space="preserve">DORIS YOLANDA                 </t>
  </si>
  <si>
    <t xml:space="preserve">NAVARRO        </t>
  </si>
  <si>
    <t xml:space="preserve">BAHAMÓN        </t>
  </si>
  <si>
    <t xml:space="preserve">MACEDONIO                     </t>
  </si>
  <si>
    <t xml:space="preserve">ORDOÑEZ        </t>
  </si>
  <si>
    <t xml:space="preserve">BRYAN GIOVANNI                </t>
  </si>
  <si>
    <t xml:space="preserve">LEIDY VIVIANA                 </t>
  </si>
  <si>
    <t xml:space="preserve">ORTIZ          </t>
  </si>
  <si>
    <t xml:space="preserve">PORRAS         </t>
  </si>
  <si>
    <t xml:space="preserve">DIANA PATRICIA                </t>
  </si>
  <si>
    <t xml:space="preserve">PAEZ           </t>
  </si>
  <si>
    <t xml:space="preserve">EDWIN BERNARDO                </t>
  </si>
  <si>
    <t xml:space="preserve">MARTINEZ       </t>
  </si>
  <si>
    <t xml:space="preserve">MARIA ALEJANDRA               </t>
  </si>
  <si>
    <t xml:space="preserve">PEDROZO        </t>
  </si>
  <si>
    <t xml:space="preserve">HOYOS          </t>
  </si>
  <si>
    <t xml:space="preserve">ARISTIDES                     </t>
  </si>
  <si>
    <t xml:space="preserve">PEÑA           </t>
  </si>
  <si>
    <t xml:space="preserve">VASQUEZ        </t>
  </si>
  <si>
    <t xml:space="preserve">LILIANA PATRICIA              </t>
  </si>
  <si>
    <t xml:space="preserve">MOLINA         </t>
  </si>
  <si>
    <t xml:space="preserve">JUAN PABLO                    </t>
  </si>
  <si>
    <t xml:space="preserve">MONTOYA        </t>
  </si>
  <si>
    <t xml:space="preserve">ANDREA                        </t>
  </si>
  <si>
    <t xml:space="preserve">PÉREZ          </t>
  </si>
  <si>
    <t xml:space="preserve">CLAUDIA YANIRA                </t>
  </si>
  <si>
    <t xml:space="preserve">PERILLA        </t>
  </si>
  <si>
    <t xml:space="preserve">BELTRÁN        </t>
  </si>
  <si>
    <t xml:space="preserve">JHOY ANDERSON                 </t>
  </si>
  <si>
    <t xml:space="preserve">PIEDRAHITA     </t>
  </si>
  <si>
    <t xml:space="preserve">AGUDELO        </t>
  </si>
  <si>
    <t xml:space="preserve">JUAN FELIPE                   </t>
  </si>
  <si>
    <t xml:space="preserve">PLATA          </t>
  </si>
  <si>
    <t xml:space="preserve">SEPULVEDA      </t>
  </si>
  <si>
    <t xml:space="preserve">ANDRÉS FELIPE                 </t>
  </si>
  <si>
    <t xml:space="preserve">POLO           </t>
  </si>
  <si>
    <t xml:space="preserve">DAVID                         </t>
  </si>
  <si>
    <t xml:space="preserve">MONCAYO        </t>
  </si>
  <si>
    <t xml:space="preserve">RICHAR GIOVANNY               </t>
  </si>
  <si>
    <t xml:space="preserve">PULIDO         </t>
  </si>
  <si>
    <t xml:space="preserve">SASTOQUE       </t>
  </si>
  <si>
    <t xml:space="preserve">LAURA MARCELA                 </t>
  </si>
  <si>
    <t xml:space="preserve">QUIROGA        </t>
  </si>
  <si>
    <t xml:space="preserve">BONILLA        </t>
  </si>
  <si>
    <t xml:space="preserve">NELSON FERNEY                 </t>
  </si>
  <si>
    <t xml:space="preserve">QUIROZ         </t>
  </si>
  <si>
    <t xml:space="preserve">BUTRÓN         </t>
  </si>
  <si>
    <t xml:space="preserve">RUBY ESTELA                   </t>
  </si>
  <si>
    <t xml:space="preserve">RAMÍREZ        </t>
  </si>
  <si>
    <t xml:space="preserve">MATAMOROS      </t>
  </si>
  <si>
    <t xml:space="preserve">MARÍA FLOR                    </t>
  </si>
  <si>
    <t xml:space="preserve">RAMOS          </t>
  </si>
  <si>
    <t xml:space="preserve">WALBERTO JOSE                 </t>
  </si>
  <si>
    <t xml:space="preserve">RIVAS          </t>
  </si>
  <si>
    <t xml:space="preserve">VANEGAS        </t>
  </si>
  <si>
    <t xml:space="preserve">ANA LUCIA                     </t>
  </si>
  <si>
    <t xml:space="preserve">MAYERLI                       </t>
  </si>
  <si>
    <t xml:space="preserve">RODRÍGUEZ      </t>
  </si>
  <si>
    <t xml:space="preserve">JAVIER MAURICIO               </t>
  </si>
  <si>
    <t xml:space="preserve">ARROYO         </t>
  </si>
  <si>
    <t xml:space="preserve">JOSE ALFREDO                  </t>
  </si>
  <si>
    <t xml:space="preserve">ROSENHAY       </t>
  </si>
  <si>
    <t xml:space="preserve">BALZA          </t>
  </si>
  <si>
    <t xml:space="preserve">HEINS                         </t>
  </si>
  <si>
    <t xml:space="preserve">SALCEDO        </t>
  </si>
  <si>
    <t xml:space="preserve">FIGUEREDO      </t>
  </si>
  <si>
    <t xml:space="preserve">BLANCA JEANNETE               </t>
  </si>
  <si>
    <t xml:space="preserve">SANABRIA       </t>
  </si>
  <si>
    <t xml:space="preserve">MACIAS         </t>
  </si>
  <si>
    <t xml:space="preserve">MANUELA                       </t>
  </si>
  <si>
    <t xml:space="preserve">ANILLO         </t>
  </si>
  <si>
    <t xml:space="preserve">JEAN CARLO                    </t>
  </si>
  <si>
    <t xml:space="preserve">CLARO          </t>
  </si>
  <si>
    <t xml:space="preserve">RODRIGO ALFONSO               </t>
  </si>
  <si>
    <t xml:space="preserve">SOTO           </t>
  </si>
  <si>
    <t xml:space="preserve">TRILLERAS      </t>
  </si>
  <si>
    <t xml:space="preserve">LEIDY CAROLINA                </t>
  </si>
  <si>
    <t xml:space="preserve">MARCO ANTONIO                 </t>
  </si>
  <si>
    <t xml:space="preserve">TRIANA         </t>
  </si>
  <si>
    <t xml:space="preserve">RESTREPO       </t>
  </si>
  <si>
    <t xml:space="preserve">NORMA CONSTANZA               </t>
  </si>
  <si>
    <t xml:space="preserve">VALDERRAMA     </t>
  </si>
  <si>
    <t xml:space="preserve">ZAPATA         </t>
  </si>
  <si>
    <t xml:space="preserve">GONZALO NORBEY                </t>
  </si>
  <si>
    <t xml:space="preserve">VALENCIA       </t>
  </si>
  <si>
    <t xml:space="preserve">MESA           </t>
  </si>
  <si>
    <t xml:space="preserve">GLORIA LILIANA                </t>
  </si>
  <si>
    <t xml:space="preserve">VARGAS         </t>
  </si>
  <si>
    <t xml:space="preserve">MONROY         </t>
  </si>
  <si>
    <t xml:space="preserve">LUIS FELIPE                   </t>
  </si>
  <si>
    <t xml:space="preserve">LEONARDO JAVIER               </t>
  </si>
  <si>
    <t xml:space="preserve">VEGA           </t>
  </si>
  <si>
    <t xml:space="preserve">BERNAL         </t>
  </si>
  <si>
    <t xml:space="preserve">AMANDA                        </t>
  </si>
  <si>
    <t xml:space="preserve">VELASQUEZ      </t>
  </si>
  <si>
    <t xml:space="preserve">ROBINSON ESTIVEN              </t>
  </si>
  <si>
    <t xml:space="preserve">COLOMBIA                                                    </t>
  </si>
  <si>
    <t xml:space="preserve">CHILE                                                       </t>
  </si>
  <si>
    <t xml:space="preserve">PERU                                                        </t>
  </si>
  <si>
    <t xml:space="preserve">COLOMBIA                                 </t>
  </si>
  <si>
    <t>COLOMBIA</t>
  </si>
  <si>
    <t>PAIS REMISION CC</t>
  </si>
  <si>
    <t xml:space="preserve">Carrera 37 # 115-20       </t>
  </si>
  <si>
    <t xml:space="preserve">Cll43a sur #12b este </t>
  </si>
  <si>
    <t>Oscar Fabián Aguilar Ortiz -3103314474</t>
  </si>
  <si>
    <t>TELEFONO CORPORATIVO</t>
  </si>
  <si>
    <t>N/A</t>
  </si>
  <si>
    <t>Carrera 87 #75B-06</t>
  </si>
  <si>
    <t>Virginia Orozco de Alfonso-3004459672</t>
  </si>
  <si>
    <t>Soltero(a)</t>
  </si>
  <si>
    <t>Casado(a)</t>
  </si>
  <si>
    <t>Luz Ines Perez -3152389949</t>
  </si>
  <si>
    <t>Cll 3 # 3a-106</t>
  </si>
  <si>
    <t>Union libre</t>
  </si>
  <si>
    <t>James Quintero-313 803 19 59</t>
  </si>
  <si>
    <t xml:space="preserve">Trans 73 # 11 B 77 </t>
  </si>
  <si>
    <t xml:space="preserve">316 228 49 71 </t>
  </si>
  <si>
    <t>Vuido(a)</t>
  </si>
  <si>
    <t>Valeria Castrillón-3168713317</t>
  </si>
  <si>
    <t>Calle 53#31-65</t>
  </si>
  <si>
    <t>María Rebeca Hernández</t>
  </si>
  <si>
    <t>Cra 69d No. 3-80 sur int 4 apt 1107</t>
  </si>
  <si>
    <t>Roby Nelson Arbelaez-3212034405</t>
  </si>
  <si>
    <t>Calle 18b 35-56</t>
  </si>
  <si>
    <t>MARTHA RUTH DOMINGUEZ PULIDO- 3112709374</t>
  </si>
  <si>
    <t>TRANSVERSAL 63 # 68F27 SUR</t>
  </si>
  <si>
    <t>Dg 32 c sur # 8-44 este</t>
  </si>
  <si>
    <t>Jaidive Rojas-3114952743</t>
  </si>
  <si>
    <t>Liliana Suarez-312 492 1640</t>
  </si>
  <si>
    <t>Cra 1 #30 - 60</t>
  </si>
  <si>
    <t>Diana Catalina Zamora Franco-3115027868.</t>
  </si>
  <si>
    <t>Cra 56 # 161 - 40 Apto 304</t>
  </si>
  <si>
    <t>Jaqueline Perdomo cel. 311 8273798</t>
  </si>
  <si>
    <t>Calle 15 No. 119 A - 07  4-603</t>
  </si>
  <si>
    <t>Martha Alonso Mendoza- 300-5665948</t>
  </si>
  <si>
    <t>Cr 2A # 18H-07</t>
  </si>
  <si>
    <t>316-2285320</t>
  </si>
  <si>
    <t>Avenida 8 norte # 48 N 20</t>
  </si>
  <si>
    <t>347 5124</t>
  </si>
  <si>
    <t>316 228 5327</t>
  </si>
  <si>
    <t>Martin Alejandro Tibana-3118896798</t>
  </si>
  <si>
    <t xml:space="preserve">Anderson Martinez-311 307 2935 </t>
  </si>
  <si>
    <t>Km 2 Vía Cota Siberia</t>
  </si>
  <si>
    <t>Arturo Hernández-3105853681</t>
  </si>
  <si>
    <t>Cra 58 B # 135 - 49 Apto 102  Int.3</t>
  </si>
  <si>
    <t>4 602902</t>
  </si>
  <si>
    <t>Andrea Corredor- 3114603493</t>
  </si>
  <si>
    <t>Cr 51 # 73 20 apto 102</t>
  </si>
  <si>
    <t>Adela Jiménez, 3162560129</t>
  </si>
  <si>
    <t>Carrera 106 #70 A 24</t>
  </si>
  <si>
    <t>María Inés Suárez Delgado - 3174124646</t>
  </si>
  <si>
    <t>Calle 13D # 100 - 65</t>
  </si>
  <si>
    <t>Marbelis Giovannetty Pimienta  3004451419</t>
  </si>
  <si>
    <t xml:space="preserve">Carrera 6A N° 19-68  </t>
  </si>
  <si>
    <t>Cristina Espinosa-317-3070526</t>
  </si>
  <si>
    <t>Calle 40  13-03</t>
  </si>
  <si>
    <t>Leya Vargas Barrera-3103497848</t>
  </si>
  <si>
    <t>Calle 7# 2-05 interior 5 casa 19</t>
  </si>
  <si>
    <t>Cristina Pantoja-3123001529</t>
  </si>
  <si>
    <t>Calle 26 sur No 93 D 68 casa 46</t>
  </si>
  <si>
    <t>Diana María Guzmán Romero, 3166923205</t>
  </si>
  <si>
    <t>Carrera 78A 9-39 Torre D Apto.501</t>
  </si>
  <si>
    <t>Natalia Crruz-3106888138</t>
  </si>
  <si>
    <t xml:space="preserve">Carrera 109A # 151 - 09 </t>
  </si>
  <si>
    <t>Elda Díaz Cel. 310 790 4228</t>
  </si>
  <si>
    <t xml:space="preserve">Calle 47 Sur N° 1 C-25 Este </t>
  </si>
  <si>
    <t>Ramiro Orlando Daza-3142241963</t>
  </si>
  <si>
    <t xml:space="preserve"> Carrera 78g numero 39-41 sur</t>
  </si>
  <si>
    <t>Yolanda Guerra-3214191019</t>
  </si>
  <si>
    <t xml:space="preserve">Cra 11a #190-12 Apto 405 </t>
  </si>
  <si>
    <t>Diana Rivera-3103190042</t>
  </si>
  <si>
    <t>Cll 63A # 70-40  Apto.501</t>
  </si>
  <si>
    <t>Andrés Barrero-319 716 27 81</t>
  </si>
  <si>
    <t>Calle 69a No. 77c-14 Segundo piso</t>
  </si>
  <si>
    <t>Divorciado(a)</t>
  </si>
  <si>
    <t xml:space="preserve">Kra 15 #26-10 sur </t>
  </si>
  <si>
    <t xml:space="preserve">Luz Marina Echavarria </t>
  </si>
  <si>
    <t>Margarita Gómez-3108072206</t>
  </si>
  <si>
    <t>Cra 51 # 104B-51 apto 401 A</t>
  </si>
  <si>
    <t>Herlency grisales tellez -3118850221</t>
  </si>
  <si>
    <t xml:space="preserve">Diagonal 61 sur#20 a -30 </t>
  </si>
  <si>
    <t>Martha Hernandez  - 3043275209</t>
  </si>
  <si>
    <t>Carrera 97C # 49C - 15 Sur Casa 33</t>
  </si>
  <si>
    <t>ANDREA FLOREZ CHONA-3168309783</t>
  </si>
  <si>
    <t>CARRERA 24 NO. 36 - 63 APTO 1202</t>
  </si>
  <si>
    <t>MAIRA ALEJANDRA VILLALOBOS JIMENEZ-301605320</t>
  </si>
  <si>
    <t>DG 7A BIS C No. 73B 42</t>
  </si>
  <si>
    <t>Maria Ines Sandoval Perez-H14313 2295918</t>
  </si>
  <si>
    <t>Calle 150 A No. 53 A -13</t>
  </si>
  <si>
    <t>CARLOS JOSE GONZALEZ FLOREZ-3015670243</t>
  </si>
  <si>
    <t xml:space="preserve">CLLE 26G N 7E 54 </t>
  </si>
  <si>
    <t>Jacqueline Lozano-3107968082</t>
  </si>
  <si>
    <t xml:space="preserve">Calle 59 bis sur# 47-57 </t>
  </si>
  <si>
    <t>IRMA FILOMENA ROLDAN ROLDAN - 3196457429</t>
  </si>
  <si>
    <t>CALLE 96 # 84 - 61</t>
  </si>
  <si>
    <t xml:space="preserve">Calle 57d # 87 a - 03 </t>
  </si>
  <si>
    <t>LUZ ELENA GUERRA QUINTERO-301-7388455</t>
  </si>
  <si>
    <t>MZ.E CASA 1 ESQUINA.</t>
  </si>
  <si>
    <t>Lina Vallejo-3148143774</t>
  </si>
  <si>
    <t>Calle 150A #96A-40 Torre 4 Apt 603</t>
  </si>
  <si>
    <t>JOSE RAUL LARA QUIÑONES -3013374746</t>
  </si>
  <si>
    <t>CRA  21B   N 27 B  54</t>
  </si>
  <si>
    <t>CARIN YUNEI BADILLO OSMA-3187248347</t>
  </si>
  <si>
    <t>Cra 21# 7 - 63</t>
  </si>
  <si>
    <t>Maria Victoria Torres Matato-314 2036800</t>
  </si>
  <si>
    <t>Calle 69m sur # 46c 41</t>
  </si>
  <si>
    <t>SEBASTIAN MARIN TRIANA 3058896312</t>
  </si>
  <si>
    <t>CARRERA 65 BIS # 62-03 SUR</t>
  </si>
  <si>
    <t>DIANA CAROLINA SANCHEZ</t>
  </si>
  <si>
    <t>Cll 77 B # 129-70 TORRE 4 APTO 105</t>
  </si>
  <si>
    <t>Mz a casa 5 urbanización San Francisco</t>
  </si>
  <si>
    <t>Rocio Daza-3148185138</t>
  </si>
  <si>
    <t>Macedonio Navarro Parga-3134445569</t>
  </si>
  <si>
    <t>Calle 17 sur #14-59</t>
  </si>
  <si>
    <t>CESAR RODRIGUEZ RIOS-3508334455</t>
  </si>
  <si>
    <t>CALLE 77 B # 129 - 70 INT 1 APTO 402</t>
  </si>
  <si>
    <t>María Cristina Porras-3115785745</t>
  </si>
  <si>
    <t>Carrera 124 # 132 - 11</t>
  </si>
  <si>
    <t>LAURA PRIETO ALDANA-3134361558</t>
  </si>
  <si>
    <t xml:space="preserve">CALLE 4 SUR # 35A 139 </t>
  </si>
  <si>
    <t xml:space="preserve">Maria Martinez-3134944791 </t>
  </si>
  <si>
    <t>Calle 70 sur # 12 - 22</t>
  </si>
  <si>
    <t>Jessica Paola Vergara Martínez- 300 3558879</t>
  </si>
  <si>
    <t>Kr. 88D # 6d - 28/ Torre 11 Apto 238</t>
  </si>
  <si>
    <t>RAFAEL ESTRADA PEÑA-3046513672</t>
  </si>
  <si>
    <t>CRA. 65 # 74-93 APTO. 4G</t>
  </si>
  <si>
    <t>Ivón ospina - 3105748458</t>
  </si>
  <si>
    <t>Calle 132A # 72-32 apartamento 308</t>
  </si>
  <si>
    <t>Beatriz Montoya Buitrago- 3107634197</t>
  </si>
  <si>
    <t>Cra 69d # 24-15 Int 4 Apto 101</t>
  </si>
  <si>
    <t xml:space="preserve">Cristian Camilo Fonseca Pérez-3184721984 </t>
  </si>
  <si>
    <t xml:space="preserve">Kra 68 C No 37B sur- 23 Tercer piso </t>
  </si>
  <si>
    <t>MARÍA NELLY BELTRÁM RAMIREZ-2520693</t>
  </si>
  <si>
    <t>CALLE 65 B # 88 -97</t>
  </si>
  <si>
    <t>lina muñoz-3183864337</t>
  </si>
  <si>
    <t>calle 65 # 97 ae 20 torre 1 apto 1317</t>
  </si>
  <si>
    <t>Diony Sepulveda Ramirez-3227882561</t>
  </si>
  <si>
    <t xml:space="preserve">Calle 45 # 37 - 16 </t>
  </si>
  <si>
    <t>Catalina Cardona - 3102151530</t>
  </si>
  <si>
    <t>Calle 10 # 80F 40 T1 Apto 401</t>
  </si>
  <si>
    <t>julio cesar porras buitrago-3154056668</t>
  </si>
  <si>
    <t xml:space="preserve">calle 106 # 21 - 43 </t>
  </si>
  <si>
    <t>Juan Toncon-3044985594</t>
  </si>
  <si>
    <t>Cra 63 No 73 a 94</t>
  </si>
  <si>
    <t>Milton Amaya-3102157812</t>
  </si>
  <si>
    <t>carrera 100 # 16C - 75 Apto 516</t>
  </si>
  <si>
    <t>CARRERA 71D #64-30</t>
  </si>
  <si>
    <t>PIERRE DENIS 3235857191</t>
  </si>
  <si>
    <t>MARIA CLAUDIA RAMIREZ MATAMOROS</t>
  </si>
  <si>
    <t>CRA 71 # 58A 60 SUR INT 11 APTO 501</t>
  </si>
  <si>
    <t>316 4715163</t>
  </si>
  <si>
    <t>SHINDY ALFARO VENGOECHEA-3012093378</t>
  </si>
  <si>
    <t xml:space="preserve"> MZ 49 LOT 15 PLAN 332 A </t>
  </si>
  <si>
    <t xml:space="preserve">Calle 14 # 50-64 </t>
  </si>
  <si>
    <t>Daniela Moncayo-3175121231</t>
  </si>
  <si>
    <t>María Isabel Rojas-3133271785</t>
  </si>
  <si>
    <t>Carrera 85F N°56-40 1P</t>
  </si>
  <si>
    <t>DELLA ELENA LOPEZ LASTRE -3004268888</t>
  </si>
  <si>
    <t>CALLE 90 #52B-11 APTO302</t>
  </si>
  <si>
    <t>Cra. 38A No. 74 - 151 Apto 1B</t>
  </si>
  <si>
    <t>ARLENE BALZA HERNANDEZ-3216966495</t>
  </si>
  <si>
    <t>Tatiana Sanabria Macias-300-560-4344.</t>
  </si>
  <si>
    <t>Cra 110 #17c-08 Segundo Piso</t>
  </si>
  <si>
    <t>Martha Anillo, Madre, 3172138038</t>
  </si>
  <si>
    <t>Calle 114 # 42-300, torre 19 apto 202</t>
  </si>
  <si>
    <t>ASTRID SAMIRA HERNANDEZ MARQUEZ-3157382086</t>
  </si>
  <si>
    <t xml:space="preserve">CALLE 12A # 17A-50 </t>
  </si>
  <si>
    <t xml:space="preserve">Camilo Gonzalez Cuervo-3174794722 </t>
  </si>
  <si>
    <t xml:space="preserve">CALLE 45 SUR 72 22 </t>
  </si>
  <si>
    <t>MARIA ARGENIS PEREZ ÑUSTEZ</t>
  </si>
  <si>
    <t>CL 90A SUR 0 30</t>
  </si>
  <si>
    <t>Diego Mauricio Pérez Calderón</t>
  </si>
  <si>
    <t>Martha Cecilia Triana- 3153330406</t>
  </si>
  <si>
    <t>Carrera 81D No 24D- 85</t>
  </si>
  <si>
    <t>LUZ NIDIA ZAPATA-3113178005</t>
  </si>
  <si>
    <t>CARRERA 77 # 60 - 70 INTERIOR 17 -16</t>
  </si>
  <si>
    <t>ANDRES FELIPE BEDOYA VALENCIA- 3183702488</t>
  </si>
  <si>
    <t>CARRERA 16C # 61 AN 11 CASA 27</t>
  </si>
  <si>
    <t>Monica Alexandra pinto-3164934529</t>
  </si>
  <si>
    <t>Calle 12a # 71c21</t>
  </si>
  <si>
    <t>ADRIANA LUCILA MURO LUQUE - 3226221869</t>
  </si>
  <si>
    <t xml:space="preserve">Calle 22 a bis a; # 94-39 </t>
  </si>
  <si>
    <t>Nebardo Vega-3124210886</t>
  </si>
  <si>
    <t xml:space="preserve">Calle 65 #19 - 81 Apto 201 </t>
  </si>
  <si>
    <t>Alicia Sanchez Barrero- 3144442831</t>
  </si>
  <si>
    <t>Calle 81 Bis No. 19-12 sur</t>
  </si>
  <si>
    <t>RIOS</t>
  </si>
  <si>
    <t>VARGAS</t>
  </si>
  <si>
    <t>KAREM NATALIA</t>
  </si>
  <si>
    <t>Cll 187 c #2-26 Este</t>
  </si>
  <si>
    <t>Norbely vargas- 3132959422</t>
  </si>
  <si>
    <t xml:space="preserve">ESTUPIÑAN </t>
  </si>
  <si>
    <t>ANGARITA</t>
  </si>
  <si>
    <t>ROBERT</t>
  </si>
  <si>
    <t>Carmen Estupiñan-2276298</t>
  </si>
  <si>
    <t>Calle 101 11b -04 apto 503</t>
  </si>
  <si>
    <t xml:space="preserve">CALLE 23 SUR # 69 - 91                    </t>
  </si>
  <si>
    <t xml:space="preserve">CARRERA 36 A # 56-61       </t>
  </si>
  <si>
    <t xml:space="preserve">CALLE 80 NO 42 B - 75 AP 2B        </t>
  </si>
  <si>
    <t>Jorge Alejandro Cuan Pulido-3173229055</t>
  </si>
  <si>
    <t>MARÍA INES PEREZ RENGIFO -3002090887</t>
  </si>
  <si>
    <t>NACIONALIDAD</t>
  </si>
  <si>
    <t>PERUANO</t>
  </si>
  <si>
    <t>CHILENA</t>
  </si>
  <si>
    <t>COLOMBIANA</t>
  </si>
  <si>
    <t>CODIGO SAP</t>
  </si>
  <si>
    <t>1120CE</t>
  </si>
  <si>
    <t>0101CP</t>
  </si>
  <si>
    <t>5112CC</t>
  </si>
  <si>
    <t>6510CE</t>
  </si>
  <si>
    <t>0101CE</t>
  </si>
  <si>
    <t>7110CE</t>
  </si>
  <si>
    <t>1100CE</t>
  </si>
  <si>
    <t>3110CE</t>
  </si>
  <si>
    <t>5212CC</t>
  </si>
  <si>
    <t>5217CC</t>
  </si>
  <si>
    <t>5213CC</t>
  </si>
  <si>
    <t>7110CC</t>
  </si>
  <si>
    <t>5215CC</t>
  </si>
  <si>
    <t>5220CC</t>
  </si>
  <si>
    <t>4120CC</t>
  </si>
  <si>
    <t>2410CC</t>
  </si>
  <si>
    <t>5111CC</t>
  </si>
  <si>
    <t>1400CC</t>
  </si>
  <si>
    <t>7320CC</t>
  </si>
  <si>
    <t>5221CC</t>
  </si>
  <si>
    <t>6110CC</t>
  </si>
  <si>
    <t>6510CC</t>
  </si>
  <si>
    <t>4121CC</t>
  </si>
  <si>
    <t>7220CC</t>
  </si>
  <si>
    <t>2400CC</t>
  </si>
  <si>
    <t>Total</t>
  </si>
  <si>
    <t>Pendiente</t>
  </si>
  <si>
    <t>16 09</t>
  </si>
  <si>
    <t>mane</t>
  </si>
  <si>
    <t>last_name</t>
  </si>
  <si>
    <t>documento</t>
  </si>
  <si>
    <t>telefono</t>
  </si>
  <si>
    <t>area</t>
  </si>
  <si>
    <t>empresa</t>
  </si>
  <si>
    <t>cargo</t>
  </si>
  <si>
    <t>email</t>
  </si>
  <si>
    <t>Robert</t>
  </si>
  <si>
    <t>Karem Natalia</t>
  </si>
  <si>
    <t>Andrea</t>
  </si>
  <si>
    <t>Alberto</t>
  </si>
  <si>
    <t>John</t>
  </si>
  <si>
    <t>Amanda</t>
  </si>
  <si>
    <t>Gerardo</t>
  </si>
  <si>
    <t>Heins</t>
  </si>
  <si>
    <t>Macedonio</t>
  </si>
  <si>
    <t>Mayerli</t>
  </si>
  <si>
    <t>David</t>
  </si>
  <si>
    <t>Aristides</t>
  </si>
  <si>
    <t>Manuela</t>
  </si>
  <si>
    <t>Alvaro</t>
  </si>
  <si>
    <t>Luz Stella</t>
  </si>
  <si>
    <t>Norma Constanza</t>
  </si>
  <si>
    <t>Diego Fernando</t>
  </si>
  <si>
    <t>Katherine Alexandra</t>
  </si>
  <si>
    <t>Leonardo Javier</t>
  </si>
  <si>
    <t>Juan Pablo</t>
  </si>
  <si>
    <t>Blanca Jeannete</t>
  </si>
  <si>
    <t>Erika Nayeli</t>
  </si>
  <si>
    <t>Mara Rocio</t>
  </si>
  <si>
    <t>Jeniffer Alejandra</t>
  </si>
  <si>
    <t>Magaly Margarita</t>
  </si>
  <si>
    <t>Yimmy Alonso</t>
  </si>
  <si>
    <t>Yuli Andrea</t>
  </si>
  <si>
    <t>Fernando Antonio</t>
  </si>
  <si>
    <t>Pedro Jesus</t>
  </si>
  <si>
    <t>Jose Alfredo</t>
  </si>
  <si>
    <t>Luis Eduardo</t>
  </si>
  <si>
    <t>María Flor</t>
  </si>
  <si>
    <t>Gloria Liliana</t>
  </si>
  <si>
    <t>Rolf Edwin</t>
  </si>
  <si>
    <t>Paola Andrea</t>
  </si>
  <si>
    <t>Manuel Enrique</t>
  </si>
  <si>
    <t>Carmen Aleida</t>
  </si>
  <si>
    <t>Óscar Fernando</t>
  </si>
  <si>
    <t>Luis Felipe</t>
  </si>
  <si>
    <t>Javier Ricardo</t>
  </si>
  <si>
    <t>César Armando</t>
  </si>
  <si>
    <t>Javier Mauricio</t>
  </si>
  <si>
    <t>Claudia Yanira</t>
  </si>
  <si>
    <t>Ángela Milena</t>
  </si>
  <si>
    <t>Milton César</t>
  </si>
  <si>
    <t>Laura Marcela</t>
  </si>
  <si>
    <t>Yeny Fabiola</t>
  </si>
  <si>
    <t>Ruby Estela</t>
  </si>
  <si>
    <t>Jhoy Anderson</t>
  </si>
  <si>
    <t>Gonzalo Norbey</t>
  </si>
  <si>
    <t>Marco Antonio</t>
  </si>
  <si>
    <t>Homer Jose</t>
  </si>
  <si>
    <t>Diana Patricia</t>
  </si>
  <si>
    <t>Andrés Felipe</t>
  </si>
  <si>
    <t>Laureano Alberto</t>
  </si>
  <si>
    <t>Wilmer Alexander</t>
  </si>
  <si>
    <t>Bryan Giovanni</t>
  </si>
  <si>
    <t>Robinson Estiven</t>
  </si>
  <si>
    <t>Nelson Ferney</t>
  </si>
  <si>
    <t>Jenny Lizeth</t>
  </si>
  <si>
    <t>John Alexander</t>
  </si>
  <si>
    <t>Yohana Milena</t>
  </si>
  <si>
    <t>Liliana Patricia</t>
  </si>
  <si>
    <t>Edwin Bernardo</t>
  </si>
  <si>
    <t>Ana Lucia</t>
  </si>
  <si>
    <t>Juan Felipe</t>
  </si>
  <si>
    <t>Richar Giovanny</t>
  </si>
  <si>
    <t>Liz karol</t>
  </si>
  <si>
    <t>Ivan Camilo</t>
  </si>
  <si>
    <t>Eduar Armando</t>
  </si>
  <si>
    <t>Pablo Andres</t>
  </si>
  <si>
    <t>Alejandra Tatiana</t>
  </si>
  <si>
    <t>Doris Yolanda</t>
  </si>
  <si>
    <t>Jean Carlo</t>
  </si>
  <si>
    <t>Martha Patricia</t>
  </si>
  <si>
    <t>Oscar Ivan</t>
  </si>
  <si>
    <t>Johana Elizabeth</t>
  </si>
  <si>
    <t>Juan Gabriel</t>
  </si>
  <si>
    <t>Yerly Andrea</t>
  </si>
  <si>
    <t>Marien Nataly</t>
  </si>
  <si>
    <t>Rodrigo Alfonso</t>
  </si>
  <si>
    <t>Maria Fernanda</t>
  </si>
  <si>
    <t>Jhonathan Smith</t>
  </si>
  <si>
    <t>Leidy Viviana</t>
  </si>
  <si>
    <t>Sandra Milena</t>
  </si>
  <si>
    <t>Walberto Jose</t>
  </si>
  <si>
    <t>Maria Alejandra</t>
  </si>
  <si>
    <t>Jenny Katherine</t>
  </si>
  <si>
    <t>Adriana Marcela</t>
  </si>
  <si>
    <t>Leidy Carolina</t>
  </si>
  <si>
    <t>Alfonso Orozco</t>
  </si>
  <si>
    <t>Triana Restrepo</t>
  </si>
  <si>
    <t>Cruz Lopez</t>
  </si>
  <si>
    <t>Perez Montoya</t>
  </si>
  <si>
    <t>Cruz Rubio</t>
  </si>
  <si>
    <t>Vargas Sanchez</t>
  </si>
  <si>
    <t>Perez Molina</t>
  </si>
  <si>
    <t>Salcedo Figueredo</t>
  </si>
  <si>
    <t>Arias Suarez</t>
  </si>
  <si>
    <t>Benavides Reina</t>
  </si>
  <si>
    <t>Dueñas Rivera</t>
  </si>
  <si>
    <t>Duque Santos</t>
  </si>
  <si>
    <t>Acosta López</t>
  </si>
  <si>
    <t>Forero Chacón</t>
  </si>
  <si>
    <t>Cortés Pantoja</t>
  </si>
  <si>
    <t>Coronado Rincón</t>
  </si>
  <si>
    <t>Leon Sanchez</t>
  </si>
  <si>
    <t>Romero Arroyo</t>
  </si>
  <si>
    <t xml:space="preserve">Córdoba </t>
  </si>
  <si>
    <t>Ardila Niño</t>
  </si>
  <si>
    <t>Ramírez Matamoros</t>
  </si>
  <si>
    <t>Valencia Mesa</t>
  </si>
  <si>
    <t>Marín Sáenz</t>
  </si>
  <si>
    <t>Aponte Moreno</t>
  </si>
  <si>
    <t>Correa Perdomo</t>
  </si>
  <si>
    <t>Arango Mona</t>
  </si>
  <si>
    <t>Vega Bernal</t>
  </si>
  <si>
    <t>Cardozo Romero</t>
  </si>
  <si>
    <t>García Guerrero</t>
  </si>
  <si>
    <t>Vargas Monroy</t>
  </si>
  <si>
    <t>Lagos Torres</t>
  </si>
  <si>
    <t>Ávila Perdomo</t>
  </si>
  <si>
    <t>Romero Rodríguez</t>
  </si>
  <si>
    <t xml:space="preserve">Pérez </t>
  </si>
  <si>
    <t>Daza Prieto</t>
  </si>
  <si>
    <t>Lara Maury</t>
  </si>
  <si>
    <t>Pulido Sastoque</t>
  </si>
  <si>
    <t>Cuesto Diaz</t>
  </si>
  <si>
    <t>Quiroz Butrón</t>
  </si>
  <si>
    <t>Perilla Beltrán</t>
  </si>
  <si>
    <t>Valderrama Zapata</t>
  </si>
  <si>
    <t>Soto Pérez</t>
  </si>
  <si>
    <t>Rosenhay Balza</t>
  </si>
  <si>
    <t>Barrios Castellar</t>
  </si>
  <si>
    <t>Navarro Bahamón</t>
  </si>
  <si>
    <t>Ortiz Porras</t>
  </si>
  <si>
    <t>Plata Sepulveda</t>
  </si>
  <si>
    <t>Arbelaez Hortua</t>
  </si>
  <si>
    <t>Arias Rojas</t>
  </si>
  <si>
    <t>Ordoñez Daza</t>
  </si>
  <si>
    <t>Rojas Rojas</t>
  </si>
  <si>
    <t>Velasquez Sanchez</t>
  </si>
  <si>
    <t>Quiroga Bonilla</t>
  </si>
  <si>
    <t>Cediel Jimenez</t>
  </si>
  <si>
    <t>Llarave Herran</t>
  </si>
  <si>
    <t>Charris Suárez</t>
  </si>
  <si>
    <t>Peña Vasquez</t>
  </si>
  <si>
    <t>Paez Dueñas</t>
  </si>
  <si>
    <t>Rivas Vanegas</t>
  </si>
  <si>
    <t>Piedrahita Agudelo</t>
  </si>
  <si>
    <t>Porras Moncayo</t>
  </si>
  <si>
    <t>Gonzalez Arrieta</t>
  </si>
  <si>
    <t>Arjona Pardo</t>
  </si>
  <si>
    <t>Gomez Caceres</t>
  </si>
  <si>
    <t>Fernandez Pimentel</t>
  </si>
  <si>
    <t>Beltran Hernandez</t>
  </si>
  <si>
    <t>Montenegro Muñoz</t>
  </si>
  <si>
    <t>Sanchez Anillo</t>
  </si>
  <si>
    <t>Gomez Sandoval</t>
  </si>
  <si>
    <t>Polo Romero</t>
  </si>
  <si>
    <t>Gamez Hernandez</t>
  </si>
  <si>
    <t>Duarte Guerra</t>
  </si>
  <si>
    <t>Gutierrez Roldan</t>
  </si>
  <si>
    <t>Pedrozo Hoyos</t>
  </si>
  <si>
    <t xml:space="preserve">Echavarria </t>
  </si>
  <si>
    <t>Aranibar Hernandez</t>
  </si>
  <si>
    <t>Sanchez Claro</t>
  </si>
  <si>
    <t>Sanabria Macias</t>
  </si>
  <si>
    <t>Gonzalez Lozano</t>
  </si>
  <si>
    <t>Aguilar Ramirez</t>
  </si>
  <si>
    <t>Ordoñez Ramirez</t>
  </si>
  <si>
    <t>Torres Paez</t>
  </si>
  <si>
    <t>Ramos Garcia</t>
  </si>
  <si>
    <t>Paez Martinez</t>
  </si>
  <si>
    <t>Herrera Garcia</t>
  </si>
  <si>
    <t>Bastidas Rendón</t>
  </si>
  <si>
    <t>Andrade Perez</t>
  </si>
  <si>
    <t>Guzmán Salamanca</t>
  </si>
  <si>
    <t>Soto Trilleras</t>
  </si>
  <si>
    <t>Estupiñan Angarita</t>
  </si>
  <si>
    <t>Rios Vargas</t>
  </si>
  <si>
    <t>cod_sap</t>
  </si>
  <si>
    <t>ceco</t>
  </si>
  <si>
    <t>jefe</t>
  </si>
  <si>
    <t>email_verified_at</t>
  </si>
  <si>
    <t>Formación</t>
  </si>
  <si>
    <t>PPC</t>
  </si>
  <si>
    <t>Gerente General Ppc</t>
  </si>
  <si>
    <t>diego.cruz@grupo-sm.com</t>
  </si>
  <si>
    <t>id</t>
  </si>
  <si>
    <t>Administrador</t>
  </si>
  <si>
    <t>General</t>
  </si>
  <si>
    <t>Tegnologia</t>
  </si>
  <si>
    <t>SM</t>
  </si>
  <si>
    <t>admin.sm@grupo-sm.com</t>
  </si>
  <si>
    <t>Editorial</t>
  </si>
  <si>
    <t>Jefe De Área Matemáticas</t>
  </si>
  <si>
    <t>luz.stella.alfonso@grupo-sm.com</t>
  </si>
  <si>
    <t>Jefe De Area De Lenguaje</t>
  </si>
  <si>
    <t>norma.triana@grupo-sm.com</t>
  </si>
  <si>
    <t>Comercial</t>
  </si>
  <si>
    <t>Coordinador de formación y asesorías pedagógicas</t>
  </si>
  <si>
    <t>andrea.perez@grupo-sm.com</t>
  </si>
  <si>
    <t>Coordinador Formacion Y Asesoria Pedagogica</t>
  </si>
  <si>
    <t>katherine.cruz@grupo-sm.com</t>
  </si>
  <si>
    <t>Operaciones</t>
  </si>
  <si>
    <t>Gerente De Operaciones</t>
  </si>
  <si>
    <t>leonardo.vargas@grupo-sm.com</t>
  </si>
  <si>
    <t>Director General</t>
  </si>
  <si>
    <t>juan.perez@grupo-sm.com</t>
  </si>
  <si>
    <t>Financiero</t>
  </si>
  <si>
    <t>Director Administrativo Y Financiero</t>
  </si>
  <si>
    <t>jeannette.salcedo@grupo-sm.com</t>
  </si>
  <si>
    <t>Responsable Administrativa</t>
  </si>
  <si>
    <t>jeniffer.duenas@ppc-editorial.com</t>
  </si>
  <si>
    <t>Diseñador Senior</t>
  </si>
  <si>
    <t>magaly.duque@grupo-sm.com</t>
  </si>
  <si>
    <t>Gestor De Clientes</t>
  </si>
  <si>
    <t>alberto.acosta@grupo-sm.com</t>
  </si>
  <si>
    <t>yimmy.forero@grupo-sm.com</t>
  </si>
  <si>
    <t>yuli.cortes@grupo-sm.com</t>
  </si>
  <si>
    <t>fernando.coronado@grupo-sm.com</t>
  </si>
  <si>
    <t>Coordinador Promoción Y Ventas</t>
  </si>
  <si>
    <t>jose.alfredo.romero@grupo-sm.com</t>
  </si>
  <si>
    <t>luis.cordoba@grupo-sm.com</t>
  </si>
  <si>
    <t>Auxiliar Administrativo</t>
  </si>
  <si>
    <t>jhon.ardila@grupo-sm.com</t>
  </si>
  <si>
    <t>Responsable De Clientes</t>
  </si>
  <si>
    <t>flor.ramirez@grupo-sm.com</t>
  </si>
  <si>
    <t>gloria.valencia@grupo-sm.com</t>
  </si>
  <si>
    <t>rolf.marin@grupo-sm.com</t>
  </si>
  <si>
    <t>paola.aponte@grupo-sm.com</t>
  </si>
  <si>
    <t>manuel.correa@grupo-sm.com</t>
  </si>
  <si>
    <t>Coordinador Grandes Cuentas</t>
  </si>
  <si>
    <t>carmen.arango@grupo-sm.com</t>
  </si>
  <si>
    <t>amanda.vega@grupo-sm.com</t>
  </si>
  <si>
    <t>Marketing</t>
  </si>
  <si>
    <t>Coordinador De Inteligencia De Negocios</t>
  </si>
  <si>
    <t>oscar.cardozo@grupo-sm.com</t>
  </si>
  <si>
    <t>gerardo.garcia@grupo-sm.com</t>
  </si>
  <si>
    <t>Gerente De Promoción Y Ventas</t>
  </si>
  <si>
    <t>luis.vargas@grupo-sm.com</t>
  </si>
  <si>
    <t>Jefe SM Educamos</t>
  </si>
  <si>
    <t>javier.lagos@educamos.com</t>
  </si>
  <si>
    <t>cesar.avila@grupo-sm.com</t>
  </si>
  <si>
    <t>Gerente Nacional De Promocion Y Ventas</t>
  </si>
  <si>
    <t>javier.romero@grupo-sm.com</t>
  </si>
  <si>
    <t>Consultor Lij</t>
  </si>
  <si>
    <t>angela.daza@grupo-sm.com</t>
  </si>
  <si>
    <t>milton.lara@grupo-sm.com</t>
  </si>
  <si>
    <t>Gerente De Producto</t>
  </si>
  <si>
    <t>laura.pulido@grupo-sm.com</t>
  </si>
  <si>
    <t>Asistente Administrativo</t>
  </si>
  <si>
    <t>yeny.cuesto@grupo-sm.com</t>
  </si>
  <si>
    <t>Jefe De Formación</t>
  </si>
  <si>
    <t>ruby.quiroz@grupo-sm.com</t>
  </si>
  <si>
    <t>Consultor Integral Sm</t>
  </si>
  <si>
    <t>Consultor Integral SM</t>
  </si>
  <si>
    <t>jhoy.perilla@grupo-sm.com</t>
  </si>
  <si>
    <t>gonzalo.valderrama@grupo-sm.com</t>
  </si>
  <si>
    <t>Analista De Clientes</t>
  </si>
  <si>
    <t>marco.soto@grupo-sm.com</t>
  </si>
  <si>
    <t>alberto.arbelaez@grupo-sm.com</t>
  </si>
  <si>
    <t>Tecnología</t>
  </si>
  <si>
    <t>wilmer.arias@grupo-sm.com</t>
  </si>
  <si>
    <t>ivan.arjona@grupo-sm.com</t>
  </si>
  <si>
    <t>Jefe De Tesorería</t>
  </si>
  <si>
    <t>barranquilla1@grupo-sm.com</t>
  </si>
  <si>
    <t>Auxiliar Muestras</t>
  </si>
  <si>
    <t>jenny.cediel@grupo-sm.com</t>
  </si>
  <si>
    <t>Asistente De Producción Y Logístico</t>
  </si>
  <si>
    <t>jhoanna.charris@grupo-sm.com</t>
  </si>
  <si>
    <t>Asistente Editorial</t>
  </si>
  <si>
    <t>eduar.gomez@grupo-sm.com</t>
  </si>
  <si>
    <t>Jefe De Cartera Y Facturación</t>
  </si>
  <si>
    <t>liz.gonzalez@grupo-sm.com</t>
  </si>
  <si>
    <t>john.llarave@grupo-sm.com</t>
  </si>
  <si>
    <t>Responsable Tecnico De Aplicaciones Empresariales</t>
  </si>
  <si>
    <t>macedonio.navarro@grupo-sm.com</t>
  </si>
  <si>
    <t>bryan.ordonez@grupo-sm.com</t>
  </si>
  <si>
    <t>Analista Financiero Senior</t>
  </si>
  <si>
    <t>diana.ortiz@grupo-sm.com</t>
  </si>
  <si>
    <t>Responsable Sistemas</t>
  </si>
  <si>
    <t>edwin.paez@grupo-sm.com</t>
  </si>
  <si>
    <t>liliana.pena@grupo-sm.com</t>
  </si>
  <si>
    <t>juan.piedrahita@grupo-sm.com</t>
  </si>
  <si>
    <t>andres.plata@grupo-sm.com</t>
  </si>
  <si>
    <t>richard.porras@grupo-sm.com</t>
  </si>
  <si>
    <t>nelson.quiroga@grupo-sm.com</t>
  </si>
  <si>
    <t>Analista De Inventarios Y Transporte</t>
  </si>
  <si>
    <t>ana.rivas@grupo-sm.com</t>
  </si>
  <si>
    <t>mayerli.rojas@grupo-sm.com</t>
  </si>
  <si>
    <t>Analista Crm</t>
  </si>
  <si>
    <t>heins.rosenhay@grupo-sm.com</t>
  </si>
  <si>
    <t>robinson.velasquez@grupo-sm.com</t>
  </si>
  <si>
    <t>alejandra.beltran@grupo-sm.com</t>
  </si>
  <si>
    <t>Controller Financiero</t>
  </si>
  <si>
    <t>pablo.fernandez@grupo-sm.com</t>
  </si>
  <si>
    <t>Gerente Escuela Católica</t>
  </si>
  <si>
    <t>juan.gutierres@grupo-sm.com</t>
  </si>
  <si>
    <t>Auxiliar muestras inventario</t>
  </si>
  <si>
    <t>johana.duarte@grupo-sm.com</t>
  </si>
  <si>
    <t xml:space="preserve">Coordinadora de Formación Lenguaje </t>
  </si>
  <si>
    <t>jean.sanchez@grupo-sm.com</t>
  </si>
  <si>
    <t>Coordinador de formación y asesorías pedagógicas INGLÉS</t>
  </si>
  <si>
    <t>Coordinación de Formación y Asesoría Pedagógica</t>
  </si>
  <si>
    <t>aristides.pedrozo@grupo-sm.com</t>
  </si>
  <si>
    <t>rodrigo.sanchez@grupo-sm.com</t>
  </si>
  <si>
    <t>Gestor de clientes</t>
  </si>
  <si>
    <t>yerli.echavarria@grupo-sm.com</t>
  </si>
  <si>
    <t>Gestora de Clientes</t>
  </si>
  <si>
    <t>Gestor de Clientes</t>
  </si>
  <si>
    <t>marien.aranibar@grupo-sm.com</t>
  </si>
  <si>
    <t>Coordinadora Marketing</t>
  </si>
  <si>
    <t>david.polo@grupo-sm.com</t>
  </si>
  <si>
    <t>UDP</t>
  </si>
  <si>
    <t>Coordinador UDP</t>
  </si>
  <si>
    <t>yolandamontenegro21@gmail.com</t>
  </si>
  <si>
    <t>Comercial Delegación Bogotá</t>
  </si>
  <si>
    <t>sandra.torres@grupo-sm.com</t>
  </si>
  <si>
    <t>Coordinadora de Formación y Asesorías Pedagógicas UDP</t>
  </si>
  <si>
    <t>leidy.ordonez@grupo-sm.com</t>
  </si>
  <si>
    <t>organización y personas</t>
  </si>
  <si>
    <t>responsable de organización y personas</t>
  </si>
  <si>
    <t>walberto.ramos@grupo-sm.com</t>
  </si>
  <si>
    <t>TI</t>
  </si>
  <si>
    <t>alvaro.herrera@grupo-sm.com</t>
  </si>
  <si>
    <t>patricia.gomez@grupo-sm.com</t>
  </si>
  <si>
    <t>Responsable de Soporte Educativo</t>
  </si>
  <si>
    <t>adriana.andrade@grupo-sm.com</t>
  </si>
  <si>
    <t>Comercializadora SM S.A.S</t>
  </si>
  <si>
    <t>SM Educación S.A</t>
  </si>
  <si>
    <t>Comercializadora PPC S.A.S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</si>
</sst>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/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14" fontId="0" fillId="0" borderId="1" xfId="0" applyNumberFormat="1" applyFill="1" applyBorder="1"/>
    <xf numFmtId="0" fontId="0" fillId="0" borderId="1" xfId="0" quotePrefix="1" applyNumberFormat="1" applyBorder="1"/>
    <xf numFmtId="0" fontId="0" fillId="0" borderId="1" xfId="0" applyNumberFormat="1" applyBorder="1"/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Font="1" applyFill="1" applyBorder="1"/>
    <xf numFmtId="14" fontId="0" fillId="0" borderId="1" xfId="0" applyNumberFormat="1" applyFont="1" applyFill="1" applyBorder="1"/>
    <xf numFmtId="0" fontId="0" fillId="0" borderId="1" xfId="0" applyNumberFormat="1" applyBorder="1" applyAlignment="1">
      <alignment wrapText="1"/>
    </xf>
    <xf numFmtId="0" fontId="0" fillId="0" borderId="1" xfId="0" quotePrefix="1" applyNumberFormat="1" applyFont="1" applyFill="1" applyBorder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67" zoomScale="84" zoomScaleNormal="84" workbookViewId="0">
      <selection activeCell="A67" sqref="A1:XFD1048576"/>
    </sheetView>
  </sheetViews>
  <sheetFormatPr baseColWidth="10" defaultRowHeight="15" x14ac:dyDescent="0.25"/>
  <cols>
    <col min="1" max="1" width="11.42578125" style="3"/>
    <col min="2" max="2" width="16" customWidth="1"/>
    <col min="3" max="3" width="16.42578125" customWidth="1"/>
    <col min="4" max="4" width="25.85546875" customWidth="1"/>
    <col min="5" max="5" width="16.140625" customWidth="1"/>
    <col min="6" max="6" width="38.5703125" customWidth="1"/>
    <col min="7" max="7" width="37.42578125" customWidth="1"/>
    <col min="8" max="8" width="51.5703125" bestFit="1" customWidth="1"/>
    <col min="9" max="9" width="21.7109375" customWidth="1"/>
    <col min="10" max="10" width="24.28515625" customWidth="1"/>
    <col min="11" max="11" width="14.7109375" customWidth="1"/>
    <col min="12" max="12" width="20.85546875" customWidth="1"/>
    <col min="13" max="13" width="26.5703125" customWidth="1"/>
    <col min="14" max="14" width="14.85546875" bestFit="1" customWidth="1"/>
  </cols>
  <sheetData>
    <row r="1" spans="1:15" x14ac:dyDescent="0.25">
      <c r="A1" s="5" t="s">
        <v>452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248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4" t="s">
        <v>252</v>
      </c>
      <c r="N1" s="4" t="s">
        <v>448</v>
      </c>
      <c r="O1" s="4" t="s">
        <v>7</v>
      </c>
    </row>
    <row r="2" spans="1:15" x14ac:dyDescent="0.25">
      <c r="A2" s="5">
        <v>10643</v>
      </c>
      <c r="B2" s="6" t="s">
        <v>15</v>
      </c>
      <c r="C2" s="6" t="s">
        <v>16</v>
      </c>
      <c r="D2" s="6" t="s">
        <v>17</v>
      </c>
      <c r="E2" s="6">
        <v>39547760</v>
      </c>
      <c r="F2" s="6" t="s">
        <v>243</v>
      </c>
      <c r="G2" s="5" t="s">
        <v>254</v>
      </c>
      <c r="H2" s="5" t="s">
        <v>255</v>
      </c>
      <c r="I2" s="5" t="s">
        <v>256</v>
      </c>
      <c r="J2" s="7">
        <v>25335</v>
      </c>
      <c r="K2" s="5"/>
      <c r="L2" s="8" t="s">
        <v>253</v>
      </c>
      <c r="M2" s="8" t="s">
        <v>253</v>
      </c>
      <c r="N2" s="5" t="s">
        <v>451</v>
      </c>
      <c r="O2" s="5" t="s">
        <v>453</v>
      </c>
    </row>
    <row r="3" spans="1:15" x14ac:dyDescent="0.25">
      <c r="A3" s="5">
        <v>10920</v>
      </c>
      <c r="B3" s="6" t="s">
        <v>225</v>
      </c>
      <c r="C3" s="6" t="s">
        <v>226</v>
      </c>
      <c r="D3" s="6" t="s">
        <v>227</v>
      </c>
      <c r="E3" s="6">
        <v>51872356</v>
      </c>
      <c r="F3" s="6" t="s">
        <v>243</v>
      </c>
      <c r="G3" s="5" t="s">
        <v>420</v>
      </c>
      <c r="H3" s="5" t="s">
        <v>419</v>
      </c>
      <c r="I3" s="5" t="s">
        <v>256</v>
      </c>
      <c r="J3" s="9">
        <v>24706</v>
      </c>
      <c r="K3" s="5"/>
      <c r="L3" s="10">
        <v>4102316</v>
      </c>
      <c r="M3" s="8" t="s">
        <v>253</v>
      </c>
      <c r="N3" s="5" t="s">
        <v>451</v>
      </c>
      <c r="O3" s="5" t="s">
        <v>453</v>
      </c>
    </row>
    <row r="4" spans="1:15" x14ac:dyDescent="0.25">
      <c r="A4" s="5">
        <v>10952</v>
      </c>
      <c r="B4" s="6" t="s">
        <v>78</v>
      </c>
      <c r="C4" s="6" t="s">
        <v>79</v>
      </c>
      <c r="D4" s="6" t="s">
        <v>80</v>
      </c>
      <c r="E4" s="6">
        <v>79619837</v>
      </c>
      <c r="F4" s="6" t="s">
        <v>243</v>
      </c>
      <c r="G4" s="5" t="s">
        <v>308</v>
      </c>
      <c r="H4" s="5" t="s">
        <v>307</v>
      </c>
      <c r="I4" s="5" t="s">
        <v>257</v>
      </c>
      <c r="J4" s="9">
        <v>27009</v>
      </c>
      <c r="K4" s="5"/>
      <c r="L4" s="8">
        <v>4698217</v>
      </c>
      <c r="M4" s="8">
        <v>3176552121</v>
      </c>
      <c r="N4" s="5" t="s">
        <v>451</v>
      </c>
      <c r="O4" s="5" t="s">
        <v>454</v>
      </c>
    </row>
    <row r="5" spans="1:15" x14ac:dyDescent="0.25">
      <c r="A5" s="5">
        <v>10969</v>
      </c>
      <c r="B5" s="6" t="s">
        <v>19</v>
      </c>
      <c r="C5" s="6" t="s">
        <v>169</v>
      </c>
      <c r="D5" s="6" t="s">
        <v>170</v>
      </c>
      <c r="E5" s="6">
        <v>1016008521</v>
      </c>
      <c r="F5" s="6" t="s">
        <v>243</v>
      </c>
      <c r="G5" s="5" t="s">
        <v>376</v>
      </c>
      <c r="H5" s="5" t="s">
        <v>375</v>
      </c>
      <c r="I5" s="5" t="s">
        <v>256</v>
      </c>
      <c r="J5" s="9">
        <v>32231</v>
      </c>
      <c r="K5" s="5"/>
      <c r="L5" s="8">
        <v>3204965</v>
      </c>
      <c r="M5" s="8">
        <v>3183509648</v>
      </c>
      <c r="N5" s="5" t="s">
        <v>451</v>
      </c>
      <c r="O5" s="5" t="s">
        <v>455</v>
      </c>
    </row>
    <row r="6" spans="1:15" x14ac:dyDescent="0.25">
      <c r="A6" s="5">
        <v>10978</v>
      </c>
      <c r="B6" s="6" t="s">
        <v>78</v>
      </c>
      <c r="C6" s="6" t="s">
        <v>81</v>
      </c>
      <c r="D6" s="6" t="s">
        <v>82</v>
      </c>
      <c r="E6" s="6">
        <v>1030585350</v>
      </c>
      <c r="F6" s="6" t="s">
        <v>243</v>
      </c>
      <c r="G6" s="5" t="s">
        <v>310</v>
      </c>
      <c r="H6" s="5" t="s">
        <v>309</v>
      </c>
      <c r="I6" s="5" t="s">
        <v>256</v>
      </c>
      <c r="J6" s="9">
        <v>33160</v>
      </c>
      <c r="K6" s="5"/>
      <c r="L6" s="8" t="s">
        <v>253</v>
      </c>
      <c r="M6" s="8">
        <v>3187069203</v>
      </c>
      <c r="N6" s="5" t="s">
        <v>451</v>
      </c>
      <c r="O6" s="5" t="s">
        <v>455</v>
      </c>
    </row>
    <row r="7" spans="1:15" x14ac:dyDescent="0.25">
      <c r="A7" s="5">
        <v>10985</v>
      </c>
      <c r="B7" s="6" t="s">
        <v>234</v>
      </c>
      <c r="C7" s="6" t="s">
        <v>89</v>
      </c>
      <c r="D7" s="6" t="s">
        <v>237</v>
      </c>
      <c r="E7" s="6">
        <v>775617</v>
      </c>
      <c r="F7" s="6" t="s">
        <v>245</v>
      </c>
      <c r="G7" s="11" t="s">
        <v>428</v>
      </c>
      <c r="H7" s="5" t="s">
        <v>427</v>
      </c>
      <c r="I7" s="5" t="s">
        <v>257</v>
      </c>
      <c r="J7" s="9">
        <v>24848</v>
      </c>
      <c r="K7" s="5"/>
      <c r="L7" s="12" t="s">
        <v>253</v>
      </c>
      <c r="M7" s="8" t="s">
        <v>253</v>
      </c>
      <c r="N7" s="5" t="s">
        <v>449</v>
      </c>
      <c r="O7" s="5" t="s">
        <v>456</v>
      </c>
    </row>
    <row r="8" spans="1:15" x14ac:dyDescent="0.25">
      <c r="A8" s="5">
        <v>10991</v>
      </c>
      <c r="B8" s="6" t="s">
        <v>19</v>
      </c>
      <c r="C8" s="6" t="s">
        <v>167</v>
      </c>
      <c r="D8" s="6" t="s">
        <v>168</v>
      </c>
      <c r="E8" s="6">
        <v>80000515</v>
      </c>
      <c r="F8" s="6" t="s">
        <v>243</v>
      </c>
      <c r="G8" s="5" t="s">
        <v>374</v>
      </c>
      <c r="H8" s="5" t="s">
        <v>373</v>
      </c>
      <c r="I8" s="5" t="s">
        <v>257</v>
      </c>
      <c r="J8" s="9">
        <v>28802</v>
      </c>
      <c r="K8" s="5"/>
      <c r="L8" s="8">
        <v>6552395</v>
      </c>
      <c r="M8" s="8">
        <v>3175736072</v>
      </c>
      <c r="N8" s="5" t="s">
        <v>451</v>
      </c>
      <c r="O8" s="5" t="s">
        <v>457</v>
      </c>
    </row>
    <row r="9" spans="1:15" x14ac:dyDescent="0.25">
      <c r="A9" s="5">
        <v>10993</v>
      </c>
      <c r="B9" s="6" t="s">
        <v>211</v>
      </c>
      <c r="C9" s="6" t="s">
        <v>212</v>
      </c>
      <c r="D9" s="6" t="s">
        <v>213</v>
      </c>
      <c r="E9" s="6">
        <v>52241827</v>
      </c>
      <c r="F9" s="6" t="s">
        <v>243</v>
      </c>
      <c r="G9" s="5" t="s">
        <v>444</v>
      </c>
      <c r="H9" s="5" t="s">
        <v>446</v>
      </c>
      <c r="I9" s="5" t="s">
        <v>257</v>
      </c>
      <c r="J9" s="9">
        <v>28570</v>
      </c>
      <c r="K9" s="5"/>
      <c r="L9" s="8" t="s">
        <v>253</v>
      </c>
      <c r="M9" s="8">
        <v>3174408742</v>
      </c>
      <c r="N9" s="5" t="s">
        <v>451</v>
      </c>
      <c r="O9" s="5" t="s">
        <v>458</v>
      </c>
    </row>
    <row r="10" spans="1:15" x14ac:dyDescent="0.25">
      <c r="A10" s="5">
        <v>11001</v>
      </c>
      <c r="B10" s="6" t="s">
        <v>36</v>
      </c>
      <c r="C10" s="6" t="s">
        <v>39</v>
      </c>
      <c r="D10" s="6" t="s">
        <v>40</v>
      </c>
      <c r="E10" s="6">
        <v>1001116719</v>
      </c>
      <c r="F10" s="6" t="s">
        <v>243</v>
      </c>
      <c r="G10" s="6" t="s">
        <v>276</v>
      </c>
      <c r="H10" s="5" t="s">
        <v>275</v>
      </c>
      <c r="I10" s="5" t="s">
        <v>256</v>
      </c>
      <c r="J10" s="9">
        <v>37343</v>
      </c>
      <c r="K10" s="5"/>
      <c r="L10" s="8" t="s">
        <v>253</v>
      </c>
      <c r="M10" s="8" t="s">
        <v>253</v>
      </c>
      <c r="N10" s="5" t="s">
        <v>451</v>
      </c>
      <c r="O10" s="5" t="s">
        <v>459</v>
      </c>
    </row>
    <row r="11" spans="1:15" x14ac:dyDescent="0.25">
      <c r="A11" s="5">
        <v>11002</v>
      </c>
      <c r="B11" s="6" t="s">
        <v>55</v>
      </c>
      <c r="C11" s="6" t="s">
        <v>56</v>
      </c>
      <c r="D11" s="6" t="s">
        <v>57</v>
      </c>
      <c r="E11" s="6">
        <v>52097912</v>
      </c>
      <c r="F11" s="6" t="s">
        <v>243</v>
      </c>
      <c r="G11" s="5" t="s">
        <v>291</v>
      </c>
      <c r="H11" s="5" t="s">
        <v>290</v>
      </c>
      <c r="I11" s="5" t="s">
        <v>257</v>
      </c>
      <c r="J11" s="9">
        <v>26030</v>
      </c>
      <c r="K11" s="5"/>
      <c r="L11" s="8" t="s">
        <v>292</v>
      </c>
      <c r="M11" s="8">
        <v>3173693838</v>
      </c>
      <c r="N11" s="5" t="s">
        <v>451</v>
      </c>
      <c r="O11" s="5" t="s">
        <v>459</v>
      </c>
    </row>
    <row r="12" spans="1:15" x14ac:dyDescent="0.25">
      <c r="A12" s="5">
        <v>30013</v>
      </c>
      <c r="B12" s="6" t="s">
        <v>93</v>
      </c>
      <c r="C12" s="6" t="s">
        <v>94</v>
      </c>
      <c r="D12" s="6" t="s">
        <v>95</v>
      </c>
      <c r="E12" s="6">
        <v>1015407917</v>
      </c>
      <c r="F12" s="6" t="s">
        <v>243</v>
      </c>
      <c r="G12" s="5" t="s">
        <v>318</v>
      </c>
      <c r="H12" s="5" t="s">
        <v>317</v>
      </c>
      <c r="I12" s="5" t="s">
        <v>256</v>
      </c>
      <c r="J12" s="9">
        <v>32425</v>
      </c>
      <c r="K12" s="5"/>
      <c r="L12" s="8" t="s">
        <v>253</v>
      </c>
      <c r="M12" s="8">
        <v>3158800538</v>
      </c>
      <c r="N12" s="5" t="s">
        <v>451</v>
      </c>
      <c r="O12" s="5" t="s">
        <v>454</v>
      </c>
    </row>
    <row r="13" spans="1:15" x14ac:dyDescent="0.25">
      <c r="A13" s="5">
        <v>52379</v>
      </c>
      <c r="B13" s="6" t="s">
        <v>96</v>
      </c>
      <c r="C13" s="6" t="s">
        <v>97</v>
      </c>
      <c r="D13" s="6" t="s">
        <v>98</v>
      </c>
      <c r="E13" s="6">
        <v>51984840</v>
      </c>
      <c r="F13" s="6" t="s">
        <v>243</v>
      </c>
      <c r="G13" s="5" t="s">
        <v>320</v>
      </c>
      <c r="H13" s="5" t="s">
        <v>319</v>
      </c>
      <c r="I13" s="5" t="s">
        <v>257</v>
      </c>
      <c r="J13" s="9">
        <v>25754</v>
      </c>
      <c r="K13" s="5"/>
      <c r="L13" s="8">
        <v>3837466</v>
      </c>
      <c r="M13" s="8" t="s">
        <v>253</v>
      </c>
      <c r="N13" s="5" t="s">
        <v>451</v>
      </c>
      <c r="O13" s="5" t="s">
        <v>460</v>
      </c>
    </row>
    <row r="14" spans="1:15" x14ac:dyDescent="0.25">
      <c r="A14" s="5">
        <v>70017</v>
      </c>
      <c r="B14" s="6" t="s">
        <v>9</v>
      </c>
      <c r="C14" s="6" t="s">
        <v>10</v>
      </c>
      <c r="D14" s="6" t="s">
        <v>11</v>
      </c>
      <c r="E14" s="6">
        <v>8751004</v>
      </c>
      <c r="F14" s="6" t="s">
        <v>243</v>
      </c>
      <c r="G14" s="6" t="s">
        <v>249</v>
      </c>
      <c r="H14" s="6" t="s">
        <v>447</v>
      </c>
      <c r="I14" s="6" t="s">
        <v>257</v>
      </c>
      <c r="J14" s="7">
        <v>20726</v>
      </c>
      <c r="K14" s="5"/>
      <c r="L14" s="5">
        <v>3979274</v>
      </c>
      <c r="M14" s="5">
        <v>3176461598</v>
      </c>
      <c r="N14" s="5" t="s">
        <v>451</v>
      </c>
      <c r="O14" s="5" t="s">
        <v>461</v>
      </c>
    </row>
    <row r="15" spans="1:15" x14ac:dyDescent="0.25">
      <c r="A15" s="5">
        <v>70030</v>
      </c>
      <c r="B15" s="6" t="s">
        <v>104</v>
      </c>
      <c r="C15" s="6" t="s">
        <v>105</v>
      </c>
      <c r="D15" s="6" t="s">
        <v>106</v>
      </c>
      <c r="E15" s="6">
        <v>79743600</v>
      </c>
      <c r="F15" s="6" t="s">
        <v>243</v>
      </c>
      <c r="G15" s="5" t="s">
        <v>327</v>
      </c>
      <c r="H15" s="13" t="s">
        <v>326</v>
      </c>
      <c r="I15" s="5" t="s">
        <v>257</v>
      </c>
      <c r="J15" s="9">
        <v>28106</v>
      </c>
      <c r="K15" s="5"/>
      <c r="L15" s="8" t="s">
        <v>253</v>
      </c>
      <c r="M15" s="8">
        <v>3173697392</v>
      </c>
      <c r="N15" s="5" t="s">
        <v>451</v>
      </c>
      <c r="O15" s="5" t="s">
        <v>462</v>
      </c>
    </row>
    <row r="16" spans="1:15" x14ac:dyDescent="0.25">
      <c r="A16" s="5">
        <v>70053</v>
      </c>
      <c r="B16" s="6" t="s">
        <v>75</v>
      </c>
      <c r="C16" s="6" t="s">
        <v>76</v>
      </c>
      <c r="D16" s="6" t="s">
        <v>77</v>
      </c>
      <c r="E16" s="6">
        <v>52853321</v>
      </c>
      <c r="F16" s="6" t="s">
        <v>243</v>
      </c>
      <c r="G16" s="5" t="s">
        <v>306</v>
      </c>
      <c r="H16" s="5" t="s">
        <v>305</v>
      </c>
      <c r="I16" s="5" t="s">
        <v>256</v>
      </c>
      <c r="J16" s="9">
        <v>29483</v>
      </c>
      <c r="K16" s="5"/>
      <c r="L16" s="8">
        <v>9286190</v>
      </c>
      <c r="M16" s="8">
        <v>3164675985</v>
      </c>
      <c r="N16" s="5" t="s">
        <v>451</v>
      </c>
      <c r="O16" s="5" t="s">
        <v>462</v>
      </c>
    </row>
    <row r="17" spans="1:15" x14ac:dyDescent="0.25">
      <c r="A17" s="5">
        <v>70076</v>
      </c>
      <c r="B17" s="6" t="s">
        <v>70</v>
      </c>
      <c r="C17" s="6" t="s">
        <v>71</v>
      </c>
      <c r="D17" s="6" t="s">
        <v>72</v>
      </c>
      <c r="E17" s="6">
        <v>79608407</v>
      </c>
      <c r="F17" s="6" t="s">
        <v>243</v>
      </c>
      <c r="G17" s="5" t="s">
        <v>302</v>
      </c>
      <c r="H17" s="5" t="s">
        <v>301</v>
      </c>
      <c r="I17" s="5" t="s">
        <v>260</v>
      </c>
      <c r="J17" s="9">
        <v>26678</v>
      </c>
      <c r="K17" s="5"/>
      <c r="L17" s="8" t="s">
        <v>253</v>
      </c>
      <c r="M17" s="8">
        <v>3174314451</v>
      </c>
      <c r="N17" s="5" t="s">
        <v>451</v>
      </c>
      <c r="O17" s="5" t="s">
        <v>462</v>
      </c>
    </row>
    <row r="18" spans="1:15" x14ac:dyDescent="0.25">
      <c r="A18" s="5">
        <v>70082</v>
      </c>
      <c r="B18" s="14" t="s">
        <v>137</v>
      </c>
      <c r="C18" s="14" t="s">
        <v>89</v>
      </c>
      <c r="D18" s="14" t="s">
        <v>138</v>
      </c>
      <c r="E18" s="14">
        <v>91288847</v>
      </c>
      <c r="F18" s="14" t="s">
        <v>243</v>
      </c>
      <c r="G18" s="5" t="s">
        <v>350</v>
      </c>
      <c r="H18" s="5" t="s">
        <v>349</v>
      </c>
      <c r="I18" s="5" t="s">
        <v>257</v>
      </c>
      <c r="J18" s="15">
        <v>26614</v>
      </c>
      <c r="K18" s="5"/>
      <c r="L18" s="8">
        <v>6987012</v>
      </c>
      <c r="M18" s="8" t="s">
        <v>253</v>
      </c>
      <c r="N18" s="5" t="s">
        <v>451</v>
      </c>
      <c r="O18" s="5" t="s">
        <v>463</v>
      </c>
    </row>
    <row r="19" spans="1:15" x14ac:dyDescent="0.25">
      <c r="A19" s="5">
        <v>70128</v>
      </c>
      <c r="B19" s="6" t="s">
        <v>59</v>
      </c>
      <c r="C19" s="6" t="s">
        <v>206</v>
      </c>
      <c r="D19" s="6" t="s">
        <v>207</v>
      </c>
      <c r="E19" s="6">
        <v>78688368</v>
      </c>
      <c r="F19" s="6" t="s">
        <v>243</v>
      </c>
      <c r="G19" s="5" t="s">
        <v>405</v>
      </c>
      <c r="H19" s="5" t="s">
        <v>404</v>
      </c>
      <c r="I19" s="5" t="s">
        <v>260</v>
      </c>
      <c r="J19" s="9">
        <v>23842</v>
      </c>
      <c r="K19" s="5"/>
      <c r="L19" s="8" t="s">
        <v>253</v>
      </c>
      <c r="M19" s="8">
        <v>3187069201</v>
      </c>
      <c r="N19" s="5" t="s">
        <v>451</v>
      </c>
      <c r="O19" s="5" t="s">
        <v>461</v>
      </c>
    </row>
    <row r="20" spans="1:15" x14ac:dyDescent="0.25">
      <c r="A20" s="5">
        <v>70156</v>
      </c>
      <c r="B20" s="6" t="s">
        <v>67</v>
      </c>
      <c r="C20" s="6" t="s">
        <v>68</v>
      </c>
      <c r="D20" s="6" t="s">
        <v>69</v>
      </c>
      <c r="E20" s="6">
        <v>84038980</v>
      </c>
      <c r="F20" s="6" t="s">
        <v>243</v>
      </c>
      <c r="G20" s="5" t="s">
        <v>300</v>
      </c>
      <c r="H20" s="5" t="s">
        <v>299</v>
      </c>
      <c r="I20" s="5" t="s">
        <v>257</v>
      </c>
      <c r="J20" s="9">
        <v>25761</v>
      </c>
      <c r="K20" s="5"/>
      <c r="L20" s="8">
        <v>7254424</v>
      </c>
      <c r="M20" s="8">
        <v>3187069152</v>
      </c>
      <c r="N20" s="5" t="s">
        <v>451</v>
      </c>
      <c r="O20" s="5" t="s">
        <v>461</v>
      </c>
    </row>
    <row r="21" spans="1:15" x14ac:dyDescent="0.25">
      <c r="A21" s="5">
        <v>70157</v>
      </c>
      <c r="B21" s="6" t="s">
        <v>33</v>
      </c>
      <c r="C21" s="6" t="s">
        <v>34</v>
      </c>
      <c r="D21" s="6" t="s">
        <v>35</v>
      </c>
      <c r="E21" s="6">
        <v>91228003</v>
      </c>
      <c r="F21" s="6" t="s">
        <v>243</v>
      </c>
      <c r="G21" s="6" t="s">
        <v>272</v>
      </c>
      <c r="H21" s="5" t="s">
        <v>271</v>
      </c>
      <c r="I21" s="5" t="s">
        <v>257</v>
      </c>
      <c r="J21" s="9">
        <v>23121</v>
      </c>
      <c r="K21" s="5"/>
      <c r="L21" s="5">
        <v>4675404</v>
      </c>
      <c r="M21" s="8" t="s">
        <v>253</v>
      </c>
      <c r="N21" s="5" t="s">
        <v>451</v>
      </c>
      <c r="O21" s="5" t="s">
        <v>462</v>
      </c>
    </row>
    <row r="22" spans="1:15" x14ac:dyDescent="0.25">
      <c r="A22" s="5">
        <v>70224</v>
      </c>
      <c r="B22" s="6" t="s">
        <v>195</v>
      </c>
      <c r="C22" s="6" t="s">
        <v>196</v>
      </c>
      <c r="D22" s="6" t="s">
        <v>197</v>
      </c>
      <c r="E22" s="6">
        <v>33365300</v>
      </c>
      <c r="F22" s="6" t="s">
        <v>243</v>
      </c>
      <c r="G22" s="5" t="s">
        <v>396</v>
      </c>
      <c r="H22" s="5" t="s">
        <v>395</v>
      </c>
      <c r="I22" s="11" t="s">
        <v>256</v>
      </c>
      <c r="J22" s="9">
        <v>29904</v>
      </c>
      <c r="K22" s="5"/>
      <c r="L22" s="8">
        <v>4662587</v>
      </c>
      <c r="M22" s="8" t="s">
        <v>397</v>
      </c>
      <c r="N22" s="5" t="s">
        <v>451</v>
      </c>
      <c r="O22" s="5" t="s">
        <v>464</v>
      </c>
    </row>
    <row r="23" spans="1:15" x14ac:dyDescent="0.25">
      <c r="A23" s="5">
        <v>70347</v>
      </c>
      <c r="B23" s="6" t="s">
        <v>231</v>
      </c>
      <c r="C23" s="6" t="s">
        <v>232</v>
      </c>
      <c r="D23" s="6" t="s">
        <v>233</v>
      </c>
      <c r="E23" s="6">
        <v>34568449</v>
      </c>
      <c r="F23" s="6" t="s">
        <v>243</v>
      </c>
      <c r="G23" s="11" t="s">
        <v>424</v>
      </c>
      <c r="H23" s="5" t="s">
        <v>423</v>
      </c>
      <c r="I23" s="5" t="s">
        <v>260</v>
      </c>
      <c r="J23" s="9">
        <v>26481</v>
      </c>
      <c r="K23" s="5"/>
      <c r="L23" s="10">
        <v>8367459</v>
      </c>
      <c r="M23" s="10">
        <v>3174302939</v>
      </c>
      <c r="N23" s="5" t="s">
        <v>451</v>
      </c>
      <c r="O23" s="5" t="s">
        <v>465</v>
      </c>
    </row>
    <row r="24" spans="1:15" x14ac:dyDescent="0.25">
      <c r="A24" s="5">
        <v>70387</v>
      </c>
      <c r="B24" s="6" t="s">
        <v>142</v>
      </c>
      <c r="C24" s="6" t="s">
        <v>143</v>
      </c>
      <c r="D24" s="6" t="s">
        <v>144</v>
      </c>
      <c r="E24" s="6">
        <v>79575545</v>
      </c>
      <c r="F24" s="6" t="s">
        <v>243</v>
      </c>
      <c r="G24" s="5" t="s">
        <v>354</v>
      </c>
      <c r="H24" s="5" t="s">
        <v>353</v>
      </c>
      <c r="I24" s="5" t="s">
        <v>321</v>
      </c>
      <c r="J24" s="9">
        <v>25972</v>
      </c>
      <c r="K24" s="5"/>
      <c r="L24" s="8" t="s">
        <v>253</v>
      </c>
      <c r="M24" s="8">
        <v>3173635365</v>
      </c>
      <c r="N24" s="5" t="s">
        <v>451</v>
      </c>
      <c r="O24" s="5" t="s">
        <v>462</v>
      </c>
    </row>
    <row r="25" spans="1:15" x14ac:dyDescent="0.25">
      <c r="A25" s="5">
        <v>70401</v>
      </c>
      <c r="B25" s="6" t="s">
        <v>21</v>
      </c>
      <c r="C25" s="6" t="s">
        <v>22</v>
      </c>
      <c r="D25" s="6" t="s">
        <v>23</v>
      </c>
      <c r="E25" s="6">
        <v>52752896</v>
      </c>
      <c r="F25" s="6" t="s">
        <v>243</v>
      </c>
      <c r="G25" s="6" t="s">
        <v>262</v>
      </c>
      <c r="H25" s="5" t="s">
        <v>261</v>
      </c>
      <c r="I25" s="5" t="s">
        <v>260</v>
      </c>
      <c r="J25" s="7">
        <v>29682</v>
      </c>
      <c r="K25" s="5"/>
      <c r="L25" s="8" t="s">
        <v>253</v>
      </c>
      <c r="M25" s="8" t="s">
        <v>263</v>
      </c>
      <c r="N25" s="5" t="s">
        <v>451</v>
      </c>
      <c r="O25" s="5" t="s">
        <v>462</v>
      </c>
    </row>
    <row r="26" spans="1:15" s="3" customFormat="1" x14ac:dyDescent="0.25">
      <c r="A26" s="5">
        <v>70516</v>
      </c>
      <c r="B26" s="6" t="s">
        <v>73</v>
      </c>
      <c r="C26" s="6" t="s">
        <v>45</v>
      </c>
      <c r="D26" s="6" t="s">
        <v>74</v>
      </c>
      <c r="E26" s="6">
        <v>79746441</v>
      </c>
      <c r="F26" s="6" t="s">
        <v>243</v>
      </c>
      <c r="G26" s="5" t="s">
        <v>304</v>
      </c>
      <c r="H26" s="5" t="s">
        <v>303</v>
      </c>
      <c r="I26" s="5" t="s">
        <v>257</v>
      </c>
      <c r="J26" s="9">
        <v>28157</v>
      </c>
      <c r="K26" s="5"/>
      <c r="L26" s="8">
        <v>8280083</v>
      </c>
      <c r="M26" s="8">
        <v>3176578132</v>
      </c>
      <c r="N26" s="5" t="s">
        <v>451</v>
      </c>
      <c r="O26" s="5" t="s">
        <v>462</v>
      </c>
    </row>
    <row r="27" spans="1:15" x14ac:dyDescent="0.25">
      <c r="A27" s="5">
        <v>70536</v>
      </c>
      <c r="B27" s="6" t="s">
        <v>24</v>
      </c>
      <c r="C27" s="6" t="s">
        <v>25</v>
      </c>
      <c r="D27" s="6" t="s">
        <v>26</v>
      </c>
      <c r="E27" s="6">
        <v>43662761</v>
      </c>
      <c r="F27" s="6" t="s">
        <v>243</v>
      </c>
      <c r="G27" s="6" t="s">
        <v>266</v>
      </c>
      <c r="H27" s="5" t="s">
        <v>265</v>
      </c>
      <c r="I27" s="5" t="s">
        <v>264</v>
      </c>
      <c r="J27" s="7">
        <v>24669</v>
      </c>
      <c r="K27" s="5"/>
      <c r="L27" s="8" t="s">
        <v>253</v>
      </c>
      <c r="M27" s="8">
        <v>3156803584</v>
      </c>
      <c r="N27" s="5" t="s">
        <v>451</v>
      </c>
      <c r="O27" s="5" t="s">
        <v>466</v>
      </c>
    </row>
    <row r="28" spans="1:15" x14ac:dyDescent="0.25">
      <c r="A28" s="5">
        <v>70541</v>
      </c>
      <c r="B28" s="6" t="s">
        <v>238</v>
      </c>
      <c r="C28" s="6" t="s">
        <v>239</v>
      </c>
      <c r="D28" s="6" t="s">
        <v>240</v>
      </c>
      <c r="E28" s="6">
        <v>52057329</v>
      </c>
      <c r="F28" s="6" t="s">
        <v>243</v>
      </c>
      <c r="G28" s="11" t="s">
        <v>430</v>
      </c>
      <c r="H28" s="11" t="s">
        <v>429</v>
      </c>
      <c r="I28" s="11" t="s">
        <v>256</v>
      </c>
      <c r="J28" s="9">
        <v>26344</v>
      </c>
      <c r="K28" s="5"/>
      <c r="L28" s="12">
        <v>3123104790</v>
      </c>
      <c r="M28" s="11">
        <v>3174029903</v>
      </c>
      <c r="N28" s="5" t="s">
        <v>451</v>
      </c>
      <c r="O28" s="5" t="s">
        <v>462</v>
      </c>
    </row>
    <row r="29" spans="1:15" x14ac:dyDescent="0.25">
      <c r="A29" s="5">
        <v>70574</v>
      </c>
      <c r="B29" s="6" t="s">
        <v>58</v>
      </c>
      <c r="C29" s="6" t="s">
        <v>59</v>
      </c>
      <c r="D29" s="6" t="s">
        <v>60</v>
      </c>
      <c r="E29" s="6">
        <v>79792472</v>
      </c>
      <c r="F29" s="6" t="s">
        <v>243</v>
      </c>
      <c r="G29" s="5" t="s">
        <v>294</v>
      </c>
      <c r="H29" s="5" t="s">
        <v>293</v>
      </c>
      <c r="I29" s="5" t="s">
        <v>257</v>
      </c>
      <c r="J29" s="9">
        <v>28226</v>
      </c>
      <c r="K29" s="5"/>
      <c r="L29" s="8">
        <v>4711356</v>
      </c>
      <c r="M29" s="8" t="s">
        <v>253</v>
      </c>
      <c r="N29" s="5" t="s">
        <v>451</v>
      </c>
      <c r="O29" s="5" t="s">
        <v>467</v>
      </c>
    </row>
    <row r="30" spans="1:15" x14ac:dyDescent="0.25">
      <c r="A30" s="5">
        <v>70579</v>
      </c>
      <c r="B30" s="6" t="s">
        <v>109</v>
      </c>
      <c r="C30" s="6" t="s">
        <v>110</v>
      </c>
      <c r="D30" s="6" t="s">
        <v>111</v>
      </c>
      <c r="E30" s="6">
        <v>5604021</v>
      </c>
      <c r="F30" s="6" t="s">
        <v>243</v>
      </c>
      <c r="G30" s="5" t="s">
        <v>331</v>
      </c>
      <c r="H30" s="5" t="s">
        <v>330</v>
      </c>
      <c r="I30" s="5" t="s">
        <v>260</v>
      </c>
      <c r="J30" s="9">
        <v>25012</v>
      </c>
      <c r="K30" s="5"/>
      <c r="L30" s="8" t="s">
        <v>253</v>
      </c>
      <c r="M30" s="8">
        <v>3174301156</v>
      </c>
      <c r="N30" s="5" t="s">
        <v>451</v>
      </c>
      <c r="O30" s="5" t="s">
        <v>463</v>
      </c>
    </row>
    <row r="31" spans="1:15" x14ac:dyDescent="0.25">
      <c r="A31" s="5">
        <v>70585</v>
      </c>
      <c r="B31" s="6" t="s">
        <v>234</v>
      </c>
      <c r="C31" s="6" t="s">
        <v>235</v>
      </c>
      <c r="D31" s="6" t="s">
        <v>236</v>
      </c>
      <c r="E31" s="6">
        <v>79684646</v>
      </c>
      <c r="F31" s="6" t="s">
        <v>243</v>
      </c>
      <c r="G31" s="11" t="s">
        <v>426</v>
      </c>
      <c r="H31" s="16" t="s">
        <v>425</v>
      </c>
      <c r="I31" s="5" t="s">
        <v>257</v>
      </c>
      <c r="J31" s="9">
        <v>27240</v>
      </c>
      <c r="K31" s="5"/>
      <c r="L31" s="10">
        <v>7332652</v>
      </c>
      <c r="M31" s="10">
        <v>3164725919</v>
      </c>
      <c r="N31" s="5" t="s">
        <v>451</v>
      </c>
      <c r="O31" s="5" t="s">
        <v>462</v>
      </c>
    </row>
    <row r="32" spans="1:15" x14ac:dyDescent="0.25">
      <c r="A32" s="5">
        <v>70643</v>
      </c>
      <c r="B32" s="6" t="s">
        <v>131</v>
      </c>
      <c r="C32" s="6" t="s">
        <v>132</v>
      </c>
      <c r="D32" s="6" t="s">
        <v>133</v>
      </c>
      <c r="E32" s="6">
        <v>79641504</v>
      </c>
      <c r="F32" s="6" t="s">
        <v>243</v>
      </c>
      <c r="G32" s="5" t="s">
        <v>346</v>
      </c>
      <c r="H32" s="5" t="s">
        <v>345</v>
      </c>
      <c r="I32" s="5" t="s">
        <v>257</v>
      </c>
      <c r="J32" s="9">
        <v>26289</v>
      </c>
      <c r="K32" s="5"/>
      <c r="L32" s="8" t="s">
        <v>253</v>
      </c>
      <c r="M32" s="8">
        <v>3174013971</v>
      </c>
      <c r="N32" s="5" t="s">
        <v>451</v>
      </c>
      <c r="O32" s="5" t="s">
        <v>468</v>
      </c>
    </row>
    <row r="33" spans="1:15" x14ac:dyDescent="0.25">
      <c r="A33" s="5">
        <v>70652</v>
      </c>
      <c r="B33" s="6" t="s">
        <v>44</v>
      </c>
      <c r="C33" s="6" t="s">
        <v>45</v>
      </c>
      <c r="D33" s="6" t="s">
        <v>46</v>
      </c>
      <c r="E33" s="6">
        <v>79729190</v>
      </c>
      <c r="F33" s="6" t="s">
        <v>243</v>
      </c>
      <c r="G33" s="5" t="s">
        <v>280</v>
      </c>
      <c r="H33" s="5" t="s">
        <v>279</v>
      </c>
      <c r="I33" s="5" t="s">
        <v>257</v>
      </c>
      <c r="J33" s="9">
        <v>27809</v>
      </c>
      <c r="K33" s="5"/>
      <c r="L33" s="8">
        <v>7575733</v>
      </c>
      <c r="M33" s="8">
        <v>3173666515</v>
      </c>
      <c r="N33" s="5" t="s">
        <v>451</v>
      </c>
      <c r="O33" s="5" t="s">
        <v>462</v>
      </c>
    </row>
    <row r="34" spans="1:15" x14ac:dyDescent="0.25">
      <c r="A34" s="5">
        <v>70655</v>
      </c>
      <c r="B34" s="6" t="s">
        <v>59</v>
      </c>
      <c r="C34" s="6" t="s">
        <v>204</v>
      </c>
      <c r="D34" s="6" t="s">
        <v>205</v>
      </c>
      <c r="E34" s="6">
        <v>72000319</v>
      </c>
      <c r="F34" s="6" t="s">
        <v>243</v>
      </c>
      <c r="G34" s="5" t="s">
        <v>445</v>
      </c>
      <c r="H34" s="5"/>
      <c r="I34" s="5" t="s">
        <v>257</v>
      </c>
      <c r="J34" s="9">
        <v>28184</v>
      </c>
      <c r="K34" s="5"/>
      <c r="L34" s="8" t="s">
        <v>253</v>
      </c>
      <c r="M34" s="8">
        <v>3164682356</v>
      </c>
      <c r="N34" s="5" t="s">
        <v>451</v>
      </c>
      <c r="O34" s="5" t="s">
        <v>469</v>
      </c>
    </row>
    <row r="35" spans="1:15" x14ac:dyDescent="0.25">
      <c r="A35" s="5">
        <v>70668</v>
      </c>
      <c r="B35" s="6" t="s">
        <v>171</v>
      </c>
      <c r="C35" s="6" t="s">
        <v>68</v>
      </c>
      <c r="D35" s="6" t="s">
        <v>172</v>
      </c>
      <c r="E35" s="6">
        <v>52270151</v>
      </c>
      <c r="F35" s="6" t="s">
        <v>243</v>
      </c>
      <c r="G35" s="5" t="s">
        <v>378</v>
      </c>
      <c r="H35" s="5" t="s">
        <v>377</v>
      </c>
      <c r="I35" s="5" t="s">
        <v>257</v>
      </c>
      <c r="J35" s="9">
        <v>27355</v>
      </c>
      <c r="K35" s="5"/>
      <c r="L35" s="8" t="s">
        <v>253</v>
      </c>
      <c r="M35" s="8">
        <v>3173669976</v>
      </c>
      <c r="N35" s="5" t="s">
        <v>451</v>
      </c>
      <c r="O35" s="5" t="s">
        <v>470</v>
      </c>
    </row>
    <row r="36" spans="1:15" x14ac:dyDescent="0.25">
      <c r="A36" s="5">
        <v>70683</v>
      </c>
      <c r="B36" s="6" t="s">
        <v>86</v>
      </c>
      <c r="C36" s="6" t="s">
        <v>87</v>
      </c>
      <c r="D36" s="6" t="s">
        <v>88</v>
      </c>
      <c r="E36" s="6">
        <v>52532782</v>
      </c>
      <c r="F36" s="6" t="s">
        <v>243</v>
      </c>
      <c r="G36" s="6" t="s">
        <v>314</v>
      </c>
      <c r="H36" s="5" t="s">
        <v>313</v>
      </c>
      <c r="I36" s="5" t="s">
        <v>260</v>
      </c>
      <c r="J36" s="9">
        <v>28946</v>
      </c>
      <c r="K36" s="5"/>
      <c r="L36" s="8" t="s">
        <v>253</v>
      </c>
      <c r="M36" s="8">
        <v>3176578126</v>
      </c>
      <c r="N36" s="5" t="s">
        <v>451</v>
      </c>
      <c r="O36" s="5" t="s">
        <v>470</v>
      </c>
    </row>
    <row r="37" spans="1:15" s="2" customFormat="1" x14ac:dyDescent="0.25">
      <c r="A37" s="5">
        <v>70688</v>
      </c>
      <c r="B37" s="6" t="s">
        <v>134</v>
      </c>
      <c r="C37" s="6" t="s">
        <v>135</v>
      </c>
      <c r="D37" s="6" t="s">
        <v>136</v>
      </c>
      <c r="E37" s="6">
        <v>72217845</v>
      </c>
      <c r="F37" s="6" t="s">
        <v>243</v>
      </c>
      <c r="G37" s="5" t="s">
        <v>348</v>
      </c>
      <c r="H37" s="5" t="s">
        <v>347</v>
      </c>
      <c r="I37" s="5" t="s">
        <v>256</v>
      </c>
      <c r="J37" s="9">
        <v>27791</v>
      </c>
      <c r="K37" s="5"/>
      <c r="L37" s="8">
        <v>3756065</v>
      </c>
      <c r="M37" s="8">
        <v>3158652995</v>
      </c>
      <c r="N37" s="5" t="s">
        <v>451</v>
      </c>
      <c r="O37" s="5" t="s">
        <v>461</v>
      </c>
    </row>
    <row r="38" spans="1:15" x14ac:dyDescent="0.25">
      <c r="A38" s="5">
        <v>70702</v>
      </c>
      <c r="B38" s="6" t="s">
        <v>186</v>
      </c>
      <c r="C38" s="6" t="s">
        <v>187</v>
      </c>
      <c r="D38" s="6" t="s">
        <v>188</v>
      </c>
      <c r="E38" s="6">
        <v>52394633</v>
      </c>
      <c r="F38" s="6" t="s">
        <v>246</v>
      </c>
      <c r="G38" s="5" t="s">
        <v>390</v>
      </c>
      <c r="H38" s="11" t="s">
        <v>389</v>
      </c>
      <c r="I38" s="5" t="s">
        <v>321</v>
      </c>
      <c r="J38" s="9">
        <v>28901</v>
      </c>
      <c r="K38" s="5"/>
      <c r="L38" s="8" t="s">
        <v>253</v>
      </c>
      <c r="M38" s="8">
        <v>3162284942</v>
      </c>
      <c r="N38" s="5" t="s">
        <v>451</v>
      </c>
      <c r="O38" s="5" t="s">
        <v>467</v>
      </c>
    </row>
    <row r="39" spans="1:15" x14ac:dyDescent="0.25">
      <c r="A39" s="5">
        <v>70708</v>
      </c>
      <c r="B39" s="6" t="s">
        <v>83</v>
      </c>
      <c r="C39" s="6" t="s">
        <v>84</v>
      </c>
      <c r="D39" s="6" t="s">
        <v>85</v>
      </c>
      <c r="E39" s="6">
        <v>1023913218</v>
      </c>
      <c r="F39" s="6" t="s">
        <v>243</v>
      </c>
      <c r="G39" s="5" t="s">
        <v>312</v>
      </c>
      <c r="H39" s="5" t="s">
        <v>311</v>
      </c>
      <c r="I39" s="5" t="s">
        <v>256</v>
      </c>
      <c r="J39" s="9">
        <v>33534</v>
      </c>
      <c r="K39" s="5"/>
      <c r="L39" s="8" t="s">
        <v>253</v>
      </c>
      <c r="M39" s="8" t="s">
        <v>253</v>
      </c>
      <c r="N39" s="5" t="s">
        <v>451</v>
      </c>
      <c r="O39" s="5" t="s">
        <v>462</v>
      </c>
    </row>
    <row r="40" spans="1:15" x14ac:dyDescent="0.25">
      <c r="A40" s="5">
        <v>70718</v>
      </c>
      <c r="B40" s="6" t="s">
        <v>192</v>
      </c>
      <c r="C40" s="6" t="s">
        <v>193</v>
      </c>
      <c r="D40" s="6" t="s">
        <v>194</v>
      </c>
      <c r="E40" s="6">
        <v>32756412</v>
      </c>
      <c r="F40" s="6" t="s">
        <v>243</v>
      </c>
      <c r="G40" s="5" t="s">
        <v>393</v>
      </c>
      <c r="H40" s="16" t="s">
        <v>394</v>
      </c>
      <c r="I40" s="11" t="s">
        <v>260</v>
      </c>
      <c r="J40" s="9">
        <v>26559</v>
      </c>
      <c r="K40" s="5"/>
      <c r="L40" s="8">
        <v>9082525</v>
      </c>
      <c r="M40" s="8">
        <v>3176432269</v>
      </c>
      <c r="N40" s="5" t="s">
        <v>451</v>
      </c>
      <c r="O40" s="5" t="s">
        <v>455</v>
      </c>
    </row>
    <row r="41" spans="1:15" x14ac:dyDescent="0.25">
      <c r="A41" s="5">
        <v>70730</v>
      </c>
      <c r="B41" s="6" t="s">
        <v>173</v>
      </c>
      <c r="C41" s="6" t="s">
        <v>174</v>
      </c>
      <c r="D41" s="6" t="s">
        <v>175</v>
      </c>
      <c r="E41" s="6">
        <v>1020718873</v>
      </c>
      <c r="F41" s="6" t="s">
        <v>243</v>
      </c>
      <c r="G41" s="5" t="s">
        <v>380</v>
      </c>
      <c r="H41" s="5" t="s">
        <v>379</v>
      </c>
      <c r="I41" s="5" t="s">
        <v>256</v>
      </c>
      <c r="J41" s="9">
        <v>31676</v>
      </c>
      <c r="K41" s="5"/>
      <c r="L41" s="8">
        <v>2520693</v>
      </c>
      <c r="M41" s="8">
        <v>31766700764</v>
      </c>
      <c r="N41" s="5" t="s">
        <v>451</v>
      </c>
      <c r="O41" s="5" t="s">
        <v>468</v>
      </c>
    </row>
    <row r="42" spans="1:15" x14ac:dyDescent="0.25">
      <c r="A42" s="5">
        <v>70735</v>
      </c>
      <c r="B42" s="6" t="s">
        <v>228</v>
      </c>
      <c r="C42" s="6" t="s">
        <v>229</v>
      </c>
      <c r="D42" s="6" t="s">
        <v>230</v>
      </c>
      <c r="E42" s="6">
        <v>71374318</v>
      </c>
      <c r="F42" s="6" t="s">
        <v>243</v>
      </c>
      <c r="G42" s="11" t="s">
        <v>422</v>
      </c>
      <c r="H42" s="5" t="s">
        <v>421</v>
      </c>
      <c r="I42" s="5" t="s">
        <v>260</v>
      </c>
      <c r="J42" s="9">
        <v>29731</v>
      </c>
      <c r="K42" s="5"/>
      <c r="L42" s="8" t="s">
        <v>253</v>
      </c>
      <c r="M42" s="10">
        <v>3168789025</v>
      </c>
      <c r="N42" s="5" t="s">
        <v>451</v>
      </c>
      <c r="O42" s="5" t="s">
        <v>466</v>
      </c>
    </row>
    <row r="43" spans="1:15" x14ac:dyDescent="0.25">
      <c r="A43" s="5">
        <v>70772</v>
      </c>
      <c r="B43" s="6" t="s">
        <v>221</v>
      </c>
      <c r="C43" s="6" t="s">
        <v>171</v>
      </c>
      <c r="D43" s="6" t="s">
        <v>224</v>
      </c>
      <c r="E43" s="6">
        <v>1022996124</v>
      </c>
      <c r="F43" s="6" t="s">
        <v>243</v>
      </c>
      <c r="G43" s="11" t="s">
        <v>417</v>
      </c>
      <c r="H43" s="5" t="s">
        <v>416</v>
      </c>
      <c r="I43" s="5" t="s">
        <v>256</v>
      </c>
      <c r="J43" s="9">
        <v>34498</v>
      </c>
      <c r="K43" s="5"/>
      <c r="L43" s="10">
        <v>7622453</v>
      </c>
      <c r="M43" s="10">
        <v>3164544292</v>
      </c>
      <c r="N43" s="5" t="s">
        <v>451</v>
      </c>
      <c r="O43" s="5" t="s">
        <v>464</v>
      </c>
    </row>
    <row r="44" spans="1:15" x14ac:dyDescent="0.25">
      <c r="A44" s="5">
        <v>70791</v>
      </c>
      <c r="B44" s="6" t="s">
        <v>208</v>
      </c>
      <c r="C44" s="6" t="s">
        <v>209</v>
      </c>
      <c r="D44" s="6" t="s">
        <v>210</v>
      </c>
      <c r="E44" s="6">
        <v>1129573261</v>
      </c>
      <c r="F44" s="6" t="s">
        <v>243</v>
      </c>
      <c r="G44" s="5" t="s">
        <v>406</v>
      </c>
      <c r="H44" s="16" t="s">
        <v>407</v>
      </c>
      <c r="I44" s="5" t="s">
        <v>256</v>
      </c>
      <c r="J44" s="9">
        <v>31784</v>
      </c>
      <c r="K44" s="5"/>
      <c r="L44" s="8" t="s">
        <v>253</v>
      </c>
      <c r="M44" s="8">
        <v>3187069162</v>
      </c>
      <c r="N44" s="5" t="s">
        <v>451</v>
      </c>
      <c r="O44" s="5" t="s">
        <v>468</v>
      </c>
    </row>
    <row r="45" spans="1:15" x14ac:dyDescent="0.25">
      <c r="A45" s="5">
        <v>70804</v>
      </c>
      <c r="B45" s="6" t="s">
        <v>47</v>
      </c>
      <c r="C45" s="6" t="s">
        <v>48</v>
      </c>
      <c r="D45" s="6" t="s">
        <v>49</v>
      </c>
      <c r="E45" s="6">
        <v>73227155</v>
      </c>
      <c r="F45" s="6" t="s">
        <v>243</v>
      </c>
      <c r="G45" s="6" t="s">
        <v>282</v>
      </c>
      <c r="H45" s="5" t="s">
        <v>281</v>
      </c>
      <c r="I45" s="5" t="s">
        <v>257</v>
      </c>
      <c r="J45" s="9">
        <v>26375</v>
      </c>
      <c r="K45" s="5"/>
      <c r="L45" s="8">
        <v>3744107</v>
      </c>
      <c r="M45" s="8" t="s">
        <v>283</v>
      </c>
      <c r="N45" s="5" t="s">
        <v>451</v>
      </c>
      <c r="O45" s="5" t="s">
        <v>461</v>
      </c>
    </row>
    <row r="46" spans="1:15" x14ac:dyDescent="0.25">
      <c r="A46" s="5">
        <v>70835</v>
      </c>
      <c r="B46" s="6" t="s">
        <v>148</v>
      </c>
      <c r="C46" s="6" t="s">
        <v>149</v>
      </c>
      <c r="D46" s="6" t="s">
        <v>150</v>
      </c>
      <c r="E46" s="6">
        <v>1110467462</v>
      </c>
      <c r="F46" s="6" t="s">
        <v>243</v>
      </c>
      <c r="G46" s="5" t="s">
        <v>357</v>
      </c>
      <c r="H46" s="5" t="s">
        <v>359</v>
      </c>
      <c r="I46" s="5" t="s">
        <v>256</v>
      </c>
      <c r="J46" s="9">
        <v>32160</v>
      </c>
      <c r="K46" s="5"/>
      <c r="L46" s="8" t="s">
        <v>253</v>
      </c>
      <c r="M46" s="8">
        <v>3162287553</v>
      </c>
      <c r="N46" s="5" t="s">
        <v>451</v>
      </c>
      <c r="O46" s="5" t="s">
        <v>468</v>
      </c>
    </row>
    <row r="47" spans="1:15" x14ac:dyDescent="0.25">
      <c r="A47" s="5">
        <v>70878</v>
      </c>
      <c r="B47" s="6" t="s">
        <v>154</v>
      </c>
      <c r="C47" s="6" t="s">
        <v>155</v>
      </c>
      <c r="D47" s="6" t="s">
        <v>156</v>
      </c>
      <c r="E47" s="6">
        <v>1019006431</v>
      </c>
      <c r="F47" s="6" t="s">
        <v>243</v>
      </c>
      <c r="G47" s="6" t="s">
        <v>364</v>
      </c>
      <c r="H47" s="5" t="s">
        <v>363</v>
      </c>
      <c r="I47" s="5" t="s">
        <v>256</v>
      </c>
      <c r="J47" s="9">
        <v>31506</v>
      </c>
      <c r="K47" s="5"/>
      <c r="L47" s="8" t="s">
        <v>253</v>
      </c>
      <c r="M47" s="8" t="s">
        <v>253</v>
      </c>
      <c r="N47" s="5" t="s">
        <v>451</v>
      </c>
      <c r="O47" s="5" t="s">
        <v>471</v>
      </c>
    </row>
    <row r="48" spans="1:15" x14ac:dyDescent="0.25">
      <c r="A48" s="5">
        <v>70881</v>
      </c>
      <c r="B48" s="14" t="s">
        <v>179</v>
      </c>
      <c r="C48" s="14" t="s">
        <v>180</v>
      </c>
      <c r="D48" s="14" t="s">
        <v>181</v>
      </c>
      <c r="E48" s="14">
        <v>91533919</v>
      </c>
      <c r="F48" s="14" t="s">
        <v>243</v>
      </c>
      <c r="G48" s="5" t="s">
        <v>384</v>
      </c>
      <c r="H48" s="5" t="s">
        <v>383</v>
      </c>
      <c r="I48" s="5" t="s">
        <v>256</v>
      </c>
      <c r="J48" s="15">
        <v>30919</v>
      </c>
      <c r="K48" s="5"/>
      <c r="L48" s="8">
        <v>6878948</v>
      </c>
      <c r="M48" s="8">
        <v>3185311521</v>
      </c>
      <c r="N48" s="5" t="s">
        <v>451</v>
      </c>
      <c r="O48" s="5" t="s">
        <v>463</v>
      </c>
    </row>
    <row r="49" spans="1:15" x14ac:dyDescent="0.25">
      <c r="A49" s="5">
        <v>70909</v>
      </c>
      <c r="B49" s="6" t="s">
        <v>30</v>
      </c>
      <c r="C49" s="6" t="s">
        <v>31</v>
      </c>
      <c r="D49" s="6" t="s">
        <v>32</v>
      </c>
      <c r="E49" s="6">
        <v>9725730</v>
      </c>
      <c r="F49" s="6" t="s">
        <v>243</v>
      </c>
      <c r="G49" s="6" t="s">
        <v>270</v>
      </c>
      <c r="H49" s="5" t="s">
        <v>269</v>
      </c>
      <c r="I49" s="5" t="s">
        <v>256</v>
      </c>
      <c r="J49" s="9">
        <v>29443</v>
      </c>
      <c r="K49" s="5"/>
      <c r="L49" s="5">
        <v>8768382</v>
      </c>
      <c r="M49" s="5">
        <v>3162284894</v>
      </c>
      <c r="N49" s="5" t="s">
        <v>451</v>
      </c>
      <c r="O49" s="5" t="s">
        <v>472</v>
      </c>
    </row>
    <row r="50" spans="1:15" x14ac:dyDescent="0.25">
      <c r="A50" s="5">
        <v>70911</v>
      </c>
      <c r="B50" s="6" t="s">
        <v>36</v>
      </c>
      <c r="C50" s="6" t="s">
        <v>37</v>
      </c>
      <c r="D50" s="6" t="s">
        <v>38</v>
      </c>
      <c r="E50" s="6">
        <v>1023918697</v>
      </c>
      <c r="F50" s="6" t="s">
        <v>243</v>
      </c>
      <c r="G50" s="6" t="s">
        <v>273</v>
      </c>
      <c r="H50" s="5" t="s">
        <v>274</v>
      </c>
      <c r="I50" s="5" t="s">
        <v>256</v>
      </c>
      <c r="J50" s="9">
        <v>33784</v>
      </c>
      <c r="K50" s="5"/>
      <c r="L50" s="5">
        <v>7627647</v>
      </c>
      <c r="M50" s="8" t="s">
        <v>253</v>
      </c>
      <c r="N50" s="5" t="s">
        <v>451</v>
      </c>
      <c r="O50" s="5" t="s">
        <v>464</v>
      </c>
    </row>
    <row r="51" spans="1:15" x14ac:dyDescent="0.25">
      <c r="A51" s="5">
        <v>70914</v>
      </c>
      <c r="B51" s="6" t="s">
        <v>151</v>
      </c>
      <c r="C51" s="6" t="s">
        <v>86</v>
      </c>
      <c r="D51" s="6" t="s">
        <v>152</v>
      </c>
      <c r="E51" s="6">
        <v>1024535412</v>
      </c>
      <c r="F51" s="6" t="s">
        <v>243</v>
      </c>
      <c r="G51" s="5" t="s">
        <v>360</v>
      </c>
      <c r="H51" s="5" t="s">
        <v>358</v>
      </c>
      <c r="I51" s="5" t="s">
        <v>256</v>
      </c>
      <c r="J51" s="9">
        <v>33936</v>
      </c>
      <c r="K51" s="5"/>
      <c r="L51" s="8">
        <v>7627647</v>
      </c>
      <c r="M51" s="8" t="s">
        <v>253</v>
      </c>
      <c r="N51" s="5" t="s">
        <v>451</v>
      </c>
      <c r="O51" s="5" t="s">
        <v>464</v>
      </c>
    </row>
    <row r="52" spans="1:15" x14ac:dyDescent="0.25">
      <c r="A52" s="5">
        <v>70917</v>
      </c>
      <c r="B52" s="6" t="s">
        <v>37</v>
      </c>
      <c r="C52" s="6" t="s">
        <v>37</v>
      </c>
      <c r="D52" s="6" t="s">
        <v>203</v>
      </c>
      <c r="E52" s="6">
        <v>1081400042</v>
      </c>
      <c r="F52" s="6" t="s">
        <v>243</v>
      </c>
      <c r="G52" s="5" t="s">
        <v>403</v>
      </c>
      <c r="H52" s="5" t="s">
        <v>402</v>
      </c>
      <c r="I52" s="11" t="s">
        <v>256</v>
      </c>
      <c r="J52" s="9">
        <v>32341</v>
      </c>
      <c r="K52" s="5"/>
      <c r="L52" s="8" t="s">
        <v>253</v>
      </c>
      <c r="M52" s="8">
        <v>3164682345</v>
      </c>
      <c r="N52" s="5" t="s">
        <v>451</v>
      </c>
      <c r="O52" s="5" t="s">
        <v>467</v>
      </c>
    </row>
    <row r="53" spans="1:15" x14ac:dyDescent="0.25">
      <c r="A53" s="5">
        <v>70920</v>
      </c>
      <c r="B53" s="6" t="s">
        <v>241</v>
      </c>
      <c r="C53" s="6" t="s">
        <v>89</v>
      </c>
      <c r="D53" s="6" t="s">
        <v>242</v>
      </c>
      <c r="E53" s="6">
        <v>1106892158</v>
      </c>
      <c r="F53" s="6" t="s">
        <v>243</v>
      </c>
      <c r="G53" s="11" t="s">
        <v>432</v>
      </c>
      <c r="H53" s="5" t="s">
        <v>431</v>
      </c>
      <c r="I53" s="11" t="s">
        <v>321</v>
      </c>
      <c r="J53" s="9">
        <v>33022</v>
      </c>
      <c r="K53" s="5"/>
      <c r="L53" s="8" t="s">
        <v>253</v>
      </c>
      <c r="M53" s="10">
        <v>3164742470</v>
      </c>
      <c r="N53" s="5" t="s">
        <v>451</v>
      </c>
      <c r="O53" s="5" t="s">
        <v>471</v>
      </c>
    </row>
    <row r="54" spans="1:15" x14ac:dyDescent="0.25">
      <c r="A54" s="5">
        <v>70935</v>
      </c>
      <c r="B54" s="6" t="s">
        <v>189</v>
      </c>
      <c r="C54" s="6" t="s">
        <v>190</v>
      </c>
      <c r="D54" s="6" t="s">
        <v>191</v>
      </c>
      <c r="E54" s="6">
        <v>80802741</v>
      </c>
      <c r="F54" s="6" t="s">
        <v>243</v>
      </c>
      <c r="G54" s="5" t="s">
        <v>392</v>
      </c>
      <c r="H54" s="5" t="s">
        <v>391</v>
      </c>
      <c r="I54" s="5" t="s">
        <v>256</v>
      </c>
      <c r="J54" s="9">
        <v>31192</v>
      </c>
      <c r="K54" s="5"/>
      <c r="L54" s="8">
        <v>5414745</v>
      </c>
      <c r="M54" s="8">
        <v>3173644598</v>
      </c>
      <c r="N54" s="5" t="s">
        <v>451</v>
      </c>
      <c r="O54" s="5" t="s">
        <v>473</v>
      </c>
    </row>
    <row r="55" spans="1:15" x14ac:dyDescent="0.25">
      <c r="A55" s="5">
        <v>70936</v>
      </c>
      <c r="B55" s="6" t="s">
        <v>61</v>
      </c>
      <c r="C55" s="6" t="s">
        <v>62</v>
      </c>
      <c r="D55" s="6" t="s">
        <v>63</v>
      </c>
      <c r="E55" s="6">
        <v>52101107</v>
      </c>
      <c r="F55" s="6" t="s">
        <v>243</v>
      </c>
      <c r="G55" s="5" t="s">
        <v>296</v>
      </c>
      <c r="H55" s="5" t="s">
        <v>295</v>
      </c>
      <c r="I55" s="5" t="s">
        <v>260</v>
      </c>
      <c r="J55" s="9">
        <v>26585</v>
      </c>
      <c r="K55" s="5"/>
      <c r="L55" s="8">
        <v>8073837</v>
      </c>
      <c r="M55" s="8" t="s">
        <v>253</v>
      </c>
      <c r="N55" s="5" t="s">
        <v>451</v>
      </c>
      <c r="O55" s="5" t="s">
        <v>474</v>
      </c>
    </row>
    <row r="56" spans="1:15" x14ac:dyDescent="0.25">
      <c r="A56" s="5">
        <v>70951</v>
      </c>
      <c r="B56" s="14" t="s">
        <v>139</v>
      </c>
      <c r="C56" s="14" t="s">
        <v>140</v>
      </c>
      <c r="D56" s="14" t="s">
        <v>141</v>
      </c>
      <c r="E56" s="14">
        <v>1024505008</v>
      </c>
      <c r="F56" s="14" t="s">
        <v>243</v>
      </c>
      <c r="G56" s="5" t="s">
        <v>352</v>
      </c>
      <c r="H56" s="5" t="s">
        <v>351</v>
      </c>
      <c r="I56" s="5" t="s">
        <v>257</v>
      </c>
      <c r="J56" s="15">
        <v>33013</v>
      </c>
      <c r="K56" s="5"/>
      <c r="L56" s="8" t="s">
        <v>253</v>
      </c>
      <c r="M56" s="8">
        <v>3162285048</v>
      </c>
      <c r="N56" s="5" t="s">
        <v>451</v>
      </c>
      <c r="O56" s="5" t="s">
        <v>471</v>
      </c>
    </row>
    <row r="57" spans="1:15" x14ac:dyDescent="0.25">
      <c r="A57" s="5">
        <v>70956</v>
      </c>
      <c r="B57" s="6" t="s">
        <v>64</v>
      </c>
      <c r="C57" s="6" t="s">
        <v>65</v>
      </c>
      <c r="D57" s="6" t="s">
        <v>66</v>
      </c>
      <c r="E57" s="6">
        <v>1030559052</v>
      </c>
      <c r="F57" s="6" t="s">
        <v>243</v>
      </c>
      <c r="G57" s="5" t="s">
        <v>298</v>
      </c>
      <c r="H57" s="5" t="s">
        <v>297</v>
      </c>
      <c r="I57" s="5" t="s">
        <v>256</v>
      </c>
      <c r="J57" s="9">
        <v>32660</v>
      </c>
      <c r="K57" s="5"/>
      <c r="L57" s="8" t="s">
        <v>253</v>
      </c>
      <c r="M57" s="8">
        <v>3174327904</v>
      </c>
      <c r="N57" s="5" t="s">
        <v>451</v>
      </c>
      <c r="O57" s="5" t="s">
        <v>467</v>
      </c>
    </row>
    <row r="58" spans="1:15" x14ac:dyDescent="0.25">
      <c r="A58" s="5">
        <v>70962</v>
      </c>
      <c r="B58" s="6" t="s">
        <v>164</v>
      </c>
      <c r="C58" s="6" t="s">
        <v>165</v>
      </c>
      <c r="D58" s="6" t="s">
        <v>166</v>
      </c>
      <c r="E58" s="6">
        <v>32711392</v>
      </c>
      <c r="F58" s="6" t="s">
        <v>243</v>
      </c>
      <c r="G58" s="5" t="s">
        <v>372</v>
      </c>
      <c r="H58" s="5" t="s">
        <v>371</v>
      </c>
      <c r="I58" s="5" t="s">
        <v>321</v>
      </c>
      <c r="J58" s="9">
        <v>24366</v>
      </c>
      <c r="K58" s="5"/>
      <c r="L58" s="8" t="s">
        <v>253</v>
      </c>
      <c r="M58" s="8">
        <v>3164715160</v>
      </c>
      <c r="N58" s="5" t="s">
        <v>451</v>
      </c>
      <c r="O58" s="5" t="s">
        <v>461</v>
      </c>
    </row>
    <row r="59" spans="1:15" x14ac:dyDescent="0.25">
      <c r="A59" s="5">
        <v>70963</v>
      </c>
      <c r="B59" s="6" t="s">
        <v>157</v>
      </c>
      <c r="C59" s="6" t="s">
        <v>93</v>
      </c>
      <c r="D59" s="6" t="s">
        <v>158</v>
      </c>
      <c r="E59" s="6">
        <v>1020747974</v>
      </c>
      <c r="F59" s="6" t="s">
        <v>243</v>
      </c>
      <c r="G59" s="5" t="s">
        <v>366</v>
      </c>
      <c r="H59" s="5" t="s">
        <v>365</v>
      </c>
      <c r="I59" s="5" t="s">
        <v>260</v>
      </c>
      <c r="J59" s="9">
        <v>32860</v>
      </c>
      <c r="K59" s="5"/>
      <c r="L59" s="8" t="s">
        <v>253</v>
      </c>
      <c r="M59" s="8">
        <v>3162322233</v>
      </c>
      <c r="N59" s="5" t="s">
        <v>451</v>
      </c>
      <c r="O59" s="5" t="s">
        <v>472</v>
      </c>
    </row>
    <row r="60" spans="1:15" x14ac:dyDescent="0.25">
      <c r="A60" s="5">
        <v>70966</v>
      </c>
      <c r="B60" s="6" t="s">
        <v>200</v>
      </c>
      <c r="C60" s="6" t="s">
        <v>201</v>
      </c>
      <c r="D60" s="6" t="s">
        <v>202</v>
      </c>
      <c r="E60" s="6">
        <v>41939302</v>
      </c>
      <c r="F60" s="6" t="s">
        <v>247</v>
      </c>
      <c r="G60" s="5" t="s">
        <v>400</v>
      </c>
      <c r="H60" s="5" t="s">
        <v>401</v>
      </c>
      <c r="I60" s="11" t="s">
        <v>321</v>
      </c>
      <c r="J60" s="9">
        <v>28474</v>
      </c>
      <c r="K60" s="5"/>
      <c r="L60" s="8" t="s">
        <v>253</v>
      </c>
      <c r="M60" s="8">
        <v>3162285262</v>
      </c>
      <c r="N60" s="5" t="s">
        <v>451</v>
      </c>
      <c r="O60" s="5" t="s">
        <v>465</v>
      </c>
    </row>
    <row r="61" spans="1:15" x14ac:dyDescent="0.25">
      <c r="A61" s="5">
        <v>70973</v>
      </c>
      <c r="B61" s="6" t="s">
        <v>176</v>
      </c>
      <c r="C61" s="6" t="s">
        <v>177</v>
      </c>
      <c r="D61" s="6" t="s">
        <v>178</v>
      </c>
      <c r="E61" s="6">
        <v>71363467</v>
      </c>
      <c r="F61" s="6" t="s">
        <v>243</v>
      </c>
      <c r="G61" s="5" t="s">
        <v>382</v>
      </c>
      <c r="H61" s="13" t="s">
        <v>381</v>
      </c>
      <c r="I61" s="5" t="s">
        <v>257</v>
      </c>
      <c r="J61" s="9">
        <v>30473</v>
      </c>
      <c r="K61" s="5"/>
      <c r="L61" s="8" t="s">
        <v>253</v>
      </c>
      <c r="M61" s="8" t="s">
        <v>253</v>
      </c>
      <c r="N61" s="5" t="s">
        <v>451</v>
      </c>
      <c r="O61" s="5" t="s">
        <v>466</v>
      </c>
    </row>
    <row r="62" spans="1:15" x14ac:dyDescent="0.25">
      <c r="A62" s="5">
        <v>70979</v>
      </c>
      <c r="B62" s="6" t="s">
        <v>155</v>
      </c>
      <c r="C62" s="6" t="s">
        <v>184</v>
      </c>
      <c r="D62" s="6" t="s">
        <v>185</v>
      </c>
      <c r="E62" s="6">
        <v>1121843963</v>
      </c>
      <c r="F62" s="6" t="s">
        <v>243</v>
      </c>
      <c r="G62" s="5" t="s">
        <v>388</v>
      </c>
      <c r="H62" s="5" t="s">
        <v>387</v>
      </c>
      <c r="I62" s="5" t="s">
        <v>321</v>
      </c>
      <c r="J62" s="9">
        <v>32223</v>
      </c>
      <c r="K62" s="5"/>
      <c r="L62" s="8">
        <v>6363955</v>
      </c>
      <c r="M62" s="8">
        <v>3162285235</v>
      </c>
      <c r="N62" s="5" t="s">
        <v>451</v>
      </c>
      <c r="O62" s="5" t="s">
        <v>463</v>
      </c>
    </row>
    <row r="63" spans="1:15" x14ac:dyDescent="0.25">
      <c r="A63" s="5">
        <v>71012</v>
      </c>
      <c r="B63" s="6" t="s">
        <v>117</v>
      </c>
      <c r="C63" s="6" t="s">
        <v>118</v>
      </c>
      <c r="D63" s="6" t="s">
        <v>119</v>
      </c>
      <c r="E63" s="6">
        <v>1102828643</v>
      </c>
      <c r="F63" s="6" t="s">
        <v>243</v>
      </c>
      <c r="G63" s="5" t="s">
        <v>337</v>
      </c>
      <c r="H63" s="5" t="s">
        <v>336</v>
      </c>
      <c r="I63" s="5" t="s">
        <v>257</v>
      </c>
      <c r="J63" s="9">
        <v>32843</v>
      </c>
      <c r="K63" s="5"/>
      <c r="L63" s="8">
        <v>2766149</v>
      </c>
      <c r="M63" s="8">
        <v>3187069154</v>
      </c>
      <c r="N63" s="5" t="s">
        <v>451</v>
      </c>
      <c r="O63" s="5" t="s">
        <v>461</v>
      </c>
    </row>
    <row r="64" spans="1:15" x14ac:dyDescent="0.25">
      <c r="A64" s="5">
        <v>71017</v>
      </c>
      <c r="B64" s="6" t="s">
        <v>41</v>
      </c>
      <c r="C64" s="6" t="s">
        <v>42</v>
      </c>
      <c r="D64" s="6" t="s">
        <v>43</v>
      </c>
      <c r="E64" s="6">
        <v>1016010035</v>
      </c>
      <c r="F64" s="6" t="s">
        <v>243</v>
      </c>
      <c r="G64" s="6" t="s">
        <v>278</v>
      </c>
      <c r="H64" s="5" t="s">
        <v>277</v>
      </c>
      <c r="I64" s="5" t="s">
        <v>257</v>
      </c>
      <c r="J64" s="9">
        <v>32260</v>
      </c>
      <c r="K64" s="5"/>
      <c r="L64" s="8">
        <v>9201671</v>
      </c>
      <c r="M64" s="8" t="s">
        <v>253</v>
      </c>
      <c r="N64" s="5" t="s">
        <v>451</v>
      </c>
      <c r="O64" s="5" t="s">
        <v>464</v>
      </c>
    </row>
    <row r="65" spans="1:15" x14ac:dyDescent="0.25">
      <c r="A65" s="5">
        <v>71018</v>
      </c>
      <c r="B65" s="6" t="s">
        <v>112</v>
      </c>
      <c r="C65" s="6" t="s">
        <v>113</v>
      </c>
      <c r="D65" s="6" t="s">
        <v>114</v>
      </c>
      <c r="E65" s="6">
        <v>80829071</v>
      </c>
      <c r="F65" s="6" t="s">
        <v>243</v>
      </c>
      <c r="G65" s="13" t="s">
        <v>333</v>
      </c>
      <c r="H65" s="13" t="s">
        <v>332</v>
      </c>
      <c r="I65" s="5" t="s">
        <v>257</v>
      </c>
      <c r="J65" s="9">
        <v>30903</v>
      </c>
      <c r="K65" s="5"/>
      <c r="L65" s="8">
        <v>3005996</v>
      </c>
      <c r="M65" s="8">
        <v>3464732959</v>
      </c>
      <c r="N65" s="5" t="s">
        <v>451</v>
      </c>
      <c r="O65" s="5" t="s">
        <v>464</v>
      </c>
    </row>
    <row r="66" spans="1:15" x14ac:dyDescent="0.25">
      <c r="A66" s="5">
        <v>71022</v>
      </c>
      <c r="B66" s="6" t="s">
        <v>101</v>
      </c>
      <c r="C66" s="6" t="s">
        <v>102</v>
      </c>
      <c r="D66" s="6" t="s">
        <v>103</v>
      </c>
      <c r="E66" s="6">
        <v>467876</v>
      </c>
      <c r="F66" s="6" t="s">
        <v>244</v>
      </c>
      <c r="G66" s="6" t="s">
        <v>325</v>
      </c>
      <c r="H66" s="5" t="s">
        <v>324</v>
      </c>
      <c r="I66" s="5" t="s">
        <v>257</v>
      </c>
      <c r="J66" s="9">
        <v>28797</v>
      </c>
      <c r="K66" s="5"/>
      <c r="L66" s="8" t="s">
        <v>253</v>
      </c>
      <c r="M66" s="8" t="s">
        <v>253</v>
      </c>
      <c r="N66" s="5" t="s">
        <v>450</v>
      </c>
      <c r="O66" s="5" t="s">
        <v>475</v>
      </c>
    </row>
    <row r="67" spans="1:15" x14ac:dyDescent="0.25">
      <c r="A67" s="5">
        <v>71023</v>
      </c>
      <c r="B67" s="6" t="s">
        <v>53</v>
      </c>
      <c r="C67" s="6" t="s">
        <v>28</v>
      </c>
      <c r="D67" s="6" t="s">
        <v>54</v>
      </c>
      <c r="E67" s="6">
        <v>52896212</v>
      </c>
      <c r="F67" s="6" t="s">
        <v>243</v>
      </c>
      <c r="G67" s="5" t="s">
        <v>289</v>
      </c>
      <c r="H67" s="5" t="s">
        <v>287</v>
      </c>
      <c r="I67" s="5" t="s">
        <v>257</v>
      </c>
      <c r="J67" s="9">
        <v>29789</v>
      </c>
      <c r="K67" s="5"/>
      <c r="L67" s="8" t="s">
        <v>253</v>
      </c>
      <c r="M67" s="8" t="s">
        <v>253</v>
      </c>
      <c r="N67" s="5" t="s">
        <v>451</v>
      </c>
      <c r="O67" s="5" t="s">
        <v>464</v>
      </c>
    </row>
    <row r="68" spans="1:15" x14ac:dyDescent="0.25">
      <c r="A68" s="5">
        <v>71027</v>
      </c>
      <c r="B68" s="6" t="s">
        <v>145</v>
      </c>
      <c r="C68" s="6" t="s">
        <v>146</v>
      </c>
      <c r="D68" s="6" t="s">
        <v>147</v>
      </c>
      <c r="E68" s="6">
        <v>51867095</v>
      </c>
      <c r="F68" s="6" t="s">
        <v>243</v>
      </c>
      <c r="G68" s="5" t="s">
        <v>356</v>
      </c>
      <c r="H68" s="5" t="s">
        <v>355</v>
      </c>
      <c r="I68" s="5" t="s">
        <v>321</v>
      </c>
      <c r="J68" s="9">
        <v>24400</v>
      </c>
      <c r="K68" s="5"/>
      <c r="L68" s="8">
        <v>7214057</v>
      </c>
      <c r="M68" s="8">
        <v>3173005781</v>
      </c>
      <c r="N68" s="5" t="s">
        <v>451</v>
      </c>
      <c r="O68" s="5" t="s">
        <v>462</v>
      </c>
    </row>
    <row r="69" spans="1:15" x14ac:dyDescent="0.25">
      <c r="A69" s="5">
        <v>71028</v>
      </c>
      <c r="B69" s="6" t="s">
        <v>89</v>
      </c>
      <c r="C69" s="6" t="s">
        <v>217</v>
      </c>
      <c r="D69" s="6" t="s">
        <v>218</v>
      </c>
      <c r="E69" s="6">
        <v>1129568117</v>
      </c>
      <c r="F69" s="6" t="s">
        <v>243</v>
      </c>
      <c r="G69" s="11" t="s">
        <v>411</v>
      </c>
      <c r="H69" s="5" t="s">
        <v>410</v>
      </c>
      <c r="I69" s="5" t="s">
        <v>256</v>
      </c>
      <c r="J69" s="9">
        <v>31256</v>
      </c>
      <c r="K69" s="5"/>
      <c r="L69" s="8" t="s">
        <v>253</v>
      </c>
      <c r="M69" s="10">
        <v>3164682342</v>
      </c>
      <c r="N69" s="5" t="s">
        <v>451</v>
      </c>
      <c r="O69" s="5" t="s">
        <v>455</v>
      </c>
    </row>
    <row r="70" spans="1:15" x14ac:dyDescent="0.25">
      <c r="A70" s="5">
        <v>71031</v>
      </c>
      <c r="B70" s="6" t="s">
        <v>112</v>
      </c>
      <c r="C70" s="6" t="s">
        <v>115</v>
      </c>
      <c r="D70" s="6" t="s">
        <v>116</v>
      </c>
      <c r="E70" s="6">
        <v>1012342560</v>
      </c>
      <c r="F70" s="6" t="s">
        <v>243</v>
      </c>
      <c r="G70" s="5" t="s">
        <v>335</v>
      </c>
      <c r="H70" s="16" t="s">
        <v>334</v>
      </c>
      <c r="I70" s="5" t="s">
        <v>260</v>
      </c>
      <c r="J70" s="9">
        <v>32284</v>
      </c>
      <c r="K70" s="5"/>
      <c r="L70" s="8" t="s">
        <v>253</v>
      </c>
      <c r="M70" s="8" t="s">
        <v>253</v>
      </c>
      <c r="N70" s="5" t="s">
        <v>451</v>
      </c>
      <c r="O70" s="5" t="s">
        <v>468</v>
      </c>
    </row>
    <row r="71" spans="1:15" x14ac:dyDescent="0.25">
      <c r="A71" s="5">
        <v>71032</v>
      </c>
      <c r="B71" s="6" t="s">
        <v>182</v>
      </c>
      <c r="C71" s="6" t="s">
        <v>59</v>
      </c>
      <c r="D71" s="6" t="s">
        <v>183</v>
      </c>
      <c r="E71" s="6">
        <v>1030536168</v>
      </c>
      <c r="F71" s="6" t="s">
        <v>243</v>
      </c>
      <c r="G71" s="5" t="s">
        <v>386</v>
      </c>
      <c r="H71" s="5" t="s">
        <v>385</v>
      </c>
      <c r="I71" s="5" t="s">
        <v>257</v>
      </c>
      <c r="J71" s="9">
        <v>31888</v>
      </c>
      <c r="K71" s="5"/>
      <c r="L71" s="8" t="s">
        <v>253</v>
      </c>
      <c r="M71" s="8">
        <v>3183305589</v>
      </c>
      <c r="N71" s="5" t="s">
        <v>451</v>
      </c>
      <c r="O71" s="5" t="s">
        <v>467</v>
      </c>
    </row>
    <row r="72" spans="1:15" x14ac:dyDescent="0.25">
      <c r="A72" s="5">
        <v>71033</v>
      </c>
      <c r="B72" s="6" t="s">
        <v>107</v>
      </c>
      <c r="C72" s="6" t="s">
        <v>28</v>
      </c>
      <c r="D72" s="6" t="s">
        <v>108</v>
      </c>
      <c r="E72" s="6">
        <v>1020738221</v>
      </c>
      <c r="F72" s="6" t="s">
        <v>243</v>
      </c>
      <c r="G72" s="5" t="s">
        <v>329</v>
      </c>
      <c r="H72" s="5" t="s">
        <v>328</v>
      </c>
      <c r="I72" s="5" t="s">
        <v>256</v>
      </c>
      <c r="J72" s="9">
        <v>32506</v>
      </c>
      <c r="K72" s="5"/>
      <c r="L72" s="8">
        <v>7148286</v>
      </c>
      <c r="M72" s="8" t="s">
        <v>253</v>
      </c>
      <c r="N72" s="5" t="s">
        <v>451</v>
      </c>
      <c r="O72" s="5" t="s">
        <v>471</v>
      </c>
    </row>
    <row r="73" spans="1:15" x14ac:dyDescent="0.25">
      <c r="A73" s="5">
        <v>71034</v>
      </c>
      <c r="B73" s="6" t="s">
        <v>90</v>
      </c>
      <c r="C73" s="6" t="s">
        <v>91</v>
      </c>
      <c r="D73" s="6" t="s">
        <v>92</v>
      </c>
      <c r="E73" s="6">
        <v>28556402</v>
      </c>
      <c r="F73" s="6" t="s">
        <v>243</v>
      </c>
      <c r="G73" s="5" t="s">
        <v>316</v>
      </c>
      <c r="H73" s="5" t="s">
        <v>315</v>
      </c>
      <c r="I73" s="5" t="s">
        <v>256</v>
      </c>
      <c r="J73" s="9">
        <v>30304</v>
      </c>
      <c r="K73" s="5"/>
      <c r="L73" s="8" t="s">
        <v>253</v>
      </c>
      <c r="M73" s="8">
        <v>3164729527</v>
      </c>
      <c r="N73" s="5" t="s">
        <v>451</v>
      </c>
      <c r="O73" s="5" t="s">
        <v>455</v>
      </c>
    </row>
    <row r="74" spans="1:15" x14ac:dyDescent="0.25">
      <c r="A74" s="5">
        <v>71036</v>
      </c>
      <c r="B74" s="6" t="s">
        <v>122</v>
      </c>
      <c r="C74" s="6" t="s">
        <v>123</v>
      </c>
      <c r="D74" s="6" t="s">
        <v>124</v>
      </c>
      <c r="E74" s="6">
        <v>1039597161</v>
      </c>
      <c r="F74" s="6" t="s">
        <v>243</v>
      </c>
      <c r="G74" s="5" t="s">
        <v>341</v>
      </c>
      <c r="H74" s="5" t="s">
        <v>340</v>
      </c>
      <c r="I74" s="5" t="s">
        <v>256</v>
      </c>
      <c r="J74" s="9">
        <v>33949</v>
      </c>
      <c r="K74" s="5"/>
      <c r="L74" s="8" t="s">
        <v>253</v>
      </c>
      <c r="M74" s="8">
        <v>3173667327</v>
      </c>
      <c r="N74" s="5" t="s">
        <v>451</v>
      </c>
      <c r="O74" s="5" t="s">
        <v>466</v>
      </c>
    </row>
    <row r="75" spans="1:15" x14ac:dyDescent="0.25">
      <c r="A75" s="5">
        <v>71039</v>
      </c>
      <c r="B75" s="6" t="s">
        <v>161</v>
      </c>
      <c r="C75" s="6" t="s">
        <v>162</v>
      </c>
      <c r="D75" s="6" t="s">
        <v>163</v>
      </c>
      <c r="E75" s="6">
        <v>1051659990</v>
      </c>
      <c r="F75" s="6" t="s">
        <v>243</v>
      </c>
      <c r="G75" s="5" t="s">
        <v>370</v>
      </c>
      <c r="H75" s="5" t="s">
        <v>369</v>
      </c>
      <c r="I75" s="5" t="s">
        <v>260</v>
      </c>
      <c r="J75" s="9">
        <v>32160</v>
      </c>
      <c r="K75" s="5"/>
      <c r="L75" s="8">
        <v>3945483</v>
      </c>
      <c r="M75" s="8">
        <v>3187441346</v>
      </c>
      <c r="N75" s="5" t="s">
        <v>451</v>
      </c>
      <c r="O75" s="5" t="s">
        <v>455</v>
      </c>
    </row>
    <row r="76" spans="1:15" x14ac:dyDescent="0.25">
      <c r="A76" s="5">
        <v>71040</v>
      </c>
      <c r="B76" s="6" t="s">
        <v>99</v>
      </c>
      <c r="C76" s="6" t="s">
        <v>68</v>
      </c>
      <c r="D76" s="6" t="s">
        <v>100</v>
      </c>
      <c r="E76" s="6">
        <v>53894239</v>
      </c>
      <c r="F76" s="6" t="s">
        <v>243</v>
      </c>
      <c r="G76" s="5" t="s">
        <v>322</v>
      </c>
      <c r="H76" s="5" t="s">
        <v>323</v>
      </c>
      <c r="I76" s="5" t="s">
        <v>321</v>
      </c>
      <c r="J76" s="9">
        <v>31146</v>
      </c>
      <c r="K76" s="5"/>
      <c r="L76" s="8" t="s">
        <v>253</v>
      </c>
      <c r="M76" s="8">
        <v>3162287454</v>
      </c>
      <c r="N76" s="5" t="s">
        <v>451</v>
      </c>
      <c r="O76" s="5" t="s">
        <v>462</v>
      </c>
    </row>
    <row r="77" spans="1:15" x14ac:dyDescent="0.25">
      <c r="A77" s="5">
        <v>71041</v>
      </c>
      <c r="B77" s="6" t="s">
        <v>27</v>
      </c>
      <c r="C77" s="6" t="s">
        <v>28</v>
      </c>
      <c r="D77" s="6" t="s">
        <v>29</v>
      </c>
      <c r="E77" s="6">
        <v>1032401323</v>
      </c>
      <c r="F77" s="6" t="s">
        <v>243</v>
      </c>
      <c r="G77" s="6" t="s">
        <v>268</v>
      </c>
      <c r="H77" s="5" t="s">
        <v>267</v>
      </c>
      <c r="I77" s="5" t="s">
        <v>256</v>
      </c>
      <c r="J77" s="9">
        <v>32087</v>
      </c>
      <c r="K77" s="5"/>
      <c r="L77" s="5">
        <v>4462234</v>
      </c>
      <c r="M77" s="5">
        <v>3176578125</v>
      </c>
      <c r="N77" s="5" t="s">
        <v>451</v>
      </c>
      <c r="O77" s="5" t="s">
        <v>467</v>
      </c>
    </row>
    <row r="78" spans="1:15" x14ac:dyDescent="0.25">
      <c r="A78" s="5">
        <v>71043</v>
      </c>
      <c r="B78" s="6" t="s">
        <v>89</v>
      </c>
      <c r="C78" s="6" t="s">
        <v>219</v>
      </c>
      <c r="D78" s="6" t="s">
        <v>220</v>
      </c>
      <c r="E78" s="6">
        <v>88281899</v>
      </c>
      <c r="F78" s="6" t="s">
        <v>243</v>
      </c>
      <c r="G78" s="11" t="s">
        <v>413</v>
      </c>
      <c r="H78" s="5" t="s">
        <v>412</v>
      </c>
      <c r="I78" s="5" t="s">
        <v>257</v>
      </c>
      <c r="J78" s="9">
        <v>27938</v>
      </c>
      <c r="K78" s="5"/>
      <c r="L78" s="10">
        <v>5961671</v>
      </c>
      <c r="M78" s="10">
        <v>3176474653</v>
      </c>
      <c r="N78" s="5" t="s">
        <v>451</v>
      </c>
      <c r="O78" s="5" t="s">
        <v>463</v>
      </c>
    </row>
    <row r="79" spans="1:15" x14ac:dyDescent="0.25">
      <c r="A79" s="5">
        <v>71044</v>
      </c>
      <c r="B79" s="6" t="s">
        <v>214</v>
      </c>
      <c r="C79" s="6" t="s">
        <v>215</v>
      </c>
      <c r="D79" s="6" t="s">
        <v>216</v>
      </c>
      <c r="E79" s="6">
        <v>1000323533</v>
      </c>
      <c r="F79" s="6" t="s">
        <v>243</v>
      </c>
      <c r="G79" s="11" t="s">
        <v>409</v>
      </c>
      <c r="H79" s="5" t="s">
        <v>408</v>
      </c>
      <c r="I79" s="5" t="s">
        <v>256</v>
      </c>
      <c r="J79" s="9">
        <v>37077</v>
      </c>
      <c r="K79" s="5"/>
      <c r="L79" s="8" t="s">
        <v>253</v>
      </c>
      <c r="M79" s="8" t="s">
        <v>253</v>
      </c>
      <c r="N79" s="5" t="s">
        <v>451</v>
      </c>
      <c r="O79" s="5" t="s">
        <v>476</v>
      </c>
    </row>
    <row r="80" spans="1:15" x14ac:dyDescent="0.25">
      <c r="A80" s="5">
        <v>71046</v>
      </c>
      <c r="B80" s="6" t="s">
        <v>117</v>
      </c>
      <c r="C80" s="6" t="s">
        <v>120</v>
      </c>
      <c r="D80" s="6" t="s">
        <v>121</v>
      </c>
      <c r="E80" s="6">
        <v>1000064676</v>
      </c>
      <c r="F80" s="6" t="s">
        <v>243</v>
      </c>
      <c r="G80" s="5" t="s">
        <v>339</v>
      </c>
      <c r="H80" s="5" t="s">
        <v>338</v>
      </c>
      <c r="I80" s="5" t="s">
        <v>256</v>
      </c>
      <c r="J80" s="9">
        <v>36956</v>
      </c>
      <c r="K80" s="5"/>
      <c r="L80" s="8" t="s">
        <v>253</v>
      </c>
      <c r="M80" s="8" t="s">
        <v>253</v>
      </c>
      <c r="N80" s="5" t="s">
        <v>451</v>
      </c>
      <c r="O80" s="5" t="s">
        <v>469</v>
      </c>
    </row>
    <row r="81" spans="1:15" x14ac:dyDescent="0.25">
      <c r="A81" s="5">
        <v>71047</v>
      </c>
      <c r="B81" s="6" t="s">
        <v>12</v>
      </c>
      <c r="C81" s="6" t="s">
        <v>13</v>
      </c>
      <c r="D81" s="6" t="s">
        <v>14</v>
      </c>
      <c r="E81" s="6">
        <v>1000931051</v>
      </c>
      <c r="F81" s="6" t="s">
        <v>243</v>
      </c>
      <c r="G81" s="6" t="s">
        <v>250</v>
      </c>
      <c r="H81" s="5" t="s">
        <v>251</v>
      </c>
      <c r="I81" s="5" t="s">
        <v>256</v>
      </c>
      <c r="J81" s="7">
        <v>37141</v>
      </c>
      <c r="K81" s="5"/>
      <c r="L81" s="5">
        <v>8006582</v>
      </c>
      <c r="M81" s="8" t="s">
        <v>253</v>
      </c>
      <c r="N81" s="5" t="s">
        <v>451</v>
      </c>
      <c r="O81" s="5" t="s">
        <v>464</v>
      </c>
    </row>
    <row r="82" spans="1:15" x14ac:dyDescent="0.25">
      <c r="A82" s="5">
        <v>71050</v>
      </c>
      <c r="B82" s="6" t="s">
        <v>151</v>
      </c>
      <c r="C82" s="6" t="s">
        <v>13</v>
      </c>
      <c r="D82" s="6" t="s">
        <v>153</v>
      </c>
      <c r="E82" s="6">
        <v>1015415008</v>
      </c>
      <c r="F82" s="6" t="s">
        <v>243</v>
      </c>
      <c r="G82" s="5" t="s">
        <v>362</v>
      </c>
      <c r="H82" s="5" t="s">
        <v>361</v>
      </c>
      <c r="I82" s="5" t="s">
        <v>260</v>
      </c>
      <c r="J82" s="9">
        <v>32849</v>
      </c>
      <c r="K82" s="5"/>
      <c r="L82" s="8" t="s">
        <v>253</v>
      </c>
      <c r="M82" s="8">
        <v>3162284944</v>
      </c>
      <c r="N82" s="5" t="s">
        <v>451</v>
      </c>
      <c r="O82" s="5" t="s">
        <v>476</v>
      </c>
    </row>
    <row r="83" spans="1:15" x14ac:dyDescent="0.25">
      <c r="A83" s="5">
        <v>71052</v>
      </c>
      <c r="B83" s="6" t="s">
        <v>132</v>
      </c>
      <c r="C83" s="6" t="s">
        <v>157</v>
      </c>
      <c r="D83" s="6" t="s">
        <v>127</v>
      </c>
      <c r="E83" s="6">
        <v>1030551421</v>
      </c>
      <c r="F83" s="6" t="s">
        <v>243</v>
      </c>
      <c r="G83" s="5" t="s">
        <v>443</v>
      </c>
      <c r="H83" s="11" t="s">
        <v>418</v>
      </c>
      <c r="I83" s="5" t="s">
        <v>257</v>
      </c>
      <c r="J83" s="9">
        <v>32489</v>
      </c>
      <c r="K83" s="5"/>
      <c r="L83" s="10">
        <v>3172941543</v>
      </c>
      <c r="M83" s="10">
        <v>3175733682</v>
      </c>
      <c r="N83" s="5" t="s">
        <v>451</v>
      </c>
      <c r="O83" s="5" t="s">
        <v>455</v>
      </c>
    </row>
    <row r="84" spans="1:15" x14ac:dyDescent="0.25">
      <c r="A84" s="5">
        <v>71054</v>
      </c>
      <c r="B84" s="6" t="s">
        <v>198</v>
      </c>
      <c r="C84" s="6" t="s">
        <v>129</v>
      </c>
      <c r="D84" s="6" t="s">
        <v>199</v>
      </c>
      <c r="E84" s="6">
        <v>1128048648</v>
      </c>
      <c r="F84" s="6" t="s">
        <v>243</v>
      </c>
      <c r="G84" s="5" t="s">
        <v>399</v>
      </c>
      <c r="H84" s="5" t="s">
        <v>398</v>
      </c>
      <c r="I84" s="11" t="s">
        <v>260</v>
      </c>
      <c r="J84" s="9">
        <v>30990</v>
      </c>
      <c r="K84" s="5"/>
      <c r="L84" s="8" t="s">
        <v>253</v>
      </c>
      <c r="M84" s="8">
        <v>3174303986</v>
      </c>
      <c r="N84" s="5" t="s">
        <v>451</v>
      </c>
      <c r="O84" s="5" t="s">
        <v>461</v>
      </c>
    </row>
    <row r="85" spans="1:15" x14ac:dyDescent="0.25">
      <c r="A85" s="5">
        <v>71060</v>
      </c>
      <c r="B85" s="14" t="s">
        <v>157</v>
      </c>
      <c r="C85" s="14" t="s">
        <v>159</v>
      </c>
      <c r="D85" s="14" t="s">
        <v>160</v>
      </c>
      <c r="E85" s="14">
        <v>1030680948</v>
      </c>
      <c r="F85" s="14" t="s">
        <v>243</v>
      </c>
      <c r="G85" s="5" t="s">
        <v>368</v>
      </c>
      <c r="H85" s="5" t="s">
        <v>367</v>
      </c>
      <c r="I85" s="5" t="s">
        <v>256</v>
      </c>
      <c r="J85" s="15">
        <v>35652</v>
      </c>
      <c r="K85" s="5"/>
      <c r="L85" s="8" t="s">
        <v>253</v>
      </c>
      <c r="M85" s="8" t="s">
        <v>253</v>
      </c>
      <c r="N85" s="5" t="s">
        <v>451</v>
      </c>
      <c r="O85" s="5" t="s">
        <v>464</v>
      </c>
    </row>
    <row r="86" spans="1:15" x14ac:dyDescent="0.25">
      <c r="A86" s="5">
        <v>71062</v>
      </c>
      <c r="B86" s="6" t="s">
        <v>128</v>
      </c>
      <c r="C86" s="6" t="s">
        <v>129</v>
      </c>
      <c r="D86" s="6" t="s">
        <v>130</v>
      </c>
      <c r="E86" s="6">
        <v>8736373</v>
      </c>
      <c r="F86" s="6" t="s">
        <v>243</v>
      </c>
      <c r="G86" s="5" t="s">
        <v>344</v>
      </c>
      <c r="H86" s="5" t="s">
        <v>343</v>
      </c>
      <c r="I86" s="5" t="s">
        <v>260</v>
      </c>
      <c r="J86" s="9">
        <v>23146</v>
      </c>
      <c r="K86" s="5"/>
      <c r="L86" s="8">
        <v>4335730</v>
      </c>
      <c r="M86" s="8" t="s">
        <v>253</v>
      </c>
      <c r="N86" s="5" t="s">
        <v>451</v>
      </c>
      <c r="O86" s="5" t="s">
        <v>461</v>
      </c>
    </row>
    <row r="87" spans="1:15" x14ac:dyDescent="0.25">
      <c r="A87" s="5">
        <v>71063</v>
      </c>
      <c r="B87" s="6" t="s">
        <v>50</v>
      </c>
      <c r="C87" s="6" t="s">
        <v>51</v>
      </c>
      <c r="D87" s="6" t="s">
        <v>52</v>
      </c>
      <c r="E87" s="6">
        <v>1114822766</v>
      </c>
      <c r="F87" s="6" t="s">
        <v>243</v>
      </c>
      <c r="G87" s="5" t="s">
        <v>284</v>
      </c>
      <c r="H87" s="5" t="s">
        <v>288</v>
      </c>
      <c r="I87" s="5" t="s">
        <v>257</v>
      </c>
      <c r="J87" s="9">
        <v>33140</v>
      </c>
      <c r="K87" s="5"/>
      <c r="L87" s="8" t="s">
        <v>285</v>
      </c>
      <c r="M87" s="8" t="s">
        <v>286</v>
      </c>
      <c r="N87" s="5" t="s">
        <v>451</v>
      </c>
      <c r="O87" s="5" t="s">
        <v>465</v>
      </c>
    </row>
    <row r="88" spans="1:15" x14ac:dyDescent="0.25">
      <c r="A88" s="5">
        <v>71064</v>
      </c>
      <c r="B88" s="6" t="s">
        <v>18</v>
      </c>
      <c r="C88" s="6" t="s">
        <v>19</v>
      </c>
      <c r="D88" s="6" t="s">
        <v>20</v>
      </c>
      <c r="E88" s="6">
        <v>25785060</v>
      </c>
      <c r="F88" s="6" t="s">
        <v>243</v>
      </c>
      <c r="G88" s="6" t="s">
        <v>259</v>
      </c>
      <c r="H88" s="5" t="s">
        <v>258</v>
      </c>
      <c r="I88" s="5" t="s">
        <v>257</v>
      </c>
      <c r="J88" s="7">
        <v>31140</v>
      </c>
      <c r="K88" s="5"/>
      <c r="L88" s="8" t="s">
        <v>253</v>
      </c>
      <c r="M88" s="8" t="s">
        <v>253</v>
      </c>
      <c r="N88" s="5" t="s">
        <v>451</v>
      </c>
      <c r="O88" s="5" t="s">
        <v>461</v>
      </c>
    </row>
    <row r="89" spans="1:15" x14ac:dyDescent="0.25">
      <c r="A89" s="5">
        <v>71065</v>
      </c>
      <c r="B89" s="6" t="s">
        <v>125</v>
      </c>
      <c r="C89" s="6" t="s">
        <v>126</v>
      </c>
      <c r="D89" s="6" t="s">
        <v>127</v>
      </c>
      <c r="E89" s="6">
        <v>1012391986</v>
      </c>
      <c r="F89" s="6" t="s">
        <v>243</v>
      </c>
      <c r="G89" s="5" t="s">
        <v>342</v>
      </c>
      <c r="H89" s="5" t="s">
        <v>253</v>
      </c>
      <c r="I89" s="5" t="s">
        <v>256</v>
      </c>
      <c r="J89" s="9">
        <v>33819</v>
      </c>
      <c r="K89" s="5"/>
      <c r="L89" s="8" t="s">
        <v>253</v>
      </c>
      <c r="M89" s="8" t="s">
        <v>253</v>
      </c>
      <c r="N89" s="5" t="s">
        <v>451</v>
      </c>
      <c r="O89" s="5" t="s">
        <v>476</v>
      </c>
    </row>
    <row r="90" spans="1:15" x14ac:dyDescent="0.25">
      <c r="A90" s="5">
        <v>71066</v>
      </c>
      <c r="B90" s="6" t="s">
        <v>221</v>
      </c>
      <c r="C90" s="6" t="s">
        <v>222</v>
      </c>
      <c r="D90" s="6" t="s">
        <v>223</v>
      </c>
      <c r="E90" s="6">
        <v>1022364998</v>
      </c>
      <c r="F90" s="6" t="s">
        <v>243</v>
      </c>
      <c r="G90" s="11" t="s">
        <v>415</v>
      </c>
      <c r="H90" s="11" t="s">
        <v>414</v>
      </c>
      <c r="I90" s="5" t="s">
        <v>260</v>
      </c>
      <c r="J90" s="9">
        <v>33172</v>
      </c>
      <c r="K90" s="5"/>
      <c r="L90" s="8" t="s">
        <v>253</v>
      </c>
      <c r="M90" s="8" t="s">
        <v>253</v>
      </c>
      <c r="N90" s="5" t="s">
        <v>451</v>
      </c>
      <c r="O90" s="5" t="s">
        <v>464</v>
      </c>
    </row>
    <row r="91" spans="1:15" x14ac:dyDescent="0.25">
      <c r="A91" s="5">
        <v>71071</v>
      </c>
      <c r="B91" s="6" t="s">
        <v>438</v>
      </c>
      <c r="C91" s="6" t="s">
        <v>439</v>
      </c>
      <c r="D91" s="6" t="s">
        <v>440</v>
      </c>
      <c r="E91" s="6">
        <v>79504548</v>
      </c>
      <c r="F91" s="6" t="s">
        <v>247</v>
      </c>
      <c r="G91" s="11" t="s">
        <v>442</v>
      </c>
      <c r="H91" s="11" t="s">
        <v>441</v>
      </c>
      <c r="I91" s="5" t="s">
        <v>321</v>
      </c>
      <c r="J91" s="9">
        <v>26179</v>
      </c>
      <c r="K91" s="5"/>
      <c r="L91" s="8" t="s">
        <v>253</v>
      </c>
      <c r="M91" s="8" t="s">
        <v>253</v>
      </c>
      <c r="N91" s="5" t="s">
        <v>451</v>
      </c>
      <c r="O91" s="5" t="s">
        <v>477</v>
      </c>
    </row>
    <row r="92" spans="1:15" x14ac:dyDescent="0.25">
      <c r="A92" s="5">
        <v>71074</v>
      </c>
      <c r="B92" s="6" t="s">
        <v>433</v>
      </c>
      <c r="C92" s="6" t="s">
        <v>434</v>
      </c>
      <c r="D92" s="6" t="s">
        <v>435</v>
      </c>
      <c r="E92" s="17">
        <v>1000182927</v>
      </c>
      <c r="F92" s="6" t="s">
        <v>247</v>
      </c>
      <c r="G92" s="11" t="s">
        <v>436</v>
      </c>
      <c r="H92" s="5" t="s">
        <v>437</v>
      </c>
      <c r="I92" s="11" t="s">
        <v>256</v>
      </c>
      <c r="J92" s="9">
        <v>37426</v>
      </c>
      <c r="K92" s="5"/>
      <c r="L92" s="8" t="s">
        <v>253</v>
      </c>
      <c r="M92" s="8" t="s">
        <v>253</v>
      </c>
      <c r="N92" s="5" t="s">
        <v>451</v>
      </c>
      <c r="O92" s="5" t="s">
        <v>459</v>
      </c>
    </row>
  </sheetData>
  <sortState ref="A2:O92">
    <sortCondition ref="A2:A92"/>
  </sortState>
  <conditionalFormatting sqref="A2:A92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selection activeCell="A10" sqref="A10"/>
    </sheetView>
  </sheetViews>
  <sheetFormatPr baseColWidth="10" defaultRowHeight="15" x14ac:dyDescent="0.25"/>
  <cols>
    <col min="1" max="16384" width="11.42578125" style="18"/>
  </cols>
  <sheetData>
    <row r="1" spans="1:11" x14ac:dyDescent="0.25">
      <c r="A1" s="18">
        <v>1</v>
      </c>
      <c r="B1" s="18">
        <v>2</v>
      </c>
      <c r="C1" s="18">
        <v>3</v>
      </c>
      <c r="D1" s="18">
        <v>4</v>
      </c>
      <c r="E1" s="18">
        <v>5</v>
      </c>
      <c r="F1" s="18">
        <v>6</v>
      </c>
      <c r="G1" s="18">
        <v>7</v>
      </c>
      <c r="H1" s="18">
        <v>8</v>
      </c>
      <c r="I1" s="18">
        <v>9</v>
      </c>
      <c r="J1" s="18">
        <v>10</v>
      </c>
    </row>
    <row r="2" spans="1:11" x14ac:dyDescent="0.25">
      <c r="A2" s="18">
        <v>0</v>
      </c>
      <c r="B2" s="18">
        <v>4</v>
      </c>
      <c r="C2" s="18">
        <v>10</v>
      </c>
      <c r="D2" s="18">
        <v>20</v>
      </c>
      <c r="E2" s="18">
        <v>50</v>
      </c>
      <c r="F2" s="18">
        <v>100</v>
      </c>
      <c r="G2" s="18">
        <v>200</v>
      </c>
      <c r="H2" s="18">
        <v>400</v>
      </c>
      <c r="I2" s="18">
        <v>1000</v>
      </c>
      <c r="J2" s="18">
        <v>2000</v>
      </c>
      <c r="K2" s="18">
        <f>SUM(A2:J2)</f>
        <v>3784</v>
      </c>
    </row>
    <row r="3" spans="1:11" x14ac:dyDescent="0.25">
      <c r="A3" s="18">
        <f>SUM(A2)</f>
        <v>0</v>
      </c>
      <c r="B3" s="18">
        <f>SUM(A2:B2)</f>
        <v>4</v>
      </c>
      <c r="C3" s="18">
        <f>SUM(A2:C2)</f>
        <v>14</v>
      </c>
      <c r="D3" s="18">
        <f>SUM(A2:D2)</f>
        <v>34</v>
      </c>
      <c r="E3" s="18">
        <f>SUM(A2:E2)</f>
        <v>84</v>
      </c>
      <c r="F3" s="18">
        <f>SUM(A2:F2)</f>
        <v>184</v>
      </c>
      <c r="G3" s="18">
        <f>SUM(A2:G2)</f>
        <v>384</v>
      </c>
      <c r="H3" s="18">
        <f>SUM(A2:H2)</f>
        <v>784</v>
      </c>
      <c r="I3" s="18">
        <f>SUM(A2:I2)</f>
        <v>1784</v>
      </c>
      <c r="J3" s="18">
        <f>SUM(A2:J2)</f>
        <v>3784</v>
      </c>
      <c r="K3" s="18">
        <f>K2*7</f>
        <v>26488</v>
      </c>
    </row>
    <row r="4" spans="1:11" x14ac:dyDescent="0.25">
      <c r="K4" s="18">
        <f>K3*7</f>
        <v>185416</v>
      </c>
    </row>
    <row r="6" spans="1:11" x14ac:dyDescent="0.25">
      <c r="A6" s="18">
        <v>150</v>
      </c>
      <c r="B6" s="18">
        <v>30</v>
      </c>
      <c r="C6" s="18">
        <f>A6*B6</f>
        <v>4500</v>
      </c>
      <c r="F6" s="18" t="s">
        <v>478</v>
      </c>
      <c r="G6" s="18" t="s">
        <v>479</v>
      </c>
    </row>
    <row r="7" spans="1:11" x14ac:dyDescent="0.25">
      <c r="C7" s="19">
        <f>K4/C6</f>
        <v>41.203555555555553</v>
      </c>
      <c r="D7" s="19">
        <f>C7/12</f>
        <v>3.4336296296296296</v>
      </c>
      <c r="F7" s="18">
        <f>E24+E33+E42+E51+E60+E69+E78</f>
        <v>38338</v>
      </c>
      <c r="G7" s="18">
        <f>F24+F33+F42+F51+F60+F69+F78</f>
        <v>147078</v>
      </c>
    </row>
    <row r="9" spans="1:11" x14ac:dyDescent="0.25">
      <c r="A9" s="18">
        <v>36</v>
      </c>
      <c r="G9" s="19"/>
    </row>
    <row r="10" spans="1:11" x14ac:dyDescent="0.25">
      <c r="A10" s="18">
        <v>29</v>
      </c>
      <c r="C10" s="18" t="s">
        <v>480</v>
      </c>
      <c r="G10" s="19"/>
    </row>
    <row r="11" spans="1:11" x14ac:dyDescent="0.25">
      <c r="A11" s="18">
        <v>29</v>
      </c>
      <c r="C11" s="18" t="s">
        <v>478</v>
      </c>
      <c r="D11" s="18" t="s">
        <v>479</v>
      </c>
    </row>
    <row r="12" spans="1:11" x14ac:dyDescent="0.25">
      <c r="A12" s="18">
        <v>29</v>
      </c>
      <c r="C12" s="18">
        <v>38338</v>
      </c>
      <c r="D12" s="18">
        <v>147078</v>
      </c>
    </row>
    <row r="13" spans="1:11" x14ac:dyDescent="0.25">
      <c r="A13" s="18">
        <v>29</v>
      </c>
      <c r="D13" s="19">
        <f>D12/C6</f>
        <v>32.683999999999997</v>
      </c>
    </row>
    <row r="14" spans="1:11" x14ac:dyDescent="0.25">
      <c r="A14" s="18">
        <v>40</v>
      </c>
      <c r="D14" s="19">
        <f>D13/12</f>
        <v>2.7236666666666665</v>
      </c>
    </row>
    <row r="17" spans="1:6" x14ac:dyDescent="0.25">
      <c r="A17" s="18">
        <v>1</v>
      </c>
      <c r="B17" s="18">
        <v>9</v>
      </c>
      <c r="C17" s="18">
        <v>1454</v>
      </c>
      <c r="D17" s="18">
        <f>I3</f>
        <v>1784</v>
      </c>
    </row>
    <row r="18" spans="1:6" x14ac:dyDescent="0.25">
      <c r="A18" s="18">
        <v>2</v>
      </c>
      <c r="B18" s="18">
        <v>6</v>
      </c>
      <c r="C18" s="18">
        <v>129</v>
      </c>
      <c r="D18" s="18">
        <f>F3</f>
        <v>184</v>
      </c>
    </row>
    <row r="19" spans="1:6" x14ac:dyDescent="0.25">
      <c r="A19" s="18">
        <v>3</v>
      </c>
      <c r="B19" s="18">
        <v>3</v>
      </c>
      <c r="C19" s="18">
        <v>8</v>
      </c>
      <c r="D19" s="18">
        <f>C3</f>
        <v>14</v>
      </c>
    </row>
    <row r="20" spans="1:6" x14ac:dyDescent="0.25">
      <c r="A20" s="18">
        <v>4</v>
      </c>
      <c r="B20" s="18">
        <v>9</v>
      </c>
      <c r="C20" s="18">
        <v>469</v>
      </c>
      <c r="D20" s="18">
        <f>I3</f>
        <v>1784</v>
      </c>
    </row>
    <row r="21" spans="1:6" x14ac:dyDescent="0.25">
      <c r="A21" s="18">
        <v>5</v>
      </c>
      <c r="B21" s="18">
        <v>6</v>
      </c>
      <c r="C21" s="18">
        <v>93</v>
      </c>
      <c r="D21" s="18">
        <f>F3</f>
        <v>184</v>
      </c>
    </row>
    <row r="22" spans="1:6" x14ac:dyDescent="0.25">
      <c r="A22" s="18">
        <v>6</v>
      </c>
      <c r="B22" s="18">
        <v>3</v>
      </c>
      <c r="C22" s="18">
        <v>5</v>
      </c>
      <c r="D22" s="18">
        <f>C3</f>
        <v>14</v>
      </c>
    </row>
    <row r="23" spans="1:6" x14ac:dyDescent="0.25">
      <c r="A23" s="18">
        <v>7</v>
      </c>
      <c r="B23" s="18">
        <v>0</v>
      </c>
      <c r="C23" s="18">
        <v>0</v>
      </c>
      <c r="D23" s="18">
        <v>0</v>
      </c>
    </row>
    <row r="24" spans="1:6" x14ac:dyDescent="0.25">
      <c r="C24" s="18">
        <f>SUM(C17:C23)</f>
        <v>2158</v>
      </c>
      <c r="D24" s="18">
        <f>SUM(D17:D23)</f>
        <v>3964</v>
      </c>
      <c r="E24" s="18">
        <f>SUM(C24:D24)</f>
        <v>6122</v>
      </c>
      <c r="F24" s="18">
        <f>$K$3-E24</f>
        <v>20366</v>
      </c>
    </row>
    <row r="26" spans="1:6" x14ac:dyDescent="0.25">
      <c r="A26" s="18">
        <v>1</v>
      </c>
      <c r="B26" s="18">
        <v>4</v>
      </c>
      <c r="C26" s="18">
        <v>28</v>
      </c>
      <c r="D26" s="18">
        <f>D3</f>
        <v>34</v>
      </c>
    </row>
    <row r="27" spans="1:6" x14ac:dyDescent="0.25">
      <c r="A27" s="18">
        <v>2</v>
      </c>
      <c r="B27" s="18">
        <v>9</v>
      </c>
      <c r="C27" s="18">
        <v>1428</v>
      </c>
      <c r="D27" s="18">
        <f>I3</f>
        <v>1784</v>
      </c>
    </row>
    <row r="28" spans="1:6" x14ac:dyDescent="0.25">
      <c r="A28" s="18">
        <v>3</v>
      </c>
      <c r="B28" s="18">
        <v>7</v>
      </c>
      <c r="C28" s="18">
        <v>49</v>
      </c>
      <c r="D28" s="18">
        <f>G3</f>
        <v>384</v>
      </c>
    </row>
    <row r="29" spans="1:6" x14ac:dyDescent="0.25">
      <c r="A29" s="18">
        <v>4</v>
      </c>
      <c r="B29" s="18">
        <v>1</v>
      </c>
      <c r="C29" s="18">
        <v>2</v>
      </c>
      <c r="D29" s="18">
        <f>A3</f>
        <v>0</v>
      </c>
    </row>
    <row r="30" spans="1:6" x14ac:dyDescent="0.25">
      <c r="A30" s="18">
        <v>5</v>
      </c>
      <c r="B30" s="18">
        <v>6</v>
      </c>
      <c r="C30" s="18">
        <v>27</v>
      </c>
      <c r="D30" s="18">
        <f>F3</f>
        <v>184</v>
      </c>
    </row>
    <row r="31" spans="1:6" x14ac:dyDescent="0.25">
      <c r="A31" s="18">
        <v>6</v>
      </c>
      <c r="B31" s="18">
        <v>8</v>
      </c>
      <c r="C31" s="18">
        <v>793</v>
      </c>
      <c r="D31" s="18">
        <f>H3</f>
        <v>784</v>
      </c>
    </row>
    <row r="32" spans="1:6" x14ac:dyDescent="0.25">
      <c r="A32" s="18">
        <v>7</v>
      </c>
      <c r="B32" s="18">
        <v>2</v>
      </c>
      <c r="C32" s="18">
        <v>1</v>
      </c>
      <c r="D32" s="18">
        <f>B3</f>
        <v>4</v>
      </c>
    </row>
    <row r="33" spans="1:6" x14ac:dyDescent="0.25">
      <c r="C33" s="18">
        <f>SUM(C26:C32)</f>
        <v>2328</v>
      </c>
      <c r="D33" s="18">
        <f>SUM(D26:D32)</f>
        <v>3174</v>
      </c>
      <c r="E33" s="18">
        <f>SUM(C33:D33)</f>
        <v>5502</v>
      </c>
      <c r="F33" s="18">
        <f>$K$3-E33</f>
        <v>20986</v>
      </c>
    </row>
    <row r="35" spans="1:6" x14ac:dyDescent="0.25">
      <c r="A35" s="18">
        <v>1</v>
      </c>
      <c r="B35" s="18">
        <v>3</v>
      </c>
      <c r="C35" s="18">
        <v>5</v>
      </c>
      <c r="D35" s="18">
        <f>C3</f>
        <v>14</v>
      </c>
    </row>
    <row r="36" spans="1:6" x14ac:dyDescent="0.25">
      <c r="A36" s="18">
        <v>2</v>
      </c>
      <c r="B36" s="18">
        <v>9</v>
      </c>
      <c r="C36" s="18">
        <v>1516</v>
      </c>
      <c r="D36" s="18">
        <f>I3</f>
        <v>1784</v>
      </c>
    </row>
    <row r="37" spans="1:6" x14ac:dyDescent="0.25">
      <c r="A37" s="18">
        <v>3</v>
      </c>
      <c r="B37" s="18">
        <v>6</v>
      </c>
      <c r="C37" s="18">
        <v>74</v>
      </c>
      <c r="D37" s="18">
        <f>F3</f>
        <v>184</v>
      </c>
    </row>
    <row r="38" spans="1:6" x14ac:dyDescent="0.25">
      <c r="A38" s="18">
        <v>4</v>
      </c>
      <c r="B38" s="18">
        <v>9</v>
      </c>
      <c r="C38" s="18">
        <v>661</v>
      </c>
      <c r="D38" s="18">
        <f>I3</f>
        <v>1784</v>
      </c>
    </row>
    <row r="39" spans="1:6" x14ac:dyDescent="0.25">
      <c r="A39" s="18">
        <v>5</v>
      </c>
      <c r="B39" s="18">
        <v>3</v>
      </c>
      <c r="C39" s="18">
        <v>14</v>
      </c>
      <c r="D39" s="18">
        <f>C3</f>
        <v>14</v>
      </c>
    </row>
    <row r="40" spans="1:6" x14ac:dyDescent="0.25">
      <c r="A40" s="18">
        <v>6</v>
      </c>
      <c r="B40" s="18">
        <v>5</v>
      </c>
      <c r="C40" s="18">
        <v>55</v>
      </c>
      <c r="D40" s="18">
        <f>E3</f>
        <v>84</v>
      </c>
    </row>
    <row r="41" spans="1:6" x14ac:dyDescent="0.25">
      <c r="A41" s="18">
        <v>7</v>
      </c>
      <c r="B41" s="18">
        <v>0</v>
      </c>
      <c r="C41" s="18">
        <v>0</v>
      </c>
      <c r="D41" s="18">
        <v>0</v>
      </c>
    </row>
    <row r="42" spans="1:6" x14ac:dyDescent="0.25">
      <c r="C42" s="18">
        <f>SUM(C35:C41)</f>
        <v>2325</v>
      </c>
      <c r="D42" s="18">
        <f>SUM(D35:D41)</f>
        <v>3864</v>
      </c>
      <c r="E42" s="18">
        <f>SUM(C42:D42)</f>
        <v>6189</v>
      </c>
      <c r="F42" s="18">
        <f>$K$3-E42</f>
        <v>20299</v>
      </c>
    </row>
    <row r="44" spans="1:6" x14ac:dyDescent="0.25">
      <c r="A44" s="18">
        <v>1</v>
      </c>
      <c r="B44" s="18">
        <v>6</v>
      </c>
      <c r="C44" s="18">
        <v>190</v>
      </c>
      <c r="D44" s="18">
        <f>F3</f>
        <v>184</v>
      </c>
    </row>
    <row r="45" spans="1:6" x14ac:dyDescent="0.25">
      <c r="A45" s="18">
        <v>2</v>
      </c>
      <c r="B45" s="18">
        <v>3</v>
      </c>
      <c r="C45" s="18">
        <v>14</v>
      </c>
      <c r="D45" s="18">
        <f>C3</f>
        <v>14</v>
      </c>
    </row>
    <row r="46" spans="1:6" x14ac:dyDescent="0.25">
      <c r="A46" s="18">
        <v>3</v>
      </c>
      <c r="B46" s="18">
        <v>9</v>
      </c>
      <c r="C46" s="18">
        <v>1045</v>
      </c>
      <c r="D46" s="18">
        <f>I3</f>
        <v>1784</v>
      </c>
    </row>
    <row r="47" spans="1:6" x14ac:dyDescent="0.25">
      <c r="A47" s="18">
        <v>4</v>
      </c>
      <c r="B47" s="18">
        <v>6</v>
      </c>
      <c r="C47" s="18">
        <v>41</v>
      </c>
      <c r="D47" s="18">
        <f>F3</f>
        <v>184</v>
      </c>
    </row>
    <row r="48" spans="1:6" x14ac:dyDescent="0.25">
      <c r="A48" s="18">
        <v>5</v>
      </c>
      <c r="B48" s="18">
        <v>6</v>
      </c>
      <c r="C48" s="18">
        <v>72</v>
      </c>
      <c r="D48" s="18">
        <f>F3</f>
        <v>184</v>
      </c>
    </row>
    <row r="49" spans="1:6" x14ac:dyDescent="0.25">
      <c r="A49" s="18">
        <v>6</v>
      </c>
      <c r="B49" s="18">
        <v>8</v>
      </c>
      <c r="C49" s="18">
        <v>776</v>
      </c>
      <c r="D49" s="18">
        <f>H3</f>
        <v>784</v>
      </c>
    </row>
    <row r="50" spans="1:6" x14ac:dyDescent="0.25">
      <c r="A50" s="18">
        <v>7</v>
      </c>
      <c r="B50" s="18">
        <v>0</v>
      </c>
      <c r="C50" s="18">
        <v>0</v>
      </c>
      <c r="D50" s="18">
        <v>0</v>
      </c>
    </row>
    <row r="51" spans="1:6" x14ac:dyDescent="0.25">
      <c r="C51" s="18">
        <f>SUM(C44:C50)</f>
        <v>2138</v>
      </c>
      <c r="D51" s="18">
        <f>SUM(D44:D50)</f>
        <v>3134</v>
      </c>
      <c r="E51" s="18">
        <f>SUM(C51:D51)</f>
        <v>5272</v>
      </c>
      <c r="F51" s="18">
        <f>$K$3-E51</f>
        <v>21216</v>
      </c>
    </row>
    <row r="53" spans="1:6" x14ac:dyDescent="0.25">
      <c r="A53" s="18">
        <v>1</v>
      </c>
      <c r="B53" s="18">
        <v>9</v>
      </c>
      <c r="C53" s="18">
        <v>1885</v>
      </c>
      <c r="D53" s="18">
        <f>I3</f>
        <v>1784</v>
      </c>
    </row>
    <row r="54" spans="1:6" x14ac:dyDescent="0.25">
      <c r="A54" s="18">
        <v>2</v>
      </c>
      <c r="B54" s="18">
        <v>2</v>
      </c>
      <c r="C54" s="18">
        <v>4</v>
      </c>
      <c r="D54" s="18">
        <f>B3</f>
        <v>4</v>
      </c>
    </row>
    <row r="55" spans="1:6" x14ac:dyDescent="0.25">
      <c r="A55" s="18">
        <v>3</v>
      </c>
      <c r="B55" s="18">
        <v>3</v>
      </c>
      <c r="C55" s="18">
        <v>15</v>
      </c>
      <c r="D55" s="18">
        <f>C3</f>
        <v>14</v>
      </c>
    </row>
    <row r="56" spans="1:6" x14ac:dyDescent="0.25">
      <c r="A56" s="18">
        <v>4</v>
      </c>
      <c r="B56" s="18">
        <v>6</v>
      </c>
      <c r="C56" s="18">
        <v>42</v>
      </c>
      <c r="D56" s="18">
        <f>F3</f>
        <v>184</v>
      </c>
    </row>
    <row r="57" spans="1:6" x14ac:dyDescent="0.25">
      <c r="A57" s="18">
        <v>5</v>
      </c>
      <c r="B57" s="18">
        <v>9</v>
      </c>
      <c r="C57" s="18">
        <v>427</v>
      </c>
      <c r="D57" s="18">
        <f>I3</f>
        <v>1784</v>
      </c>
    </row>
    <row r="58" spans="1:6" x14ac:dyDescent="0.25">
      <c r="A58" s="18">
        <v>6</v>
      </c>
      <c r="B58" s="18">
        <v>0</v>
      </c>
      <c r="C58" s="18">
        <v>0</v>
      </c>
      <c r="D58" s="18">
        <v>0</v>
      </c>
    </row>
    <row r="59" spans="1:6" x14ac:dyDescent="0.25">
      <c r="A59" s="18">
        <v>7</v>
      </c>
      <c r="B59" s="18">
        <v>4</v>
      </c>
      <c r="C59" s="18">
        <v>16</v>
      </c>
      <c r="D59" s="18">
        <f>D3</f>
        <v>34</v>
      </c>
    </row>
    <row r="60" spans="1:6" x14ac:dyDescent="0.25">
      <c r="C60" s="18">
        <f>SUM(C53:C59)</f>
        <v>2389</v>
      </c>
      <c r="D60" s="18">
        <f>SUM(D53:D59)</f>
        <v>3804</v>
      </c>
      <c r="E60" s="18">
        <f>SUM(C60:D60)</f>
        <v>6193</v>
      </c>
      <c r="F60" s="18">
        <f>$K$3-E60</f>
        <v>20295</v>
      </c>
    </row>
    <row r="62" spans="1:6" x14ac:dyDescent="0.25">
      <c r="A62" s="18">
        <v>1</v>
      </c>
      <c r="B62" s="18">
        <v>6</v>
      </c>
      <c r="C62" s="18">
        <v>156</v>
      </c>
      <c r="D62" s="18">
        <f>F3</f>
        <v>184</v>
      </c>
    </row>
    <row r="63" spans="1:6" x14ac:dyDescent="0.25">
      <c r="A63" s="18">
        <v>2</v>
      </c>
      <c r="B63" s="18">
        <v>3</v>
      </c>
      <c r="C63" s="18">
        <v>8</v>
      </c>
      <c r="D63" s="18">
        <f>C3</f>
        <v>14</v>
      </c>
    </row>
    <row r="64" spans="1:6" x14ac:dyDescent="0.25">
      <c r="A64" s="18">
        <v>3</v>
      </c>
      <c r="B64" s="18">
        <v>9</v>
      </c>
      <c r="C64" s="18">
        <v>868</v>
      </c>
      <c r="D64" s="18">
        <f>I3</f>
        <v>1784</v>
      </c>
    </row>
    <row r="65" spans="1:6" x14ac:dyDescent="0.25">
      <c r="A65" s="18">
        <v>4</v>
      </c>
      <c r="B65" s="18">
        <v>3</v>
      </c>
      <c r="C65" s="18">
        <v>5</v>
      </c>
      <c r="D65" s="18">
        <f>C3</f>
        <v>14</v>
      </c>
    </row>
    <row r="66" spans="1:6" x14ac:dyDescent="0.25">
      <c r="A66" s="18">
        <v>5</v>
      </c>
      <c r="B66" s="18">
        <v>6</v>
      </c>
      <c r="C66" s="18">
        <v>1</v>
      </c>
      <c r="D66" s="18">
        <f>F3</f>
        <v>184</v>
      </c>
    </row>
    <row r="67" spans="1:6" x14ac:dyDescent="0.25">
      <c r="A67" s="18">
        <v>6</v>
      </c>
      <c r="B67" s="18">
        <v>1</v>
      </c>
      <c r="C67" s="18">
        <v>2</v>
      </c>
      <c r="D67" s="18">
        <f>A3</f>
        <v>0</v>
      </c>
    </row>
    <row r="68" spans="1:6" x14ac:dyDescent="0.25">
      <c r="A68" s="18">
        <v>7</v>
      </c>
      <c r="B68" s="18">
        <v>3</v>
      </c>
      <c r="C68" s="18">
        <v>3</v>
      </c>
      <c r="D68" s="18">
        <f>C3</f>
        <v>14</v>
      </c>
    </row>
    <row r="69" spans="1:6" x14ac:dyDescent="0.25">
      <c r="C69" s="18">
        <f>SUM(C62:C68)</f>
        <v>1043</v>
      </c>
      <c r="D69" s="18">
        <f>SUM(D62:D68)</f>
        <v>2194</v>
      </c>
      <c r="E69" s="18">
        <f>SUM(C69:D69)</f>
        <v>3237</v>
      </c>
      <c r="F69" s="18">
        <f>$K$3-E69</f>
        <v>23251</v>
      </c>
    </row>
    <row r="71" spans="1:6" x14ac:dyDescent="0.25">
      <c r="A71" s="18">
        <v>1</v>
      </c>
      <c r="B71" s="18">
        <v>3</v>
      </c>
      <c r="C71" s="18">
        <v>18</v>
      </c>
      <c r="D71" s="18">
        <f>C3</f>
        <v>14</v>
      </c>
    </row>
    <row r="72" spans="1:6" x14ac:dyDescent="0.25">
      <c r="A72" s="18">
        <v>2</v>
      </c>
      <c r="B72" s="18">
        <v>9</v>
      </c>
      <c r="C72" s="18">
        <v>1322</v>
      </c>
      <c r="D72" s="18">
        <f>I3</f>
        <v>1784</v>
      </c>
    </row>
    <row r="73" spans="1:6" x14ac:dyDescent="0.25">
      <c r="A73" s="18">
        <v>3</v>
      </c>
      <c r="B73" s="18">
        <v>6</v>
      </c>
      <c r="C73" s="18">
        <v>175</v>
      </c>
      <c r="D73" s="18">
        <f>F3</f>
        <v>184</v>
      </c>
    </row>
    <row r="74" spans="1:6" x14ac:dyDescent="0.25">
      <c r="A74" s="18">
        <v>4</v>
      </c>
      <c r="B74" s="18">
        <v>3</v>
      </c>
      <c r="C74" s="18">
        <v>13</v>
      </c>
      <c r="D74" s="18">
        <f>C3</f>
        <v>14</v>
      </c>
    </row>
    <row r="75" spans="1:6" x14ac:dyDescent="0.25">
      <c r="A75" s="18">
        <v>5</v>
      </c>
      <c r="B75" s="18">
        <v>9</v>
      </c>
      <c r="C75" s="18">
        <v>357</v>
      </c>
      <c r="D75" s="18">
        <f>I3</f>
        <v>1784</v>
      </c>
    </row>
    <row r="76" spans="1:6" x14ac:dyDescent="0.25">
      <c r="A76" s="18">
        <v>6</v>
      </c>
      <c r="B76" s="18">
        <v>5</v>
      </c>
      <c r="C76" s="18">
        <v>74</v>
      </c>
      <c r="D76" s="18">
        <f>E3</f>
        <v>84</v>
      </c>
    </row>
    <row r="77" spans="1:6" x14ac:dyDescent="0.25">
      <c r="A77" s="18">
        <v>7</v>
      </c>
      <c r="B77" s="18">
        <v>0</v>
      </c>
      <c r="C77" s="18">
        <v>0</v>
      </c>
      <c r="D77" s="18">
        <v>0</v>
      </c>
    </row>
    <row r="78" spans="1:6" x14ac:dyDescent="0.25">
      <c r="C78" s="18">
        <f>SUM(C71:C77)</f>
        <v>1959</v>
      </c>
      <c r="D78" s="18">
        <f>SUM(D71:D77)</f>
        <v>3864</v>
      </c>
      <c r="E78" s="18">
        <f>SUM(C78:D78)</f>
        <v>5823</v>
      </c>
      <c r="F78" s="18">
        <f>$K$3-E78</f>
        <v>20665</v>
      </c>
    </row>
  </sheetData>
  <pageMargins left="0.7" right="0.7" top="0.75" bottom="0.75" header="0.3" footer="0.3"/>
  <pageSetup paperSize="9" orientation="portrait" horizontalDpi="300" verticalDpi="300" r:id="rId1"/>
  <ignoredErrors>
    <ignoredError sqref="A3:I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" sqref="E2"/>
    </sheetView>
  </sheetViews>
  <sheetFormatPr baseColWidth="10" defaultRowHeight="15" x14ac:dyDescent="0.25"/>
  <sheetData>
    <row r="1" spans="1:5" x14ac:dyDescent="0.25">
      <c r="A1">
        <v>386272</v>
      </c>
      <c r="B1">
        <v>22500</v>
      </c>
      <c r="C1">
        <f>A1+B1</f>
        <v>408772</v>
      </c>
      <c r="D1">
        <v>10000</v>
      </c>
      <c r="E1">
        <f>C1+D1</f>
        <v>418772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workbookViewId="0"/>
  </sheetViews>
  <sheetFormatPr baseColWidth="10" defaultRowHeight="15" x14ac:dyDescent="0.25"/>
  <cols>
    <col min="1" max="1" width="3" style="3" bestFit="1" customWidth="1"/>
    <col min="2" max="2" width="19.28515625" style="3" bestFit="1" customWidth="1"/>
    <col min="3" max="3" width="19" style="3" bestFit="1" customWidth="1"/>
    <col min="4" max="4" width="11.140625" style="3" bestFit="1" customWidth="1"/>
    <col min="5" max="5" width="12" style="3" bestFit="1" customWidth="1"/>
    <col min="6" max="6" width="27.140625" style="3" bestFit="1" customWidth="1"/>
    <col min="7" max="7" width="25.28515625" style="3" bestFit="1" customWidth="1"/>
    <col min="8" max="8" width="53" style="3" bestFit="1" customWidth="1"/>
    <col min="9" max="9" width="34" style="3" bestFit="1" customWidth="1"/>
    <col min="10" max="10" width="8.140625" style="3" bestFit="1" customWidth="1"/>
    <col min="11" max="11" width="7.28515625" style="3" bestFit="1" customWidth="1"/>
    <col min="12" max="12" width="4.5703125" style="3" bestFit="1" customWidth="1"/>
    <col min="13" max="13" width="16.85546875" style="3" bestFit="1" customWidth="1"/>
    <col min="14" max="14" width="18.85546875" style="3" customWidth="1"/>
    <col min="15" max="15" width="37" style="3" bestFit="1" customWidth="1"/>
    <col min="16" max="16" width="9" style="3" bestFit="1" customWidth="1"/>
    <col min="17" max="17" width="27.140625" style="3" bestFit="1" customWidth="1"/>
    <col min="18" max="18" width="53" style="3" bestFit="1" customWidth="1"/>
    <col min="19" max="16384" width="11.42578125" style="3"/>
  </cols>
  <sheetData>
    <row r="1" spans="1:13" x14ac:dyDescent="0.25">
      <c r="A1" s="3" t="s">
        <v>678</v>
      </c>
      <c r="B1" s="3" t="s">
        <v>481</v>
      </c>
      <c r="C1" s="3" t="s">
        <v>482</v>
      </c>
      <c r="D1" s="3" t="s">
        <v>483</v>
      </c>
      <c r="E1" s="3" t="s">
        <v>484</v>
      </c>
      <c r="F1" s="3" t="s">
        <v>485</v>
      </c>
      <c r="G1" s="3" t="s">
        <v>486</v>
      </c>
      <c r="H1" s="3" t="s">
        <v>487</v>
      </c>
      <c r="I1" s="3" t="s">
        <v>488</v>
      </c>
      <c r="J1" s="3" t="s">
        <v>670</v>
      </c>
      <c r="K1" s="3" t="s">
        <v>671</v>
      </c>
      <c r="L1" s="3" t="s">
        <v>672</v>
      </c>
      <c r="M1" s="3" t="s">
        <v>673</v>
      </c>
    </row>
    <row r="2" spans="1:13" x14ac:dyDescent="0.25">
      <c r="A2" s="3">
        <v>1</v>
      </c>
      <c r="B2" s="3" t="s">
        <v>679</v>
      </c>
      <c r="C2" s="3" t="s">
        <v>680</v>
      </c>
      <c r="D2" s="3">
        <v>50000</v>
      </c>
      <c r="F2" s="3" t="s">
        <v>681</v>
      </c>
      <c r="G2" s="3" t="s">
        <v>682</v>
      </c>
      <c r="H2" s="3" t="s">
        <v>679</v>
      </c>
      <c r="I2" s="3" t="s">
        <v>683</v>
      </c>
      <c r="J2" s="3">
        <v>50000</v>
      </c>
      <c r="K2" s="3">
        <v>50000</v>
      </c>
      <c r="L2" s="3">
        <v>1</v>
      </c>
    </row>
    <row r="3" spans="1:13" x14ac:dyDescent="0.25">
      <c r="A3" s="3">
        <v>2</v>
      </c>
      <c r="B3" s="3" t="s">
        <v>503</v>
      </c>
      <c r="C3" s="3" t="s">
        <v>579</v>
      </c>
      <c r="D3" s="3">
        <v>39547760</v>
      </c>
      <c r="F3" s="3" t="s">
        <v>684</v>
      </c>
      <c r="G3" s="3" t="s">
        <v>820</v>
      </c>
      <c r="H3" s="3" t="s">
        <v>685</v>
      </c>
      <c r="I3" s="3" t="s">
        <v>686</v>
      </c>
      <c r="J3" s="3">
        <v>10643</v>
      </c>
      <c r="K3" s="3" t="s">
        <v>453</v>
      </c>
      <c r="L3" s="3">
        <v>11</v>
      </c>
    </row>
    <row r="4" spans="1:13" x14ac:dyDescent="0.25">
      <c r="A4" s="3">
        <v>3</v>
      </c>
      <c r="B4" s="3" t="s">
        <v>504</v>
      </c>
      <c r="C4" s="3" t="s">
        <v>580</v>
      </c>
      <c r="D4" s="3">
        <v>51872356</v>
      </c>
      <c r="F4" s="3" t="s">
        <v>684</v>
      </c>
      <c r="G4" s="3" t="s">
        <v>820</v>
      </c>
      <c r="H4" s="3" t="s">
        <v>687</v>
      </c>
      <c r="I4" s="3" t="s">
        <v>688</v>
      </c>
      <c r="J4" s="3">
        <v>10920</v>
      </c>
      <c r="K4" s="3" t="s">
        <v>453</v>
      </c>
      <c r="L4" s="3">
        <v>11</v>
      </c>
    </row>
    <row r="5" spans="1:13" x14ac:dyDescent="0.25">
      <c r="A5" s="3">
        <v>4</v>
      </c>
      <c r="B5" s="3" t="s">
        <v>505</v>
      </c>
      <c r="C5" s="3" t="s">
        <v>581</v>
      </c>
      <c r="D5" s="3">
        <v>79619837</v>
      </c>
      <c r="E5" s="3">
        <v>3176552121</v>
      </c>
      <c r="F5" s="3" t="s">
        <v>675</v>
      </c>
      <c r="G5" s="3" t="s">
        <v>821</v>
      </c>
      <c r="H5" s="3" t="s">
        <v>676</v>
      </c>
      <c r="I5" s="3" t="s">
        <v>677</v>
      </c>
      <c r="J5" s="3">
        <v>10952</v>
      </c>
      <c r="K5" s="3" t="s">
        <v>454</v>
      </c>
      <c r="L5" s="3">
        <v>8</v>
      </c>
    </row>
    <row r="6" spans="1:13" x14ac:dyDescent="0.25">
      <c r="A6" s="3">
        <v>5</v>
      </c>
      <c r="B6" s="3" t="s">
        <v>491</v>
      </c>
      <c r="C6" s="3" t="s">
        <v>582</v>
      </c>
      <c r="D6" s="3">
        <v>1016008521</v>
      </c>
      <c r="E6" s="3">
        <v>3183509648</v>
      </c>
      <c r="F6" s="3" t="s">
        <v>689</v>
      </c>
      <c r="G6" s="3" t="s">
        <v>819</v>
      </c>
      <c r="H6" s="3" t="s">
        <v>690</v>
      </c>
      <c r="I6" s="3" t="s">
        <v>691</v>
      </c>
      <c r="J6" s="3">
        <v>10969</v>
      </c>
      <c r="K6" s="3" t="s">
        <v>455</v>
      </c>
      <c r="L6" s="3">
        <v>40</v>
      </c>
    </row>
    <row r="7" spans="1:13" x14ac:dyDescent="0.25">
      <c r="A7" s="3">
        <v>6</v>
      </c>
      <c r="B7" s="3" t="s">
        <v>506</v>
      </c>
      <c r="C7" s="3" t="s">
        <v>583</v>
      </c>
      <c r="D7" s="3">
        <v>1030585350</v>
      </c>
      <c r="E7" s="3">
        <v>3187069203</v>
      </c>
      <c r="F7" s="3" t="s">
        <v>689</v>
      </c>
      <c r="G7" s="3" t="s">
        <v>819</v>
      </c>
      <c r="H7" s="3" t="s">
        <v>692</v>
      </c>
      <c r="I7" s="3" t="s">
        <v>693</v>
      </c>
      <c r="J7" s="3">
        <v>10978</v>
      </c>
      <c r="K7" s="3" t="s">
        <v>455</v>
      </c>
      <c r="L7" s="3">
        <v>40</v>
      </c>
    </row>
    <row r="8" spans="1:13" x14ac:dyDescent="0.25">
      <c r="A8" s="3">
        <v>7</v>
      </c>
      <c r="B8" s="3" t="s">
        <v>507</v>
      </c>
      <c r="C8" s="3" t="s">
        <v>584</v>
      </c>
      <c r="D8" s="3">
        <v>775617</v>
      </c>
      <c r="F8" s="3" t="s">
        <v>694</v>
      </c>
      <c r="G8" s="3" t="s">
        <v>820</v>
      </c>
      <c r="H8" s="3" t="s">
        <v>695</v>
      </c>
      <c r="I8" s="3" t="s">
        <v>696</v>
      </c>
      <c r="J8" s="3">
        <v>10985</v>
      </c>
      <c r="K8" s="3" t="s">
        <v>456</v>
      </c>
      <c r="L8" s="3">
        <v>8</v>
      </c>
    </row>
    <row r="9" spans="1:13" x14ac:dyDescent="0.25">
      <c r="A9" s="3">
        <v>8</v>
      </c>
      <c r="B9" s="3" t="s">
        <v>508</v>
      </c>
      <c r="C9" s="3" t="s">
        <v>585</v>
      </c>
      <c r="D9" s="3">
        <v>80000515</v>
      </c>
      <c r="E9" s="3">
        <v>3175736072</v>
      </c>
      <c r="F9" s="3" t="s">
        <v>689</v>
      </c>
      <c r="G9" s="3" t="s">
        <v>820</v>
      </c>
      <c r="H9" s="3" t="s">
        <v>697</v>
      </c>
      <c r="I9" s="3" t="s">
        <v>698</v>
      </c>
      <c r="J9" s="3">
        <v>10991</v>
      </c>
      <c r="K9" s="3" t="s">
        <v>457</v>
      </c>
      <c r="L9" s="3">
        <v>9</v>
      </c>
    </row>
    <row r="10" spans="1:13" x14ac:dyDescent="0.25">
      <c r="A10" s="3">
        <v>9</v>
      </c>
      <c r="B10" s="3" t="s">
        <v>509</v>
      </c>
      <c r="C10" s="3" t="s">
        <v>586</v>
      </c>
      <c r="D10" s="3">
        <v>52241827</v>
      </c>
      <c r="E10" s="3">
        <v>3174408742</v>
      </c>
      <c r="F10" s="3" t="s">
        <v>699</v>
      </c>
      <c r="G10" s="3" t="s">
        <v>820</v>
      </c>
      <c r="H10" s="3" t="s">
        <v>700</v>
      </c>
      <c r="I10" s="3" t="s">
        <v>701</v>
      </c>
      <c r="J10" s="3">
        <v>10993</v>
      </c>
      <c r="K10" s="3" t="s">
        <v>458</v>
      </c>
      <c r="L10" s="3">
        <v>8</v>
      </c>
    </row>
    <row r="11" spans="1:13" x14ac:dyDescent="0.25">
      <c r="A11" s="3">
        <v>10</v>
      </c>
      <c r="B11" s="3" t="s">
        <v>510</v>
      </c>
      <c r="C11" s="3" t="s">
        <v>587</v>
      </c>
      <c r="D11" s="3">
        <v>1001116719</v>
      </c>
      <c r="G11" s="3" t="s">
        <v>820</v>
      </c>
      <c r="J11" s="3">
        <v>11001</v>
      </c>
      <c r="K11" s="3" t="s">
        <v>459</v>
      </c>
      <c r="L11" s="3">
        <v>11</v>
      </c>
    </row>
    <row r="12" spans="1:13" x14ac:dyDescent="0.25">
      <c r="A12" s="3">
        <v>11</v>
      </c>
      <c r="B12" s="3" t="s">
        <v>511</v>
      </c>
      <c r="C12" s="3" t="s">
        <v>588</v>
      </c>
      <c r="D12" s="3">
        <v>52097912</v>
      </c>
      <c r="E12" s="3">
        <v>3173693838</v>
      </c>
      <c r="G12" s="3" t="s">
        <v>820</v>
      </c>
      <c r="J12" s="3">
        <v>11002</v>
      </c>
      <c r="K12" s="3" t="s">
        <v>459</v>
      </c>
      <c r="L12" s="3">
        <v>8</v>
      </c>
    </row>
    <row r="13" spans="1:13" x14ac:dyDescent="0.25">
      <c r="A13" s="3">
        <v>12</v>
      </c>
      <c r="B13" s="3" t="s">
        <v>512</v>
      </c>
      <c r="C13" s="3" t="s">
        <v>589</v>
      </c>
      <c r="D13" s="3">
        <v>1015407917</v>
      </c>
      <c r="E13" s="3">
        <v>3158800538</v>
      </c>
      <c r="F13" s="3" t="s">
        <v>689</v>
      </c>
      <c r="G13" s="3" t="s">
        <v>821</v>
      </c>
      <c r="H13" s="3" t="s">
        <v>702</v>
      </c>
      <c r="I13" s="3" t="s">
        <v>703</v>
      </c>
      <c r="J13" s="3">
        <v>30013</v>
      </c>
      <c r="K13" s="3" t="s">
        <v>454</v>
      </c>
      <c r="L13" s="3">
        <v>4</v>
      </c>
    </row>
    <row r="14" spans="1:13" x14ac:dyDescent="0.25">
      <c r="A14" s="3">
        <v>13</v>
      </c>
      <c r="B14" s="3" t="s">
        <v>513</v>
      </c>
      <c r="C14" s="3" t="s">
        <v>590</v>
      </c>
      <c r="D14" s="3">
        <v>51984840</v>
      </c>
      <c r="F14" s="3" t="s">
        <v>684</v>
      </c>
      <c r="G14" s="3" t="s">
        <v>820</v>
      </c>
      <c r="H14" s="3" t="s">
        <v>704</v>
      </c>
      <c r="I14" s="3" t="s">
        <v>705</v>
      </c>
      <c r="J14" s="3">
        <v>52379</v>
      </c>
      <c r="K14" s="3" t="s">
        <v>460</v>
      </c>
      <c r="L14" s="3">
        <v>11</v>
      </c>
    </row>
    <row r="15" spans="1:13" x14ac:dyDescent="0.25">
      <c r="A15" s="3">
        <v>14</v>
      </c>
      <c r="B15" s="3" t="s">
        <v>492</v>
      </c>
      <c r="C15" s="3" t="s">
        <v>591</v>
      </c>
      <c r="D15" s="3">
        <v>8751004</v>
      </c>
      <c r="E15" s="3">
        <v>3176461598</v>
      </c>
      <c r="F15" s="3" t="s">
        <v>689</v>
      </c>
      <c r="G15" s="3" t="s">
        <v>819</v>
      </c>
      <c r="H15" s="3" t="s">
        <v>706</v>
      </c>
      <c r="I15" s="3" t="s">
        <v>707</v>
      </c>
      <c r="J15" s="3">
        <v>70017</v>
      </c>
      <c r="K15" s="3" t="s">
        <v>461</v>
      </c>
      <c r="L15" s="3">
        <v>19</v>
      </c>
    </row>
    <row r="16" spans="1:13" x14ac:dyDescent="0.25">
      <c r="A16" s="3">
        <v>15</v>
      </c>
      <c r="B16" s="3" t="s">
        <v>514</v>
      </c>
      <c r="C16" s="3" t="s">
        <v>592</v>
      </c>
      <c r="D16" s="3">
        <v>79743600</v>
      </c>
      <c r="E16" s="3">
        <v>3173697392</v>
      </c>
      <c r="F16" s="3" t="s">
        <v>689</v>
      </c>
      <c r="G16" s="3" t="s">
        <v>819</v>
      </c>
      <c r="H16" s="3" t="s">
        <v>706</v>
      </c>
      <c r="I16" s="3" t="s">
        <v>708</v>
      </c>
      <c r="J16" s="3">
        <v>70030</v>
      </c>
      <c r="K16" s="3" t="s">
        <v>462</v>
      </c>
      <c r="L16" s="3">
        <v>31</v>
      </c>
    </row>
    <row r="17" spans="1:12" x14ac:dyDescent="0.25">
      <c r="A17" s="3">
        <v>16</v>
      </c>
      <c r="B17" s="3" t="s">
        <v>515</v>
      </c>
      <c r="C17" s="3" t="s">
        <v>593</v>
      </c>
      <c r="D17" s="3">
        <v>52853321</v>
      </c>
      <c r="E17" s="3">
        <v>3164675985</v>
      </c>
      <c r="F17" s="3" t="s">
        <v>689</v>
      </c>
      <c r="G17" s="3" t="s">
        <v>819</v>
      </c>
      <c r="H17" s="3" t="s">
        <v>706</v>
      </c>
      <c r="I17" s="3" t="s">
        <v>709</v>
      </c>
      <c r="J17" s="3">
        <v>70053</v>
      </c>
      <c r="K17" s="3" t="s">
        <v>462</v>
      </c>
      <c r="L17" s="3">
        <v>31</v>
      </c>
    </row>
    <row r="18" spans="1:12" x14ac:dyDescent="0.25">
      <c r="A18" s="3">
        <v>17</v>
      </c>
      <c r="B18" s="3" t="s">
        <v>516</v>
      </c>
      <c r="C18" s="3" t="s">
        <v>594</v>
      </c>
      <c r="D18" s="3">
        <v>79608407</v>
      </c>
      <c r="E18" s="3">
        <v>3174314451</v>
      </c>
      <c r="F18" s="3" t="s">
        <v>689</v>
      </c>
      <c r="G18" s="3" t="s">
        <v>819</v>
      </c>
      <c r="H18" s="3" t="s">
        <v>706</v>
      </c>
      <c r="I18" s="3" t="s">
        <v>710</v>
      </c>
      <c r="J18" s="3">
        <v>70076</v>
      </c>
      <c r="K18" s="3" t="s">
        <v>462</v>
      </c>
      <c r="L18" s="3">
        <v>31</v>
      </c>
    </row>
    <row r="19" spans="1:12" x14ac:dyDescent="0.25">
      <c r="A19" s="3">
        <v>18</v>
      </c>
      <c r="B19" s="3" t="s">
        <v>517</v>
      </c>
      <c r="C19" s="3" t="s">
        <v>595</v>
      </c>
      <c r="D19" s="3">
        <v>91288847</v>
      </c>
      <c r="G19" s="3" t="s">
        <v>819</v>
      </c>
      <c r="J19" s="3">
        <v>70082</v>
      </c>
      <c r="K19" s="3" t="s">
        <v>463</v>
      </c>
      <c r="L19" s="3">
        <v>30</v>
      </c>
    </row>
    <row r="20" spans="1:12" x14ac:dyDescent="0.25">
      <c r="A20" s="3">
        <v>19</v>
      </c>
      <c r="B20" s="3" t="s">
        <v>518</v>
      </c>
      <c r="C20" s="3" t="s">
        <v>596</v>
      </c>
      <c r="D20" s="3">
        <v>78688368</v>
      </c>
      <c r="E20" s="3">
        <v>3187069201</v>
      </c>
      <c r="F20" s="3" t="s">
        <v>689</v>
      </c>
      <c r="G20" s="3" t="s">
        <v>819</v>
      </c>
      <c r="H20" s="3" t="s">
        <v>711</v>
      </c>
      <c r="I20" s="3" t="s">
        <v>712</v>
      </c>
      <c r="J20" s="3">
        <v>70128</v>
      </c>
      <c r="K20" s="3" t="s">
        <v>461</v>
      </c>
      <c r="L20" s="3">
        <v>34</v>
      </c>
    </row>
    <row r="21" spans="1:12" x14ac:dyDescent="0.25">
      <c r="A21" s="3">
        <v>20</v>
      </c>
      <c r="B21" s="3" t="s">
        <v>519</v>
      </c>
      <c r="C21" s="3" t="s">
        <v>597</v>
      </c>
      <c r="D21" s="3">
        <v>84038980</v>
      </c>
      <c r="E21" s="3">
        <v>3187069152</v>
      </c>
      <c r="F21" s="3" t="s">
        <v>689</v>
      </c>
      <c r="G21" s="3" t="s">
        <v>819</v>
      </c>
      <c r="H21" s="3" t="s">
        <v>706</v>
      </c>
      <c r="I21" s="3" t="s">
        <v>713</v>
      </c>
      <c r="J21" s="3">
        <v>70156</v>
      </c>
      <c r="K21" s="3" t="s">
        <v>461</v>
      </c>
      <c r="L21" s="3">
        <v>19</v>
      </c>
    </row>
    <row r="22" spans="1:12" x14ac:dyDescent="0.25">
      <c r="A22" s="3">
        <v>21</v>
      </c>
      <c r="B22" s="3" t="s">
        <v>493</v>
      </c>
      <c r="C22" s="3" t="s">
        <v>598</v>
      </c>
      <c r="D22" s="3">
        <v>91228003</v>
      </c>
      <c r="F22" s="3" t="s">
        <v>699</v>
      </c>
      <c r="G22" s="3" t="s">
        <v>819</v>
      </c>
      <c r="H22" s="3" t="s">
        <v>714</v>
      </c>
      <c r="I22" s="3" t="s">
        <v>715</v>
      </c>
      <c r="J22" s="3">
        <v>70157</v>
      </c>
      <c r="K22" s="3" t="s">
        <v>462</v>
      </c>
      <c r="L22" s="3">
        <v>31</v>
      </c>
    </row>
    <row r="23" spans="1:12" x14ac:dyDescent="0.25">
      <c r="A23" s="3">
        <v>22</v>
      </c>
      <c r="B23" s="3" t="s">
        <v>520</v>
      </c>
      <c r="C23" s="3" t="s">
        <v>599</v>
      </c>
      <c r="D23" s="3">
        <v>33365300</v>
      </c>
      <c r="E23" s="3">
        <v>3164715163</v>
      </c>
      <c r="F23" s="3" t="s">
        <v>699</v>
      </c>
      <c r="G23" s="3" t="s">
        <v>819</v>
      </c>
      <c r="H23" s="3" t="s">
        <v>716</v>
      </c>
      <c r="I23" s="3" t="s">
        <v>717</v>
      </c>
      <c r="J23" s="3">
        <v>70224</v>
      </c>
      <c r="K23" s="3" t="s">
        <v>464</v>
      </c>
      <c r="L23" s="3">
        <v>65</v>
      </c>
    </row>
    <row r="24" spans="1:12" x14ac:dyDescent="0.25">
      <c r="A24" s="3">
        <v>23</v>
      </c>
      <c r="B24" s="3" t="s">
        <v>521</v>
      </c>
      <c r="C24" s="3" t="s">
        <v>600</v>
      </c>
      <c r="D24" s="3">
        <v>34568449</v>
      </c>
      <c r="E24" s="3">
        <v>3174302939</v>
      </c>
      <c r="F24" s="3" t="s">
        <v>689</v>
      </c>
      <c r="G24" s="3" t="s">
        <v>819</v>
      </c>
      <c r="H24" s="3" t="s">
        <v>706</v>
      </c>
      <c r="I24" s="3" t="s">
        <v>718</v>
      </c>
      <c r="J24" s="3">
        <v>70347</v>
      </c>
      <c r="K24" s="3" t="s">
        <v>465</v>
      </c>
      <c r="L24" s="3">
        <v>34</v>
      </c>
    </row>
    <row r="25" spans="1:12" x14ac:dyDescent="0.25">
      <c r="A25" s="3">
        <v>24</v>
      </c>
      <c r="B25" s="3" t="s">
        <v>522</v>
      </c>
      <c r="C25" s="3" t="s">
        <v>601</v>
      </c>
      <c r="D25" s="3">
        <v>79575545</v>
      </c>
      <c r="E25" s="3">
        <v>3173635365</v>
      </c>
      <c r="F25" s="3" t="s">
        <v>689</v>
      </c>
      <c r="G25" s="3" t="s">
        <v>819</v>
      </c>
      <c r="H25" s="3" t="s">
        <v>706</v>
      </c>
      <c r="I25" s="3" t="s">
        <v>719</v>
      </c>
      <c r="J25" s="3">
        <v>70387</v>
      </c>
      <c r="K25" s="3" t="s">
        <v>462</v>
      </c>
      <c r="L25" s="3">
        <v>31</v>
      </c>
    </row>
    <row r="26" spans="1:12" x14ac:dyDescent="0.25">
      <c r="A26" s="3">
        <v>25</v>
      </c>
      <c r="B26" s="3" t="s">
        <v>523</v>
      </c>
      <c r="C26" s="3" t="s">
        <v>602</v>
      </c>
      <c r="D26" s="3">
        <v>52752896</v>
      </c>
      <c r="E26" s="3">
        <v>3162284971</v>
      </c>
      <c r="F26" s="3" t="s">
        <v>689</v>
      </c>
      <c r="G26" s="3" t="s">
        <v>819</v>
      </c>
      <c r="H26" s="3" t="s">
        <v>706</v>
      </c>
      <c r="I26" s="3" t="s">
        <v>720</v>
      </c>
      <c r="J26" s="3">
        <v>70401</v>
      </c>
      <c r="K26" s="3" t="s">
        <v>462</v>
      </c>
      <c r="L26" s="3">
        <v>31</v>
      </c>
    </row>
    <row r="27" spans="1:12" x14ac:dyDescent="0.25">
      <c r="A27" s="3">
        <v>26</v>
      </c>
      <c r="B27" s="3" t="s">
        <v>524</v>
      </c>
      <c r="C27" s="3" t="s">
        <v>603</v>
      </c>
      <c r="D27" s="3">
        <v>79746441</v>
      </c>
      <c r="E27" s="3">
        <v>3176578132</v>
      </c>
      <c r="F27" s="3" t="s">
        <v>689</v>
      </c>
      <c r="G27" s="3" t="s">
        <v>819</v>
      </c>
      <c r="H27" s="3" t="s">
        <v>706</v>
      </c>
      <c r="I27" s="3" t="s">
        <v>721</v>
      </c>
      <c r="J27" s="3">
        <v>70516</v>
      </c>
      <c r="K27" s="3" t="s">
        <v>462</v>
      </c>
      <c r="L27" s="3">
        <v>31</v>
      </c>
    </row>
    <row r="28" spans="1:12" x14ac:dyDescent="0.25">
      <c r="A28" s="3">
        <v>27</v>
      </c>
      <c r="B28" s="3" t="s">
        <v>525</v>
      </c>
      <c r="C28" s="3" t="s">
        <v>604</v>
      </c>
      <c r="D28" s="3">
        <v>43662761</v>
      </c>
      <c r="E28" s="3">
        <v>3156803584</v>
      </c>
      <c r="F28" s="3" t="s">
        <v>689</v>
      </c>
      <c r="G28" s="3" t="s">
        <v>819</v>
      </c>
      <c r="H28" s="3" t="s">
        <v>722</v>
      </c>
      <c r="I28" s="3" t="s">
        <v>723</v>
      </c>
      <c r="J28" s="3">
        <v>70536</v>
      </c>
      <c r="K28" s="3" t="s">
        <v>466</v>
      </c>
      <c r="L28" s="3">
        <v>42</v>
      </c>
    </row>
    <row r="29" spans="1:12" x14ac:dyDescent="0.25">
      <c r="A29" s="3">
        <v>28</v>
      </c>
      <c r="B29" s="3" t="s">
        <v>494</v>
      </c>
      <c r="C29" s="3" t="s">
        <v>605</v>
      </c>
      <c r="D29" s="3">
        <v>52057329</v>
      </c>
      <c r="E29" s="3">
        <v>3174029903</v>
      </c>
      <c r="F29" s="3" t="s">
        <v>689</v>
      </c>
      <c r="G29" s="3" t="s">
        <v>819</v>
      </c>
      <c r="H29" s="3" t="s">
        <v>706</v>
      </c>
      <c r="I29" s="3" t="s">
        <v>724</v>
      </c>
      <c r="J29" s="3">
        <v>70541</v>
      </c>
      <c r="K29" s="3" t="s">
        <v>462</v>
      </c>
      <c r="L29" s="3">
        <v>31</v>
      </c>
    </row>
    <row r="30" spans="1:12" x14ac:dyDescent="0.25">
      <c r="A30" s="3">
        <v>29</v>
      </c>
      <c r="B30" s="3" t="s">
        <v>526</v>
      </c>
      <c r="C30" s="3" t="s">
        <v>606</v>
      </c>
      <c r="D30" s="3">
        <v>79792472</v>
      </c>
      <c r="F30" s="3" t="s">
        <v>725</v>
      </c>
      <c r="G30" s="3" t="s">
        <v>819</v>
      </c>
      <c r="H30" s="3" t="s">
        <v>726</v>
      </c>
      <c r="I30" s="3" t="s">
        <v>727</v>
      </c>
      <c r="J30" s="3">
        <v>70574</v>
      </c>
      <c r="K30" s="3" t="s">
        <v>467</v>
      </c>
      <c r="L30" s="3">
        <v>34</v>
      </c>
    </row>
    <row r="31" spans="1:12" x14ac:dyDescent="0.25">
      <c r="A31" s="3">
        <v>30</v>
      </c>
      <c r="B31" s="3" t="s">
        <v>495</v>
      </c>
      <c r="C31" s="3" t="s">
        <v>607</v>
      </c>
      <c r="D31" s="3">
        <v>5604021</v>
      </c>
      <c r="E31" s="3">
        <v>3174301156</v>
      </c>
      <c r="F31" s="3" t="s">
        <v>689</v>
      </c>
      <c r="G31" s="3" t="s">
        <v>819</v>
      </c>
      <c r="H31" s="3" t="s">
        <v>706</v>
      </c>
      <c r="I31" s="3" t="s">
        <v>728</v>
      </c>
      <c r="J31" s="3">
        <v>70579</v>
      </c>
      <c r="K31" s="3" t="s">
        <v>463</v>
      </c>
      <c r="L31" s="3">
        <v>34</v>
      </c>
    </row>
    <row r="32" spans="1:12" x14ac:dyDescent="0.25">
      <c r="A32" s="3">
        <v>31</v>
      </c>
      <c r="B32" s="3" t="s">
        <v>527</v>
      </c>
      <c r="C32" s="3" t="s">
        <v>608</v>
      </c>
      <c r="D32" s="3">
        <v>79684646</v>
      </c>
      <c r="E32" s="3">
        <v>3164725919</v>
      </c>
      <c r="F32" s="3" t="s">
        <v>689</v>
      </c>
      <c r="G32" s="3" t="s">
        <v>819</v>
      </c>
      <c r="H32" s="3" t="s">
        <v>729</v>
      </c>
      <c r="I32" s="3" t="s">
        <v>730</v>
      </c>
      <c r="J32" s="3">
        <v>70585</v>
      </c>
      <c r="K32" s="3" t="s">
        <v>462</v>
      </c>
      <c r="L32" s="3">
        <v>34</v>
      </c>
    </row>
    <row r="33" spans="1:12" x14ac:dyDescent="0.25">
      <c r="A33" s="3">
        <v>32</v>
      </c>
      <c r="B33" s="3" t="s">
        <v>528</v>
      </c>
      <c r="C33" s="3" t="s">
        <v>609</v>
      </c>
      <c r="D33" s="3">
        <v>79641504</v>
      </c>
      <c r="E33" s="3">
        <v>3174013971</v>
      </c>
      <c r="F33" s="3" t="s">
        <v>689</v>
      </c>
      <c r="G33" s="3" t="s">
        <v>819</v>
      </c>
      <c r="H33" s="3" t="s">
        <v>731</v>
      </c>
      <c r="I33" s="3" t="s">
        <v>732</v>
      </c>
      <c r="J33" s="3">
        <v>70643</v>
      </c>
      <c r="K33" s="3" t="s">
        <v>468</v>
      </c>
      <c r="L33" s="3">
        <v>38</v>
      </c>
    </row>
    <row r="34" spans="1:12" x14ac:dyDescent="0.25">
      <c r="A34" s="3">
        <v>33</v>
      </c>
      <c r="B34" s="3" t="s">
        <v>529</v>
      </c>
      <c r="C34" s="3" t="s">
        <v>610</v>
      </c>
      <c r="D34" s="3">
        <v>79729190</v>
      </c>
      <c r="E34" s="3">
        <v>3173666515</v>
      </c>
      <c r="F34" s="3" t="s">
        <v>689</v>
      </c>
      <c r="G34" s="3" t="s">
        <v>819</v>
      </c>
      <c r="H34" s="3" t="s">
        <v>706</v>
      </c>
      <c r="I34" s="3" t="s">
        <v>733</v>
      </c>
      <c r="J34" s="3">
        <v>70652</v>
      </c>
      <c r="K34" s="3" t="s">
        <v>462</v>
      </c>
      <c r="L34" s="3">
        <v>31</v>
      </c>
    </row>
    <row r="35" spans="1:12" x14ac:dyDescent="0.25">
      <c r="A35" s="3">
        <v>34</v>
      </c>
      <c r="B35" s="3" t="s">
        <v>530</v>
      </c>
      <c r="C35" s="3" t="s">
        <v>611</v>
      </c>
      <c r="D35" s="3">
        <v>72000319</v>
      </c>
      <c r="E35" s="3">
        <v>3164682356</v>
      </c>
      <c r="F35" s="3" t="s">
        <v>689</v>
      </c>
      <c r="G35" s="3" t="s">
        <v>819</v>
      </c>
      <c r="H35" s="3" t="s">
        <v>734</v>
      </c>
      <c r="I35" s="3" t="s">
        <v>735</v>
      </c>
      <c r="J35" s="3">
        <v>70655</v>
      </c>
      <c r="K35" s="3" t="s">
        <v>469</v>
      </c>
      <c r="L35" s="3">
        <v>8</v>
      </c>
    </row>
    <row r="36" spans="1:12" x14ac:dyDescent="0.25">
      <c r="A36" s="3">
        <v>35</v>
      </c>
      <c r="B36" s="3" t="s">
        <v>531</v>
      </c>
      <c r="C36" s="3" t="s">
        <v>612</v>
      </c>
      <c r="D36" s="3">
        <v>52270151</v>
      </c>
      <c r="E36" s="3">
        <v>3173669976</v>
      </c>
      <c r="G36" s="3" t="s">
        <v>819</v>
      </c>
      <c r="J36" s="3">
        <v>70668</v>
      </c>
      <c r="K36" s="3" t="s">
        <v>470</v>
      </c>
      <c r="L36" s="3">
        <v>31</v>
      </c>
    </row>
    <row r="37" spans="1:12" x14ac:dyDescent="0.25">
      <c r="A37" s="3">
        <v>36</v>
      </c>
      <c r="B37" s="3" t="s">
        <v>532</v>
      </c>
      <c r="C37" s="3" t="s">
        <v>613</v>
      </c>
      <c r="D37" s="3">
        <v>52532782</v>
      </c>
      <c r="E37" s="3">
        <v>3176578126</v>
      </c>
      <c r="F37" s="3" t="s">
        <v>689</v>
      </c>
      <c r="G37" s="3" t="s">
        <v>819</v>
      </c>
      <c r="H37" s="3" t="s">
        <v>736</v>
      </c>
      <c r="I37" s="3" t="s">
        <v>737</v>
      </c>
      <c r="J37" s="3">
        <v>70683</v>
      </c>
      <c r="K37" s="3" t="s">
        <v>470</v>
      </c>
      <c r="L37" s="3">
        <v>31</v>
      </c>
    </row>
    <row r="38" spans="1:12" x14ac:dyDescent="0.25">
      <c r="A38" s="3">
        <v>37</v>
      </c>
      <c r="B38" s="3" t="s">
        <v>533</v>
      </c>
      <c r="C38" s="3" t="s">
        <v>614</v>
      </c>
      <c r="D38" s="3">
        <v>72217845</v>
      </c>
      <c r="E38" s="3">
        <v>3158652995</v>
      </c>
      <c r="F38" s="3" t="s">
        <v>689</v>
      </c>
      <c r="G38" s="3" t="s">
        <v>819</v>
      </c>
      <c r="H38" s="3" t="s">
        <v>706</v>
      </c>
      <c r="I38" s="3" t="s">
        <v>738</v>
      </c>
      <c r="J38" s="3">
        <v>70688</v>
      </c>
      <c r="K38" s="3" t="s">
        <v>461</v>
      </c>
      <c r="L38" s="3">
        <v>19</v>
      </c>
    </row>
    <row r="39" spans="1:12" x14ac:dyDescent="0.25">
      <c r="A39" s="3">
        <v>38</v>
      </c>
      <c r="B39" s="3" t="s">
        <v>534</v>
      </c>
      <c r="C39" s="3" t="s">
        <v>615</v>
      </c>
      <c r="D39" s="3">
        <v>52394633</v>
      </c>
      <c r="E39" s="3">
        <v>3162284942</v>
      </c>
      <c r="F39" s="3" t="s">
        <v>689</v>
      </c>
      <c r="G39" s="3" t="s">
        <v>819</v>
      </c>
      <c r="H39" s="3" t="s">
        <v>739</v>
      </c>
      <c r="I39" s="3" t="s">
        <v>740</v>
      </c>
      <c r="J39" s="3">
        <v>70702</v>
      </c>
      <c r="K39" s="3" t="s">
        <v>467</v>
      </c>
      <c r="L39" s="3">
        <v>34</v>
      </c>
    </row>
    <row r="40" spans="1:12" x14ac:dyDescent="0.25">
      <c r="A40" s="3">
        <v>39</v>
      </c>
      <c r="B40" s="3" t="s">
        <v>535</v>
      </c>
      <c r="C40" s="3" t="s">
        <v>616</v>
      </c>
      <c r="D40" s="3">
        <v>1023913218</v>
      </c>
      <c r="F40" s="3" t="s">
        <v>689</v>
      </c>
      <c r="G40" s="3" t="s">
        <v>819</v>
      </c>
      <c r="H40" s="3" t="s">
        <v>741</v>
      </c>
      <c r="I40" s="3" t="s">
        <v>742</v>
      </c>
      <c r="J40" s="3">
        <v>70708</v>
      </c>
      <c r="K40" s="3" t="s">
        <v>462</v>
      </c>
      <c r="L40" s="3">
        <v>31</v>
      </c>
    </row>
    <row r="41" spans="1:12" x14ac:dyDescent="0.25">
      <c r="A41" s="3">
        <v>40</v>
      </c>
      <c r="B41" s="3" t="s">
        <v>536</v>
      </c>
      <c r="C41" s="3" t="s">
        <v>617</v>
      </c>
      <c r="D41" s="3">
        <v>32756412</v>
      </c>
      <c r="E41" s="3">
        <v>3176432269</v>
      </c>
      <c r="F41" s="3" t="s">
        <v>689</v>
      </c>
      <c r="G41" s="3" t="s">
        <v>819</v>
      </c>
      <c r="H41" s="3" t="s">
        <v>743</v>
      </c>
      <c r="I41" s="3" t="s">
        <v>744</v>
      </c>
      <c r="J41" s="3">
        <v>70718</v>
      </c>
      <c r="K41" s="3" t="s">
        <v>455</v>
      </c>
      <c r="L41" s="3">
        <v>34</v>
      </c>
    </row>
    <row r="42" spans="1:12" x14ac:dyDescent="0.25">
      <c r="A42" s="3">
        <v>41</v>
      </c>
      <c r="B42" s="3" t="s">
        <v>537</v>
      </c>
      <c r="C42" s="3" t="s">
        <v>618</v>
      </c>
      <c r="D42" s="3">
        <v>1020718873</v>
      </c>
      <c r="E42" s="3">
        <v>31766700764</v>
      </c>
      <c r="F42" s="3" t="s">
        <v>689</v>
      </c>
      <c r="G42" s="3" t="s">
        <v>819</v>
      </c>
      <c r="H42" s="3" t="s">
        <v>746</v>
      </c>
      <c r="I42" s="3" t="s">
        <v>747</v>
      </c>
      <c r="J42" s="3">
        <v>70730</v>
      </c>
      <c r="K42" s="3" t="s">
        <v>468</v>
      </c>
      <c r="L42" s="3">
        <v>32</v>
      </c>
    </row>
    <row r="43" spans="1:12" x14ac:dyDescent="0.25">
      <c r="A43" s="3">
        <v>42</v>
      </c>
      <c r="B43" s="3" t="s">
        <v>538</v>
      </c>
      <c r="C43" s="3" t="s">
        <v>619</v>
      </c>
      <c r="D43" s="3">
        <v>71374318</v>
      </c>
      <c r="E43" s="3">
        <v>3168789025</v>
      </c>
      <c r="F43" s="3" t="s">
        <v>689</v>
      </c>
      <c r="G43" s="3" t="s">
        <v>819</v>
      </c>
      <c r="H43" s="3" t="s">
        <v>711</v>
      </c>
      <c r="I43" s="3" t="s">
        <v>748</v>
      </c>
      <c r="J43" s="3">
        <v>70735</v>
      </c>
      <c r="K43" s="3" t="s">
        <v>466</v>
      </c>
      <c r="L43" s="3">
        <v>34</v>
      </c>
    </row>
    <row r="44" spans="1:12" x14ac:dyDescent="0.25">
      <c r="A44" s="3">
        <v>43</v>
      </c>
      <c r="B44" s="3" t="s">
        <v>539</v>
      </c>
      <c r="C44" s="3" t="s">
        <v>620</v>
      </c>
      <c r="D44" s="3">
        <v>1022996124</v>
      </c>
      <c r="E44" s="3">
        <v>3164544292</v>
      </c>
      <c r="F44" s="3" t="s">
        <v>699</v>
      </c>
      <c r="G44" s="3" t="s">
        <v>819</v>
      </c>
      <c r="H44" s="3" t="s">
        <v>749</v>
      </c>
      <c r="I44" s="3" t="s">
        <v>750</v>
      </c>
      <c r="J44" s="3">
        <v>70772</v>
      </c>
      <c r="K44" s="3" t="s">
        <v>464</v>
      </c>
      <c r="L44" s="3">
        <v>65</v>
      </c>
    </row>
    <row r="45" spans="1:12" x14ac:dyDescent="0.25">
      <c r="A45" s="3">
        <v>44</v>
      </c>
      <c r="B45" s="3" t="s">
        <v>496</v>
      </c>
      <c r="C45" s="3" t="s">
        <v>621</v>
      </c>
      <c r="D45" s="3">
        <v>1129573261</v>
      </c>
      <c r="E45" s="3">
        <v>3187069162</v>
      </c>
      <c r="F45" s="3" t="s">
        <v>689</v>
      </c>
      <c r="G45" s="3" t="s">
        <v>819</v>
      </c>
      <c r="H45" s="3" t="s">
        <v>745</v>
      </c>
      <c r="I45" s="3" t="s">
        <v>782</v>
      </c>
      <c r="J45" s="3">
        <v>70791</v>
      </c>
      <c r="K45" s="3" t="s">
        <v>468</v>
      </c>
      <c r="L45" s="3">
        <v>32</v>
      </c>
    </row>
    <row r="46" spans="1:12" x14ac:dyDescent="0.25">
      <c r="A46" s="3">
        <v>45</v>
      </c>
      <c r="B46" s="3" t="s">
        <v>540</v>
      </c>
      <c r="C46" s="3" t="s">
        <v>622</v>
      </c>
      <c r="D46" s="3">
        <v>73227155</v>
      </c>
      <c r="E46" s="3" t="s">
        <v>283</v>
      </c>
      <c r="F46" s="3" t="s">
        <v>689</v>
      </c>
      <c r="G46" s="3" t="s">
        <v>819</v>
      </c>
      <c r="H46" s="3" t="s">
        <v>757</v>
      </c>
      <c r="I46" s="3" t="s">
        <v>756</v>
      </c>
      <c r="J46" s="3">
        <v>70804</v>
      </c>
      <c r="K46" s="3" t="s">
        <v>461</v>
      </c>
      <c r="L46" s="3">
        <v>19</v>
      </c>
    </row>
    <row r="47" spans="1:12" x14ac:dyDescent="0.25">
      <c r="A47" s="3">
        <v>46</v>
      </c>
      <c r="B47" s="3" t="s">
        <v>497</v>
      </c>
      <c r="C47" s="3" t="s">
        <v>623</v>
      </c>
      <c r="D47" s="3">
        <v>1110467462</v>
      </c>
      <c r="E47" s="3">
        <v>3162287553</v>
      </c>
      <c r="F47" s="3" t="s">
        <v>689</v>
      </c>
      <c r="G47" s="3" t="s">
        <v>819</v>
      </c>
      <c r="H47" s="3" t="s">
        <v>745</v>
      </c>
      <c r="I47" s="3" t="s">
        <v>767</v>
      </c>
      <c r="J47" s="3">
        <v>70835</v>
      </c>
      <c r="K47" s="3" t="s">
        <v>468</v>
      </c>
      <c r="L47" s="3">
        <v>32</v>
      </c>
    </row>
    <row r="48" spans="1:12" x14ac:dyDescent="0.25">
      <c r="A48" s="3">
        <v>47</v>
      </c>
      <c r="B48" s="3" t="s">
        <v>541</v>
      </c>
      <c r="C48" s="3" t="s">
        <v>624</v>
      </c>
      <c r="D48" s="3">
        <v>1019006431</v>
      </c>
      <c r="F48" s="3" t="s">
        <v>752</v>
      </c>
      <c r="G48" s="3" t="s">
        <v>819</v>
      </c>
      <c r="H48" s="3" t="s">
        <v>771</v>
      </c>
      <c r="I48" s="3" t="s">
        <v>770</v>
      </c>
      <c r="J48" s="3">
        <v>70878</v>
      </c>
      <c r="K48" s="3" t="s">
        <v>471</v>
      </c>
      <c r="L48" s="3">
        <v>7</v>
      </c>
    </row>
    <row r="49" spans="1:12" x14ac:dyDescent="0.25">
      <c r="A49" s="3">
        <v>48</v>
      </c>
      <c r="B49" s="3" t="s">
        <v>542</v>
      </c>
      <c r="C49" s="3" t="s">
        <v>625</v>
      </c>
      <c r="D49" s="3">
        <v>91533919</v>
      </c>
      <c r="E49" s="3">
        <v>3185311521</v>
      </c>
      <c r="F49" s="3" t="s">
        <v>689</v>
      </c>
      <c r="G49" s="3" t="s">
        <v>819</v>
      </c>
      <c r="H49" s="3" t="s">
        <v>706</v>
      </c>
      <c r="I49" s="3" t="s">
        <v>775</v>
      </c>
      <c r="J49" s="3">
        <v>70881</v>
      </c>
      <c r="K49" s="3" t="s">
        <v>463</v>
      </c>
      <c r="L49" s="3">
        <v>30</v>
      </c>
    </row>
    <row r="50" spans="1:12" x14ac:dyDescent="0.25">
      <c r="A50" s="3">
        <v>49</v>
      </c>
      <c r="B50" s="3" t="s">
        <v>543</v>
      </c>
      <c r="C50" s="3" t="s">
        <v>626</v>
      </c>
      <c r="D50" s="3">
        <v>9725730</v>
      </c>
      <c r="E50" s="3">
        <v>3162284894</v>
      </c>
      <c r="F50" s="3" t="s">
        <v>689</v>
      </c>
      <c r="G50" s="3" t="s">
        <v>819</v>
      </c>
      <c r="H50" s="3" t="s">
        <v>706</v>
      </c>
      <c r="I50" s="3" t="s">
        <v>751</v>
      </c>
      <c r="J50" s="3">
        <v>70909</v>
      </c>
      <c r="K50" s="3" t="s">
        <v>472</v>
      </c>
      <c r="L50" s="3">
        <v>31</v>
      </c>
    </row>
    <row r="51" spans="1:12" x14ac:dyDescent="0.25">
      <c r="A51" s="3">
        <v>50</v>
      </c>
      <c r="B51" s="3" t="s">
        <v>544</v>
      </c>
      <c r="C51" s="3" t="s">
        <v>627</v>
      </c>
      <c r="D51" s="3">
        <v>1023918697</v>
      </c>
      <c r="F51" s="3" t="s">
        <v>699</v>
      </c>
      <c r="G51" s="3" t="s">
        <v>819</v>
      </c>
      <c r="H51" s="3" t="s">
        <v>749</v>
      </c>
      <c r="I51" s="3" t="s">
        <v>753</v>
      </c>
      <c r="J51" s="3">
        <v>70911</v>
      </c>
      <c r="K51" s="3" t="s">
        <v>464</v>
      </c>
      <c r="L51" s="3">
        <v>65</v>
      </c>
    </row>
    <row r="52" spans="1:12" x14ac:dyDescent="0.25">
      <c r="A52" s="3">
        <v>51</v>
      </c>
      <c r="B52" s="3" t="s">
        <v>545</v>
      </c>
      <c r="C52" s="3" t="s">
        <v>628</v>
      </c>
      <c r="D52" s="3">
        <v>1024535412</v>
      </c>
      <c r="F52" s="3" t="s">
        <v>699</v>
      </c>
      <c r="G52" s="3" t="s">
        <v>819</v>
      </c>
      <c r="H52" s="3" t="s">
        <v>769</v>
      </c>
      <c r="I52" s="3" t="s">
        <v>768</v>
      </c>
      <c r="J52" s="3">
        <v>70914</v>
      </c>
      <c r="K52" s="3" t="s">
        <v>464</v>
      </c>
      <c r="L52" s="3">
        <v>67</v>
      </c>
    </row>
    <row r="53" spans="1:12" x14ac:dyDescent="0.25">
      <c r="A53" s="3">
        <v>52</v>
      </c>
      <c r="B53" s="3" t="s">
        <v>498</v>
      </c>
      <c r="C53" s="3" t="s">
        <v>629</v>
      </c>
      <c r="D53" s="3">
        <v>1081400042</v>
      </c>
      <c r="E53" s="3">
        <v>3164682345</v>
      </c>
      <c r="F53" s="3" t="s">
        <v>725</v>
      </c>
      <c r="G53" s="3" t="s">
        <v>819</v>
      </c>
      <c r="H53" s="3" t="s">
        <v>781</v>
      </c>
      <c r="I53" s="3" t="s">
        <v>780</v>
      </c>
      <c r="J53" s="3">
        <v>70917</v>
      </c>
      <c r="K53" s="3" t="s">
        <v>467</v>
      </c>
      <c r="L53" s="3">
        <v>29</v>
      </c>
    </row>
    <row r="54" spans="1:12" x14ac:dyDescent="0.25">
      <c r="A54" s="3">
        <v>53</v>
      </c>
      <c r="B54" s="3" t="s">
        <v>546</v>
      </c>
      <c r="C54" s="3" t="s">
        <v>630</v>
      </c>
      <c r="D54" s="3">
        <v>1106892158</v>
      </c>
      <c r="E54" s="3">
        <v>3164742470</v>
      </c>
      <c r="F54" s="3" t="s">
        <v>752</v>
      </c>
      <c r="G54" s="3" t="s">
        <v>819</v>
      </c>
      <c r="H54" s="3" t="s">
        <v>771</v>
      </c>
      <c r="I54" s="3" t="s">
        <v>783</v>
      </c>
      <c r="J54" s="3">
        <v>70920</v>
      </c>
      <c r="K54" s="3" t="s">
        <v>471</v>
      </c>
      <c r="L54" s="3">
        <v>7</v>
      </c>
    </row>
    <row r="55" spans="1:12" x14ac:dyDescent="0.25">
      <c r="A55" s="3">
        <v>54</v>
      </c>
      <c r="B55" s="3" t="s">
        <v>547</v>
      </c>
      <c r="C55" s="3" t="s">
        <v>631</v>
      </c>
      <c r="D55" s="3">
        <v>80802741</v>
      </c>
      <c r="E55" s="3">
        <v>3173644598</v>
      </c>
      <c r="F55" s="3" t="s">
        <v>694</v>
      </c>
      <c r="G55" s="3" t="s">
        <v>819</v>
      </c>
      <c r="H55" s="3" t="s">
        <v>778</v>
      </c>
      <c r="I55" s="3" t="s">
        <v>777</v>
      </c>
      <c r="J55" s="3">
        <v>70935</v>
      </c>
      <c r="K55" s="3" t="s">
        <v>473</v>
      </c>
      <c r="L55" s="3">
        <v>7</v>
      </c>
    </row>
    <row r="56" spans="1:12" x14ac:dyDescent="0.25">
      <c r="A56" s="3">
        <v>55</v>
      </c>
      <c r="B56" s="3" t="s">
        <v>548</v>
      </c>
      <c r="C56" s="3" t="s">
        <v>632</v>
      </c>
      <c r="D56" s="3">
        <v>52101107</v>
      </c>
      <c r="F56" s="3" t="s">
        <v>694</v>
      </c>
      <c r="G56" s="3" t="s">
        <v>819</v>
      </c>
      <c r="H56" s="3" t="s">
        <v>759</v>
      </c>
      <c r="I56" s="3" t="s">
        <v>758</v>
      </c>
      <c r="J56" s="3">
        <v>70936</v>
      </c>
      <c r="K56" s="3" t="s">
        <v>474</v>
      </c>
      <c r="L56" s="3">
        <v>7</v>
      </c>
    </row>
    <row r="57" spans="1:12" x14ac:dyDescent="0.25">
      <c r="A57" s="3">
        <v>56</v>
      </c>
      <c r="B57" s="3" t="s">
        <v>549</v>
      </c>
      <c r="C57" s="3" t="s">
        <v>633</v>
      </c>
      <c r="D57" s="3">
        <v>1024505008</v>
      </c>
      <c r="E57" s="3">
        <v>3162285048</v>
      </c>
      <c r="F57" s="3" t="s">
        <v>752</v>
      </c>
      <c r="G57" s="3" t="s">
        <v>819</v>
      </c>
      <c r="H57" s="3" t="s">
        <v>766</v>
      </c>
      <c r="I57" s="3" t="s">
        <v>765</v>
      </c>
      <c r="J57" s="3">
        <v>70951</v>
      </c>
      <c r="K57" s="3" t="s">
        <v>471</v>
      </c>
      <c r="L57" s="3">
        <v>7</v>
      </c>
    </row>
    <row r="58" spans="1:12" x14ac:dyDescent="0.25">
      <c r="A58" s="3">
        <v>57</v>
      </c>
      <c r="B58" s="3" t="s">
        <v>550</v>
      </c>
      <c r="C58" s="3" t="s">
        <v>634</v>
      </c>
      <c r="D58" s="3">
        <v>1030559052</v>
      </c>
      <c r="E58" s="3">
        <v>3174327904</v>
      </c>
      <c r="F58" s="3" t="s">
        <v>684</v>
      </c>
      <c r="G58" s="3" t="s">
        <v>819</v>
      </c>
      <c r="H58" s="3" t="s">
        <v>761</v>
      </c>
      <c r="I58" s="3" t="s">
        <v>760</v>
      </c>
      <c r="J58" s="3">
        <v>70956</v>
      </c>
      <c r="K58" s="3" t="s">
        <v>467</v>
      </c>
      <c r="L58" s="3">
        <v>38</v>
      </c>
    </row>
    <row r="59" spans="1:12" x14ac:dyDescent="0.25">
      <c r="A59" s="3">
        <v>58</v>
      </c>
      <c r="B59" s="3" t="s">
        <v>551</v>
      </c>
      <c r="C59" s="3" t="s">
        <v>635</v>
      </c>
      <c r="D59" s="3">
        <v>32711392</v>
      </c>
      <c r="E59" s="3">
        <v>3164715160</v>
      </c>
      <c r="F59" s="3" t="s">
        <v>689</v>
      </c>
      <c r="G59" s="3" t="s">
        <v>819</v>
      </c>
      <c r="H59" s="3" t="s">
        <v>706</v>
      </c>
      <c r="I59" s="3" t="s">
        <v>773</v>
      </c>
      <c r="J59" s="3">
        <v>70962</v>
      </c>
      <c r="K59" s="3" t="s">
        <v>461</v>
      </c>
      <c r="L59" s="3">
        <v>19</v>
      </c>
    </row>
    <row r="60" spans="1:12" x14ac:dyDescent="0.25">
      <c r="A60" s="3">
        <v>59</v>
      </c>
      <c r="B60" s="3" t="s">
        <v>552</v>
      </c>
      <c r="C60" s="3" t="s">
        <v>636</v>
      </c>
      <c r="D60" s="3">
        <v>1020747974</v>
      </c>
      <c r="E60" s="3">
        <v>3162322233</v>
      </c>
      <c r="F60" s="3" t="s">
        <v>689</v>
      </c>
      <c r="G60" s="3" t="s">
        <v>819</v>
      </c>
      <c r="H60" s="3" t="s">
        <v>706</v>
      </c>
      <c r="I60" s="3" t="s">
        <v>772</v>
      </c>
      <c r="J60" s="3">
        <v>70963</v>
      </c>
      <c r="K60" s="3" t="s">
        <v>472</v>
      </c>
      <c r="L60" s="3">
        <v>31</v>
      </c>
    </row>
    <row r="61" spans="1:12" x14ac:dyDescent="0.25">
      <c r="A61" s="3">
        <v>60</v>
      </c>
      <c r="B61" s="3" t="s">
        <v>553</v>
      </c>
      <c r="C61" s="3" t="s">
        <v>637</v>
      </c>
      <c r="D61" s="3">
        <v>41939302</v>
      </c>
      <c r="E61" s="3">
        <v>3162285262</v>
      </c>
      <c r="F61" s="3" t="s">
        <v>689</v>
      </c>
      <c r="G61" s="3" t="s">
        <v>819</v>
      </c>
      <c r="H61" s="3" t="s">
        <v>706</v>
      </c>
      <c r="I61" s="3" t="s">
        <v>779</v>
      </c>
      <c r="J61" s="3">
        <v>70966</v>
      </c>
      <c r="K61" s="3" t="s">
        <v>465</v>
      </c>
      <c r="L61" s="3">
        <v>34</v>
      </c>
    </row>
    <row r="62" spans="1:12" x14ac:dyDescent="0.25">
      <c r="A62" s="3">
        <v>61</v>
      </c>
      <c r="B62" s="3" t="s">
        <v>554</v>
      </c>
      <c r="C62" s="3" t="s">
        <v>638</v>
      </c>
      <c r="D62" s="3">
        <v>71363467</v>
      </c>
      <c r="F62" s="3" t="s">
        <v>689</v>
      </c>
      <c r="G62" s="3" t="s">
        <v>819</v>
      </c>
      <c r="H62" s="3" t="s">
        <v>706</v>
      </c>
      <c r="I62" s="3" t="s">
        <v>774</v>
      </c>
      <c r="J62" s="3">
        <v>70973</v>
      </c>
      <c r="K62" s="3" t="s">
        <v>466</v>
      </c>
      <c r="L62" s="3">
        <v>42</v>
      </c>
    </row>
    <row r="63" spans="1:12" x14ac:dyDescent="0.25">
      <c r="A63" s="3">
        <v>62</v>
      </c>
      <c r="B63" s="3" t="s">
        <v>555</v>
      </c>
      <c r="C63" s="3" t="s">
        <v>639</v>
      </c>
      <c r="D63" s="3">
        <v>1121843963</v>
      </c>
      <c r="E63" s="3">
        <v>3162285235</v>
      </c>
      <c r="F63" s="3" t="s">
        <v>689</v>
      </c>
      <c r="G63" s="3" t="s">
        <v>819</v>
      </c>
      <c r="H63" s="3" t="s">
        <v>741</v>
      </c>
      <c r="I63" s="3" t="s">
        <v>776</v>
      </c>
      <c r="J63" s="3">
        <v>70979</v>
      </c>
      <c r="K63" s="3" t="s">
        <v>463</v>
      </c>
    </row>
    <row r="64" spans="1:12" x14ac:dyDescent="0.25">
      <c r="A64" s="3">
        <v>63</v>
      </c>
      <c r="B64" s="3" t="s">
        <v>556</v>
      </c>
      <c r="C64" s="3" t="s">
        <v>640</v>
      </c>
      <c r="D64" s="3">
        <v>1102828643</v>
      </c>
      <c r="E64" s="3">
        <v>3187069154</v>
      </c>
      <c r="F64" s="3" t="s">
        <v>689</v>
      </c>
      <c r="G64" s="3" t="s">
        <v>819</v>
      </c>
      <c r="H64" s="3" t="s">
        <v>706</v>
      </c>
      <c r="I64" s="3" t="s">
        <v>764</v>
      </c>
      <c r="J64" s="3">
        <v>71012</v>
      </c>
      <c r="K64" s="3" t="s">
        <v>461</v>
      </c>
      <c r="L64" s="3">
        <v>19</v>
      </c>
    </row>
    <row r="65" spans="1:12" x14ac:dyDescent="0.25">
      <c r="A65" s="3">
        <v>64</v>
      </c>
      <c r="B65" s="3" t="s">
        <v>557</v>
      </c>
      <c r="C65" s="3" t="s">
        <v>641</v>
      </c>
      <c r="D65" s="3">
        <v>1016010035</v>
      </c>
      <c r="F65" s="3" t="s">
        <v>699</v>
      </c>
      <c r="G65" s="3" t="s">
        <v>819</v>
      </c>
      <c r="H65" s="3" t="s">
        <v>755</v>
      </c>
      <c r="I65" s="3" t="s">
        <v>754</v>
      </c>
      <c r="J65" s="3">
        <v>71017</v>
      </c>
      <c r="K65" s="3" t="s">
        <v>464</v>
      </c>
      <c r="L65" s="3">
        <v>9</v>
      </c>
    </row>
    <row r="66" spans="1:12" x14ac:dyDescent="0.25">
      <c r="A66" s="3">
        <v>65</v>
      </c>
      <c r="B66" s="3" t="s">
        <v>558</v>
      </c>
      <c r="C66" s="3" t="s">
        <v>642</v>
      </c>
      <c r="D66" s="3">
        <v>80829071</v>
      </c>
      <c r="E66" s="3">
        <v>3464732959</v>
      </c>
      <c r="F66" s="3" t="s">
        <v>699</v>
      </c>
      <c r="G66" s="3" t="s">
        <v>819</v>
      </c>
      <c r="H66" s="3" t="s">
        <v>763</v>
      </c>
      <c r="I66" s="3" t="s">
        <v>762</v>
      </c>
      <c r="J66" s="3">
        <v>71018</v>
      </c>
      <c r="K66" s="3" t="s">
        <v>464</v>
      </c>
      <c r="L66" s="3">
        <v>9</v>
      </c>
    </row>
    <row r="67" spans="1:12" x14ac:dyDescent="0.25">
      <c r="A67" s="3">
        <v>66</v>
      </c>
      <c r="B67" s="3" t="s">
        <v>559</v>
      </c>
      <c r="C67" s="3" t="s">
        <v>643</v>
      </c>
      <c r="D67" s="3">
        <v>467876</v>
      </c>
      <c r="F67" s="3" t="s">
        <v>689</v>
      </c>
      <c r="G67" s="3" t="s">
        <v>819</v>
      </c>
      <c r="H67" s="3" t="s">
        <v>787</v>
      </c>
      <c r="I67" s="3" t="s">
        <v>786</v>
      </c>
      <c r="J67" s="3">
        <v>71022</v>
      </c>
      <c r="K67" s="3" t="s">
        <v>475</v>
      </c>
      <c r="L67" s="3">
        <v>8</v>
      </c>
    </row>
    <row r="68" spans="1:12" x14ac:dyDescent="0.25">
      <c r="A68" s="3">
        <v>67</v>
      </c>
      <c r="B68" s="3" t="s">
        <v>560</v>
      </c>
      <c r="C68" s="3" t="s">
        <v>644</v>
      </c>
      <c r="D68" s="3">
        <v>52896212</v>
      </c>
      <c r="F68" s="3" t="s">
        <v>699</v>
      </c>
      <c r="G68" s="3" t="s">
        <v>819</v>
      </c>
      <c r="H68" s="3" t="s">
        <v>785</v>
      </c>
      <c r="I68" s="3" t="s">
        <v>784</v>
      </c>
      <c r="J68" s="3">
        <v>71023</v>
      </c>
      <c r="K68" s="3" t="s">
        <v>464</v>
      </c>
      <c r="L68" s="3">
        <v>9</v>
      </c>
    </row>
    <row r="69" spans="1:12" x14ac:dyDescent="0.25">
      <c r="A69" s="3">
        <v>68</v>
      </c>
      <c r="B69" s="3" t="s">
        <v>561</v>
      </c>
      <c r="C69" s="3" t="s">
        <v>645</v>
      </c>
      <c r="D69" s="3">
        <v>51867095</v>
      </c>
      <c r="E69" s="3">
        <v>3173005781</v>
      </c>
      <c r="F69" s="3" t="s">
        <v>807</v>
      </c>
      <c r="G69" s="3" t="s">
        <v>819</v>
      </c>
      <c r="H69" s="3" t="s">
        <v>800</v>
      </c>
      <c r="I69" s="3" t="s">
        <v>806</v>
      </c>
      <c r="J69" s="3">
        <v>71027</v>
      </c>
      <c r="K69" s="3" t="s">
        <v>462</v>
      </c>
      <c r="L69" s="3">
        <v>31</v>
      </c>
    </row>
    <row r="70" spans="1:12" x14ac:dyDescent="0.25">
      <c r="A70" s="3">
        <v>69</v>
      </c>
      <c r="B70" s="3" t="s">
        <v>562</v>
      </c>
      <c r="C70" s="3" t="s">
        <v>646</v>
      </c>
      <c r="D70" s="3">
        <v>1129568117</v>
      </c>
      <c r="E70" s="3">
        <v>3164682342</v>
      </c>
      <c r="F70" s="3" t="s">
        <v>674</v>
      </c>
      <c r="G70" s="3" t="s">
        <v>819</v>
      </c>
      <c r="H70" s="3" t="s">
        <v>793</v>
      </c>
      <c r="I70" s="3" t="s">
        <v>792</v>
      </c>
      <c r="J70" s="3">
        <v>71028</v>
      </c>
      <c r="K70" s="3" t="s">
        <v>455</v>
      </c>
      <c r="L70" s="3">
        <v>40</v>
      </c>
    </row>
    <row r="71" spans="1:12" x14ac:dyDescent="0.25">
      <c r="A71" s="3">
        <v>70</v>
      </c>
      <c r="B71" s="3" t="s">
        <v>563</v>
      </c>
      <c r="C71" s="3" t="s">
        <v>647</v>
      </c>
      <c r="D71" s="3">
        <v>1012342560</v>
      </c>
      <c r="F71" s="3" t="s">
        <v>814</v>
      </c>
      <c r="G71" s="3" t="s">
        <v>819</v>
      </c>
      <c r="H71" s="3" t="s">
        <v>817</v>
      </c>
      <c r="I71" s="3" t="s">
        <v>816</v>
      </c>
      <c r="J71" s="3">
        <v>71031</v>
      </c>
      <c r="K71" s="3" t="s">
        <v>468</v>
      </c>
      <c r="L71" s="3">
        <v>7</v>
      </c>
    </row>
    <row r="72" spans="1:12" x14ac:dyDescent="0.25">
      <c r="A72" s="3">
        <v>71</v>
      </c>
      <c r="B72" s="3" t="s">
        <v>499</v>
      </c>
      <c r="C72" s="3" t="s">
        <v>648</v>
      </c>
      <c r="D72" s="3">
        <v>1030536168</v>
      </c>
      <c r="E72" s="3">
        <v>3183305589</v>
      </c>
      <c r="F72" s="3" t="s">
        <v>804</v>
      </c>
      <c r="G72" s="3" t="s">
        <v>819</v>
      </c>
      <c r="H72" s="3" t="s">
        <v>805</v>
      </c>
      <c r="I72" s="3" t="s">
        <v>803</v>
      </c>
      <c r="J72" s="3">
        <v>71032</v>
      </c>
      <c r="K72" s="3" t="s">
        <v>467</v>
      </c>
      <c r="L72" s="3">
        <v>38</v>
      </c>
    </row>
    <row r="73" spans="1:12" x14ac:dyDescent="0.25">
      <c r="A73" s="3">
        <v>72</v>
      </c>
      <c r="B73" s="3" t="s">
        <v>564</v>
      </c>
      <c r="C73" s="3" t="s">
        <v>649</v>
      </c>
      <c r="D73" s="3">
        <v>1020738221</v>
      </c>
      <c r="G73" s="3" t="s">
        <v>819</v>
      </c>
      <c r="J73" s="3">
        <v>71033</v>
      </c>
      <c r="K73" s="3" t="s">
        <v>471</v>
      </c>
      <c r="L73" s="3">
        <v>7</v>
      </c>
    </row>
    <row r="74" spans="1:12" x14ac:dyDescent="0.25">
      <c r="A74" s="3">
        <v>73</v>
      </c>
      <c r="B74" s="3" t="s">
        <v>565</v>
      </c>
      <c r="C74" s="3" t="s">
        <v>650</v>
      </c>
      <c r="D74" s="3">
        <v>28556402</v>
      </c>
      <c r="E74" s="3">
        <v>3164729527</v>
      </c>
      <c r="F74" s="3" t="s">
        <v>674</v>
      </c>
      <c r="G74" s="3" t="s">
        <v>819</v>
      </c>
      <c r="H74" s="3" t="s">
        <v>791</v>
      </c>
      <c r="I74" s="3" t="s">
        <v>790</v>
      </c>
      <c r="J74" s="3">
        <v>71034</v>
      </c>
      <c r="K74" s="3" t="s">
        <v>455</v>
      </c>
      <c r="L74" s="3">
        <v>40</v>
      </c>
    </row>
    <row r="75" spans="1:12" x14ac:dyDescent="0.25">
      <c r="A75" s="3">
        <v>74</v>
      </c>
      <c r="B75" s="3" t="s">
        <v>566</v>
      </c>
      <c r="C75" s="3" t="s">
        <v>651</v>
      </c>
      <c r="D75" s="3">
        <v>1039597161</v>
      </c>
      <c r="E75" s="3">
        <v>3173667327</v>
      </c>
      <c r="F75" s="3" t="s">
        <v>689</v>
      </c>
      <c r="G75" s="3" t="s">
        <v>819</v>
      </c>
      <c r="H75" s="3" t="s">
        <v>789</v>
      </c>
      <c r="I75" s="3" t="s">
        <v>788</v>
      </c>
      <c r="J75" s="3">
        <v>71036</v>
      </c>
      <c r="K75" s="3" t="s">
        <v>466</v>
      </c>
    </row>
    <row r="76" spans="1:12" x14ac:dyDescent="0.25">
      <c r="A76" s="3">
        <v>75</v>
      </c>
      <c r="B76" s="3" t="s">
        <v>500</v>
      </c>
      <c r="C76" s="3" t="s">
        <v>652</v>
      </c>
      <c r="D76" s="3">
        <v>1051659990</v>
      </c>
      <c r="E76" s="3">
        <v>3187441346</v>
      </c>
      <c r="F76" s="3" t="s">
        <v>674</v>
      </c>
      <c r="G76" s="3" t="s">
        <v>819</v>
      </c>
      <c r="H76" s="3" t="s">
        <v>794</v>
      </c>
      <c r="I76" s="3" t="s">
        <v>795</v>
      </c>
      <c r="J76" s="3">
        <v>71039</v>
      </c>
      <c r="K76" s="3" t="s">
        <v>455</v>
      </c>
      <c r="L76" s="3">
        <v>40</v>
      </c>
    </row>
    <row r="77" spans="1:12" x14ac:dyDescent="0.25">
      <c r="A77" s="3">
        <v>76</v>
      </c>
      <c r="B77" s="3" t="s">
        <v>567</v>
      </c>
      <c r="C77" s="3" t="s">
        <v>653</v>
      </c>
      <c r="D77" s="3">
        <v>53894239</v>
      </c>
      <c r="E77" s="3">
        <v>3162287454</v>
      </c>
      <c r="F77" s="3" t="s">
        <v>689</v>
      </c>
      <c r="G77" s="3" t="s">
        <v>819</v>
      </c>
      <c r="H77" s="3" t="s">
        <v>799</v>
      </c>
      <c r="I77" s="3" t="s">
        <v>798</v>
      </c>
      <c r="J77" s="3">
        <v>71040</v>
      </c>
      <c r="K77" s="3" t="s">
        <v>462</v>
      </c>
      <c r="L77" s="3">
        <v>31</v>
      </c>
    </row>
    <row r="78" spans="1:12" x14ac:dyDescent="0.25">
      <c r="A78" s="3">
        <v>77</v>
      </c>
      <c r="B78" s="3" t="s">
        <v>568</v>
      </c>
      <c r="C78" s="3" t="s">
        <v>654</v>
      </c>
      <c r="D78" s="3">
        <v>1032401323</v>
      </c>
      <c r="E78" s="3">
        <v>3176578125</v>
      </c>
      <c r="F78" s="3" t="s">
        <v>725</v>
      </c>
      <c r="G78" s="3" t="s">
        <v>819</v>
      </c>
      <c r="H78" s="3" t="s">
        <v>802</v>
      </c>
      <c r="I78" s="3" t="s">
        <v>801</v>
      </c>
      <c r="J78" s="3">
        <v>71041</v>
      </c>
      <c r="K78" s="3" t="s">
        <v>467</v>
      </c>
      <c r="L78" s="3">
        <v>38</v>
      </c>
    </row>
    <row r="79" spans="1:12" x14ac:dyDescent="0.25">
      <c r="A79" s="3">
        <v>78</v>
      </c>
      <c r="B79" s="3" t="s">
        <v>569</v>
      </c>
      <c r="C79" s="3" t="s">
        <v>655</v>
      </c>
      <c r="D79" s="3">
        <v>88281899</v>
      </c>
      <c r="E79" s="3">
        <v>3176474653</v>
      </c>
      <c r="F79" s="3" t="s">
        <v>689</v>
      </c>
      <c r="G79" s="3" t="s">
        <v>819</v>
      </c>
      <c r="H79" s="3" t="s">
        <v>797</v>
      </c>
      <c r="I79" s="3" t="s">
        <v>796</v>
      </c>
      <c r="J79" s="3">
        <v>71043</v>
      </c>
      <c r="K79" s="3" t="s">
        <v>463</v>
      </c>
      <c r="L79" s="3">
        <v>30</v>
      </c>
    </row>
    <row r="80" spans="1:12" x14ac:dyDescent="0.25">
      <c r="A80" s="3">
        <v>79</v>
      </c>
      <c r="B80" s="3" t="s">
        <v>501</v>
      </c>
      <c r="C80" s="3" t="s">
        <v>656</v>
      </c>
      <c r="D80" s="3">
        <v>1000323533</v>
      </c>
      <c r="G80" s="3" t="s">
        <v>819</v>
      </c>
      <c r="J80" s="3">
        <v>71044</v>
      </c>
      <c r="K80" s="3" t="s">
        <v>476</v>
      </c>
    </row>
    <row r="81" spans="1:12" x14ac:dyDescent="0.25">
      <c r="A81" s="3">
        <v>80</v>
      </c>
      <c r="B81" s="3" t="s">
        <v>570</v>
      </c>
      <c r="C81" s="3" t="s">
        <v>657</v>
      </c>
      <c r="D81" s="3">
        <v>1000064676</v>
      </c>
      <c r="G81" s="3" t="s">
        <v>819</v>
      </c>
      <c r="J81" s="3">
        <v>71046</v>
      </c>
      <c r="K81" s="3" t="s">
        <v>469</v>
      </c>
    </row>
    <row r="82" spans="1:12" x14ac:dyDescent="0.25">
      <c r="A82" s="3">
        <v>81</v>
      </c>
      <c r="B82" s="3" t="s">
        <v>571</v>
      </c>
      <c r="C82" s="3" t="s">
        <v>658</v>
      </c>
      <c r="D82" s="3">
        <v>1000931051</v>
      </c>
      <c r="G82" s="3" t="s">
        <v>819</v>
      </c>
      <c r="J82" s="3">
        <v>71047</v>
      </c>
      <c r="K82" s="3" t="s">
        <v>464</v>
      </c>
    </row>
    <row r="83" spans="1:12" x14ac:dyDescent="0.25">
      <c r="A83" s="3">
        <v>82</v>
      </c>
      <c r="B83" s="3" t="s">
        <v>572</v>
      </c>
      <c r="C83" s="3" t="s">
        <v>659</v>
      </c>
      <c r="D83" s="3">
        <v>1015415008</v>
      </c>
      <c r="E83" s="3">
        <v>3162284944</v>
      </c>
      <c r="F83" s="3" t="s">
        <v>811</v>
      </c>
      <c r="G83" s="3" t="s">
        <v>819</v>
      </c>
      <c r="H83" s="3" t="s">
        <v>812</v>
      </c>
      <c r="I83" s="3" t="s">
        <v>810</v>
      </c>
      <c r="J83" s="3">
        <v>71050</v>
      </c>
      <c r="K83" s="3" t="s">
        <v>476</v>
      </c>
      <c r="L83" s="3">
        <v>8</v>
      </c>
    </row>
    <row r="84" spans="1:12" x14ac:dyDescent="0.25">
      <c r="A84" s="3">
        <v>83</v>
      </c>
      <c r="B84" s="3" t="s">
        <v>573</v>
      </c>
      <c r="C84" s="3" t="s">
        <v>660</v>
      </c>
      <c r="D84" s="3">
        <v>1030551421</v>
      </c>
      <c r="E84" s="3">
        <v>3175733682</v>
      </c>
      <c r="F84" s="3" t="s">
        <v>674</v>
      </c>
      <c r="G84" s="3" t="s">
        <v>819</v>
      </c>
      <c r="H84" s="3" t="s">
        <v>809</v>
      </c>
      <c r="I84" s="3" t="s">
        <v>808</v>
      </c>
      <c r="J84" s="3">
        <v>71052</v>
      </c>
      <c r="K84" s="3" t="s">
        <v>455</v>
      </c>
      <c r="L84" s="3">
        <v>40</v>
      </c>
    </row>
    <row r="85" spans="1:12" x14ac:dyDescent="0.25">
      <c r="A85" s="3">
        <v>84</v>
      </c>
      <c r="B85" s="3" t="s">
        <v>574</v>
      </c>
      <c r="C85" s="3" t="s">
        <v>661</v>
      </c>
      <c r="D85" s="3">
        <v>1128048648</v>
      </c>
      <c r="E85" s="3">
        <v>3174303986</v>
      </c>
      <c r="F85" s="3" t="s">
        <v>689</v>
      </c>
      <c r="G85" s="3" t="s">
        <v>819</v>
      </c>
      <c r="H85" s="3" t="s">
        <v>800</v>
      </c>
      <c r="I85" s="3" t="s">
        <v>813</v>
      </c>
      <c r="J85" s="3">
        <v>71054</v>
      </c>
      <c r="K85" s="3" t="s">
        <v>461</v>
      </c>
      <c r="L85" s="3">
        <v>19</v>
      </c>
    </row>
    <row r="86" spans="1:12" x14ac:dyDescent="0.25">
      <c r="A86" s="3">
        <v>85</v>
      </c>
      <c r="B86" s="3" t="s">
        <v>575</v>
      </c>
      <c r="C86" s="3" t="s">
        <v>662</v>
      </c>
      <c r="D86" s="3">
        <v>1030680948</v>
      </c>
      <c r="G86" s="3" t="s">
        <v>819</v>
      </c>
      <c r="J86" s="3">
        <v>71060</v>
      </c>
      <c r="K86" s="3" t="s">
        <v>464</v>
      </c>
      <c r="L86" s="3">
        <v>9</v>
      </c>
    </row>
    <row r="87" spans="1:12" x14ac:dyDescent="0.25">
      <c r="A87" s="3">
        <v>86</v>
      </c>
      <c r="B87" s="3" t="s">
        <v>502</v>
      </c>
      <c r="C87" s="3" t="s">
        <v>663</v>
      </c>
      <c r="D87" s="3">
        <v>8736373</v>
      </c>
      <c r="F87" s="3" t="s">
        <v>689</v>
      </c>
      <c r="G87" s="3" t="s">
        <v>819</v>
      </c>
      <c r="H87" s="3" t="s">
        <v>800</v>
      </c>
      <c r="I87" s="3" t="s">
        <v>815</v>
      </c>
      <c r="J87" s="3">
        <v>71062</v>
      </c>
      <c r="K87" s="3" t="s">
        <v>461</v>
      </c>
      <c r="L87" s="3">
        <v>19</v>
      </c>
    </row>
    <row r="88" spans="1:12" x14ac:dyDescent="0.25">
      <c r="A88" s="3">
        <v>87</v>
      </c>
      <c r="B88" s="3" t="s">
        <v>576</v>
      </c>
      <c r="C88" s="3" t="s">
        <v>664</v>
      </c>
      <c r="D88" s="3">
        <v>1114822766</v>
      </c>
      <c r="E88" s="3">
        <v>3162285327</v>
      </c>
      <c r="G88" s="3" t="s">
        <v>819</v>
      </c>
      <c r="J88" s="3">
        <v>71063</v>
      </c>
      <c r="K88" s="3" t="s">
        <v>465</v>
      </c>
      <c r="L88" s="3">
        <v>34</v>
      </c>
    </row>
    <row r="89" spans="1:12" x14ac:dyDescent="0.25">
      <c r="A89" s="3">
        <v>88</v>
      </c>
      <c r="B89" s="3" t="s">
        <v>577</v>
      </c>
      <c r="C89" s="3" t="s">
        <v>665</v>
      </c>
      <c r="D89" s="3">
        <v>25785060</v>
      </c>
      <c r="F89" s="3" t="s">
        <v>689</v>
      </c>
      <c r="G89" s="3" t="s">
        <v>819</v>
      </c>
      <c r="H89" s="3" t="s">
        <v>800</v>
      </c>
      <c r="I89" s="3" t="s">
        <v>818</v>
      </c>
      <c r="J89" s="3">
        <v>71064</v>
      </c>
      <c r="K89" s="3" t="s">
        <v>461</v>
      </c>
      <c r="L89" s="3">
        <v>19</v>
      </c>
    </row>
    <row r="90" spans="1:12" x14ac:dyDescent="0.25">
      <c r="A90" s="3">
        <v>89</v>
      </c>
      <c r="B90" s="3" t="s">
        <v>573</v>
      </c>
      <c r="C90" s="3" t="s">
        <v>666</v>
      </c>
      <c r="D90" s="3">
        <v>1012391986</v>
      </c>
      <c r="G90" s="3" t="s">
        <v>819</v>
      </c>
      <c r="J90" s="3">
        <v>71065</v>
      </c>
      <c r="K90" s="3" t="s">
        <v>476</v>
      </c>
      <c r="L90" s="3">
        <v>82</v>
      </c>
    </row>
    <row r="91" spans="1:12" x14ac:dyDescent="0.25">
      <c r="A91" s="3">
        <v>90</v>
      </c>
      <c r="B91" s="3" t="s">
        <v>578</v>
      </c>
      <c r="C91" s="3" t="s">
        <v>667</v>
      </c>
      <c r="D91" s="3">
        <v>1022364998</v>
      </c>
      <c r="G91" s="3" t="s">
        <v>819</v>
      </c>
      <c r="J91" s="3">
        <v>71066</v>
      </c>
      <c r="K91" s="3" t="s">
        <v>464</v>
      </c>
      <c r="L91" s="3">
        <v>9</v>
      </c>
    </row>
    <row r="92" spans="1:12" x14ac:dyDescent="0.25">
      <c r="A92" s="3">
        <v>91</v>
      </c>
      <c r="B92" s="3" t="s">
        <v>489</v>
      </c>
      <c r="C92" s="3" t="s">
        <v>668</v>
      </c>
      <c r="D92" s="3">
        <v>79504548</v>
      </c>
      <c r="G92" s="3" t="s">
        <v>819</v>
      </c>
      <c r="J92" s="3">
        <v>71071</v>
      </c>
      <c r="K92" s="3" t="s">
        <v>477</v>
      </c>
      <c r="L92" s="3">
        <v>8</v>
      </c>
    </row>
    <row r="93" spans="1:12" x14ac:dyDescent="0.25">
      <c r="A93" s="3">
        <v>92</v>
      </c>
      <c r="B93" s="3" t="s">
        <v>490</v>
      </c>
      <c r="C93" s="3" t="s">
        <v>669</v>
      </c>
      <c r="D93" s="3">
        <v>1000182927</v>
      </c>
      <c r="G93" s="3" t="s">
        <v>820</v>
      </c>
      <c r="J93" s="3">
        <v>71074</v>
      </c>
      <c r="K93" s="3" t="s">
        <v>459</v>
      </c>
      <c r="L93" s="3">
        <v>7</v>
      </c>
    </row>
  </sheetData>
  <sortState ref="A2:M9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Plantila BD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OyP</dc:creator>
  <cp:lastModifiedBy>John Alexander LLarave Herran</cp:lastModifiedBy>
  <dcterms:created xsi:type="dcterms:W3CDTF">2020-08-10T14:12:10Z</dcterms:created>
  <dcterms:modified xsi:type="dcterms:W3CDTF">2020-10-15T15:21:45Z</dcterms:modified>
</cp:coreProperties>
</file>