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https://superefectivo-my.sharepoint.com/personal/david_rodriguez_superefectivo_com/Documents/Documents/Personal/proyectos/drroland/assets/"/>
    </mc:Choice>
  </mc:AlternateContent>
  <xr:revisionPtr revIDLastSave="169" documentId="11_BC3B49606DB9B997183B945172AFDAB78148358C" xr6:coauthVersionLast="45" xr6:coauthVersionMax="45" xr10:uidLastSave="{F41499FF-E84C-483B-B3AB-7D1FFA8DB16A}"/>
  <bookViews>
    <workbookView xWindow="-120" yWindow="-120" windowWidth="20730" windowHeight="11160" activeTab="1" xr2:uid="{00000000-000D-0000-FFFF-FFFF00000000}"/>
  </bookViews>
  <sheets>
    <sheet name="Mode 0" sheetId="1" r:id="rId1"/>
    <sheet name="Mode 1" sheetId="2" r:id="rId2"/>
    <sheet name="Sheet3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2" l="1"/>
  <c r="F15" i="2"/>
  <c r="G15" i="2"/>
  <c r="H15" i="2"/>
  <c r="I15" i="2"/>
  <c r="J15" i="2"/>
  <c r="K15" i="2"/>
  <c r="D15" i="2"/>
  <c r="E14" i="2"/>
  <c r="F14" i="2"/>
  <c r="G14" i="2"/>
  <c r="H14" i="2"/>
  <c r="I14" i="2"/>
  <c r="J14" i="2"/>
  <c r="K14" i="2"/>
  <c r="D14" i="2"/>
  <c r="E13" i="2"/>
  <c r="F13" i="2"/>
  <c r="G13" i="2"/>
  <c r="H13" i="2"/>
  <c r="I13" i="2"/>
  <c r="J13" i="2"/>
  <c r="K13" i="2"/>
  <c r="D13" i="2"/>
  <c r="G5" i="2"/>
  <c r="H5" i="2"/>
  <c r="J9" i="2"/>
  <c r="I9" i="2"/>
  <c r="H9" i="2"/>
  <c r="G9" i="2"/>
  <c r="C5" i="2"/>
  <c r="E5" i="2"/>
  <c r="B5" i="2"/>
  <c r="D5" i="2"/>
  <c r="C9" i="2"/>
  <c r="B9" i="2"/>
  <c r="C8" i="2"/>
  <c r="B8" i="2"/>
  <c r="J8" i="2"/>
  <c r="I8" i="2"/>
  <c r="H8" i="2"/>
  <c r="G8" i="2"/>
  <c r="D21" i="1"/>
  <c r="E21" i="1"/>
  <c r="F21" i="1"/>
  <c r="G21" i="1"/>
  <c r="H21" i="1"/>
  <c r="D22" i="1"/>
  <c r="E22" i="1"/>
  <c r="F22" i="1"/>
  <c r="G22" i="1"/>
  <c r="H22" i="1"/>
  <c r="D23" i="1"/>
  <c r="E23" i="1"/>
  <c r="F23" i="1"/>
  <c r="G23" i="1"/>
  <c r="H23" i="1"/>
  <c r="D20" i="1"/>
  <c r="E20" i="1"/>
  <c r="F20" i="1"/>
  <c r="G20" i="1"/>
  <c r="H20" i="1"/>
  <c r="B5" i="1"/>
  <c r="E5" i="1"/>
  <c r="F5" i="1"/>
  <c r="F9" i="1"/>
  <c r="E9" i="1"/>
  <c r="C5" i="1"/>
  <c r="C9" i="1"/>
  <c r="B9" i="1"/>
  <c r="F8" i="1"/>
  <c r="E8" i="1"/>
  <c r="C8" i="1"/>
  <c r="B8" i="1"/>
</calcChain>
</file>

<file path=xl/sharedStrings.xml><?xml version="1.0" encoding="utf-8"?>
<sst xmlns="http://schemas.openxmlformats.org/spreadsheetml/2006/main" count="90" uniqueCount="63">
  <si>
    <t>Pixel 1</t>
  </si>
  <si>
    <t>Pixel 2</t>
  </si>
  <si>
    <t>Video Memory</t>
  </si>
  <si>
    <t>MODE 0 Pixel Converter</t>
  </si>
  <si>
    <t>FF</t>
  </si>
  <si>
    <t>White (15)</t>
  </si>
  <si>
    <t>Yellow (6)</t>
  </si>
  <si>
    <t>Orange (5)</t>
  </si>
  <si>
    <t>XX</t>
  </si>
  <si>
    <t>3C</t>
  </si>
  <si>
    <t>F0</t>
  </si>
  <si>
    <t>Blue (12)</t>
  </si>
  <si>
    <t>Mauve (13)</t>
  </si>
  <si>
    <t>F3</t>
  </si>
  <si>
    <t>5D</t>
  </si>
  <si>
    <t>1C</t>
  </si>
  <si>
    <t>Red (4)</t>
  </si>
  <si>
    <t>AA</t>
  </si>
  <si>
    <t>X0</t>
  </si>
  <si>
    <t>a0</t>
  </si>
  <si>
    <t>a2</t>
  </si>
  <si>
    <t>ea</t>
  </si>
  <si>
    <t>d5</t>
  </si>
  <si>
    <t>ff</t>
  </si>
  <si>
    <t>0-15</t>
  </si>
  <si>
    <t>15-2</t>
  </si>
  <si>
    <t>2-15</t>
  </si>
  <si>
    <t>15-15</t>
  </si>
  <si>
    <t>control</t>
  </si>
  <si>
    <t>bright white</t>
  </si>
  <si>
    <t>bf</t>
  </si>
  <si>
    <t>7f</t>
  </si>
  <si>
    <t>bright red</t>
  </si>
  <si>
    <t>3a</t>
  </si>
  <si>
    <t>MODE 1 Pixel Converter</t>
  </si>
  <si>
    <t>Pixel 3</t>
  </si>
  <si>
    <t>Pixel 4</t>
  </si>
  <si>
    <t>                      &lt;----------- 1 byte -----------&gt;</t>
  </si>
  <si>
    <t>Screen         =&gt; [...[pixelA][pixelB][pixelC][pixelD]...] (4 pixels, consecutive)</t>
  </si>
  <si>
    <t>===================================================================================</t>
  </si>
  <si>
    <t>Video Memory   =&gt; [...[  A   B  C  D   A  B  C   D   ]...] (1  byte, 8 bits)</t>
  </si>
  <si>
    <t>Pixel A   (10) =&gt; [...[  0   ·  ·  ·   1  ·  ·   ·   ]...] (2  bits)</t>
  </si>
  <si>
    <t>Pixel B   (32) =&gt; [...[  ·   2  ·  ·   ·  3  ·   ·   ]...] (2  bits)</t>
  </si>
  <si>
    <t>Pixel C   (54) =&gt; [...[  ·   ·  4  ·   ·  ·  5   ·   ]...] (2  bits)</t>
  </si>
  <si>
    <t>Pixel D   (76) =&gt; [...[  ·   ·  ·  6   ·  ·  ·   7   ]...] (2  bits)</t>
  </si>
  <si>
    <t>-----------------------------------------------------------------------------------</t>
  </si>
  <si>
    <t>            Scheme 1. Screen pixel format and video memory</t>
  </si>
  <si>
    <t>______________________________________________________________________</t>
  </si>
  <si>
    <t>                      &lt;---- 1  byte ----&gt;</t>
  </si>
  <si>
    <t>Screen         =&gt; [...[pixelX ][ pixelY ]...] (2 pixels, consecutive)</t>
  </si>
  <si>
    <t>======================================================================</t>
  </si>
  <si>
    <t>Video Memory   =&gt; [...[ X Y X Y X Y X Y ]...] (1  byte, 8 bits)</t>
  </si>
  <si>
    <t>Pixel X (3210) =&gt; [...[ 0 · 2 · 1 · 3 · ]...] (4  bits)</t>
  </si>
  <si>
    <t>Pixel Y (dcba) =&gt; [...[ · a · c · b · d ]...] (4  bits)</t>
  </si>
  <si>
    <t>----------------------------------------------------------------------</t>
  </si>
  <si>
    <t>      Scheme 1. Screen pixel format and video memory</t>
  </si>
  <si>
    <t>0000</t>
  </si>
  <si>
    <t>0001</t>
  </si>
  <si>
    <t>0011</t>
  </si>
  <si>
    <t>0111</t>
  </si>
  <si>
    <t>White</t>
  </si>
  <si>
    <t>Yellow</t>
  </si>
  <si>
    <t>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</si>
</sst>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ourier New"/>
      <family val="3"/>
    </font>
    <font>
      <sz val="11"/>
      <color theme="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16" fontId="0" fillId="0" borderId="0" xfId="0" quotePrefix="1" applyNumberFormat="1"/>
    <xf numFmtId="0" fontId="0" fillId="0" borderId="0" xfId="0" quotePrefix="1"/>
    <xf numFmtId="0" fontId="0" fillId="0" borderId="0" xfId="0" applyFill="1" applyAlignment="1">
      <alignment horizontal="center"/>
    </xf>
    <xf numFmtId="0" fontId="0" fillId="0" borderId="0" xfId="0" applyFill="1"/>
    <xf numFmtId="0" fontId="4" fillId="0" borderId="0" xfId="0" applyFont="1" applyAlignment="1">
      <alignment vertical="center"/>
    </xf>
    <xf numFmtId="0" fontId="5" fillId="0" borderId="0" xfId="0" applyFont="1"/>
    <xf numFmtId="0" fontId="4" fillId="0" borderId="0" xfId="0" applyFont="1" applyAlignment="1">
      <alignment horizontal="left" vertical="center" indent="1"/>
    </xf>
    <xf numFmtId="49" fontId="0" fillId="0" borderId="0" xfId="0" applyNumberFormat="1" applyAlignment="1">
      <alignment horizontal="center"/>
    </xf>
    <xf numFmtId="49" fontId="0" fillId="0" borderId="0" xfId="0" quotePrefix="1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/>
    <xf numFmtId="49" fontId="0" fillId="4" borderId="1" xfId="0" applyNumberFormat="1" applyFill="1" applyBorder="1" applyAlignment="1">
      <alignment horizontal="center"/>
    </xf>
    <xf numFmtId="49" fontId="0" fillId="4" borderId="1" xfId="0" quotePrefix="1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23"/>
  <sheetViews>
    <sheetView topLeftCell="A10" workbookViewId="0">
      <selection activeCell="H10" sqref="H10"/>
    </sheetView>
  </sheetViews>
  <sheetFormatPr baseColWidth="10" defaultColWidth="8.85546875" defaultRowHeight="15" x14ac:dyDescent="0.25"/>
  <cols>
    <col min="1" max="1" width="2.7109375" customWidth="1"/>
    <col min="2" max="2" width="10.28515625" customWidth="1"/>
    <col min="3" max="3" width="10.28515625" bestFit="1" customWidth="1"/>
    <col min="4" max="4" width="9.85546875" bestFit="1" customWidth="1"/>
    <col min="5" max="5" width="12.140625" bestFit="1" customWidth="1"/>
    <col min="6" max="6" width="9.7109375" customWidth="1"/>
    <col min="7" max="7" width="7.28515625" bestFit="1" customWidth="1"/>
    <col min="8" max="8" width="10.42578125" bestFit="1" customWidth="1"/>
    <col min="10" max="10" width="11.85546875" bestFit="1" customWidth="1"/>
    <col min="11" max="11" width="4.7109375" bestFit="1" customWidth="1"/>
    <col min="12" max="12" width="8.140625" customWidth="1"/>
  </cols>
  <sheetData>
    <row r="1" spans="2:21" ht="21" x14ac:dyDescent="0.35">
      <c r="B1" s="6" t="s">
        <v>3</v>
      </c>
    </row>
    <row r="3" spans="2:21" x14ac:dyDescent="0.25">
      <c r="B3" s="5" t="s">
        <v>0</v>
      </c>
      <c r="C3" s="5" t="s">
        <v>1</v>
      </c>
      <c r="E3" t="s">
        <v>2</v>
      </c>
    </row>
    <row r="4" spans="2:21" x14ac:dyDescent="0.25">
      <c r="B4" s="2">
        <v>0</v>
      </c>
      <c r="C4" s="2">
        <v>15</v>
      </c>
      <c r="E4" s="7">
        <v>3</v>
      </c>
      <c r="F4" s="7">
        <v>0</v>
      </c>
      <c r="K4" t="s">
        <v>24</v>
      </c>
      <c r="L4" s="8" t="s">
        <v>25</v>
      </c>
      <c r="M4" s="9" t="s">
        <v>26</v>
      </c>
      <c r="N4" t="s">
        <v>27</v>
      </c>
    </row>
    <row r="5" spans="2:21" x14ac:dyDescent="0.25">
      <c r="B5" s="3" t="str">
        <f>DEC2BIN(B4,4)</f>
        <v>0000</v>
      </c>
      <c r="C5" s="3" t="str">
        <f>DEC2BIN(C4,4)</f>
        <v>1111</v>
      </c>
      <c r="E5" t="str">
        <f>HEX2BIN(E4,4)</f>
        <v>0011</v>
      </c>
      <c r="F5" t="str">
        <f>HEX2BIN(F4,4)</f>
        <v>0000</v>
      </c>
      <c r="J5" t="s">
        <v>28</v>
      </c>
      <c r="K5">
        <v>55</v>
      </c>
      <c r="L5" t="s">
        <v>21</v>
      </c>
      <c r="M5" t="s">
        <v>22</v>
      </c>
      <c r="N5" t="s">
        <v>23</v>
      </c>
    </row>
    <row r="6" spans="2:21" x14ac:dyDescent="0.25">
      <c r="J6" t="s">
        <v>29</v>
      </c>
      <c r="K6">
        <v>55</v>
      </c>
      <c r="L6" t="s">
        <v>30</v>
      </c>
      <c r="M6" t="s">
        <v>31</v>
      </c>
      <c r="N6" t="s">
        <v>23</v>
      </c>
    </row>
    <row r="7" spans="2:21" x14ac:dyDescent="0.25">
      <c r="B7" s="4" t="s">
        <v>2</v>
      </c>
      <c r="E7" s="4" t="s">
        <v>0</v>
      </c>
      <c r="F7" s="4" t="s">
        <v>1</v>
      </c>
      <c r="J7" t="s">
        <v>32</v>
      </c>
      <c r="K7">
        <v>10</v>
      </c>
      <c r="L7">
        <v>35</v>
      </c>
      <c r="M7" t="s">
        <v>33</v>
      </c>
      <c r="N7">
        <v>30</v>
      </c>
    </row>
    <row r="8" spans="2:21" x14ac:dyDescent="0.25">
      <c r="B8" s="1" t="str">
        <f>BIN2HEX(B9,1)</f>
        <v>5</v>
      </c>
      <c r="C8" s="1" t="str">
        <f>BIN2HEX(C9,1)</f>
        <v>5</v>
      </c>
      <c r="E8" s="1">
        <f>BIN2DEC(E9)</f>
        <v>2</v>
      </c>
      <c r="F8" s="1">
        <f>BIN2DEC(F9)</f>
        <v>2</v>
      </c>
    </row>
    <row r="9" spans="2:21" x14ac:dyDescent="0.25">
      <c r="B9" s="1" t="str">
        <f>MID(B5,1,1)&amp;MID(C5,1,1)&amp;MID(B5,3,1)&amp;MID(C5,3,1)</f>
        <v>0101</v>
      </c>
      <c r="C9" s="1" t="str">
        <f>MID(B5,2,1)&amp;MID(C5,2,1)&amp;MID(B5,4,1)&amp;MID(C5,4,1)</f>
        <v>0101</v>
      </c>
      <c r="E9" s="1" t="str">
        <f>MID(E5,1,1)&amp;MID(F5,1,1)&amp;MID(E5,3,1)&amp;MID(F5,3,1)</f>
        <v>0010</v>
      </c>
      <c r="F9" s="1" t="str">
        <f>MID(E5,2,1)&amp;MID(F5,2,1)&amp;MID(E5,4,1)&amp;MID(F5,4,1)</f>
        <v>0010</v>
      </c>
    </row>
    <row r="13" spans="2:21" x14ac:dyDescent="0.25">
      <c r="C13" t="s">
        <v>5</v>
      </c>
      <c r="D13" t="s">
        <v>6</v>
      </c>
      <c r="E13" t="s">
        <v>7</v>
      </c>
      <c r="F13" t="s">
        <v>11</v>
      </c>
      <c r="G13" t="s">
        <v>16</v>
      </c>
      <c r="H13" t="s">
        <v>12</v>
      </c>
      <c r="L13" s="14" t="s">
        <v>47</v>
      </c>
      <c r="M13" s="13"/>
      <c r="N13" s="13"/>
      <c r="O13" s="13"/>
      <c r="P13" s="13"/>
      <c r="Q13" s="13"/>
      <c r="R13" s="13"/>
      <c r="S13" s="13"/>
      <c r="T13" s="13"/>
      <c r="U13" s="13"/>
    </row>
    <row r="14" spans="2:21" x14ac:dyDescent="0.25">
      <c r="B14" s="3" t="s">
        <v>8</v>
      </c>
      <c r="C14" s="3" t="s">
        <v>14</v>
      </c>
      <c r="D14" s="3" t="s">
        <v>15</v>
      </c>
      <c r="E14" s="3">
        <v>58</v>
      </c>
      <c r="F14" s="3">
        <v>19</v>
      </c>
      <c r="G14" s="3">
        <v>18</v>
      </c>
      <c r="H14" s="3">
        <v>59</v>
      </c>
      <c r="L14" s="14" t="s">
        <v>48</v>
      </c>
      <c r="M14" s="13"/>
      <c r="N14" s="13"/>
      <c r="O14" s="13"/>
      <c r="P14" s="13"/>
      <c r="Q14" s="13"/>
      <c r="R14" s="13"/>
      <c r="S14" s="13"/>
      <c r="T14" s="13"/>
      <c r="U14" s="13"/>
    </row>
    <row r="15" spans="2:21" x14ac:dyDescent="0.25">
      <c r="B15" s="3" t="s">
        <v>8</v>
      </c>
      <c r="C15" s="3" t="s">
        <v>4</v>
      </c>
      <c r="D15" s="3" t="s">
        <v>9</v>
      </c>
      <c r="E15" s="3" t="s">
        <v>10</v>
      </c>
      <c r="F15" s="3">
        <v>33</v>
      </c>
      <c r="G15" s="3">
        <v>30</v>
      </c>
      <c r="H15" s="3" t="s">
        <v>13</v>
      </c>
      <c r="L15" s="14" t="s">
        <v>49</v>
      </c>
      <c r="M15" s="13"/>
      <c r="N15" s="13"/>
      <c r="O15" s="13"/>
      <c r="P15" s="13"/>
      <c r="Q15" s="13"/>
      <c r="R15" s="13"/>
      <c r="S15" s="13"/>
      <c r="T15" s="13"/>
      <c r="U15" s="13"/>
    </row>
    <row r="16" spans="2:21" x14ac:dyDescent="0.25">
      <c r="B16" s="3" t="s">
        <v>18</v>
      </c>
      <c r="C16" s="3" t="s">
        <v>17</v>
      </c>
      <c r="D16" s="3">
        <v>28</v>
      </c>
      <c r="E16" s="3" t="s">
        <v>19</v>
      </c>
      <c r="F16" s="3">
        <v>22</v>
      </c>
      <c r="G16" s="3">
        <v>20</v>
      </c>
      <c r="H16" s="3" t="s">
        <v>20</v>
      </c>
      <c r="L16" s="14" t="s">
        <v>50</v>
      </c>
      <c r="M16" s="13"/>
      <c r="N16" s="13"/>
      <c r="O16" s="13"/>
      <c r="P16" s="13"/>
      <c r="Q16" s="13"/>
      <c r="R16" s="13"/>
      <c r="S16" s="13"/>
      <c r="T16" s="13"/>
      <c r="U16" s="13"/>
    </row>
    <row r="17" spans="2:21" x14ac:dyDescent="0.25">
      <c r="B17" s="3">
        <v>0</v>
      </c>
      <c r="C17" s="3">
        <v>55</v>
      </c>
      <c r="D17" s="3">
        <v>14</v>
      </c>
      <c r="E17" s="3">
        <v>50</v>
      </c>
      <c r="F17" s="3">
        <v>11</v>
      </c>
      <c r="G17" s="3">
        <v>10</v>
      </c>
      <c r="H17" s="3">
        <v>51</v>
      </c>
      <c r="L17" s="14" t="s">
        <v>51</v>
      </c>
      <c r="M17" s="13"/>
      <c r="N17" s="13"/>
      <c r="O17" s="13"/>
      <c r="P17" s="13"/>
      <c r="Q17" s="13"/>
      <c r="R17" s="13"/>
      <c r="S17" s="13"/>
      <c r="T17" s="13"/>
      <c r="U17" s="13"/>
    </row>
    <row r="18" spans="2:21" x14ac:dyDescent="0.25">
      <c r="L18" s="14" t="s">
        <v>52</v>
      </c>
      <c r="M18" s="13"/>
      <c r="N18" s="13"/>
      <c r="O18" s="13"/>
      <c r="P18" s="13"/>
      <c r="Q18" s="13"/>
      <c r="R18" s="13"/>
      <c r="S18" s="13"/>
      <c r="T18" s="13"/>
      <c r="U18" s="13"/>
    </row>
    <row r="19" spans="2:21" x14ac:dyDescent="0.25">
      <c r="L19" s="14" t="s">
        <v>53</v>
      </c>
      <c r="M19" s="13"/>
      <c r="N19" s="13"/>
      <c r="O19" s="13"/>
      <c r="P19" s="13"/>
      <c r="Q19" s="13"/>
      <c r="R19" s="13"/>
      <c r="S19" s="13"/>
      <c r="T19" s="13"/>
      <c r="U19" s="13"/>
    </row>
    <row r="20" spans="2:21" x14ac:dyDescent="0.25">
      <c r="B20">
        <v>0</v>
      </c>
      <c r="C20">
        <v>15</v>
      </c>
      <c r="D20" t="str">
        <f>DEC2BIN(B20,4)</f>
        <v>0000</v>
      </c>
      <c r="E20" t="str">
        <f>DEC2BIN(C20,4)</f>
        <v>1111</v>
      </c>
      <c r="F20" s="1" t="str">
        <f>MID(D20,1,1)&amp;MID(E20,1,1)&amp;MID(D20,3,1)&amp;MID(E20,3,1)</f>
        <v>0101</v>
      </c>
      <c r="G20" s="1" t="str">
        <f>MID(D20,2,1)&amp;MID(E20,2,1)&amp;MID(D20,4,1)&amp;MID(E20,4,1)</f>
        <v>0101</v>
      </c>
      <c r="H20" t="str">
        <f>BIN2HEX(F20)&amp;BIN2HEX(G20)</f>
        <v>55</v>
      </c>
      <c r="L20" s="14" t="s">
        <v>54</v>
      </c>
      <c r="M20" s="13"/>
      <c r="N20" s="13"/>
      <c r="O20" s="13"/>
      <c r="P20" s="13"/>
      <c r="Q20" s="13"/>
      <c r="R20" s="13"/>
      <c r="S20" s="13"/>
      <c r="T20" s="13"/>
      <c r="U20" s="13"/>
    </row>
    <row r="21" spans="2:21" x14ac:dyDescent="0.25">
      <c r="B21">
        <v>15</v>
      </c>
      <c r="C21">
        <v>7</v>
      </c>
      <c r="D21" t="str">
        <f t="shared" ref="D21:D23" si="0">DEC2BIN(B21,4)</f>
        <v>1111</v>
      </c>
      <c r="E21" t="str">
        <f t="shared" ref="E21:E23" si="1">DEC2BIN(C21,4)</f>
        <v>0111</v>
      </c>
      <c r="F21" s="1" t="str">
        <f t="shared" ref="F21:F23" si="2">MID(D21,1,1)&amp;MID(E21,1,1)&amp;MID(D21,3,1)&amp;MID(E21,3,1)</f>
        <v>1011</v>
      </c>
      <c r="G21" s="1" t="str">
        <f t="shared" ref="G21:G23" si="3">MID(D21,2,1)&amp;MID(E21,2,1)&amp;MID(D21,4,1)&amp;MID(E21,4,1)</f>
        <v>1111</v>
      </c>
      <c r="H21" t="str">
        <f t="shared" ref="H21:H23" si="4">BIN2HEX(F21)&amp;BIN2HEX(G21)</f>
        <v>BF</v>
      </c>
      <c r="L21" s="14" t="s">
        <v>55</v>
      </c>
      <c r="M21" s="13"/>
      <c r="N21" s="13"/>
      <c r="O21" s="13"/>
      <c r="P21" s="13"/>
      <c r="Q21" s="13"/>
      <c r="R21" s="13"/>
      <c r="S21" s="13"/>
      <c r="T21" s="13"/>
      <c r="U21" s="13"/>
    </row>
    <row r="22" spans="2:21" x14ac:dyDescent="0.25">
      <c r="B22">
        <v>7</v>
      </c>
      <c r="C22">
        <v>15</v>
      </c>
      <c r="D22" t="str">
        <f t="shared" si="0"/>
        <v>0111</v>
      </c>
      <c r="E22" t="str">
        <f t="shared" si="1"/>
        <v>1111</v>
      </c>
      <c r="F22" s="1" t="str">
        <f t="shared" si="2"/>
        <v>0111</v>
      </c>
      <c r="G22" s="1" t="str">
        <f t="shared" si="3"/>
        <v>1111</v>
      </c>
      <c r="H22" t="str">
        <f t="shared" si="4"/>
        <v>7F</v>
      </c>
    </row>
    <row r="23" spans="2:21" x14ac:dyDescent="0.25">
      <c r="B23">
        <v>15</v>
      </c>
      <c r="C23">
        <v>15</v>
      </c>
      <c r="D23" t="str">
        <f t="shared" si="0"/>
        <v>1111</v>
      </c>
      <c r="E23" t="str">
        <f t="shared" si="1"/>
        <v>1111</v>
      </c>
      <c r="F23" s="1" t="str">
        <f t="shared" si="2"/>
        <v>1111</v>
      </c>
      <c r="G23" s="1" t="str">
        <f t="shared" si="3"/>
        <v>1111</v>
      </c>
      <c r="H23" t="str">
        <f t="shared" si="4"/>
        <v>FF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V32"/>
  <sheetViews>
    <sheetView tabSelected="1" workbookViewId="0">
      <selection activeCell="D13" sqref="D13:K15"/>
    </sheetView>
  </sheetViews>
  <sheetFormatPr baseColWidth="10" defaultColWidth="8.85546875" defaultRowHeight="15" x14ac:dyDescent="0.25"/>
  <cols>
    <col min="3" max="3" width="10.28515625" bestFit="1" customWidth="1"/>
    <col min="4" max="4" width="9.85546875" bestFit="1" customWidth="1"/>
    <col min="5" max="5" width="9.42578125" bestFit="1" customWidth="1"/>
    <col min="7" max="7" width="14.140625" bestFit="1" customWidth="1"/>
    <col min="8" max="8" width="10.85546875" bestFit="1" customWidth="1"/>
    <col min="12" max="12" width="11.85546875" bestFit="1" customWidth="1"/>
    <col min="13" max="15" width="4.7109375" bestFit="1" customWidth="1"/>
    <col min="16" max="16" width="5.7109375" bestFit="1" customWidth="1"/>
  </cols>
  <sheetData>
    <row r="1" spans="2:22" ht="21" x14ac:dyDescent="0.35">
      <c r="B1" s="6" t="s">
        <v>34</v>
      </c>
    </row>
    <row r="3" spans="2:22" x14ac:dyDescent="0.25">
      <c r="B3" s="5" t="s">
        <v>0</v>
      </c>
      <c r="C3" s="5" t="s">
        <v>1</v>
      </c>
      <c r="D3" s="5" t="s">
        <v>35</v>
      </c>
      <c r="E3" s="5" t="s">
        <v>36</v>
      </c>
      <c r="G3" t="s">
        <v>2</v>
      </c>
    </row>
    <row r="4" spans="2:22" x14ac:dyDescent="0.25">
      <c r="B4" s="2">
        <v>3</v>
      </c>
      <c r="C4" s="2">
        <v>3</v>
      </c>
      <c r="D4" s="2">
        <v>3</v>
      </c>
      <c r="E4" s="2">
        <v>3</v>
      </c>
      <c r="G4" s="7">
        <v>0</v>
      </c>
      <c r="H4" s="7">
        <v>6</v>
      </c>
      <c r="I4" s="11"/>
      <c r="J4" s="11"/>
      <c r="M4" t="s">
        <v>24</v>
      </c>
      <c r="N4" s="8" t="s">
        <v>25</v>
      </c>
      <c r="O4" s="9" t="s">
        <v>26</v>
      </c>
      <c r="P4" t="s">
        <v>27</v>
      </c>
    </row>
    <row r="5" spans="2:22" x14ac:dyDescent="0.25">
      <c r="B5" s="3" t="str">
        <f>DEC2BIN(B4,2)</f>
        <v>11</v>
      </c>
      <c r="C5" s="3" t="str">
        <f>DEC2BIN(C4,2)</f>
        <v>11</v>
      </c>
      <c r="D5" s="3" t="str">
        <f t="shared" ref="D5:E5" si="0">DEC2BIN(D4,2)</f>
        <v>11</v>
      </c>
      <c r="E5" s="3" t="str">
        <f t="shared" si="0"/>
        <v>11</v>
      </c>
      <c r="G5" t="str">
        <f>HEX2BIN(G4,4)</f>
        <v>0000</v>
      </c>
      <c r="H5" t="str">
        <f>HEX2BIN(H4,4)</f>
        <v>0110</v>
      </c>
      <c r="L5" t="s">
        <v>28</v>
      </c>
      <c r="M5">
        <v>55</v>
      </c>
      <c r="N5" t="s">
        <v>21</v>
      </c>
      <c r="O5" t="s">
        <v>22</v>
      </c>
      <c r="P5" t="s">
        <v>23</v>
      </c>
    </row>
    <row r="6" spans="2:22" x14ac:dyDescent="0.25">
      <c r="L6" t="s">
        <v>29</v>
      </c>
      <c r="M6">
        <v>55</v>
      </c>
      <c r="N6" t="s">
        <v>30</v>
      </c>
      <c r="O6" t="s">
        <v>31</v>
      </c>
      <c r="P6" t="s">
        <v>23</v>
      </c>
    </row>
    <row r="7" spans="2:22" x14ac:dyDescent="0.25">
      <c r="B7" s="4" t="s">
        <v>2</v>
      </c>
      <c r="G7" s="4" t="s">
        <v>0</v>
      </c>
      <c r="H7" s="4" t="s">
        <v>1</v>
      </c>
      <c r="I7" s="4" t="s">
        <v>35</v>
      </c>
      <c r="J7" s="4" t="s">
        <v>36</v>
      </c>
      <c r="L7" t="s">
        <v>32</v>
      </c>
      <c r="M7">
        <v>10</v>
      </c>
      <c r="N7">
        <v>35</v>
      </c>
      <c r="O7" t="s">
        <v>33</v>
      </c>
      <c r="P7">
        <v>30</v>
      </c>
    </row>
    <row r="8" spans="2:22" x14ac:dyDescent="0.25">
      <c r="B8" s="1" t="str">
        <f>BIN2HEX(B9,1)</f>
        <v>F</v>
      </c>
      <c r="C8" s="1" t="str">
        <f>BIN2HEX(C9,1)</f>
        <v>F</v>
      </c>
      <c r="D8" s="10"/>
      <c r="E8" s="10"/>
      <c r="G8" s="1">
        <f>BIN2DEC(G9)</f>
        <v>0</v>
      </c>
      <c r="H8" s="1">
        <f>BIN2DEC(H9)</f>
        <v>1</v>
      </c>
      <c r="I8" s="1">
        <f>BIN2DEC(I9)</f>
        <v>1</v>
      </c>
      <c r="J8" s="1">
        <f>BIN2DEC(J9)</f>
        <v>0</v>
      </c>
    </row>
    <row r="9" spans="2:22" x14ac:dyDescent="0.25">
      <c r="B9" s="1" t="str">
        <f>MID(B5,1,1)&amp;MID(C5,1,1)&amp;MID(D5,1,1)&amp;MID(E5,1,1)</f>
        <v>1111</v>
      </c>
      <c r="C9" s="1" t="str">
        <f>MID(B5,2,1)&amp;MID(C5,2,1)&amp;MID(D5,2,1)&amp;MID(E5,2,1)</f>
        <v>1111</v>
      </c>
      <c r="D9" s="10"/>
      <c r="E9" s="10"/>
      <c r="G9" s="1" t="str">
        <f>MID(G5,1,1)&amp;MID(H5,1,1)</f>
        <v>00</v>
      </c>
      <c r="H9" s="1" t="str">
        <f>MID(G5,2,1)&amp;MID(H5,2,1)</f>
        <v>01</v>
      </c>
      <c r="I9" s="1" t="str">
        <f>MID(G5,3,1)&amp;MID(H5,3,1)</f>
        <v>01</v>
      </c>
      <c r="J9" s="1" t="str">
        <f>MID(G5,4,1)&amp;MID(H5,4,1)</f>
        <v>00</v>
      </c>
    </row>
    <row r="12" spans="2:22" x14ac:dyDescent="0.25">
      <c r="B12" s="18"/>
      <c r="C12" s="19"/>
      <c r="D12" s="21">
        <v>1111</v>
      </c>
      <c r="E12" s="21">
        <v>1110</v>
      </c>
      <c r="F12" s="21">
        <v>1100</v>
      </c>
      <c r="G12" s="21">
        <v>1000</v>
      </c>
      <c r="H12" s="22" t="s">
        <v>56</v>
      </c>
      <c r="I12" s="21" t="s">
        <v>57</v>
      </c>
      <c r="J12" s="21" t="s">
        <v>58</v>
      </c>
      <c r="K12" s="21" t="s">
        <v>59</v>
      </c>
    </row>
    <row r="13" spans="2:22" x14ac:dyDescent="0.25">
      <c r="B13" s="20" t="s">
        <v>60</v>
      </c>
      <c r="C13" s="20">
        <v>1</v>
      </c>
      <c r="D13" s="17" t="str">
        <f>BIN2HEX(MID(DEC2BIN(MID(SUBSTITUTE(D$12,1,$C$13),1,1),2),1,1)&amp;MID(DEC2BIN(MID(SUBSTITUTE(D$12,1,$C$13),2,1),2),1,1)&amp;MID(DEC2BIN(MID(SUBSTITUTE(D$12,1,$C$13),3,1),2),1,1)&amp;MID(DEC2BIN(MID(SUBSTITUTE(D$12,1,$C$13),4,1),2),1,1)&amp;MID(DEC2BIN(MID(SUBSTITUTE(D$12,1,C$13),1,1),2),2,1)&amp;MID(DEC2BIN(MID(SUBSTITUTE(D$12,1,$C$13),2,1),2),2,1)&amp;MID(DEC2BIN(MID(SUBSTITUTE(D$12,1,$C$13),3,1),2),2,1)&amp;MID(DEC2BIN(MID(SUBSTITUTE(D$12,1,$C$13),4,1),2),2,1),2)</f>
        <v>0F</v>
      </c>
      <c r="E13" s="17" t="str">
        <f t="shared" ref="E13:K13" si="1">BIN2HEX(MID(DEC2BIN(MID(SUBSTITUTE(E$12,1,$C$13),1,1),2),1,1)&amp;MID(DEC2BIN(MID(SUBSTITUTE(E$12,1,$C$13),2,1),2),1,1)&amp;MID(DEC2BIN(MID(SUBSTITUTE(E$12,1,$C$13),3,1),2),1,1)&amp;MID(DEC2BIN(MID(SUBSTITUTE(E$12,1,$C$13),4,1),2),1,1)&amp;MID(DEC2BIN(MID(SUBSTITUTE(E$12,1,D$13),1,1),2),2,1)&amp;MID(DEC2BIN(MID(SUBSTITUTE(E$12,1,$C$13),2,1),2),2,1)&amp;MID(DEC2BIN(MID(SUBSTITUTE(E$12,1,$C$13),3,1),2),2,1)&amp;MID(DEC2BIN(MID(SUBSTITUTE(E$12,1,$C$13),4,1),2),2,1),2)</f>
        <v>06</v>
      </c>
      <c r="F13" s="17" t="str">
        <f t="shared" si="1"/>
        <v>04</v>
      </c>
      <c r="G13" s="17" t="str">
        <f t="shared" si="1"/>
        <v>00</v>
      </c>
      <c r="H13" s="17" t="str">
        <f t="shared" si="1"/>
        <v>00</v>
      </c>
      <c r="I13" s="17" t="str">
        <f t="shared" si="1"/>
        <v>01</v>
      </c>
      <c r="J13" s="17" t="str">
        <f t="shared" si="1"/>
        <v>03</v>
      </c>
      <c r="K13" s="17" t="str">
        <f t="shared" si="1"/>
        <v>07</v>
      </c>
      <c r="O13" s="13"/>
      <c r="P13" s="13"/>
      <c r="Q13" s="13"/>
      <c r="R13" s="13"/>
      <c r="S13" s="13"/>
      <c r="T13" s="13"/>
      <c r="U13" s="13"/>
      <c r="V13" s="13"/>
    </row>
    <row r="14" spans="2:22" x14ac:dyDescent="0.25">
      <c r="B14" s="20" t="s">
        <v>61</v>
      </c>
      <c r="C14" s="20">
        <v>2</v>
      </c>
      <c r="D14" s="17" t="str">
        <f>BIN2HEX(MID(DEC2BIN(MID(SUBSTITUTE(D$12,1,$C$14),1,1),2),1,1)&amp;MID(DEC2BIN(MID(SUBSTITUTE(D$12,1,$C$14),2,1),2),1,1)&amp;MID(DEC2BIN(MID(SUBSTITUTE(D$12,1,$C$14),3,1),2),1,1)&amp;MID(DEC2BIN(MID(SUBSTITUTE(D$12,1,$C$14),4,1),2),1,1)&amp;MID(DEC2BIN(MID(SUBSTITUTE(D$12,1,$C$14),1,1),2),2,1)&amp;MID(DEC2BIN(MID(SUBSTITUTE(D$12,1,$C$14),2,1),2),2,1)&amp;MID(DEC2BIN(MID(SUBSTITUTE(D$12,1,$C$14),3,1),2),2,1)&amp;MID(DEC2BIN(MID(SUBSTITUTE(D$12,1,$C$14),4,1),2),2,1),2)</f>
        <v>F0</v>
      </c>
      <c r="E14" s="17" t="str">
        <f t="shared" ref="E14:K14" si="2">BIN2HEX(MID(DEC2BIN(MID(SUBSTITUTE(E$12,1,$C$14),1,1),2),1,1)&amp;MID(DEC2BIN(MID(SUBSTITUTE(E$12,1,$C$14),2,1),2),1,1)&amp;MID(DEC2BIN(MID(SUBSTITUTE(E$12,1,$C$14),3,1),2),1,1)&amp;MID(DEC2BIN(MID(SUBSTITUTE(E$12,1,$C$14),4,1),2),1,1)&amp;MID(DEC2BIN(MID(SUBSTITUTE(E$12,1,$C$14),1,1),2),2,1)&amp;MID(DEC2BIN(MID(SUBSTITUTE(E$12,1,$C$14),2,1),2),2,1)&amp;MID(DEC2BIN(MID(SUBSTITUTE(E$12,1,$C$14),3,1),2),2,1)&amp;MID(DEC2BIN(MID(SUBSTITUTE(E$12,1,$C$14),4,1),2),2,1),2)</f>
        <v>E0</v>
      </c>
      <c r="F14" s="17" t="str">
        <f t="shared" si="2"/>
        <v>C0</v>
      </c>
      <c r="G14" s="17" t="str">
        <f t="shared" si="2"/>
        <v>80</v>
      </c>
      <c r="H14" s="17" t="str">
        <f t="shared" si="2"/>
        <v>00</v>
      </c>
      <c r="I14" s="17" t="str">
        <f t="shared" si="2"/>
        <v>10</v>
      </c>
      <c r="J14" s="17" t="str">
        <f t="shared" si="2"/>
        <v>30</v>
      </c>
      <c r="K14" s="17" t="str">
        <f t="shared" si="2"/>
        <v>70</v>
      </c>
      <c r="O14" s="13"/>
      <c r="P14" s="13"/>
      <c r="Q14" s="13"/>
      <c r="R14" s="13"/>
      <c r="S14" s="13"/>
      <c r="T14" s="13"/>
      <c r="U14" s="13"/>
      <c r="V14" s="13"/>
    </row>
    <row r="15" spans="2:22" x14ac:dyDescent="0.25">
      <c r="B15" s="20" t="s">
        <v>62</v>
      </c>
      <c r="C15" s="20">
        <v>3</v>
      </c>
      <c r="D15" s="17" t="str">
        <f>BIN2HEX(MID(DEC2BIN(MID(SUBSTITUTE(D$12,1,$C$15),1,1),2),1,1)&amp;MID(DEC2BIN(MID(SUBSTITUTE(D$12,1,$C$15),2,1),2),1,1)&amp;MID(DEC2BIN(MID(SUBSTITUTE(D$12,1,$C$15),3,1),2),1,1)&amp;MID(DEC2BIN(MID(SUBSTITUTE(D$12,1,$C$15),4,1),2),1,1)&amp;MID(DEC2BIN(MID(SUBSTITUTE(D$12,1,$C$15),1,1),2),2,1)&amp;MID(DEC2BIN(MID(SUBSTITUTE(D$12,1,$C$15),2,1),2),2,1)&amp;MID(DEC2BIN(MID(SUBSTITUTE(D$12,1,$C$15),3,1),2),2,1)&amp;MID(DEC2BIN(MID(SUBSTITUTE(D$12,1,$C$15),4,1),2),2,1),2)</f>
        <v>FF</v>
      </c>
      <c r="E15" s="17" t="str">
        <f t="shared" ref="E15:K15" si="3">BIN2HEX(MID(DEC2BIN(MID(SUBSTITUTE(E$12,1,$C$15),1,1),2),1,1)&amp;MID(DEC2BIN(MID(SUBSTITUTE(E$12,1,$C$15),2,1),2),1,1)&amp;MID(DEC2BIN(MID(SUBSTITUTE(E$12,1,$C$15),3,1),2),1,1)&amp;MID(DEC2BIN(MID(SUBSTITUTE(E$12,1,$C$15),4,1),2),1,1)&amp;MID(DEC2BIN(MID(SUBSTITUTE(E$12,1,$C$15),1,1),2),2,1)&amp;MID(DEC2BIN(MID(SUBSTITUTE(E$12,1,$C$15),2,1),2),2,1)&amp;MID(DEC2BIN(MID(SUBSTITUTE(E$12,1,$C$15),3,1),2),2,1)&amp;MID(DEC2BIN(MID(SUBSTITUTE(E$12,1,$C$15),4,1),2),2,1),2)</f>
        <v>EE</v>
      </c>
      <c r="F15" s="17" t="str">
        <f t="shared" si="3"/>
        <v>CC</v>
      </c>
      <c r="G15" s="17" t="str">
        <f t="shared" si="3"/>
        <v>88</v>
      </c>
      <c r="H15" s="17" t="str">
        <f t="shared" si="3"/>
        <v>00</v>
      </c>
      <c r="I15" s="17" t="str">
        <f t="shared" si="3"/>
        <v>11</v>
      </c>
      <c r="J15" s="17" t="str">
        <f t="shared" si="3"/>
        <v>33</v>
      </c>
      <c r="K15" s="17" t="str">
        <f t="shared" si="3"/>
        <v>77</v>
      </c>
      <c r="O15" s="13"/>
      <c r="P15" s="13"/>
      <c r="Q15" s="13"/>
      <c r="R15" s="13"/>
      <c r="S15" s="13"/>
      <c r="T15" s="13"/>
      <c r="U15" s="13"/>
      <c r="V15" s="13"/>
    </row>
    <row r="16" spans="2:22" x14ac:dyDescent="0.25">
      <c r="B16" s="15"/>
      <c r="C16" s="3"/>
      <c r="D16" s="3"/>
      <c r="E16" s="3"/>
      <c r="O16" s="13"/>
      <c r="P16" s="13"/>
      <c r="Q16" s="13"/>
      <c r="R16" s="13"/>
      <c r="S16" s="13"/>
      <c r="T16" s="13"/>
      <c r="U16" s="13"/>
      <c r="V16" s="13"/>
    </row>
    <row r="17" spans="2:22" x14ac:dyDescent="0.25">
      <c r="B17" s="15"/>
      <c r="C17" s="3"/>
      <c r="D17" s="3"/>
      <c r="E17" s="3"/>
      <c r="F17" s="3"/>
      <c r="H17" s="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2:22" x14ac:dyDescent="0.25">
      <c r="B18" s="16"/>
      <c r="C18" s="3"/>
      <c r="D18" s="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2:22" x14ac:dyDescent="0.25">
      <c r="B19" s="15"/>
      <c r="C19" s="3"/>
      <c r="D19" s="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2:22" x14ac:dyDescent="0.25">
      <c r="B20" s="15"/>
      <c r="C20" s="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2:22" x14ac:dyDescent="0.25">
      <c r="B21" s="15"/>
      <c r="C21" s="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2:22" x14ac:dyDescent="0.25">
      <c r="B22" s="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2:22" x14ac:dyDescent="0.25">
      <c r="B23" s="12" t="s">
        <v>37</v>
      </c>
    </row>
    <row r="24" spans="2:22" x14ac:dyDescent="0.25">
      <c r="B24" s="12" t="s">
        <v>38</v>
      </c>
    </row>
    <row r="25" spans="2:22" x14ac:dyDescent="0.25">
      <c r="B25" s="12" t="s">
        <v>39</v>
      </c>
    </row>
    <row r="26" spans="2:22" x14ac:dyDescent="0.25">
      <c r="B26" s="12" t="s">
        <v>40</v>
      </c>
    </row>
    <row r="27" spans="2:22" x14ac:dyDescent="0.25">
      <c r="B27" s="12" t="s">
        <v>41</v>
      </c>
    </row>
    <row r="28" spans="2:22" x14ac:dyDescent="0.25">
      <c r="B28" s="12" t="s">
        <v>42</v>
      </c>
    </row>
    <row r="29" spans="2:22" x14ac:dyDescent="0.25">
      <c r="B29" s="12" t="s">
        <v>43</v>
      </c>
    </row>
    <row r="30" spans="2:22" x14ac:dyDescent="0.25">
      <c r="B30" s="12" t="s">
        <v>44</v>
      </c>
    </row>
    <row r="31" spans="2:22" x14ac:dyDescent="0.25">
      <c r="B31" s="12" t="s">
        <v>45</v>
      </c>
    </row>
    <row r="32" spans="2:22" x14ac:dyDescent="0.25">
      <c r="B32" s="12" t="s">
        <v>46</v>
      </c>
    </row>
  </sheetData>
  <mergeCells count="1">
    <mergeCell ref="B12:C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Mode 0</vt:lpstr>
      <vt:lpstr>Mode 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Rodríguez</dc:creator>
  <cp:lastModifiedBy>David Rodríguez</cp:lastModifiedBy>
  <dcterms:created xsi:type="dcterms:W3CDTF">2018-03-20T14:27:46Z</dcterms:created>
  <dcterms:modified xsi:type="dcterms:W3CDTF">2020-04-15T15:17:26Z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3b196744-9767-4aa7-818a-64a3153f9259</vt:lpwstr>
  </property>
</Properties>
</file>