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箱子信息" sheetId="4" r:id="rId1"/>
    <sheet name="温区分类字典" sheetId="2" r:id="rId2"/>
    <sheet name="配置参数" sheetId="5" r:id="rId3"/>
    <sheet name="特殊规则" sheetId="7" r:id="rId4"/>
    <sheet name="特殊规则草稿" sheetId="6" r:id="rId5"/>
  </sheets>
  <definedNames>
    <definedName name="_xlnm._FilterDatabase" localSheetId="0" hidden="1">箱子信息!$A$1:$AE$99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T0:常温
B20:零下20度
B60:零下60度</t>
        </r>
      </text>
    </comment>
    <comment ref="A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容积
边际成本递减</t>
        </r>
      </text>
    </comment>
    <comment ref="A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成本 = 
成本*
惩罚因子
默认为1</t>
        </r>
      </text>
    </comment>
    <comment ref="AE1" authorId="0">
      <text>
        <r>
          <rPr>
            <sz val="9"/>
            <rFont val="宋体"/>
            <charset val="134"/>
          </rPr>
          <t xml:space="preserve">航空*
中铁*
大巴*
快递*
生生专人*
高铁*德邦*
生生专车*
专线*
物流*
京沪专线*
沪皖专线*
沪鄂专线
</t>
        </r>
      </text>
    </comment>
    <comment ref="E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停止使用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注意T0留下20%的体积
为包装留下来的</t>
        </r>
      </text>
    </comment>
  </commentList>
</comments>
</file>

<file path=xl/sharedStrings.xml><?xml version="1.0" encoding="utf-8"?>
<sst xmlns="http://schemas.openxmlformats.org/spreadsheetml/2006/main" count="716" uniqueCount="342">
  <si>
    <t>序号</t>
  </si>
  <si>
    <t>类型</t>
  </si>
  <si>
    <t>型号</t>
  </si>
  <si>
    <t>存货序号</t>
  </si>
  <si>
    <t>名称</t>
  </si>
  <si>
    <t>order_material关联stock</t>
  </si>
  <si>
    <t>stock_所有箱子类别</t>
  </si>
  <si>
    <t>是否使用</t>
  </si>
  <si>
    <t>特殊类型</t>
  </si>
  <si>
    <t>接受温度类别</t>
  </si>
  <si>
    <t>外包装外径_mm</t>
  </si>
  <si>
    <t>保温箱内径_mm</t>
  </si>
  <si>
    <t>内纸盒内径_mm</t>
  </si>
  <si>
    <t>y内径长_mm</t>
  </si>
  <si>
    <t>y内径宽_mm</t>
  </si>
  <si>
    <t>y内径高_mm</t>
  </si>
  <si>
    <t>l_short_ratio</t>
  </si>
  <si>
    <t>w_short_ratio</t>
  </si>
  <si>
    <t>h_short_ratio</t>
  </si>
  <si>
    <t>内径长_mm</t>
  </si>
  <si>
    <t>内径宽_mm</t>
  </si>
  <si>
    <t>内径高_mm</t>
  </si>
  <si>
    <t>容积_L</t>
  </si>
  <si>
    <t>包装箱重量_kg</t>
  </si>
  <si>
    <t>干冰重量_kg</t>
  </si>
  <si>
    <t>包装总重量_kg</t>
  </si>
  <si>
    <t>头部最小干冰深度_mm</t>
  </si>
  <si>
    <t>底部最小干冰深度_mm</t>
  </si>
  <si>
    <t>成本</t>
  </si>
  <si>
    <t>惩罚因子</t>
  </si>
  <si>
    <t>路由限制条件</t>
  </si>
  <si>
    <t>VIP保温箱</t>
  </si>
  <si>
    <t>WX-168L</t>
  </si>
  <si>
    <t>VIP168外箱</t>
  </si>
  <si>
    <t>WX</t>
  </si>
  <si>
    <t>VIP850</t>
  </si>
  <si>
    <t>VIP850保温箱</t>
  </si>
  <si>
    <t>VIP255</t>
  </si>
  <si>
    <t>VIP255保温箱</t>
  </si>
  <si>
    <t>VIP6B</t>
  </si>
  <si>
    <t>VIP6B背带箱</t>
  </si>
  <si>
    <t>B</t>
  </si>
  <si>
    <t>394*319*323</t>
  </si>
  <si>
    <t>260*240*225</t>
  </si>
  <si>
    <t>205*185*170</t>
  </si>
  <si>
    <t>/</t>
  </si>
  <si>
    <t>VIP168-WX</t>
  </si>
  <si>
    <t>VIP168保温箱-外显</t>
  </si>
  <si>
    <t>VIP520</t>
  </si>
  <si>
    <t>VIP520保温箱</t>
  </si>
  <si>
    <t>VIP380</t>
  </si>
  <si>
    <t>VIP380保温箱</t>
  </si>
  <si>
    <t>VIP560</t>
  </si>
  <si>
    <t>VIP560保温箱</t>
  </si>
  <si>
    <t>VIP500</t>
  </si>
  <si>
    <t>VIP500保温箱</t>
  </si>
  <si>
    <t>VIP56M+</t>
  </si>
  <si>
    <t>VIP56M+保温箱</t>
  </si>
  <si>
    <t>M+</t>
  </si>
  <si>
    <t>VIP210</t>
  </si>
  <si>
    <t>VIP210保温箱</t>
  </si>
  <si>
    <t>Credo-BT</t>
  </si>
  <si>
    <t>Credo半托</t>
  </si>
  <si>
    <t>BT</t>
  </si>
  <si>
    <t>Credo-QT</t>
  </si>
  <si>
    <t>Credo全托</t>
  </si>
  <si>
    <t>QT</t>
  </si>
  <si>
    <t>VIP58</t>
  </si>
  <si>
    <t>VIP58保温箱</t>
  </si>
  <si>
    <t>VIP6S</t>
  </si>
  <si>
    <t>VIP6S保温箱</t>
  </si>
  <si>
    <t>S</t>
  </si>
  <si>
    <t>VIP100-WX</t>
  </si>
  <si>
    <t>VIP100保温箱-外显</t>
  </si>
  <si>
    <t>VIP168</t>
  </si>
  <si>
    <t>VIP168保温箱</t>
  </si>
  <si>
    <t>VIP100</t>
  </si>
  <si>
    <t>VIP100保温箱</t>
  </si>
  <si>
    <t>N</t>
  </si>
  <si>
    <t>VIP4</t>
  </si>
  <si>
    <t>VIP4保温箱</t>
  </si>
  <si>
    <t>345*285*300</t>
  </si>
  <si>
    <t>205*205*205</t>
  </si>
  <si>
    <t>145*145*145</t>
  </si>
  <si>
    <t>泡沫箱</t>
  </si>
  <si>
    <t>PMX-021</t>
  </si>
  <si>
    <t>冬季套箱方案</t>
  </si>
  <si>
    <t>ZX-038</t>
  </si>
  <si>
    <t>生生纸箱</t>
  </si>
  <si>
    <t>KHZY-014</t>
  </si>
  <si>
    <t>客户包装-非托盘</t>
  </si>
  <si>
    <t>KHZY-015</t>
  </si>
  <si>
    <t>客户包装-托盘</t>
  </si>
  <si>
    <t>KHZY-016</t>
  </si>
  <si>
    <t>协和发酵专用套箱-小号</t>
  </si>
  <si>
    <t>KHZY-003</t>
  </si>
  <si>
    <t>协和发酵专用套箱-大号</t>
  </si>
  <si>
    <t>KHZY-004</t>
  </si>
  <si>
    <t>脐血库专用</t>
  </si>
  <si>
    <t>PBX-EP6</t>
  </si>
  <si>
    <t>EP6泡沫箱</t>
  </si>
  <si>
    <t>常规</t>
  </si>
  <si>
    <t>B20</t>
  </si>
  <si>
    <t>301*281*366</t>
  </si>
  <si>
    <t>190*160*245</t>
  </si>
  <si>
    <t>0.8</t>
  </si>
  <si>
    <t>6.3</t>
  </si>
  <si>
    <t>7.1</t>
  </si>
  <si>
    <t>PBX-EP15</t>
  </si>
  <si>
    <t>EP15泡沫箱</t>
  </si>
  <si>
    <t>B20,B60</t>
  </si>
  <si>
    <t>390*390*395</t>
  </si>
  <si>
    <t>265*265*270</t>
  </si>
  <si>
    <t>1.4</t>
  </si>
  <si>
    <t>15.2</t>
  </si>
  <si>
    <t>16.6</t>
  </si>
  <si>
    <t>PBX-EP25</t>
  </si>
  <si>
    <t>EP25泡沫箱</t>
  </si>
  <si>
    <t>450*430*445</t>
  </si>
  <si>
    <t>320*295*310</t>
  </si>
  <si>
    <t>244*244*242</t>
  </si>
  <si>
    <t>2.2</t>
  </si>
  <si>
    <t>24.2</t>
  </si>
  <si>
    <t>26.4</t>
  </si>
  <si>
    <t>PBX-EP46</t>
  </si>
  <si>
    <t>EP46泡沫箱</t>
  </si>
  <si>
    <t>579*522*477</t>
  </si>
  <si>
    <t>435*380*280</t>
  </si>
  <si>
    <t>航空*快递*生生专人*高铁*德邦</t>
  </si>
  <si>
    <t>PBX-EP53</t>
  </si>
  <si>
    <t>EP53泡沫箱</t>
  </si>
  <si>
    <t>550*510*460</t>
  </si>
  <si>
    <t>425*385*335</t>
  </si>
  <si>
    <t>3.5</t>
  </si>
  <si>
    <t>41.9</t>
  </si>
  <si>
    <t>45.4</t>
  </si>
  <si>
    <t>PBX-EP78</t>
  </si>
  <si>
    <t>EP78泡沫箱</t>
  </si>
  <si>
    <t>643*544*544</t>
  </si>
  <si>
    <t>506*406*376</t>
  </si>
  <si>
    <t>PBX-EP133</t>
  </si>
  <si>
    <t>EP133泡沫箱</t>
  </si>
  <si>
    <t>795*618*560</t>
  </si>
  <si>
    <t>660*490*395</t>
  </si>
  <si>
    <t>5.9</t>
  </si>
  <si>
    <t>103</t>
  </si>
  <si>
    <t>108.8</t>
  </si>
  <si>
    <t>航空*中铁*大巴*快递*生生专人*高铁*德邦</t>
  </si>
  <si>
    <t>PBX-EP125</t>
  </si>
  <si>
    <t>EP125泡沫箱</t>
  </si>
  <si>
    <t>643*544*790</t>
  </si>
  <si>
    <t>506*406*610</t>
  </si>
  <si>
    <t>VIP4B</t>
  </si>
  <si>
    <t>VIP4B背带箱</t>
  </si>
  <si>
    <t>T0</t>
  </si>
  <si>
    <t>VIP6M+</t>
  </si>
  <si>
    <t>VIP6M+保温箱</t>
  </si>
  <si>
    <t>VIP6N</t>
  </si>
  <si>
    <t>VIP6N保温箱</t>
  </si>
  <si>
    <t>VIP12M+</t>
  </si>
  <si>
    <t>VIP12M+保温箱</t>
  </si>
  <si>
    <t>T0,B15</t>
  </si>
  <si>
    <t>395*350*365</t>
  </si>
  <si>
    <t>275*275*275</t>
  </si>
  <si>
    <t>215*215*215</t>
  </si>
  <si>
    <t>VIP12</t>
  </si>
  <si>
    <t>VIP12保温箱</t>
  </si>
  <si>
    <t>VIP16B</t>
  </si>
  <si>
    <t>VIP16B背带箱</t>
  </si>
  <si>
    <t>434*381*396</t>
  </si>
  <si>
    <t>305*305*305</t>
  </si>
  <si>
    <t>VIP16M+</t>
  </si>
  <si>
    <t>VIP16M+保温箱</t>
  </si>
  <si>
    <t>VIP16</t>
  </si>
  <si>
    <t>VIP16保温箱</t>
  </si>
  <si>
    <t>VIP28M+</t>
  </si>
  <si>
    <t>VIP28M+保温箱</t>
  </si>
  <si>
    <t>484*434*445</t>
  </si>
  <si>
    <t>355*355*355</t>
  </si>
  <si>
    <t>297*297*295</t>
  </si>
  <si>
    <t>VIP28</t>
  </si>
  <si>
    <t>VIP28保温箱</t>
  </si>
  <si>
    <t>VIP36M+</t>
  </si>
  <si>
    <t>VIP36M+保温箱</t>
  </si>
  <si>
    <t>551*429*459</t>
  </si>
  <si>
    <t>430*355*355</t>
  </si>
  <si>
    <t>374*297*295</t>
  </si>
  <si>
    <t>VIP36</t>
  </si>
  <si>
    <t>VIP36保温箱</t>
  </si>
  <si>
    <t>VIP56</t>
  </si>
  <si>
    <t>VIP56保温箱</t>
  </si>
  <si>
    <t>565*515*525</t>
  </si>
  <si>
    <t>425*425*425</t>
  </si>
  <si>
    <t>374*374*372</t>
  </si>
  <si>
    <t>虚拟箱型</t>
  </si>
  <si>
    <t>VIP96-WX</t>
  </si>
  <si>
    <t>VIP96保温箱-外显</t>
  </si>
  <si>
    <t>630*630*625</t>
  </si>
  <si>
    <t>510*510*510</t>
  </si>
  <si>
    <t>447*447*445</t>
  </si>
  <si>
    <t>VIP96M+</t>
  </si>
  <si>
    <t>VIP96M+保温箱</t>
  </si>
  <si>
    <t>VIP96保温箱</t>
  </si>
  <si>
    <t>VIP96</t>
  </si>
  <si>
    <t>快递*生生专人*高铁*德邦</t>
  </si>
  <si>
    <t>液氮罐 </t>
  </si>
  <si>
    <t>CryoExtra储存型</t>
  </si>
  <si>
    <t>CryoExtra储存型463L</t>
  </si>
  <si>
    <t>Locator储存型</t>
  </si>
  <si>
    <t>Locator储存型184L</t>
  </si>
  <si>
    <t>MVE储存型</t>
  </si>
  <si>
    <t>MVE储存型184L</t>
  </si>
  <si>
    <t>MVE</t>
  </si>
  <si>
    <t>MVE10L</t>
  </si>
  <si>
    <t>查特</t>
  </si>
  <si>
    <t>查特10L</t>
  </si>
  <si>
    <t>海尔</t>
  </si>
  <si>
    <t>海尔10L</t>
  </si>
  <si>
    <t>查特3L</t>
  </si>
  <si>
    <t>查特8L</t>
  </si>
  <si>
    <t>金凤</t>
  </si>
  <si>
    <t>金凤8L</t>
  </si>
  <si>
    <t>查特（Chart）补给型</t>
  </si>
  <si>
    <t>查特（Chart）补给型230L</t>
  </si>
  <si>
    <t>法液空</t>
  </si>
  <si>
    <t>法液空20L</t>
  </si>
  <si>
    <t>法液空 </t>
  </si>
  <si>
    <t>法液空 20L</t>
  </si>
  <si>
    <t>法液空15L</t>
  </si>
  <si>
    <t>法液空6L</t>
  </si>
  <si>
    <t>海尔6L</t>
  </si>
  <si>
    <t>法液空1.75L</t>
  </si>
  <si>
    <t>海尔25L</t>
  </si>
  <si>
    <t>海尔175L</t>
  </si>
  <si>
    <t>金凤35L </t>
  </si>
  <si>
    <t>泰来华顿</t>
  </si>
  <si>
    <t>泰来华顿4L</t>
  </si>
  <si>
    <t>10*18冰排架</t>
  </si>
  <si>
    <t>6.7*6.7冰排架</t>
  </si>
  <si>
    <t>12*15冰排架</t>
  </si>
  <si>
    <t>UN2814运输包装箱</t>
  </si>
  <si>
    <t>EP125中空箱</t>
  </si>
  <si>
    <t>VIP96外箱</t>
  </si>
  <si>
    <t>18*18冰排架</t>
  </si>
  <si>
    <t>木质全托</t>
  </si>
  <si>
    <t>干冰箱 16L-120Hr</t>
  </si>
  <si>
    <t>佳博手持式便携打印机</t>
  </si>
  <si>
    <t>EP46中空箱</t>
  </si>
  <si>
    <t>微型便携式堆高车</t>
  </si>
  <si>
    <t>EP6中空箱</t>
  </si>
  <si>
    <t>VIP12中空箱</t>
  </si>
  <si>
    <t>液氮罐</t>
  </si>
  <si>
    <t>EP25中空箱</t>
  </si>
  <si>
    <t>Inmark 干冰箱</t>
  </si>
  <si>
    <t>VIP100外箱</t>
  </si>
  <si>
    <t>10*10冰排架</t>
  </si>
  <si>
    <t>8*18冰排架</t>
  </si>
  <si>
    <t>EP15中空箱</t>
  </si>
  <si>
    <t>EP78中空箱</t>
  </si>
  <si>
    <t>登元便携资产条码打印机</t>
  </si>
  <si>
    <t>VIP6中空箱</t>
  </si>
  <si>
    <t>木质半托</t>
  </si>
  <si>
    <t>V168</t>
  </si>
  <si>
    <t>963*621*732</t>
  </si>
  <si>
    <t>917*576*584</t>
  </si>
  <si>
    <t>790*450*450</t>
  </si>
  <si>
    <t>VIP168M+保温箱</t>
  </si>
  <si>
    <t>config配置对应键</t>
  </si>
  <si>
    <t>最低温度</t>
  </si>
  <si>
    <t>最高温度</t>
  </si>
  <si>
    <t>平均温度</t>
  </si>
  <si>
    <t>温度备注</t>
  </si>
  <si>
    <t>EP最小干冰体积比</t>
  </si>
  <si>
    <t>温度类别</t>
  </si>
  <si>
    <t>液氮-150~-200℃</t>
  </si>
  <si>
    <t>B150</t>
  </si>
  <si>
    <t>超低温 -70~-90℃</t>
  </si>
  <si>
    <t>B70</t>
  </si>
  <si>
    <t>超低温-60~-100℃</t>
  </si>
  <si>
    <t>B60</t>
  </si>
  <si>
    <t>低温-40~-60℃</t>
  </si>
  <si>
    <t>B40</t>
  </si>
  <si>
    <t>干冰-20~-100℃</t>
  </si>
  <si>
    <t>低温-18~-80℃</t>
  </si>
  <si>
    <t>低温-15~-25℃</t>
  </si>
  <si>
    <t>B15</t>
  </si>
  <si>
    <t>干冰0~-10℃</t>
  </si>
  <si>
    <t>B0</t>
  </si>
  <si>
    <t>蓝冰2.0~7.9℃</t>
  </si>
  <si>
    <t>蓝冰2~8℃</t>
  </si>
  <si>
    <t>常温2~20℃</t>
  </si>
  <si>
    <t>恒温10~20℃</t>
  </si>
  <si>
    <t>恒温8~20℃</t>
  </si>
  <si>
    <t>恒温20~25℃</t>
  </si>
  <si>
    <t>恒温15~25℃</t>
  </si>
  <si>
    <t>恒温4~25℃</t>
  </si>
  <si>
    <t>常温0~30℃</t>
  </si>
  <si>
    <t>恒温18~30℃</t>
  </si>
  <si>
    <t>恒温10~30℃</t>
  </si>
  <si>
    <t>常温6~30℃</t>
  </si>
  <si>
    <t>恒温20~30℃</t>
  </si>
  <si>
    <t>常温1~44℃</t>
  </si>
  <si>
    <t>其他温度要求</t>
  </si>
  <si>
    <t>无温度要求</t>
  </si>
  <si>
    <t>常温</t>
  </si>
  <si>
    <t>name</t>
  </si>
  <si>
    <t>value</t>
  </si>
  <si>
    <t>备注</t>
  </si>
  <si>
    <t>fragile_shape_ratio_l</t>
  </si>
  <si>
    <t>易碎品放大倍数（长）</t>
  </si>
  <si>
    <t>fragile_shape_ratio_w</t>
  </si>
  <si>
    <t>易碎品放大倍数（宽）</t>
  </si>
  <si>
    <t>fragile_shape_ratio_h</t>
  </si>
  <si>
    <t>易碎品放大倍数（高）</t>
  </si>
  <si>
    <t>test</t>
  </si>
  <si>
    <t>测试</t>
  </si>
  <si>
    <t>l_subtraction</t>
  </si>
  <si>
    <t>默认箱子长减小厘米</t>
  </si>
  <si>
    <t>w_subtraction</t>
  </si>
  <si>
    <t>默认箱子宽减小厘米</t>
  </si>
  <si>
    <t>h_subtraction</t>
  </si>
  <si>
    <t>默认箱子高减小厘米</t>
  </si>
  <si>
    <t>goods_shape</t>
  </si>
  <si>
    <t>cu_id</t>
  </si>
  <si>
    <t>cp_id</t>
  </si>
  <si>
    <t>goods_name</t>
  </si>
  <si>
    <t>reshape_str</t>
  </si>
  <si>
    <t>min_bin</t>
  </si>
  <si>
    <t>min_margin_cm</t>
  </si>
  <si>
    <t>氟尿嘧啶</t>
  </si>
  <si>
    <t>18*7*9</t>
  </si>
  <si>
    <t>人类|基因|试剂盒</t>
  </si>
  <si>
    <t>VIP16保温箱|VIP16M+保温箱</t>
  </si>
  <si>
    <t>盐酸多柔比</t>
  </si>
  <si>
    <t>规则序号</t>
  </si>
  <si>
    <t>规则说明</t>
  </si>
  <si>
    <t>氟尿嘧啶阶梯规则</t>
  </si>
  <si>
    <t>从VIP28开始0-20，20-..阶梯式变化</t>
  </si>
  <si>
    <t>冻存盒尺寸预处理与放大</t>
  </si>
  <si>
    <t>对于尺寸为（10-12？）*（10-12？）*（4.5-5.5？）自动变为冻存盒</t>
  </si>
  <si>
    <t>散货处理规则</t>
  </si>
  <si>
    <t>数量小于20视为散货，体积需要放大？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</si>
</sst>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等线"/>
      <charset val="134"/>
    </font>
    <font>
      <sz val="11"/>
      <color theme="1"/>
      <name val="等线"/>
      <charset val="134"/>
    </font>
    <font>
      <sz val="11"/>
      <name val="等线"/>
      <charset val="134"/>
    </font>
    <font>
      <b/>
      <sz val="11"/>
      <name val="等线"/>
      <charset val="134"/>
    </font>
    <font>
      <sz val="11"/>
      <color rgb="FF000000"/>
      <name val="等线"/>
      <charset val="134"/>
    </font>
    <font>
      <sz val="11"/>
      <color indexed="8"/>
      <name val="等线"/>
      <charset val="134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38" borderId="8" applyNumberFormat="0" applyAlignment="0" applyProtection="0">
      <alignment vertical="center"/>
    </xf>
    <xf numFmtId="0" fontId="25" fillId="38" borderId="3" applyNumberFormat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4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/>
    <xf numFmtId="0" fontId="1" fillId="4" borderId="1" xfId="0" applyFont="1" applyFill="1" applyBorder="1" applyAlignment="1">
      <alignment horizontal="center" vertical="top"/>
    </xf>
    <xf numFmtId="0" fontId="0" fillId="5" borderId="1" xfId="0" applyFill="1" applyBorder="1"/>
    <xf numFmtId="0" fontId="0" fillId="6" borderId="0" xfId="0" applyFill="1"/>
    <xf numFmtId="0" fontId="0" fillId="0" borderId="1" xfId="0" applyFont="1" applyFill="1" applyBorder="1" applyAlignment="1"/>
    <xf numFmtId="0" fontId="0" fillId="7" borderId="1" xfId="0" applyFont="1" applyFill="1" applyBorder="1" applyAlignment="1"/>
    <xf numFmtId="0" fontId="2" fillId="7" borderId="1" xfId="0" applyFont="1" applyFill="1" applyBorder="1" applyAlignment="1"/>
    <xf numFmtId="0" fontId="0" fillId="7" borderId="1" xfId="0" applyFill="1" applyBorder="1"/>
    <xf numFmtId="0" fontId="0" fillId="8" borderId="1" xfId="0" applyFont="1" applyFill="1" applyBorder="1" applyAlignment="1"/>
    <xf numFmtId="0" fontId="2" fillId="7" borderId="1" xfId="0" applyFont="1" applyFill="1" applyBorder="1"/>
    <xf numFmtId="0" fontId="2" fillId="0" borderId="1" xfId="0" applyFont="1" applyFill="1" applyBorder="1" applyAlignment="1"/>
    <xf numFmtId="0" fontId="0" fillId="9" borderId="1" xfId="0" applyFill="1" applyBorder="1"/>
    <xf numFmtId="0" fontId="0" fillId="10" borderId="1" xfId="0" applyFont="1" applyFill="1" applyBorder="1" applyAlignment="1"/>
    <xf numFmtId="0" fontId="2" fillId="9" borderId="1" xfId="0" applyFont="1" applyFill="1" applyBorder="1"/>
    <xf numFmtId="0" fontId="0" fillId="0" borderId="0" xfId="0" applyFill="1"/>
    <xf numFmtId="0" fontId="3" fillId="11" borderId="1" xfId="0" applyFont="1" applyFill="1" applyBorder="1" applyAlignment="1">
      <alignment horizontal="left"/>
    </xf>
    <xf numFmtId="0" fontId="3" fillId="11" borderId="1" xfId="0" applyFont="1" applyFill="1" applyBorder="1" applyAlignment="1">
      <alignment horizontal="left" vertical="top"/>
    </xf>
    <xf numFmtId="0" fontId="4" fillId="10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6" fillId="10" borderId="1" xfId="0" applyNumberFormat="1" applyFont="1" applyFill="1" applyBorder="1" applyAlignment="1">
      <alignment horizontal="left" vertical="center"/>
    </xf>
    <xf numFmtId="0" fontId="6" fillId="4" borderId="1" xfId="0" applyNumberFormat="1" applyFont="1" applyFill="1" applyBorder="1" applyAlignment="1">
      <alignment horizontal="left" vertical="center"/>
    </xf>
    <xf numFmtId="0" fontId="4" fillId="10" borderId="1" xfId="0" applyFont="1" applyFill="1" applyBorder="1"/>
    <xf numFmtId="0" fontId="5" fillId="10" borderId="1" xfId="0" applyNumberFormat="1" applyFont="1" applyFill="1" applyBorder="1" applyAlignment="1"/>
    <xf numFmtId="0" fontId="5" fillId="10" borderId="1" xfId="0" applyNumberFormat="1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/>
    </xf>
    <xf numFmtId="0" fontId="5" fillId="3" borderId="1" xfId="0" applyNumberFormat="1" applyFont="1" applyFill="1" applyBorder="1" applyAlignment="1">
      <alignment horizontal="left" vertical="center"/>
    </xf>
    <xf numFmtId="0" fontId="7" fillId="10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5" fillId="8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5" fillId="13" borderId="1" xfId="0" applyNumberFormat="1" applyFont="1" applyFill="1" applyBorder="1" applyAlignment="1">
      <alignment horizontal="left" vertical="center"/>
    </xf>
    <xf numFmtId="0" fontId="6" fillId="14" borderId="1" xfId="0" applyNumberFormat="1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0" fontId="8" fillId="10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10" borderId="0" xfId="0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F100"/>
  <sheetViews>
    <sheetView tabSelected="1" topLeftCell="E1" workbookViewId="0">
      <selection activeCell="AC28" sqref="AC28:AC99"/>
    </sheetView>
  </sheetViews>
  <sheetFormatPr defaultColWidth="9" defaultRowHeight="13.5"/>
  <cols>
    <col min="1" max="1" width="11.75" customWidth="1"/>
    <col min="2" max="2" width="10.25" customWidth="1"/>
    <col min="3" max="3" width="11.5" customWidth="1"/>
    <col min="4" max="4" width="9.75" customWidth="1"/>
    <col min="5" max="5" width="17.125" customWidth="1"/>
    <col min="6" max="6" width="11.75" customWidth="1"/>
    <col min="7" max="7" width="9" customWidth="1"/>
    <col min="8" max="8" width="8.375" customWidth="1"/>
    <col min="9" max="9" width="8.125" customWidth="1"/>
    <col min="10" max="10" width="12.875" customWidth="1"/>
    <col min="11" max="11" width="10.75" customWidth="1"/>
    <col min="12" max="12" width="14.5" customWidth="1"/>
    <col min="13" max="13" width="11.625" customWidth="1"/>
    <col min="15" max="15" width="6.375" customWidth="1"/>
    <col min="16" max="16" width="6.125" customWidth="1"/>
    <col min="17" max="17" width="5.125" customWidth="1"/>
    <col min="18" max="18" width="5" customWidth="1"/>
    <col min="19" max="19" width="4.125" customWidth="1"/>
    <col min="24" max="24" width="12.25" hidden="1" customWidth="1"/>
    <col min="25" max="26" width="9" hidden="1" customWidth="1"/>
    <col min="27" max="27" width="7.625" customWidth="1"/>
    <col min="28" max="28" width="9.75" customWidth="1"/>
    <col min="29" max="29" width="6.75" customWidth="1"/>
    <col min="31" max="31" width="24.75" customWidth="1"/>
    <col min="32" max="32" width="2.75" customWidth="1"/>
  </cols>
  <sheetData>
    <row r="1" ht="14.25" spans="1:32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19" t="s">
        <v>7</v>
      </c>
      <c r="I1" s="19" t="s">
        <v>8</v>
      </c>
      <c r="J1" s="20" t="s">
        <v>9</v>
      </c>
      <c r="K1" s="28" t="s">
        <v>10</v>
      </c>
      <c r="L1" s="28" t="s">
        <v>11</v>
      </c>
      <c r="M1" s="28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24</v>
      </c>
      <c r="Z1" s="29" t="s">
        <v>25</v>
      </c>
      <c r="AA1" s="29" t="s">
        <v>26</v>
      </c>
      <c r="AB1" s="29" t="s">
        <v>27</v>
      </c>
      <c r="AC1" s="29" t="s">
        <v>28</v>
      </c>
      <c r="AD1" s="41" t="s">
        <v>29</v>
      </c>
      <c r="AE1" s="42" t="s">
        <v>30</v>
      </c>
      <c r="AF1" s="43"/>
    </row>
    <row r="2" ht="14.25" hidden="1" spans="1:32">
      <c r="A2" s="21">
        <v>1</v>
      </c>
      <c r="B2" s="21" t="s">
        <v>31</v>
      </c>
      <c r="C2" s="21" t="s">
        <v>32</v>
      </c>
      <c r="D2" s="21">
        <v>216086</v>
      </c>
      <c r="E2" s="21" t="s">
        <v>33</v>
      </c>
      <c r="F2" s="21"/>
      <c r="G2" s="21" t="s">
        <v>33</v>
      </c>
      <c r="H2" s="21">
        <v>0</v>
      </c>
      <c r="I2" s="21" t="s">
        <v>34</v>
      </c>
      <c r="J2" s="21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21"/>
      <c r="X2" s="21"/>
      <c r="Y2" s="21"/>
      <c r="Z2" s="21"/>
      <c r="AA2" s="21"/>
      <c r="AB2" s="21"/>
      <c r="AC2" s="21"/>
      <c r="AD2" s="21"/>
      <c r="AE2" s="21"/>
      <c r="AF2" s="43"/>
    </row>
    <row r="3" ht="14.25" hidden="1" spans="1:32">
      <c r="A3" s="21">
        <v>4</v>
      </c>
      <c r="B3" s="21" t="s">
        <v>31</v>
      </c>
      <c r="C3" s="21" t="s">
        <v>35</v>
      </c>
      <c r="D3" s="21">
        <v>213840</v>
      </c>
      <c r="E3" s="21" t="s">
        <v>36</v>
      </c>
      <c r="F3" s="21" t="s">
        <v>36</v>
      </c>
      <c r="G3" s="21" t="s">
        <v>36</v>
      </c>
      <c r="H3" s="21">
        <v>0</v>
      </c>
      <c r="I3" s="21"/>
      <c r="J3" s="21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21"/>
      <c r="X3" s="21"/>
      <c r="Y3" s="21"/>
      <c r="Z3" s="21"/>
      <c r="AA3" s="21"/>
      <c r="AB3" s="21"/>
      <c r="AC3" s="21"/>
      <c r="AD3" s="21"/>
      <c r="AE3" s="21"/>
      <c r="AF3" s="43"/>
    </row>
    <row r="4" ht="14.25" hidden="1" spans="1:32">
      <c r="A4" s="21">
        <v>5</v>
      </c>
      <c r="B4" s="21" t="s">
        <v>31</v>
      </c>
      <c r="C4" s="21" t="s">
        <v>37</v>
      </c>
      <c r="D4" s="21">
        <v>213839</v>
      </c>
      <c r="E4" s="21" t="s">
        <v>38</v>
      </c>
      <c r="F4" s="21" t="s">
        <v>38</v>
      </c>
      <c r="G4" s="21" t="s">
        <v>38</v>
      </c>
      <c r="H4" s="21">
        <v>0</v>
      </c>
      <c r="I4" s="21"/>
      <c r="J4" s="21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21"/>
      <c r="X4" s="21"/>
      <c r="Y4" s="21"/>
      <c r="Z4" s="21"/>
      <c r="AA4" s="21"/>
      <c r="AB4" s="21"/>
      <c r="AC4" s="21"/>
      <c r="AD4" s="21"/>
      <c r="AE4" s="21"/>
      <c r="AF4" s="43"/>
    </row>
    <row r="5" ht="14.25" hidden="1" spans="1:32">
      <c r="A5" s="21">
        <v>7</v>
      </c>
      <c r="B5" s="21" t="s">
        <v>31</v>
      </c>
      <c r="C5" s="22" t="s">
        <v>39</v>
      </c>
      <c r="D5" s="21">
        <v>211595</v>
      </c>
      <c r="E5" s="21" t="s">
        <v>40</v>
      </c>
      <c r="F5" s="21" t="s">
        <v>40</v>
      </c>
      <c r="G5" s="21" t="s">
        <v>40</v>
      </c>
      <c r="H5" s="21">
        <v>0</v>
      </c>
      <c r="I5" s="21" t="s">
        <v>41</v>
      </c>
      <c r="J5" s="21"/>
      <c r="K5" s="31" t="s">
        <v>42</v>
      </c>
      <c r="L5" s="31" t="s">
        <v>43</v>
      </c>
      <c r="M5" s="31" t="s">
        <v>44</v>
      </c>
      <c r="N5" s="32">
        <v>205</v>
      </c>
      <c r="O5" s="32">
        <v>185</v>
      </c>
      <c r="P5" s="32">
        <v>170</v>
      </c>
      <c r="Q5" s="32"/>
      <c r="R5" s="32"/>
      <c r="S5" s="32"/>
      <c r="T5" s="32"/>
      <c r="U5" s="32"/>
      <c r="V5" s="32"/>
      <c r="W5" s="32">
        <f>ROUND(N5*O5*P5/1000000,2)</f>
        <v>6.45</v>
      </c>
      <c r="X5" s="35" t="s">
        <v>45</v>
      </c>
      <c r="Y5" s="35" t="s">
        <v>45</v>
      </c>
      <c r="Z5" s="35" t="s">
        <v>45</v>
      </c>
      <c r="AA5" s="32">
        <v>0</v>
      </c>
      <c r="AB5" s="32">
        <v>0</v>
      </c>
      <c r="AC5" s="32">
        <f>ROUND(W5^0.5+0.5,2)</f>
        <v>3.04</v>
      </c>
      <c r="AD5" s="32"/>
      <c r="AE5" s="32"/>
      <c r="AF5" s="43"/>
    </row>
    <row r="6" ht="14.25" hidden="1" spans="1:32">
      <c r="A6" s="21">
        <v>8</v>
      </c>
      <c r="B6" s="21" t="s">
        <v>31</v>
      </c>
      <c r="C6" s="21" t="s">
        <v>46</v>
      </c>
      <c r="D6" s="21">
        <v>211538</v>
      </c>
      <c r="E6" s="21" t="s">
        <v>47</v>
      </c>
      <c r="F6" s="21"/>
      <c r="G6" s="21" t="s">
        <v>47</v>
      </c>
      <c r="H6" s="21">
        <v>0</v>
      </c>
      <c r="I6" s="21" t="s">
        <v>34</v>
      </c>
      <c r="J6" s="21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21"/>
      <c r="X6" s="21"/>
      <c r="Y6" s="21"/>
      <c r="Z6" s="21"/>
      <c r="AA6" s="21"/>
      <c r="AB6" s="21"/>
      <c r="AC6" s="21"/>
      <c r="AD6" s="21"/>
      <c r="AE6" s="21"/>
      <c r="AF6" s="43"/>
    </row>
    <row r="7" ht="14.25" hidden="1" spans="1:32">
      <c r="A7" s="21">
        <v>10</v>
      </c>
      <c r="B7" s="21" t="s">
        <v>31</v>
      </c>
      <c r="C7" s="23" t="s">
        <v>48</v>
      </c>
      <c r="D7" s="21">
        <v>211333</v>
      </c>
      <c r="E7" s="21" t="s">
        <v>49</v>
      </c>
      <c r="F7" s="21" t="s">
        <v>49</v>
      </c>
      <c r="G7" s="21" t="s">
        <v>49</v>
      </c>
      <c r="H7" s="21">
        <v>0</v>
      </c>
      <c r="I7" s="21"/>
      <c r="J7" s="21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21"/>
      <c r="X7" s="21"/>
      <c r="Y7" s="21"/>
      <c r="Z7" s="21"/>
      <c r="AA7" s="21"/>
      <c r="AB7" s="21"/>
      <c r="AC7" s="21"/>
      <c r="AD7" s="21"/>
      <c r="AE7" s="21"/>
      <c r="AF7" s="43"/>
    </row>
    <row r="8" ht="14.25" hidden="1" spans="1:32">
      <c r="A8" s="21">
        <v>11</v>
      </c>
      <c r="B8" s="21" t="s">
        <v>31</v>
      </c>
      <c r="C8" s="23" t="s">
        <v>50</v>
      </c>
      <c r="D8" s="21">
        <v>211256</v>
      </c>
      <c r="E8" s="21" t="s">
        <v>51</v>
      </c>
      <c r="F8" s="21" t="s">
        <v>51</v>
      </c>
      <c r="G8" s="21" t="s">
        <v>51</v>
      </c>
      <c r="H8" s="21">
        <v>0</v>
      </c>
      <c r="I8" s="21"/>
      <c r="J8" s="21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21"/>
      <c r="X8" s="21"/>
      <c r="Y8" s="21"/>
      <c r="Z8" s="21"/>
      <c r="AA8" s="21"/>
      <c r="AB8" s="21"/>
      <c r="AC8" s="21"/>
      <c r="AD8" s="21"/>
      <c r="AE8" s="21"/>
      <c r="AF8" s="43"/>
    </row>
    <row r="9" ht="14.25" hidden="1" spans="1:32">
      <c r="A9" s="21">
        <v>12</v>
      </c>
      <c r="B9" s="21" t="s">
        <v>31</v>
      </c>
      <c r="C9" s="23" t="s">
        <v>52</v>
      </c>
      <c r="D9" s="21">
        <v>210577</v>
      </c>
      <c r="E9" s="21" t="s">
        <v>53</v>
      </c>
      <c r="F9" s="21" t="s">
        <v>53</v>
      </c>
      <c r="G9" s="21" t="s">
        <v>53</v>
      </c>
      <c r="H9" s="21">
        <v>0</v>
      </c>
      <c r="I9" s="21"/>
      <c r="J9" s="21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21"/>
      <c r="X9" s="21"/>
      <c r="Y9" s="21"/>
      <c r="Z9" s="21"/>
      <c r="AA9" s="21"/>
      <c r="AB9" s="21"/>
      <c r="AC9" s="21"/>
      <c r="AD9" s="21"/>
      <c r="AE9" s="21"/>
      <c r="AF9" s="43"/>
    </row>
    <row r="10" ht="14.25" hidden="1" spans="1:32">
      <c r="A10" s="21">
        <v>13</v>
      </c>
      <c r="B10" s="21" t="s">
        <v>31</v>
      </c>
      <c r="C10" s="23" t="s">
        <v>54</v>
      </c>
      <c r="D10" s="21">
        <v>209918</v>
      </c>
      <c r="E10" s="21" t="s">
        <v>55</v>
      </c>
      <c r="F10" s="21" t="s">
        <v>55</v>
      </c>
      <c r="G10" s="21" t="s">
        <v>55</v>
      </c>
      <c r="H10" s="21">
        <v>0</v>
      </c>
      <c r="I10" s="21"/>
      <c r="J10" s="21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21"/>
      <c r="X10" s="21"/>
      <c r="Y10" s="21"/>
      <c r="Z10" s="21"/>
      <c r="AA10" s="21"/>
      <c r="AB10" s="21"/>
      <c r="AC10" s="21"/>
      <c r="AD10" s="21"/>
      <c r="AE10" s="21"/>
      <c r="AF10" s="43"/>
    </row>
    <row r="11" ht="14.25" hidden="1" spans="1:32">
      <c r="A11" s="21">
        <v>14</v>
      </c>
      <c r="B11" s="21" t="s">
        <v>31</v>
      </c>
      <c r="C11" s="21" t="s">
        <v>56</v>
      </c>
      <c r="D11" s="21">
        <v>209838</v>
      </c>
      <c r="E11" s="21" t="s">
        <v>57</v>
      </c>
      <c r="F11" s="21" t="s">
        <v>57</v>
      </c>
      <c r="G11" s="21" t="s">
        <v>57</v>
      </c>
      <c r="H11" s="21">
        <v>0</v>
      </c>
      <c r="I11" s="21" t="s">
        <v>58</v>
      </c>
      <c r="J11" s="21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21"/>
      <c r="X11" s="21"/>
      <c r="Y11" s="21"/>
      <c r="Z11" s="21"/>
      <c r="AA11" s="21"/>
      <c r="AB11" s="21"/>
      <c r="AC11" s="21"/>
      <c r="AD11" s="21"/>
      <c r="AE11" s="21"/>
      <c r="AF11" s="43"/>
    </row>
    <row r="12" ht="14.25" hidden="1" spans="1:32">
      <c r="A12" s="21">
        <v>18</v>
      </c>
      <c r="B12" s="21" t="s">
        <v>31</v>
      </c>
      <c r="C12" s="23" t="s">
        <v>59</v>
      </c>
      <c r="D12" s="21">
        <v>209837</v>
      </c>
      <c r="E12" s="21" t="s">
        <v>60</v>
      </c>
      <c r="F12" s="21" t="s">
        <v>60</v>
      </c>
      <c r="G12" s="21" t="s">
        <v>60</v>
      </c>
      <c r="H12" s="21">
        <v>0</v>
      </c>
      <c r="I12" s="21"/>
      <c r="J12" s="21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21"/>
      <c r="X12" s="21"/>
      <c r="Y12" s="21"/>
      <c r="Z12" s="21"/>
      <c r="AA12" s="21"/>
      <c r="AB12" s="21"/>
      <c r="AC12" s="21"/>
      <c r="AD12" s="21"/>
      <c r="AE12" s="21"/>
      <c r="AF12" s="43"/>
    </row>
    <row r="13" ht="14.25" hidden="1" spans="1:32">
      <c r="A13" s="21">
        <v>19</v>
      </c>
      <c r="B13" s="21" t="s">
        <v>31</v>
      </c>
      <c r="C13" s="23" t="s">
        <v>61</v>
      </c>
      <c r="D13" s="21">
        <v>209787</v>
      </c>
      <c r="E13" s="21" t="s">
        <v>62</v>
      </c>
      <c r="F13" s="21" t="s">
        <v>62</v>
      </c>
      <c r="G13" s="21" t="s">
        <v>62</v>
      </c>
      <c r="H13" s="21">
        <v>0</v>
      </c>
      <c r="I13" s="21" t="s">
        <v>63</v>
      </c>
      <c r="J13" s="21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21"/>
      <c r="X13" s="21"/>
      <c r="Y13" s="21"/>
      <c r="Z13" s="21"/>
      <c r="AA13" s="21"/>
      <c r="AB13" s="21"/>
      <c r="AC13" s="21"/>
      <c r="AD13" s="21"/>
      <c r="AE13" s="21"/>
      <c r="AF13" s="43"/>
    </row>
    <row r="14" ht="14.25" hidden="1" spans="1:32">
      <c r="A14" s="21">
        <v>20</v>
      </c>
      <c r="B14" s="21" t="s">
        <v>31</v>
      </c>
      <c r="C14" s="23" t="s">
        <v>64</v>
      </c>
      <c r="D14" s="21">
        <v>209782</v>
      </c>
      <c r="E14" s="21" t="s">
        <v>65</v>
      </c>
      <c r="F14" s="21" t="s">
        <v>65</v>
      </c>
      <c r="G14" s="21" t="s">
        <v>65</v>
      </c>
      <c r="H14" s="21">
        <v>0</v>
      </c>
      <c r="I14" s="21" t="s">
        <v>66</v>
      </c>
      <c r="J14" s="21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21"/>
      <c r="X14" s="21"/>
      <c r="Y14" s="21"/>
      <c r="Z14" s="21"/>
      <c r="AA14" s="21"/>
      <c r="AB14" s="21"/>
      <c r="AC14" s="21"/>
      <c r="AD14" s="21"/>
      <c r="AE14" s="21"/>
      <c r="AF14" s="43"/>
    </row>
    <row r="15" ht="14.25" hidden="1" spans="1:32">
      <c r="A15" s="21">
        <v>21</v>
      </c>
      <c r="B15" s="21" t="s">
        <v>31</v>
      </c>
      <c r="C15" s="21" t="s">
        <v>67</v>
      </c>
      <c r="D15" s="21">
        <v>209570</v>
      </c>
      <c r="E15" s="21" t="s">
        <v>68</v>
      </c>
      <c r="F15" s="21" t="s">
        <v>68</v>
      </c>
      <c r="G15" s="21" t="s">
        <v>68</v>
      </c>
      <c r="H15" s="21">
        <v>0</v>
      </c>
      <c r="I15" s="21"/>
      <c r="J15" s="21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21"/>
      <c r="X15" s="21"/>
      <c r="Y15" s="21"/>
      <c r="Z15" s="21"/>
      <c r="AA15" s="21"/>
      <c r="AB15" s="21"/>
      <c r="AC15" s="21"/>
      <c r="AD15" s="21"/>
      <c r="AE15" s="21"/>
      <c r="AF15" s="43"/>
    </row>
    <row r="16" ht="14.25" hidden="1" spans="1:32">
      <c r="A16" s="24">
        <v>22</v>
      </c>
      <c r="B16" s="24" t="s">
        <v>31</v>
      </c>
      <c r="C16" s="25" t="s">
        <v>69</v>
      </c>
      <c r="D16" s="21">
        <v>209569</v>
      </c>
      <c r="E16" s="24" t="s">
        <v>70</v>
      </c>
      <c r="F16" s="24"/>
      <c r="G16" s="24" t="s">
        <v>70</v>
      </c>
      <c r="H16" s="24">
        <v>0</v>
      </c>
      <c r="I16" s="24" t="s">
        <v>71</v>
      </c>
      <c r="J16" s="24"/>
      <c r="K16" s="31" t="s">
        <v>42</v>
      </c>
      <c r="L16" s="31" t="s">
        <v>43</v>
      </c>
      <c r="M16" s="31" t="s">
        <v>44</v>
      </c>
      <c r="N16" s="32">
        <v>205</v>
      </c>
      <c r="O16" s="32">
        <v>185</v>
      </c>
      <c r="P16" s="32">
        <v>170</v>
      </c>
      <c r="Q16" s="32"/>
      <c r="R16" s="32"/>
      <c r="S16" s="32"/>
      <c r="T16" s="32"/>
      <c r="U16" s="32"/>
      <c r="V16" s="32"/>
      <c r="W16" s="32">
        <f>ROUND(N16*O16*P16/1000000,2)</f>
        <v>6.45</v>
      </c>
      <c r="X16" s="35" t="s">
        <v>45</v>
      </c>
      <c r="Y16" s="35" t="s">
        <v>45</v>
      </c>
      <c r="Z16" s="35" t="s">
        <v>45</v>
      </c>
      <c r="AA16" s="32">
        <v>0</v>
      </c>
      <c r="AB16" s="32">
        <v>0</v>
      </c>
      <c r="AC16" s="32">
        <f>ROUND(W16^0.5+0.5,2)</f>
        <v>3.04</v>
      </c>
      <c r="AD16" s="32"/>
      <c r="AE16" s="32"/>
      <c r="AF16" s="43"/>
    </row>
    <row r="17" ht="14.25" hidden="1" spans="1:32">
      <c r="A17" s="21">
        <v>23</v>
      </c>
      <c r="B17" s="21" t="s">
        <v>31</v>
      </c>
      <c r="C17" s="21" t="s">
        <v>72</v>
      </c>
      <c r="D17" s="21">
        <v>209568</v>
      </c>
      <c r="E17" s="21" t="s">
        <v>73</v>
      </c>
      <c r="F17" s="21" t="s">
        <v>73</v>
      </c>
      <c r="G17" s="21" t="s">
        <v>73</v>
      </c>
      <c r="H17" s="21">
        <v>0</v>
      </c>
      <c r="I17" s="21" t="s">
        <v>34</v>
      </c>
      <c r="J17" s="21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21"/>
      <c r="X17" s="21"/>
      <c r="Y17" s="21"/>
      <c r="Z17" s="21"/>
      <c r="AA17" s="21"/>
      <c r="AB17" s="21"/>
      <c r="AC17" s="21"/>
      <c r="AD17" s="21"/>
      <c r="AE17" s="21"/>
      <c r="AF17" s="43"/>
    </row>
    <row r="18" ht="14.25" hidden="1" spans="1:32">
      <c r="A18" s="21">
        <v>25</v>
      </c>
      <c r="B18" s="21" t="s">
        <v>31</v>
      </c>
      <c r="C18" s="21" t="s">
        <v>74</v>
      </c>
      <c r="D18" s="21">
        <v>209567</v>
      </c>
      <c r="E18" s="21" t="s">
        <v>75</v>
      </c>
      <c r="F18" s="21" t="s">
        <v>75</v>
      </c>
      <c r="G18" s="21" t="s">
        <v>75</v>
      </c>
      <c r="H18" s="21">
        <v>0</v>
      </c>
      <c r="I18" s="21"/>
      <c r="J18" s="21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21"/>
      <c r="X18" s="21"/>
      <c r="Y18" s="21"/>
      <c r="Z18" s="21"/>
      <c r="AA18" s="21"/>
      <c r="AB18" s="21"/>
      <c r="AC18" s="21"/>
      <c r="AD18" s="21"/>
      <c r="AE18" s="21"/>
      <c r="AF18" s="43"/>
    </row>
    <row r="19" ht="14.25" hidden="1" spans="1:32">
      <c r="A19" s="21">
        <v>26</v>
      </c>
      <c r="B19" s="21" t="s">
        <v>31</v>
      </c>
      <c r="C19" s="21" t="s">
        <v>76</v>
      </c>
      <c r="D19" s="21">
        <v>209105</v>
      </c>
      <c r="E19" s="21" t="s">
        <v>77</v>
      </c>
      <c r="F19" s="21" t="s">
        <v>77</v>
      </c>
      <c r="G19" s="21" t="s">
        <v>77</v>
      </c>
      <c r="H19" s="21">
        <v>0</v>
      </c>
      <c r="I19" s="21" t="s">
        <v>78</v>
      </c>
      <c r="J19" s="21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21"/>
      <c r="X19" s="21"/>
      <c r="Y19" s="21"/>
      <c r="Z19" s="21"/>
      <c r="AA19" s="21"/>
      <c r="AB19" s="21"/>
      <c r="AC19" s="21"/>
      <c r="AD19" s="21"/>
      <c r="AE19" s="21"/>
      <c r="AF19" s="43"/>
    </row>
    <row r="20" ht="14.25" hidden="1" spans="1:32">
      <c r="A20" s="21">
        <v>34</v>
      </c>
      <c r="B20" s="21" t="s">
        <v>31</v>
      </c>
      <c r="C20" s="22" t="s">
        <v>79</v>
      </c>
      <c r="D20" s="21">
        <v>208502</v>
      </c>
      <c r="E20" s="21" t="s">
        <v>80</v>
      </c>
      <c r="F20" s="21" t="s">
        <v>80</v>
      </c>
      <c r="G20" s="21" t="s">
        <v>80</v>
      </c>
      <c r="H20" s="21">
        <v>0</v>
      </c>
      <c r="I20" s="21"/>
      <c r="J20" s="21"/>
      <c r="K20" s="31" t="s">
        <v>81</v>
      </c>
      <c r="L20" s="31" t="s">
        <v>82</v>
      </c>
      <c r="M20" s="31" t="s">
        <v>83</v>
      </c>
      <c r="N20" s="32">
        <v>145</v>
      </c>
      <c r="O20" s="32">
        <v>145</v>
      </c>
      <c r="P20" s="32">
        <v>145</v>
      </c>
      <c r="Q20" s="32"/>
      <c r="R20" s="32"/>
      <c r="S20" s="32"/>
      <c r="T20" s="32"/>
      <c r="U20" s="32"/>
      <c r="V20" s="32"/>
      <c r="W20" s="32">
        <f>ROUND(N20*O20*P20/1000000,2)</f>
        <v>3.05</v>
      </c>
      <c r="X20" s="35" t="s">
        <v>45</v>
      </c>
      <c r="Y20" s="35" t="s">
        <v>45</v>
      </c>
      <c r="Z20" s="35" t="s">
        <v>45</v>
      </c>
      <c r="AA20" s="32">
        <v>0</v>
      </c>
      <c r="AB20" s="32">
        <v>0</v>
      </c>
      <c r="AC20" s="32">
        <f>ROUND(W20^0.5+0.5,2)</f>
        <v>2.25</v>
      </c>
      <c r="AD20" s="32"/>
      <c r="AE20" s="32"/>
      <c r="AF20" s="43"/>
    </row>
    <row r="21" ht="14.25" hidden="1" spans="1:32">
      <c r="A21" s="21">
        <v>38</v>
      </c>
      <c r="B21" s="21" t="s">
        <v>84</v>
      </c>
      <c r="C21" s="21" t="s">
        <v>85</v>
      </c>
      <c r="D21" s="21">
        <v>208501</v>
      </c>
      <c r="E21" s="21" t="s">
        <v>86</v>
      </c>
      <c r="F21" s="21" t="s">
        <v>86</v>
      </c>
      <c r="G21" s="21" t="s">
        <v>86</v>
      </c>
      <c r="H21" s="21">
        <v>0</v>
      </c>
      <c r="I21" s="21"/>
      <c r="J21" s="21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21"/>
      <c r="X21" s="21"/>
      <c r="Y21" s="21"/>
      <c r="Z21" s="21"/>
      <c r="AA21" s="21"/>
      <c r="AB21" s="21"/>
      <c r="AC21" s="21"/>
      <c r="AD21" s="21"/>
      <c r="AE21" s="21"/>
      <c r="AF21" s="43"/>
    </row>
    <row r="22" ht="14.25" hidden="1" spans="1:32">
      <c r="A22" s="21">
        <v>39</v>
      </c>
      <c r="B22" s="21" t="s">
        <v>84</v>
      </c>
      <c r="C22" s="21" t="s">
        <v>87</v>
      </c>
      <c r="D22" s="21">
        <v>208007</v>
      </c>
      <c r="E22" s="21" t="s">
        <v>88</v>
      </c>
      <c r="F22" s="21" t="s">
        <v>88</v>
      </c>
      <c r="G22" s="21" t="s">
        <v>88</v>
      </c>
      <c r="H22" s="21">
        <v>0</v>
      </c>
      <c r="I22" s="21"/>
      <c r="J22" s="21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21"/>
      <c r="X22" s="21"/>
      <c r="Y22" s="21"/>
      <c r="Z22" s="21"/>
      <c r="AA22" s="21"/>
      <c r="AB22" s="21"/>
      <c r="AC22" s="21"/>
      <c r="AD22" s="21"/>
      <c r="AE22" s="21"/>
      <c r="AF22" s="43"/>
    </row>
    <row r="23" ht="14.25" hidden="1" spans="1:32">
      <c r="A23" s="21">
        <v>40</v>
      </c>
      <c r="B23" s="21" t="s">
        <v>84</v>
      </c>
      <c r="C23" s="21" t="s">
        <v>89</v>
      </c>
      <c r="D23" s="24">
        <v>206882</v>
      </c>
      <c r="E23" s="21" t="s">
        <v>90</v>
      </c>
      <c r="F23" s="21" t="s">
        <v>90</v>
      </c>
      <c r="G23" s="21" t="s">
        <v>90</v>
      </c>
      <c r="H23" s="21">
        <v>0</v>
      </c>
      <c r="I23" s="21"/>
      <c r="J23" s="21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21"/>
      <c r="X23" s="21"/>
      <c r="Y23" s="21"/>
      <c r="Z23" s="21"/>
      <c r="AA23" s="21"/>
      <c r="AB23" s="21"/>
      <c r="AC23" s="21"/>
      <c r="AD23" s="21"/>
      <c r="AE23" s="21"/>
      <c r="AF23" s="43"/>
    </row>
    <row r="24" ht="14.25" hidden="1" spans="1:32">
      <c r="A24" s="21">
        <v>41</v>
      </c>
      <c r="B24" s="21" t="s">
        <v>84</v>
      </c>
      <c r="C24" s="21" t="s">
        <v>91</v>
      </c>
      <c r="D24" s="21">
        <v>205262</v>
      </c>
      <c r="E24" s="21" t="s">
        <v>92</v>
      </c>
      <c r="F24" s="21" t="s">
        <v>92</v>
      </c>
      <c r="G24" s="21" t="s">
        <v>92</v>
      </c>
      <c r="H24" s="21">
        <v>0</v>
      </c>
      <c r="I24" s="21"/>
      <c r="J24" s="21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21"/>
      <c r="X24" s="21"/>
      <c r="Y24" s="21"/>
      <c r="Z24" s="21"/>
      <c r="AA24" s="21"/>
      <c r="AB24" s="21"/>
      <c r="AC24" s="21"/>
      <c r="AD24" s="21"/>
      <c r="AE24" s="21"/>
      <c r="AF24" s="43"/>
    </row>
    <row r="25" ht="14.25" hidden="1" spans="1:32">
      <c r="A25" s="21">
        <v>42</v>
      </c>
      <c r="B25" s="21" t="s">
        <v>84</v>
      </c>
      <c r="C25" s="21" t="s">
        <v>93</v>
      </c>
      <c r="D25" s="21">
        <v>205261</v>
      </c>
      <c r="E25" s="21" t="s">
        <v>94</v>
      </c>
      <c r="F25" s="21" t="s">
        <v>94</v>
      </c>
      <c r="G25" s="21" t="s">
        <v>94</v>
      </c>
      <c r="H25" s="21">
        <v>0</v>
      </c>
      <c r="I25" s="21"/>
      <c r="J25" s="21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21"/>
      <c r="X25" s="21"/>
      <c r="Y25" s="21"/>
      <c r="Z25" s="21"/>
      <c r="AA25" s="21"/>
      <c r="AB25" s="21"/>
      <c r="AC25" s="21"/>
      <c r="AD25" s="21"/>
      <c r="AE25" s="21"/>
      <c r="AF25" s="43"/>
    </row>
    <row r="26" ht="14.25" hidden="1" spans="1:32">
      <c r="A26" s="21">
        <v>43</v>
      </c>
      <c r="B26" s="21" t="s">
        <v>84</v>
      </c>
      <c r="C26" s="21" t="s">
        <v>95</v>
      </c>
      <c r="D26" s="21">
        <v>201418</v>
      </c>
      <c r="E26" s="21" t="s">
        <v>96</v>
      </c>
      <c r="F26" s="21" t="s">
        <v>96</v>
      </c>
      <c r="G26" s="21" t="s">
        <v>96</v>
      </c>
      <c r="H26" s="21">
        <v>0</v>
      </c>
      <c r="I26" s="21"/>
      <c r="J26" s="21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21"/>
      <c r="X26" s="21"/>
      <c r="Y26" s="21"/>
      <c r="Z26" s="21"/>
      <c r="AA26" s="21"/>
      <c r="AB26" s="21"/>
      <c r="AC26" s="21"/>
      <c r="AD26" s="21"/>
      <c r="AE26" s="21"/>
      <c r="AF26" s="43"/>
    </row>
    <row r="27" ht="14.25" hidden="1" spans="1:32">
      <c r="A27" s="21">
        <v>44</v>
      </c>
      <c r="B27" s="21" t="s">
        <v>84</v>
      </c>
      <c r="C27" s="21" t="s">
        <v>97</v>
      </c>
      <c r="D27" s="21">
        <v>201417</v>
      </c>
      <c r="E27" s="21" t="s">
        <v>98</v>
      </c>
      <c r="F27" s="21" t="s">
        <v>98</v>
      </c>
      <c r="G27" s="21" t="s">
        <v>98</v>
      </c>
      <c r="H27" s="21">
        <v>0</v>
      </c>
      <c r="I27" s="21"/>
      <c r="J27" s="21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21"/>
      <c r="X27" s="21"/>
      <c r="Y27" s="21"/>
      <c r="Z27" s="21"/>
      <c r="AA27" s="21"/>
      <c r="AB27" s="21"/>
      <c r="AC27" s="21"/>
      <c r="AD27" s="21"/>
      <c r="AE27" s="21"/>
      <c r="AF27" s="43"/>
    </row>
    <row r="28" ht="14.25" spans="1:32">
      <c r="A28" s="21">
        <v>49</v>
      </c>
      <c r="B28" s="21" t="s">
        <v>84</v>
      </c>
      <c r="C28" s="21" t="s">
        <v>99</v>
      </c>
      <c r="D28" s="21">
        <v>204956</v>
      </c>
      <c r="E28" s="21" t="s">
        <v>100</v>
      </c>
      <c r="F28" s="21" t="s">
        <v>100</v>
      </c>
      <c r="G28" s="21" t="s">
        <v>100</v>
      </c>
      <c r="H28" s="21">
        <v>1</v>
      </c>
      <c r="I28" s="21" t="s">
        <v>101</v>
      </c>
      <c r="J28" s="33" t="s">
        <v>102</v>
      </c>
      <c r="K28" s="32" t="s">
        <v>103</v>
      </c>
      <c r="L28" s="32" t="s">
        <v>104</v>
      </c>
      <c r="M28" s="32" t="s">
        <v>83</v>
      </c>
      <c r="N28" s="34">
        <v>190</v>
      </c>
      <c r="O28" s="34">
        <v>160</v>
      </c>
      <c r="P28" s="34">
        <v>245</v>
      </c>
      <c r="Q28" s="32">
        <v>0</v>
      </c>
      <c r="R28" s="32">
        <v>0</v>
      </c>
      <c r="S28" s="32">
        <v>0</v>
      </c>
      <c r="T28" s="32">
        <f>N28-Q28</f>
        <v>190</v>
      </c>
      <c r="U28" s="32">
        <f>O28-R28</f>
        <v>160</v>
      </c>
      <c r="V28" s="32">
        <f>P28-S28</f>
        <v>245</v>
      </c>
      <c r="W28" s="32">
        <f t="shared" ref="W28:W50" si="0">ROUND(T28*V28*V28/1000000,2)</f>
        <v>11.4</v>
      </c>
      <c r="X28" s="32" t="s">
        <v>105</v>
      </c>
      <c r="Y28" s="32" t="s">
        <v>106</v>
      </c>
      <c r="Z28" s="32" t="s">
        <v>107</v>
      </c>
      <c r="AA28" s="32">
        <v>100</v>
      </c>
      <c r="AB28" s="32">
        <v>50</v>
      </c>
      <c r="AC28" s="32">
        <f>ROUND((N28*O28*P28/1000000)^0.3+0.5,2)+3</f>
        <v>5.33</v>
      </c>
      <c r="AD28" s="32"/>
      <c r="AE28" s="32"/>
      <c r="AF28" s="43"/>
    </row>
    <row r="29" ht="14.25" spans="1:32">
      <c r="A29" s="21">
        <v>48</v>
      </c>
      <c r="B29" s="21" t="s">
        <v>84</v>
      </c>
      <c r="C29" s="21" t="s">
        <v>108</v>
      </c>
      <c r="D29" s="21">
        <v>204669</v>
      </c>
      <c r="E29" s="21" t="s">
        <v>109</v>
      </c>
      <c r="F29" s="21" t="s">
        <v>109</v>
      </c>
      <c r="G29" s="21" t="s">
        <v>109</v>
      </c>
      <c r="H29" s="21">
        <v>1</v>
      </c>
      <c r="I29" s="21" t="s">
        <v>101</v>
      </c>
      <c r="J29" s="24" t="s">
        <v>110</v>
      </c>
      <c r="K29" s="32" t="s">
        <v>111</v>
      </c>
      <c r="L29" s="32" t="s">
        <v>112</v>
      </c>
      <c r="M29" s="32" t="s">
        <v>44</v>
      </c>
      <c r="N29" s="34">
        <v>265</v>
      </c>
      <c r="O29" s="34">
        <v>265</v>
      </c>
      <c r="P29" s="34">
        <v>270</v>
      </c>
      <c r="Q29" s="32">
        <v>0</v>
      </c>
      <c r="R29" s="32">
        <v>0</v>
      </c>
      <c r="S29" s="32">
        <v>0</v>
      </c>
      <c r="T29" s="32">
        <f t="shared" ref="T29:T52" si="1">N29-Q29</f>
        <v>265</v>
      </c>
      <c r="U29" s="32">
        <f t="shared" ref="U29:U52" si="2">O29-R29</f>
        <v>265</v>
      </c>
      <c r="V29" s="32">
        <f t="shared" ref="V29:V52" si="3">P29-S29</f>
        <v>270</v>
      </c>
      <c r="W29" s="32">
        <f t="shared" si="0"/>
        <v>19.32</v>
      </c>
      <c r="X29" s="32" t="s">
        <v>113</v>
      </c>
      <c r="Y29" s="32" t="s">
        <v>114</v>
      </c>
      <c r="Z29" s="32" t="s">
        <v>115</v>
      </c>
      <c r="AA29" s="44">
        <v>100</v>
      </c>
      <c r="AB29" s="44">
        <v>50</v>
      </c>
      <c r="AC29" s="32">
        <f t="shared" ref="AC29:AC52" si="4">ROUND((N29*O29*P29/1000000)^0.3+0.5,2)+3</f>
        <v>5.92</v>
      </c>
      <c r="AD29" s="32"/>
      <c r="AE29" s="32"/>
      <c r="AF29" s="43"/>
    </row>
    <row r="30" ht="14.25" spans="1:32">
      <c r="A30" s="21">
        <v>47</v>
      </c>
      <c r="B30" s="21" t="s">
        <v>84</v>
      </c>
      <c r="C30" s="21" t="s">
        <v>116</v>
      </c>
      <c r="D30" s="21">
        <v>204958</v>
      </c>
      <c r="E30" s="21" t="s">
        <v>117</v>
      </c>
      <c r="F30" s="21" t="s">
        <v>117</v>
      </c>
      <c r="G30" s="21" t="s">
        <v>117</v>
      </c>
      <c r="H30" s="21">
        <v>1</v>
      </c>
      <c r="I30" s="21" t="s">
        <v>101</v>
      </c>
      <c r="J30" s="24" t="s">
        <v>110</v>
      </c>
      <c r="K30" s="32" t="s">
        <v>118</v>
      </c>
      <c r="L30" s="32" t="s">
        <v>119</v>
      </c>
      <c r="M30" s="32" t="s">
        <v>120</v>
      </c>
      <c r="N30" s="34">
        <v>320</v>
      </c>
      <c r="O30" s="34">
        <v>295</v>
      </c>
      <c r="P30" s="34">
        <v>310</v>
      </c>
      <c r="Q30" s="32">
        <v>0</v>
      </c>
      <c r="R30" s="32">
        <v>0</v>
      </c>
      <c r="S30" s="32">
        <v>0</v>
      </c>
      <c r="T30" s="32">
        <f t="shared" si="1"/>
        <v>320</v>
      </c>
      <c r="U30" s="32">
        <f t="shared" si="2"/>
        <v>295</v>
      </c>
      <c r="V30" s="32">
        <f t="shared" si="3"/>
        <v>310</v>
      </c>
      <c r="W30" s="32">
        <f t="shared" si="0"/>
        <v>30.75</v>
      </c>
      <c r="X30" s="32" t="s">
        <v>121</v>
      </c>
      <c r="Y30" s="32" t="s">
        <v>122</v>
      </c>
      <c r="Z30" s="32" t="s">
        <v>123</v>
      </c>
      <c r="AA30" s="44">
        <v>100</v>
      </c>
      <c r="AB30" s="44">
        <v>50</v>
      </c>
      <c r="AC30" s="32">
        <f t="shared" si="4"/>
        <v>6.25</v>
      </c>
      <c r="AD30" s="32"/>
      <c r="AE30" s="32"/>
      <c r="AF30" s="43"/>
    </row>
    <row r="31" ht="14.25" spans="1:32">
      <c r="A31" s="21">
        <v>37</v>
      </c>
      <c r="B31" s="21" t="s">
        <v>84</v>
      </c>
      <c r="C31" s="21" t="s">
        <v>124</v>
      </c>
      <c r="D31" s="21">
        <v>215740</v>
      </c>
      <c r="E31" s="21" t="s">
        <v>125</v>
      </c>
      <c r="F31" s="21"/>
      <c r="G31" s="21" t="s">
        <v>125</v>
      </c>
      <c r="H31" s="21">
        <v>0</v>
      </c>
      <c r="I31" s="21" t="s">
        <v>101</v>
      </c>
      <c r="J31" s="24" t="s">
        <v>110</v>
      </c>
      <c r="K31" s="32" t="s">
        <v>126</v>
      </c>
      <c r="L31" s="32" t="s">
        <v>127</v>
      </c>
      <c r="M31" s="32" t="s">
        <v>45</v>
      </c>
      <c r="N31" s="34">
        <v>435</v>
      </c>
      <c r="O31" s="34">
        <v>380</v>
      </c>
      <c r="P31" s="34">
        <v>280</v>
      </c>
      <c r="Q31" s="32">
        <v>0</v>
      </c>
      <c r="R31" s="32">
        <v>0</v>
      </c>
      <c r="S31" s="32">
        <v>0</v>
      </c>
      <c r="T31" s="32">
        <f t="shared" si="1"/>
        <v>435</v>
      </c>
      <c r="U31" s="32">
        <f t="shared" si="2"/>
        <v>380</v>
      </c>
      <c r="V31" s="32">
        <f t="shared" si="3"/>
        <v>280</v>
      </c>
      <c r="W31" s="32">
        <f t="shared" si="0"/>
        <v>34.1</v>
      </c>
      <c r="X31" s="32" t="s">
        <v>45</v>
      </c>
      <c r="Y31" s="32" t="s">
        <v>45</v>
      </c>
      <c r="Z31" s="32" t="s">
        <v>45</v>
      </c>
      <c r="AA31" s="44">
        <v>100</v>
      </c>
      <c r="AB31" s="44">
        <v>50</v>
      </c>
      <c r="AC31" s="32">
        <f t="shared" si="4"/>
        <v>6.66</v>
      </c>
      <c r="AD31" s="32"/>
      <c r="AE31" s="32" t="s">
        <v>128</v>
      </c>
      <c r="AF31" s="43"/>
    </row>
    <row r="32" ht="14.25" spans="1:32">
      <c r="A32" s="21">
        <v>46</v>
      </c>
      <c r="B32" s="21" t="s">
        <v>84</v>
      </c>
      <c r="C32" s="21" t="s">
        <v>129</v>
      </c>
      <c r="D32" s="21">
        <v>205263</v>
      </c>
      <c r="E32" s="21" t="s">
        <v>130</v>
      </c>
      <c r="F32" s="21" t="s">
        <v>130</v>
      </c>
      <c r="G32" s="21" t="s">
        <v>130</v>
      </c>
      <c r="H32" s="21">
        <v>1</v>
      </c>
      <c r="I32" s="21" t="s">
        <v>101</v>
      </c>
      <c r="J32" s="24" t="s">
        <v>110</v>
      </c>
      <c r="K32" s="32" t="s">
        <v>131</v>
      </c>
      <c r="L32" s="32" t="s">
        <v>132</v>
      </c>
      <c r="M32" s="32" t="s">
        <v>45</v>
      </c>
      <c r="N32" s="34">
        <v>425</v>
      </c>
      <c r="O32" s="34">
        <v>385</v>
      </c>
      <c r="P32" s="34">
        <v>335</v>
      </c>
      <c r="Q32" s="32">
        <v>0</v>
      </c>
      <c r="R32" s="32">
        <v>0</v>
      </c>
      <c r="S32" s="32">
        <v>0</v>
      </c>
      <c r="T32" s="32">
        <f t="shared" si="1"/>
        <v>425</v>
      </c>
      <c r="U32" s="32">
        <f t="shared" si="2"/>
        <v>385</v>
      </c>
      <c r="V32" s="32">
        <f t="shared" si="3"/>
        <v>335</v>
      </c>
      <c r="W32" s="32">
        <f t="shared" si="0"/>
        <v>47.7</v>
      </c>
      <c r="X32" s="32" t="s">
        <v>133</v>
      </c>
      <c r="Y32" s="32" t="s">
        <v>134</v>
      </c>
      <c r="Z32" s="32" t="s">
        <v>135</v>
      </c>
      <c r="AA32" s="44">
        <v>100</v>
      </c>
      <c r="AB32" s="44">
        <v>50</v>
      </c>
      <c r="AC32" s="32">
        <f t="shared" si="4"/>
        <v>6.82</v>
      </c>
      <c r="AD32" s="32"/>
      <c r="AE32" s="32"/>
      <c r="AF32" s="43"/>
    </row>
    <row r="33" ht="14.25" spans="1:32">
      <c r="A33" s="21">
        <v>36</v>
      </c>
      <c r="B33" s="21" t="s">
        <v>84</v>
      </c>
      <c r="C33" s="21" t="s">
        <v>136</v>
      </c>
      <c r="D33" s="21">
        <v>215741</v>
      </c>
      <c r="E33" s="21" t="s">
        <v>137</v>
      </c>
      <c r="F33" s="21"/>
      <c r="G33" s="21" t="s">
        <v>137</v>
      </c>
      <c r="H33" s="21">
        <v>0</v>
      </c>
      <c r="I33" s="21" t="s">
        <v>101</v>
      </c>
      <c r="J33" s="24" t="s">
        <v>110</v>
      </c>
      <c r="K33" s="35" t="s">
        <v>138</v>
      </c>
      <c r="L33" s="35" t="s">
        <v>139</v>
      </c>
      <c r="M33" s="35" t="s">
        <v>45</v>
      </c>
      <c r="N33" s="36">
        <v>506</v>
      </c>
      <c r="O33" s="36">
        <v>406</v>
      </c>
      <c r="P33" s="36">
        <v>376</v>
      </c>
      <c r="Q33" s="32">
        <v>0</v>
      </c>
      <c r="R33" s="32">
        <v>0</v>
      </c>
      <c r="S33" s="32">
        <v>0</v>
      </c>
      <c r="T33" s="32">
        <f t="shared" si="1"/>
        <v>506</v>
      </c>
      <c r="U33" s="32">
        <f t="shared" si="2"/>
        <v>406</v>
      </c>
      <c r="V33" s="32">
        <f t="shared" si="3"/>
        <v>376</v>
      </c>
      <c r="W33" s="32">
        <f t="shared" si="0"/>
        <v>71.54</v>
      </c>
      <c r="X33" s="35" t="s">
        <v>45</v>
      </c>
      <c r="Y33" s="35" t="s">
        <v>45</v>
      </c>
      <c r="Z33" s="35" t="s">
        <v>45</v>
      </c>
      <c r="AA33" s="44">
        <v>100</v>
      </c>
      <c r="AB33" s="44">
        <v>50</v>
      </c>
      <c r="AC33" s="32">
        <f t="shared" si="4"/>
        <v>7.18</v>
      </c>
      <c r="AD33" s="32"/>
      <c r="AE33" s="32"/>
      <c r="AF33" s="43"/>
    </row>
    <row r="34" ht="14.25" spans="1:32">
      <c r="A34" s="21">
        <v>45</v>
      </c>
      <c r="B34" s="21" t="s">
        <v>84</v>
      </c>
      <c r="C34" s="21" t="s">
        <v>140</v>
      </c>
      <c r="D34" s="21">
        <v>205264</v>
      </c>
      <c r="E34" s="21" t="s">
        <v>141</v>
      </c>
      <c r="F34" s="21" t="s">
        <v>141</v>
      </c>
      <c r="G34" s="21" t="s">
        <v>141</v>
      </c>
      <c r="H34" s="21">
        <v>1</v>
      </c>
      <c r="I34" s="21" t="s">
        <v>101</v>
      </c>
      <c r="J34" s="24" t="s">
        <v>110</v>
      </c>
      <c r="K34" s="32" t="s">
        <v>142</v>
      </c>
      <c r="L34" s="32" t="s">
        <v>143</v>
      </c>
      <c r="M34" s="32" t="s">
        <v>45</v>
      </c>
      <c r="N34" s="34">
        <v>660</v>
      </c>
      <c r="O34" s="34">
        <v>490</v>
      </c>
      <c r="P34" s="34">
        <v>395</v>
      </c>
      <c r="Q34" s="32">
        <v>0</v>
      </c>
      <c r="R34" s="32">
        <v>0</v>
      </c>
      <c r="S34" s="32">
        <v>0</v>
      </c>
      <c r="T34" s="32">
        <f t="shared" si="1"/>
        <v>660</v>
      </c>
      <c r="U34" s="32">
        <f t="shared" si="2"/>
        <v>490</v>
      </c>
      <c r="V34" s="32">
        <f t="shared" si="3"/>
        <v>395</v>
      </c>
      <c r="W34" s="32">
        <f t="shared" si="0"/>
        <v>102.98</v>
      </c>
      <c r="X34" s="32" t="s">
        <v>144</v>
      </c>
      <c r="Y34" s="32" t="s">
        <v>145</v>
      </c>
      <c r="Z34" s="32" t="s">
        <v>146</v>
      </c>
      <c r="AA34" s="44">
        <v>100</v>
      </c>
      <c r="AB34" s="44">
        <v>50</v>
      </c>
      <c r="AC34" s="32">
        <f t="shared" si="4"/>
        <v>7.78</v>
      </c>
      <c r="AD34" s="32">
        <v>1.2</v>
      </c>
      <c r="AE34" s="32" t="s">
        <v>147</v>
      </c>
      <c r="AF34" s="43"/>
    </row>
    <row r="35" s="18" customFormat="1" ht="14.25" spans="1:32">
      <c r="A35" s="26">
        <v>35</v>
      </c>
      <c r="B35" s="26" t="s">
        <v>84</v>
      </c>
      <c r="C35" s="26" t="s">
        <v>148</v>
      </c>
      <c r="D35" s="26">
        <v>215743</v>
      </c>
      <c r="E35" s="26" t="s">
        <v>149</v>
      </c>
      <c r="F35" s="21"/>
      <c r="G35" s="21" t="s">
        <v>149</v>
      </c>
      <c r="H35" s="26">
        <v>0</v>
      </c>
      <c r="I35" s="26" t="s">
        <v>101</v>
      </c>
      <c r="J35" s="37" t="s">
        <v>110</v>
      </c>
      <c r="K35" s="35" t="s">
        <v>150</v>
      </c>
      <c r="L35" s="35" t="s">
        <v>151</v>
      </c>
      <c r="M35" s="35" t="s">
        <v>45</v>
      </c>
      <c r="N35" s="36">
        <v>506</v>
      </c>
      <c r="O35" s="36">
        <v>406</v>
      </c>
      <c r="P35" s="36">
        <v>610</v>
      </c>
      <c r="Q35" s="32">
        <v>0</v>
      </c>
      <c r="R35" s="32">
        <v>0</v>
      </c>
      <c r="S35" s="32">
        <v>0</v>
      </c>
      <c r="T35" s="32">
        <f t="shared" si="1"/>
        <v>506</v>
      </c>
      <c r="U35" s="32">
        <f t="shared" si="2"/>
        <v>406</v>
      </c>
      <c r="V35" s="32">
        <f t="shared" si="3"/>
        <v>610</v>
      </c>
      <c r="W35" s="39">
        <f t="shared" si="0"/>
        <v>188.28</v>
      </c>
      <c r="X35" s="35" t="s">
        <v>45</v>
      </c>
      <c r="Y35" s="35" t="s">
        <v>45</v>
      </c>
      <c r="Z35" s="35" t="s">
        <v>45</v>
      </c>
      <c r="AA35" s="45">
        <v>100</v>
      </c>
      <c r="AB35" s="45">
        <v>50</v>
      </c>
      <c r="AC35" s="32">
        <f t="shared" si="4"/>
        <v>7.76</v>
      </c>
      <c r="AD35" s="39">
        <v>1.2</v>
      </c>
      <c r="AE35" s="39" t="s">
        <v>128</v>
      </c>
      <c r="AF35" s="43"/>
    </row>
    <row r="36" s="18" customFormat="1" ht="14.25" spans="1:32">
      <c r="A36" s="27">
        <v>9</v>
      </c>
      <c r="B36" s="27" t="s">
        <v>31</v>
      </c>
      <c r="C36" s="27" t="s">
        <v>152</v>
      </c>
      <c r="D36" s="27">
        <v>209918</v>
      </c>
      <c r="E36" s="27" t="s">
        <v>153</v>
      </c>
      <c r="F36" s="21"/>
      <c r="G36" s="21" t="s">
        <v>153</v>
      </c>
      <c r="H36" s="27">
        <v>1</v>
      </c>
      <c r="I36" s="27" t="s">
        <v>41</v>
      </c>
      <c r="J36" s="27" t="s">
        <v>154</v>
      </c>
      <c r="K36" s="31" t="s">
        <v>81</v>
      </c>
      <c r="L36" s="31" t="s">
        <v>82</v>
      </c>
      <c r="M36" s="31" t="s">
        <v>83</v>
      </c>
      <c r="N36" s="34">
        <v>145</v>
      </c>
      <c r="O36" s="34">
        <v>145</v>
      </c>
      <c r="P36" s="34">
        <v>145</v>
      </c>
      <c r="Q36" s="40">
        <v>10</v>
      </c>
      <c r="R36" s="40">
        <v>10</v>
      </c>
      <c r="S36" s="40">
        <v>0</v>
      </c>
      <c r="T36" s="40">
        <f t="shared" si="1"/>
        <v>135</v>
      </c>
      <c r="U36" s="40">
        <f t="shared" si="2"/>
        <v>135</v>
      </c>
      <c r="V36" s="40">
        <f t="shared" si="3"/>
        <v>145</v>
      </c>
      <c r="W36" s="40">
        <f t="shared" si="0"/>
        <v>2.84</v>
      </c>
      <c r="X36" s="35" t="s">
        <v>45</v>
      </c>
      <c r="Y36" s="35" t="s">
        <v>45</v>
      </c>
      <c r="Z36" s="35" t="s">
        <v>45</v>
      </c>
      <c r="AA36" s="40">
        <v>15</v>
      </c>
      <c r="AB36" s="40">
        <v>0</v>
      </c>
      <c r="AC36" s="32">
        <f t="shared" si="4"/>
        <v>4.9</v>
      </c>
      <c r="AD36" s="40">
        <v>2</v>
      </c>
      <c r="AE36" s="40"/>
      <c r="AF36" s="43"/>
    </row>
    <row r="37" s="18" customFormat="1" ht="14.25" spans="1:32">
      <c r="A37" s="27">
        <v>17</v>
      </c>
      <c r="B37" s="27" t="s">
        <v>31</v>
      </c>
      <c r="C37" s="27" t="s">
        <v>155</v>
      </c>
      <c r="D37" s="27">
        <v>209567</v>
      </c>
      <c r="E37" s="27" t="s">
        <v>156</v>
      </c>
      <c r="F37" s="21" t="s">
        <v>156</v>
      </c>
      <c r="G37" s="21" t="s">
        <v>156</v>
      </c>
      <c r="H37" s="27">
        <v>1</v>
      </c>
      <c r="I37" s="27" t="s">
        <v>58</v>
      </c>
      <c r="J37" s="27" t="s">
        <v>154</v>
      </c>
      <c r="K37" s="31" t="s">
        <v>42</v>
      </c>
      <c r="L37" s="31" t="s">
        <v>43</v>
      </c>
      <c r="M37" s="31" t="s">
        <v>44</v>
      </c>
      <c r="N37" s="34">
        <v>205</v>
      </c>
      <c r="O37" s="34">
        <v>185</v>
      </c>
      <c r="P37" s="34">
        <v>170</v>
      </c>
      <c r="Q37" s="40">
        <v>10</v>
      </c>
      <c r="R37" s="40">
        <v>10</v>
      </c>
      <c r="S37" s="40">
        <v>0</v>
      </c>
      <c r="T37" s="40">
        <f t="shared" si="1"/>
        <v>195</v>
      </c>
      <c r="U37" s="40">
        <f t="shared" si="2"/>
        <v>175</v>
      </c>
      <c r="V37" s="40">
        <f t="shared" si="3"/>
        <v>170</v>
      </c>
      <c r="W37" s="40">
        <f t="shared" si="0"/>
        <v>5.64</v>
      </c>
      <c r="X37" s="35" t="s">
        <v>45</v>
      </c>
      <c r="Y37" s="35" t="s">
        <v>45</v>
      </c>
      <c r="Z37" s="35" t="s">
        <v>45</v>
      </c>
      <c r="AA37" s="40">
        <v>2</v>
      </c>
      <c r="AB37" s="40">
        <v>0</v>
      </c>
      <c r="AC37" s="32">
        <f t="shared" si="4"/>
        <v>5.25</v>
      </c>
      <c r="AD37" s="40">
        <v>2</v>
      </c>
      <c r="AE37" s="40"/>
      <c r="AF37" s="43"/>
    </row>
    <row r="38" s="18" customFormat="1" ht="14.25" spans="1:32">
      <c r="A38" s="27">
        <v>27</v>
      </c>
      <c r="B38" s="27" t="s">
        <v>31</v>
      </c>
      <c r="C38" s="27" t="s">
        <v>157</v>
      </c>
      <c r="D38" s="27">
        <v>200648</v>
      </c>
      <c r="E38" s="27" t="s">
        <v>158</v>
      </c>
      <c r="F38" s="21" t="s">
        <v>158</v>
      </c>
      <c r="G38" s="21" t="s">
        <v>158</v>
      </c>
      <c r="H38" s="27">
        <v>1</v>
      </c>
      <c r="I38" s="27" t="s">
        <v>101</v>
      </c>
      <c r="J38" s="27" t="s">
        <v>154</v>
      </c>
      <c r="K38" s="31" t="s">
        <v>42</v>
      </c>
      <c r="L38" s="31" t="s">
        <v>43</v>
      </c>
      <c r="M38" s="31" t="s">
        <v>44</v>
      </c>
      <c r="N38" s="34">
        <v>205</v>
      </c>
      <c r="O38" s="34">
        <v>185</v>
      </c>
      <c r="P38" s="34">
        <v>170</v>
      </c>
      <c r="Q38" s="40">
        <v>10</v>
      </c>
      <c r="R38" s="40">
        <v>10</v>
      </c>
      <c r="S38" s="40">
        <v>0</v>
      </c>
      <c r="T38" s="40">
        <f t="shared" si="1"/>
        <v>195</v>
      </c>
      <c r="U38" s="40">
        <f t="shared" si="2"/>
        <v>175</v>
      </c>
      <c r="V38" s="40">
        <f t="shared" si="3"/>
        <v>170</v>
      </c>
      <c r="W38" s="40">
        <f t="shared" si="0"/>
        <v>5.64</v>
      </c>
      <c r="X38" s="35" t="s">
        <v>45</v>
      </c>
      <c r="Y38" s="35" t="s">
        <v>45</v>
      </c>
      <c r="Z38" s="35" t="s">
        <v>45</v>
      </c>
      <c r="AA38" s="40">
        <v>2</v>
      </c>
      <c r="AB38" s="40">
        <v>0</v>
      </c>
      <c r="AC38" s="32">
        <f t="shared" si="4"/>
        <v>5.25</v>
      </c>
      <c r="AD38" s="40"/>
      <c r="AE38" s="40"/>
      <c r="AF38" s="43"/>
    </row>
    <row r="39" s="18" customFormat="1" ht="14.25" spans="1:32">
      <c r="A39" s="27">
        <v>3</v>
      </c>
      <c r="B39" s="27" t="s">
        <v>31</v>
      </c>
      <c r="C39" s="27" t="s">
        <v>159</v>
      </c>
      <c r="D39" s="27">
        <v>213839</v>
      </c>
      <c r="E39" s="27" t="s">
        <v>160</v>
      </c>
      <c r="F39" s="21"/>
      <c r="G39" s="21" t="s">
        <v>160</v>
      </c>
      <c r="H39" s="27">
        <v>1</v>
      </c>
      <c r="I39" s="27" t="s">
        <v>58</v>
      </c>
      <c r="J39" s="27" t="s">
        <v>161</v>
      </c>
      <c r="K39" s="32" t="s">
        <v>162</v>
      </c>
      <c r="L39" s="32" t="s">
        <v>163</v>
      </c>
      <c r="M39" s="32" t="s">
        <v>164</v>
      </c>
      <c r="N39" s="34">
        <v>215</v>
      </c>
      <c r="O39" s="34">
        <v>215</v>
      </c>
      <c r="P39" s="34">
        <v>215</v>
      </c>
      <c r="Q39" s="40">
        <v>0</v>
      </c>
      <c r="R39" s="40">
        <v>0</v>
      </c>
      <c r="S39" s="40">
        <v>0</v>
      </c>
      <c r="T39" s="40">
        <f t="shared" si="1"/>
        <v>215</v>
      </c>
      <c r="U39" s="40">
        <f t="shared" si="2"/>
        <v>215</v>
      </c>
      <c r="V39" s="40">
        <f t="shared" si="3"/>
        <v>215</v>
      </c>
      <c r="W39" s="40">
        <f t="shared" si="0"/>
        <v>9.94</v>
      </c>
      <c r="X39" s="35" t="s">
        <v>45</v>
      </c>
      <c r="Y39" s="35" t="s">
        <v>45</v>
      </c>
      <c r="Z39" s="35" t="s">
        <v>45</v>
      </c>
      <c r="AA39" s="40">
        <v>2</v>
      </c>
      <c r="AB39" s="40">
        <v>0</v>
      </c>
      <c r="AC39" s="32">
        <f t="shared" si="4"/>
        <v>5.49</v>
      </c>
      <c r="AD39" s="40">
        <v>2</v>
      </c>
      <c r="AE39" s="40"/>
      <c r="AF39" s="43"/>
    </row>
    <row r="40" s="18" customFormat="1" ht="14.25" spans="1:32">
      <c r="A40" s="27">
        <v>29</v>
      </c>
      <c r="B40" s="27" t="s">
        <v>31</v>
      </c>
      <c r="C40" s="27" t="s">
        <v>165</v>
      </c>
      <c r="D40" s="27">
        <v>27</v>
      </c>
      <c r="E40" s="27" t="s">
        <v>166</v>
      </c>
      <c r="F40" s="21" t="s">
        <v>166</v>
      </c>
      <c r="G40" s="21" t="s">
        <v>166</v>
      </c>
      <c r="H40" s="27">
        <v>1</v>
      </c>
      <c r="I40" s="27" t="s">
        <v>101</v>
      </c>
      <c r="J40" s="27" t="s">
        <v>161</v>
      </c>
      <c r="K40" s="32" t="s">
        <v>162</v>
      </c>
      <c r="L40" s="32" t="s">
        <v>163</v>
      </c>
      <c r="M40" s="32" t="s">
        <v>164</v>
      </c>
      <c r="N40" s="34">
        <v>215</v>
      </c>
      <c r="O40" s="34">
        <v>215</v>
      </c>
      <c r="P40" s="34">
        <v>215</v>
      </c>
      <c r="Q40" s="40">
        <v>0</v>
      </c>
      <c r="R40" s="40">
        <v>0</v>
      </c>
      <c r="S40" s="40">
        <v>0</v>
      </c>
      <c r="T40" s="40">
        <f t="shared" si="1"/>
        <v>215</v>
      </c>
      <c r="U40" s="40">
        <f t="shared" si="2"/>
        <v>215</v>
      </c>
      <c r="V40" s="40">
        <f t="shared" si="3"/>
        <v>215</v>
      </c>
      <c r="W40" s="40">
        <f t="shared" si="0"/>
        <v>9.94</v>
      </c>
      <c r="X40" s="35" t="s">
        <v>45</v>
      </c>
      <c r="Y40" s="35" t="s">
        <v>45</v>
      </c>
      <c r="Z40" s="35" t="s">
        <v>45</v>
      </c>
      <c r="AA40" s="40">
        <v>2</v>
      </c>
      <c r="AB40" s="40">
        <v>0</v>
      </c>
      <c r="AC40" s="32">
        <f t="shared" si="4"/>
        <v>5.49</v>
      </c>
      <c r="AD40" s="40"/>
      <c r="AE40" s="40"/>
      <c r="AF40" s="43"/>
    </row>
    <row r="41" s="18" customFormat="1" ht="14.25" spans="1:32">
      <c r="A41" s="27">
        <v>6</v>
      </c>
      <c r="B41" s="27" t="s">
        <v>31</v>
      </c>
      <c r="C41" s="27" t="s">
        <v>167</v>
      </c>
      <c r="D41" s="27">
        <v>211333</v>
      </c>
      <c r="E41" s="27" t="s">
        <v>168</v>
      </c>
      <c r="F41" s="21" t="s">
        <v>168</v>
      </c>
      <c r="G41" s="21" t="s">
        <v>168</v>
      </c>
      <c r="H41" s="27">
        <v>1</v>
      </c>
      <c r="I41" s="27" t="s">
        <v>41</v>
      </c>
      <c r="J41" s="27" t="s">
        <v>161</v>
      </c>
      <c r="K41" s="32" t="s">
        <v>169</v>
      </c>
      <c r="L41" s="32" t="s">
        <v>170</v>
      </c>
      <c r="M41" s="32" t="s">
        <v>120</v>
      </c>
      <c r="N41" s="34">
        <v>244</v>
      </c>
      <c r="O41" s="34">
        <v>244</v>
      </c>
      <c r="P41" s="34">
        <v>242</v>
      </c>
      <c r="Q41" s="40">
        <v>0</v>
      </c>
      <c r="R41" s="40">
        <v>0</v>
      </c>
      <c r="S41" s="40">
        <v>0</v>
      </c>
      <c r="T41" s="40">
        <f t="shared" si="1"/>
        <v>244</v>
      </c>
      <c r="U41" s="40">
        <f t="shared" si="2"/>
        <v>244</v>
      </c>
      <c r="V41" s="40">
        <f t="shared" si="3"/>
        <v>242</v>
      </c>
      <c r="W41" s="40">
        <f t="shared" si="0"/>
        <v>14.29</v>
      </c>
      <c r="X41" s="35" t="s">
        <v>45</v>
      </c>
      <c r="Y41" s="35" t="s">
        <v>45</v>
      </c>
      <c r="Z41" s="35" t="s">
        <v>45</v>
      </c>
      <c r="AA41" s="40">
        <v>2</v>
      </c>
      <c r="AB41" s="40">
        <v>0</v>
      </c>
      <c r="AC41" s="32">
        <f t="shared" si="4"/>
        <v>5.73</v>
      </c>
      <c r="AD41" s="40">
        <v>2</v>
      </c>
      <c r="AE41" s="40"/>
      <c r="AF41" s="43"/>
    </row>
    <row r="42" s="18" customFormat="1" ht="14.25" spans="1:32">
      <c r="A42" s="27">
        <v>16</v>
      </c>
      <c r="B42" s="27" t="s">
        <v>31</v>
      </c>
      <c r="C42" s="27" t="s">
        <v>171</v>
      </c>
      <c r="D42" s="27">
        <v>209568</v>
      </c>
      <c r="E42" s="27" t="s">
        <v>172</v>
      </c>
      <c r="F42" s="21" t="s">
        <v>172</v>
      </c>
      <c r="G42" s="21" t="s">
        <v>172</v>
      </c>
      <c r="H42" s="27">
        <v>1</v>
      </c>
      <c r="I42" s="27" t="s">
        <v>58</v>
      </c>
      <c r="J42" s="27" t="s">
        <v>161</v>
      </c>
      <c r="K42" s="32" t="s">
        <v>169</v>
      </c>
      <c r="L42" s="32" t="s">
        <v>170</v>
      </c>
      <c r="M42" s="32" t="s">
        <v>120</v>
      </c>
      <c r="N42" s="34">
        <v>244</v>
      </c>
      <c r="O42" s="34">
        <v>244</v>
      </c>
      <c r="P42" s="34">
        <v>242</v>
      </c>
      <c r="Q42" s="40">
        <v>0</v>
      </c>
      <c r="R42" s="40">
        <v>0</v>
      </c>
      <c r="S42" s="40">
        <v>0</v>
      </c>
      <c r="T42" s="40">
        <f t="shared" si="1"/>
        <v>244</v>
      </c>
      <c r="U42" s="40">
        <f t="shared" si="2"/>
        <v>244</v>
      </c>
      <c r="V42" s="40">
        <f t="shared" si="3"/>
        <v>242</v>
      </c>
      <c r="W42" s="40">
        <f t="shared" si="0"/>
        <v>14.29</v>
      </c>
      <c r="X42" s="35" t="s">
        <v>45</v>
      </c>
      <c r="Y42" s="35" t="s">
        <v>45</v>
      </c>
      <c r="Z42" s="35" t="s">
        <v>45</v>
      </c>
      <c r="AA42" s="40">
        <v>2</v>
      </c>
      <c r="AB42" s="40">
        <v>0</v>
      </c>
      <c r="AC42" s="32">
        <f t="shared" si="4"/>
        <v>5.73</v>
      </c>
      <c r="AD42" s="40">
        <v>2</v>
      </c>
      <c r="AE42" s="40"/>
      <c r="AF42" s="43"/>
    </row>
    <row r="43" s="18" customFormat="1" ht="14.25" spans="1:32">
      <c r="A43" s="27">
        <v>30</v>
      </c>
      <c r="B43" s="27" t="s">
        <v>31</v>
      </c>
      <c r="C43" s="27" t="s">
        <v>173</v>
      </c>
      <c r="D43" s="27">
        <v>25</v>
      </c>
      <c r="E43" s="27" t="s">
        <v>174</v>
      </c>
      <c r="F43" s="21" t="s">
        <v>174</v>
      </c>
      <c r="G43" s="21" t="s">
        <v>174</v>
      </c>
      <c r="H43" s="27">
        <v>1</v>
      </c>
      <c r="I43" s="27" t="s">
        <v>101</v>
      </c>
      <c r="J43" s="27" t="s">
        <v>161</v>
      </c>
      <c r="K43" s="32" t="s">
        <v>169</v>
      </c>
      <c r="L43" s="32" t="s">
        <v>170</v>
      </c>
      <c r="M43" s="32" t="s">
        <v>120</v>
      </c>
      <c r="N43" s="34">
        <v>244</v>
      </c>
      <c r="O43" s="34">
        <v>244</v>
      </c>
      <c r="P43" s="34">
        <v>242</v>
      </c>
      <c r="Q43" s="40">
        <v>0</v>
      </c>
      <c r="R43" s="40">
        <v>0</v>
      </c>
      <c r="S43" s="40">
        <v>0</v>
      </c>
      <c r="T43" s="40">
        <f t="shared" si="1"/>
        <v>244</v>
      </c>
      <c r="U43" s="40">
        <f t="shared" si="2"/>
        <v>244</v>
      </c>
      <c r="V43" s="40">
        <f t="shared" si="3"/>
        <v>242</v>
      </c>
      <c r="W43" s="40">
        <f t="shared" si="0"/>
        <v>14.29</v>
      </c>
      <c r="X43" s="35" t="s">
        <v>45</v>
      </c>
      <c r="Y43" s="35" t="s">
        <v>45</v>
      </c>
      <c r="Z43" s="35" t="s">
        <v>45</v>
      </c>
      <c r="AA43" s="40">
        <v>2</v>
      </c>
      <c r="AB43" s="40">
        <v>0</v>
      </c>
      <c r="AC43" s="32">
        <f t="shared" si="4"/>
        <v>5.73</v>
      </c>
      <c r="AD43" s="40"/>
      <c r="AE43" s="40"/>
      <c r="AF43" s="43"/>
    </row>
    <row r="44" s="18" customFormat="1" ht="14.25" spans="1:32">
      <c r="A44" s="27">
        <v>2</v>
      </c>
      <c r="B44" s="27" t="s">
        <v>31</v>
      </c>
      <c r="C44" s="27" t="s">
        <v>175</v>
      </c>
      <c r="D44" s="27">
        <v>213840</v>
      </c>
      <c r="E44" s="27" t="s">
        <v>176</v>
      </c>
      <c r="F44" s="21"/>
      <c r="G44" s="21" t="s">
        <v>176</v>
      </c>
      <c r="H44" s="27">
        <v>1</v>
      </c>
      <c r="I44" s="27" t="s">
        <v>58</v>
      </c>
      <c r="J44" s="27" t="s">
        <v>161</v>
      </c>
      <c r="K44" s="32" t="s">
        <v>177</v>
      </c>
      <c r="L44" s="32" t="s">
        <v>178</v>
      </c>
      <c r="M44" s="32" t="s">
        <v>179</v>
      </c>
      <c r="N44" s="34">
        <v>297</v>
      </c>
      <c r="O44" s="34">
        <v>297</v>
      </c>
      <c r="P44" s="34">
        <v>295</v>
      </c>
      <c r="Q44" s="40">
        <v>0</v>
      </c>
      <c r="R44" s="40">
        <v>0</v>
      </c>
      <c r="S44" s="40">
        <v>0</v>
      </c>
      <c r="T44" s="40">
        <f t="shared" si="1"/>
        <v>297</v>
      </c>
      <c r="U44" s="40">
        <f t="shared" si="2"/>
        <v>297</v>
      </c>
      <c r="V44" s="40">
        <f t="shared" si="3"/>
        <v>295</v>
      </c>
      <c r="W44" s="40">
        <f t="shared" si="0"/>
        <v>25.85</v>
      </c>
      <c r="X44" s="35" t="s">
        <v>45</v>
      </c>
      <c r="Y44" s="35" t="s">
        <v>45</v>
      </c>
      <c r="Z44" s="35" t="s">
        <v>45</v>
      </c>
      <c r="AA44" s="40">
        <v>2</v>
      </c>
      <c r="AB44" s="40">
        <v>0</v>
      </c>
      <c r="AC44" s="32">
        <f t="shared" si="4"/>
        <v>6.16</v>
      </c>
      <c r="AD44" s="40">
        <v>2</v>
      </c>
      <c r="AE44" s="40"/>
      <c r="AF44" s="43"/>
    </row>
    <row r="45" ht="14.25" spans="1:32">
      <c r="A45" s="27">
        <v>31</v>
      </c>
      <c r="B45" s="27" t="s">
        <v>31</v>
      </c>
      <c r="C45" s="27" t="s">
        <v>180</v>
      </c>
      <c r="D45" s="27">
        <v>24</v>
      </c>
      <c r="E45" s="27" t="s">
        <v>181</v>
      </c>
      <c r="F45" s="21" t="s">
        <v>181</v>
      </c>
      <c r="G45" s="21" t="s">
        <v>181</v>
      </c>
      <c r="H45" s="27">
        <v>1</v>
      </c>
      <c r="I45" s="27" t="s">
        <v>101</v>
      </c>
      <c r="J45" s="27" t="s">
        <v>161</v>
      </c>
      <c r="K45" s="32" t="s">
        <v>177</v>
      </c>
      <c r="L45" s="32" t="s">
        <v>178</v>
      </c>
      <c r="M45" s="32" t="s">
        <v>179</v>
      </c>
      <c r="N45" s="34">
        <v>297</v>
      </c>
      <c r="O45" s="34">
        <v>297</v>
      </c>
      <c r="P45" s="34">
        <v>295</v>
      </c>
      <c r="Q45" s="40">
        <v>0</v>
      </c>
      <c r="R45" s="40">
        <v>0</v>
      </c>
      <c r="S45" s="40">
        <v>0</v>
      </c>
      <c r="T45" s="40">
        <f t="shared" si="1"/>
        <v>297</v>
      </c>
      <c r="U45" s="40">
        <f t="shared" si="2"/>
        <v>297</v>
      </c>
      <c r="V45" s="40">
        <f t="shared" si="3"/>
        <v>295</v>
      </c>
      <c r="W45" s="40">
        <f t="shared" si="0"/>
        <v>25.85</v>
      </c>
      <c r="X45" s="35" t="s">
        <v>45</v>
      </c>
      <c r="Y45" s="35" t="s">
        <v>45</v>
      </c>
      <c r="Z45" s="35" t="s">
        <v>45</v>
      </c>
      <c r="AA45" s="40">
        <v>2</v>
      </c>
      <c r="AB45" s="40">
        <v>0</v>
      </c>
      <c r="AC45" s="32">
        <f t="shared" si="4"/>
        <v>6.16</v>
      </c>
      <c r="AD45" s="40"/>
      <c r="AE45" s="40"/>
      <c r="AF45" s="43"/>
    </row>
    <row r="46" ht="14.25" spans="1:32">
      <c r="A46" s="27">
        <v>15</v>
      </c>
      <c r="B46" s="27" t="s">
        <v>31</v>
      </c>
      <c r="C46" s="27" t="s">
        <v>182</v>
      </c>
      <c r="D46" s="27">
        <v>209569</v>
      </c>
      <c r="E46" s="27" t="s">
        <v>183</v>
      </c>
      <c r="F46" s="21" t="s">
        <v>183</v>
      </c>
      <c r="G46" s="21" t="s">
        <v>183</v>
      </c>
      <c r="H46" s="27">
        <v>1</v>
      </c>
      <c r="I46" s="27" t="s">
        <v>58</v>
      </c>
      <c r="J46" s="27" t="s">
        <v>161</v>
      </c>
      <c r="K46" s="32" t="s">
        <v>184</v>
      </c>
      <c r="L46" s="32" t="s">
        <v>185</v>
      </c>
      <c r="M46" s="38" t="s">
        <v>186</v>
      </c>
      <c r="N46" s="38">
        <v>374</v>
      </c>
      <c r="O46" s="38">
        <v>297</v>
      </c>
      <c r="P46" s="38">
        <v>295</v>
      </c>
      <c r="Q46" s="40">
        <v>0</v>
      </c>
      <c r="R46" s="40">
        <v>0</v>
      </c>
      <c r="S46" s="40">
        <v>0</v>
      </c>
      <c r="T46" s="40">
        <f t="shared" si="1"/>
        <v>374</v>
      </c>
      <c r="U46" s="40">
        <f t="shared" si="2"/>
        <v>297</v>
      </c>
      <c r="V46" s="40">
        <f t="shared" si="3"/>
        <v>295</v>
      </c>
      <c r="W46" s="40">
        <f t="shared" si="0"/>
        <v>32.55</v>
      </c>
      <c r="X46" s="35" t="s">
        <v>45</v>
      </c>
      <c r="Y46" s="35" t="s">
        <v>45</v>
      </c>
      <c r="Z46" s="35" t="s">
        <v>45</v>
      </c>
      <c r="AA46" s="40">
        <v>2</v>
      </c>
      <c r="AB46" s="40">
        <v>0</v>
      </c>
      <c r="AC46" s="32">
        <f t="shared" si="4"/>
        <v>6.35</v>
      </c>
      <c r="AD46" s="40">
        <v>2</v>
      </c>
      <c r="AE46" s="40"/>
      <c r="AF46" s="43"/>
    </row>
    <row r="47" ht="14.25" spans="1:32">
      <c r="A47" s="27">
        <v>28</v>
      </c>
      <c r="B47" s="27" t="s">
        <v>31</v>
      </c>
      <c r="C47" s="27" t="s">
        <v>187</v>
      </c>
      <c r="D47" s="27">
        <v>200646</v>
      </c>
      <c r="E47" s="27" t="s">
        <v>188</v>
      </c>
      <c r="F47" s="21" t="s">
        <v>188</v>
      </c>
      <c r="G47" s="21" t="s">
        <v>188</v>
      </c>
      <c r="H47" s="27">
        <v>1</v>
      </c>
      <c r="I47" s="27" t="s">
        <v>101</v>
      </c>
      <c r="J47" s="27" t="s">
        <v>161</v>
      </c>
      <c r="K47" s="32" t="s">
        <v>184</v>
      </c>
      <c r="L47" s="32" t="s">
        <v>185</v>
      </c>
      <c r="M47" s="32" t="s">
        <v>186</v>
      </c>
      <c r="N47" s="34">
        <v>374</v>
      </c>
      <c r="O47" s="34">
        <v>297</v>
      </c>
      <c r="P47" s="34">
        <v>295</v>
      </c>
      <c r="Q47" s="40">
        <v>0</v>
      </c>
      <c r="R47" s="40">
        <v>0</v>
      </c>
      <c r="S47" s="40">
        <v>0</v>
      </c>
      <c r="T47" s="40">
        <f t="shared" si="1"/>
        <v>374</v>
      </c>
      <c r="U47" s="40">
        <f t="shared" si="2"/>
        <v>297</v>
      </c>
      <c r="V47" s="40">
        <f t="shared" si="3"/>
        <v>295</v>
      </c>
      <c r="W47" s="40">
        <f t="shared" si="0"/>
        <v>32.55</v>
      </c>
      <c r="X47" s="35" t="s">
        <v>45</v>
      </c>
      <c r="Y47" s="35" t="s">
        <v>45</v>
      </c>
      <c r="Z47" s="35" t="s">
        <v>45</v>
      </c>
      <c r="AA47" s="40">
        <v>2</v>
      </c>
      <c r="AB47" s="40">
        <v>0</v>
      </c>
      <c r="AC47" s="32">
        <f t="shared" si="4"/>
        <v>6.35</v>
      </c>
      <c r="AD47" s="40"/>
      <c r="AE47" s="40"/>
      <c r="AF47" s="43"/>
    </row>
    <row r="48" ht="14.25" spans="1:32">
      <c r="A48" s="27">
        <v>33</v>
      </c>
      <c r="B48" s="27" t="s">
        <v>31</v>
      </c>
      <c r="C48" s="27" t="s">
        <v>189</v>
      </c>
      <c r="D48" s="27">
        <v>20</v>
      </c>
      <c r="E48" s="27" t="s">
        <v>190</v>
      </c>
      <c r="F48" s="21" t="s">
        <v>190</v>
      </c>
      <c r="G48" s="21" t="s">
        <v>190</v>
      </c>
      <c r="H48" s="27">
        <v>1</v>
      </c>
      <c r="I48" s="27" t="s">
        <v>101</v>
      </c>
      <c r="J48" s="27" t="s">
        <v>161</v>
      </c>
      <c r="K48" s="32" t="s">
        <v>191</v>
      </c>
      <c r="L48" s="32" t="s">
        <v>192</v>
      </c>
      <c r="M48" s="32" t="s">
        <v>193</v>
      </c>
      <c r="N48" s="34">
        <v>374</v>
      </c>
      <c r="O48" s="34">
        <v>374</v>
      </c>
      <c r="P48" s="34">
        <v>372</v>
      </c>
      <c r="Q48" s="40">
        <v>0</v>
      </c>
      <c r="R48" s="40">
        <v>0</v>
      </c>
      <c r="S48" s="40">
        <v>0</v>
      </c>
      <c r="T48" s="40">
        <f t="shared" si="1"/>
        <v>374</v>
      </c>
      <c r="U48" s="40">
        <f t="shared" si="2"/>
        <v>374</v>
      </c>
      <c r="V48" s="40">
        <f t="shared" si="3"/>
        <v>372</v>
      </c>
      <c r="W48" s="40">
        <f t="shared" si="0"/>
        <v>51.76</v>
      </c>
      <c r="X48" s="35" t="s">
        <v>45</v>
      </c>
      <c r="Y48" s="35" t="s">
        <v>45</v>
      </c>
      <c r="Z48" s="35" t="s">
        <v>45</v>
      </c>
      <c r="AA48" s="40">
        <v>2</v>
      </c>
      <c r="AB48" s="40">
        <v>0</v>
      </c>
      <c r="AC48" s="32">
        <f t="shared" si="4"/>
        <v>6.77</v>
      </c>
      <c r="AD48" s="40"/>
      <c r="AE48" s="40"/>
      <c r="AF48" s="43"/>
    </row>
    <row r="49" ht="14.25" spans="1:32">
      <c r="A49" s="27" t="s">
        <v>194</v>
      </c>
      <c r="B49" s="27" t="s">
        <v>31</v>
      </c>
      <c r="C49" s="27" t="s">
        <v>56</v>
      </c>
      <c r="D49" s="27">
        <v>20</v>
      </c>
      <c r="E49" s="23" t="s">
        <v>57</v>
      </c>
      <c r="F49" s="21" t="s">
        <v>190</v>
      </c>
      <c r="G49" s="21" t="s">
        <v>190</v>
      </c>
      <c r="H49" s="27">
        <v>1</v>
      </c>
      <c r="I49" s="27" t="s">
        <v>58</v>
      </c>
      <c r="J49" s="27" t="s">
        <v>161</v>
      </c>
      <c r="K49" s="32" t="s">
        <v>191</v>
      </c>
      <c r="L49" s="32" t="s">
        <v>192</v>
      </c>
      <c r="M49" s="32" t="s">
        <v>193</v>
      </c>
      <c r="N49" s="38">
        <v>374</v>
      </c>
      <c r="O49" s="38">
        <v>374</v>
      </c>
      <c r="P49" s="38">
        <v>372</v>
      </c>
      <c r="Q49" s="40">
        <v>0</v>
      </c>
      <c r="R49" s="40">
        <v>0</v>
      </c>
      <c r="S49" s="40">
        <v>0</v>
      </c>
      <c r="T49" s="40">
        <f t="shared" si="1"/>
        <v>374</v>
      </c>
      <c r="U49" s="40">
        <f t="shared" si="2"/>
        <v>374</v>
      </c>
      <c r="V49" s="40">
        <f t="shared" si="3"/>
        <v>372</v>
      </c>
      <c r="W49" s="40">
        <v>49.68</v>
      </c>
      <c r="X49" s="40">
        <v>10</v>
      </c>
      <c r="Y49" s="40">
        <v>0</v>
      </c>
      <c r="Z49" s="32">
        <v>3.77</v>
      </c>
      <c r="AA49" s="40">
        <v>2</v>
      </c>
      <c r="AB49" s="40">
        <v>0</v>
      </c>
      <c r="AC49" s="32">
        <f t="shared" si="4"/>
        <v>6.77</v>
      </c>
      <c r="AD49" s="40">
        <v>2</v>
      </c>
      <c r="AE49" s="40"/>
      <c r="AF49" s="43"/>
    </row>
    <row r="50" ht="14.25" spans="1:32">
      <c r="A50" s="27">
        <v>24</v>
      </c>
      <c r="B50" s="27" t="s">
        <v>31</v>
      </c>
      <c r="C50" s="27" t="s">
        <v>195</v>
      </c>
      <c r="D50" s="27">
        <v>205261</v>
      </c>
      <c r="E50" s="27" t="s">
        <v>196</v>
      </c>
      <c r="F50" s="21" t="s">
        <v>196</v>
      </c>
      <c r="G50" s="21" t="s">
        <v>196</v>
      </c>
      <c r="H50" s="27">
        <v>1</v>
      </c>
      <c r="I50" s="27" t="s">
        <v>34</v>
      </c>
      <c r="J50" s="27" t="s">
        <v>161</v>
      </c>
      <c r="K50" s="32" t="s">
        <v>197</v>
      </c>
      <c r="L50" s="32" t="s">
        <v>198</v>
      </c>
      <c r="M50" s="32" t="s">
        <v>199</v>
      </c>
      <c r="N50" s="34">
        <v>447</v>
      </c>
      <c r="O50" s="34">
        <v>447</v>
      </c>
      <c r="P50" s="34">
        <v>445</v>
      </c>
      <c r="Q50" s="40">
        <v>0</v>
      </c>
      <c r="R50" s="40">
        <v>0</v>
      </c>
      <c r="S50" s="40">
        <v>0</v>
      </c>
      <c r="T50" s="40">
        <f t="shared" si="1"/>
        <v>447</v>
      </c>
      <c r="U50" s="40">
        <f t="shared" si="2"/>
        <v>447</v>
      </c>
      <c r="V50" s="40">
        <f t="shared" si="3"/>
        <v>445</v>
      </c>
      <c r="W50" s="40">
        <f>ROUND(T50*V50*V50/1000000,2)</f>
        <v>88.52</v>
      </c>
      <c r="X50" s="35" t="s">
        <v>45</v>
      </c>
      <c r="Y50" s="35" t="s">
        <v>45</v>
      </c>
      <c r="Z50" s="35" t="s">
        <v>45</v>
      </c>
      <c r="AA50" s="40">
        <v>2</v>
      </c>
      <c r="AB50" s="40">
        <v>0</v>
      </c>
      <c r="AC50" s="32">
        <f t="shared" si="4"/>
        <v>7.34</v>
      </c>
      <c r="AD50" s="40"/>
      <c r="AE50" s="40"/>
      <c r="AF50" s="43"/>
    </row>
    <row r="51" ht="14.25" spans="1:32">
      <c r="A51" s="27" t="s">
        <v>194</v>
      </c>
      <c r="B51" s="27" t="s">
        <v>31</v>
      </c>
      <c r="C51" s="27" t="s">
        <v>200</v>
      </c>
      <c r="D51" s="27">
        <v>21</v>
      </c>
      <c r="E51" s="23" t="s">
        <v>201</v>
      </c>
      <c r="F51" s="21" t="s">
        <v>202</v>
      </c>
      <c r="G51" s="21" t="s">
        <v>202</v>
      </c>
      <c r="H51" s="27">
        <v>1</v>
      </c>
      <c r="I51" s="27" t="s">
        <v>58</v>
      </c>
      <c r="J51" s="27" t="s">
        <v>161</v>
      </c>
      <c r="K51" s="32" t="s">
        <v>197</v>
      </c>
      <c r="L51" s="32" t="s">
        <v>198</v>
      </c>
      <c r="M51" s="32" t="s">
        <v>199</v>
      </c>
      <c r="N51" s="34">
        <v>447</v>
      </c>
      <c r="O51" s="34">
        <v>447</v>
      </c>
      <c r="P51" s="34">
        <v>445</v>
      </c>
      <c r="Q51" s="40">
        <v>0</v>
      </c>
      <c r="R51" s="40">
        <v>0</v>
      </c>
      <c r="S51" s="40">
        <v>0</v>
      </c>
      <c r="T51" s="40">
        <f t="shared" si="1"/>
        <v>447</v>
      </c>
      <c r="U51" s="40">
        <f t="shared" si="2"/>
        <v>447</v>
      </c>
      <c r="V51" s="40">
        <f t="shared" si="3"/>
        <v>445</v>
      </c>
      <c r="W51" s="40">
        <v>85.55</v>
      </c>
      <c r="X51" s="40">
        <v>10</v>
      </c>
      <c r="Y51" s="40">
        <v>0</v>
      </c>
      <c r="Z51" s="32">
        <v>4.34</v>
      </c>
      <c r="AA51" s="40">
        <v>2</v>
      </c>
      <c r="AB51" s="40">
        <v>0</v>
      </c>
      <c r="AC51" s="32">
        <f t="shared" si="4"/>
        <v>7.34</v>
      </c>
      <c r="AD51" s="40">
        <v>2</v>
      </c>
      <c r="AE51" s="40"/>
      <c r="AF51" s="43"/>
    </row>
    <row r="52" ht="14.25" spans="1:32">
      <c r="A52" s="27">
        <v>32</v>
      </c>
      <c r="B52" s="27" t="s">
        <v>31</v>
      </c>
      <c r="C52" s="27" t="s">
        <v>203</v>
      </c>
      <c r="D52" s="27">
        <v>21</v>
      </c>
      <c r="E52" s="27" t="s">
        <v>202</v>
      </c>
      <c r="F52" s="21" t="s">
        <v>202</v>
      </c>
      <c r="G52" s="21" t="s">
        <v>202</v>
      </c>
      <c r="H52" s="27">
        <v>1</v>
      </c>
      <c r="I52" s="27" t="s">
        <v>101</v>
      </c>
      <c r="J52" s="27" t="s">
        <v>161</v>
      </c>
      <c r="K52" s="32" t="s">
        <v>197</v>
      </c>
      <c r="L52" s="32" t="s">
        <v>198</v>
      </c>
      <c r="M52" s="32" t="s">
        <v>199</v>
      </c>
      <c r="N52" s="34">
        <v>447</v>
      </c>
      <c r="O52" s="34">
        <v>447</v>
      </c>
      <c r="P52" s="34">
        <v>445</v>
      </c>
      <c r="Q52" s="40">
        <v>0</v>
      </c>
      <c r="R52" s="40">
        <v>0</v>
      </c>
      <c r="S52" s="40">
        <v>0</v>
      </c>
      <c r="T52" s="40">
        <f t="shared" si="1"/>
        <v>447</v>
      </c>
      <c r="U52" s="40">
        <f t="shared" si="2"/>
        <v>447</v>
      </c>
      <c r="V52" s="40">
        <f t="shared" si="3"/>
        <v>445</v>
      </c>
      <c r="W52" s="40">
        <f>ROUND(T52*V52*V52/1000000,2)</f>
        <v>88.52</v>
      </c>
      <c r="X52" s="35" t="s">
        <v>45</v>
      </c>
      <c r="Y52" s="35" t="s">
        <v>45</v>
      </c>
      <c r="Z52" s="35" t="s">
        <v>45</v>
      </c>
      <c r="AA52" s="40">
        <v>2</v>
      </c>
      <c r="AB52" s="40">
        <v>0</v>
      </c>
      <c r="AC52" s="32">
        <f t="shared" si="4"/>
        <v>7.34</v>
      </c>
      <c r="AD52" s="40"/>
      <c r="AE52" s="40" t="s">
        <v>204</v>
      </c>
      <c r="AF52" s="43"/>
    </row>
    <row r="53" ht="14.25" hidden="1" spans="1:32">
      <c r="A53" s="21">
        <v>50</v>
      </c>
      <c r="B53" s="21" t="s">
        <v>205</v>
      </c>
      <c r="C53" s="21" t="s">
        <v>206</v>
      </c>
      <c r="D53" s="21"/>
      <c r="E53" s="21" t="s">
        <v>207</v>
      </c>
      <c r="F53" s="21"/>
      <c r="G53" s="21"/>
      <c r="H53" s="21">
        <v>0</v>
      </c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40"/>
      <c r="U53" s="40"/>
      <c r="V53" s="40"/>
      <c r="W53" s="21"/>
      <c r="X53" s="21"/>
      <c r="Y53" s="21"/>
      <c r="Z53" s="21"/>
      <c r="AA53" s="21"/>
      <c r="AB53" s="21"/>
      <c r="AC53" s="21"/>
      <c r="AD53" s="21"/>
      <c r="AE53" s="21"/>
      <c r="AF53" s="43"/>
    </row>
    <row r="54" ht="14.25" hidden="1" spans="1:32">
      <c r="A54" s="21">
        <v>51</v>
      </c>
      <c r="B54" s="21" t="s">
        <v>205</v>
      </c>
      <c r="C54" s="21" t="s">
        <v>208</v>
      </c>
      <c r="D54" s="21"/>
      <c r="E54" s="21" t="s">
        <v>209</v>
      </c>
      <c r="F54" s="21"/>
      <c r="G54" s="21"/>
      <c r="H54" s="21">
        <v>0</v>
      </c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40"/>
      <c r="U54" s="40"/>
      <c r="V54" s="40"/>
      <c r="W54" s="21"/>
      <c r="X54" s="21"/>
      <c r="Y54" s="21"/>
      <c r="Z54" s="21"/>
      <c r="AA54" s="21"/>
      <c r="AB54" s="21"/>
      <c r="AC54" s="21"/>
      <c r="AD54" s="21"/>
      <c r="AE54" s="21"/>
      <c r="AF54" s="43"/>
    </row>
    <row r="55" ht="14.25" hidden="1" spans="1:32">
      <c r="A55" s="21">
        <v>52</v>
      </c>
      <c r="B55" s="21" t="s">
        <v>205</v>
      </c>
      <c r="C55" s="21" t="s">
        <v>210</v>
      </c>
      <c r="D55" s="21"/>
      <c r="E55" s="21" t="s">
        <v>211</v>
      </c>
      <c r="F55" s="21"/>
      <c r="G55" s="21"/>
      <c r="H55" s="21">
        <v>0</v>
      </c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40"/>
      <c r="U55" s="40"/>
      <c r="V55" s="40"/>
      <c r="W55" s="21"/>
      <c r="X55" s="21"/>
      <c r="Y55" s="21"/>
      <c r="Z55" s="21"/>
      <c r="AA55" s="21"/>
      <c r="AB55" s="21"/>
      <c r="AC55" s="21"/>
      <c r="AD55" s="21"/>
      <c r="AE55" s="21"/>
      <c r="AF55" s="43"/>
    </row>
    <row r="56" ht="14.25" hidden="1" spans="1:32">
      <c r="A56" s="21">
        <v>53</v>
      </c>
      <c r="B56" s="21" t="s">
        <v>205</v>
      </c>
      <c r="C56" s="21" t="s">
        <v>212</v>
      </c>
      <c r="D56" s="21"/>
      <c r="E56" s="21" t="s">
        <v>213</v>
      </c>
      <c r="F56" s="21"/>
      <c r="G56" s="21"/>
      <c r="H56" s="21">
        <v>0</v>
      </c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40"/>
      <c r="U56" s="40"/>
      <c r="V56" s="40"/>
      <c r="W56" s="21"/>
      <c r="X56" s="21"/>
      <c r="Y56" s="21"/>
      <c r="Z56" s="21"/>
      <c r="AA56" s="21"/>
      <c r="AB56" s="21"/>
      <c r="AC56" s="21"/>
      <c r="AD56" s="21"/>
      <c r="AE56" s="21"/>
      <c r="AF56" s="43"/>
    </row>
    <row r="57" ht="14.25" hidden="1" spans="1:32">
      <c r="A57" s="21">
        <v>54</v>
      </c>
      <c r="B57" s="21" t="s">
        <v>205</v>
      </c>
      <c r="C57" s="21" t="s">
        <v>214</v>
      </c>
      <c r="D57" s="21"/>
      <c r="E57" s="21" t="s">
        <v>215</v>
      </c>
      <c r="F57" s="21"/>
      <c r="G57" s="21"/>
      <c r="H57" s="21">
        <v>0</v>
      </c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40"/>
      <c r="U57" s="40"/>
      <c r="V57" s="40"/>
      <c r="W57" s="21"/>
      <c r="X57" s="21"/>
      <c r="Y57" s="21"/>
      <c r="Z57" s="21"/>
      <c r="AA57" s="21"/>
      <c r="AB57" s="21"/>
      <c r="AC57" s="21"/>
      <c r="AD57" s="21"/>
      <c r="AE57" s="21"/>
      <c r="AF57" s="43"/>
    </row>
    <row r="58" ht="14.25" hidden="1" spans="1:32">
      <c r="A58" s="21">
        <v>55</v>
      </c>
      <c r="B58" s="21" t="s">
        <v>205</v>
      </c>
      <c r="C58" s="21" t="s">
        <v>216</v>
      </c>
      <c r="D58" s="21"/>
      <c r="E58" s="21" t="s">
        <v>217</v>
      </c>
      <c r="F58" s="21"/>
      <c r="G58" s="21"/>
      <c r="H58" s="21">
        <v>0</v>
      </c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40"/>
      <c r="U58" s="40"/>
      <c r="V58" s="40"/>
      <c r="W58" s="21"/>
      <c r="X58" s="21"/>
      <c r="Y58" s="21"/>
      <c r="Z58" s="21"/>
      <c r="AA58" s="21"/>
      <c r="AB58" s="21"/>
      <c r="AC58" s="21"/>
      <c r="AD58" s="21"/>
      <c r="AE58" s="21"/>
      <c r="AF58" s="43"/>
    </row>
    <row r="59" ht="14.25" hidden="1" spans="1:32">
      <c r="A59" s="21">
        <v>56</v>
      </c>
      <c r="B59" s="21" t="s">
        <v>205</v>
      </c>
      <c r="C59" s="21" t="s">
        <v>214</v>
      </c>
      <c r="D59" s="21"/>
      <c r="E59" s="21" t="s">
        <v>218</v>
      </c>
      <c r="F59" s="21"/>
      <c r="G59" s="21"/>
      <c r="H59" s="21">
        <v>0</v>
      </c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40"/>
      <c r="U59" s="40"/>
      <c r="V59" s="40"/>
      <c r="W59" s="21"/>
      <c r="X59" s="21"/>
      <c r="Y59" s="21"/>
      <c r="Z59" s="21"/>
      <c r="AA59" s="21"/>
      <c r="AB59" s="21"/>
      <c r="AC59" s="21"/>
      <c r="AD59" s="21"/>
      <c r="AE59" s="21"/>
      <c r="AF59" s="43"/>
    </row>
    <row r="60" ht="14.25" hidden="1" spans="1:32">
      <c r="A60" s="21">
        <v>57</v>
      </c>
      <c r="B60" s="21" t="s">
        <v>205</v>
      </c>
      <c r="C60" s="21" t="s">
        <v>214</v>
      </c>
      <c r="D60" s="21"/>
      <c r="E60" s="21" t="s">
        <v>219</v>
      </c>
      <c r="F60" s="21"/>
      <c r="G60" s="21"/>
      <c r="H60" s="21">
        <v>0</v>
      </c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40"/>
      <c r="U60" s="40"/>
      <c r="V60" s="40"/>
      <c r="W60" s="21"/>
      <c r="X60" s="21"/>
      <c r="Y60" s="21"/>
      <c r="Z60" s="21"/>
      <c r="AA60" s="21"/>
      <c r="AB60" s="21"/>
      <c r="AC60" s="21"/>
      <c r="AD60" s="21"/>
      <c r="AE60" s="21"/>
      <c r="AF60" s="43"/>
    </row>
    <row r="61" ht="14.25" hidden="1" spans="1:32">
      <c r="A61" s="21">
        <v>58</v>
      </c>
      <c r="B61" s="21" t="s">
        <v>205</v>
      </c>
      <c r="C61" s="21" t="s">
        <v>220</v>
      </c>
      <c r="D61" s="21"/>
      <c r="E61" s="21" t="s">
        <v>221</v>
      </c>
      <c r="F61" s="21"/>
      <c r="G61" s="21"/>
      <c r="H61" s="21">
        <v>0</v>
      </c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40"/>
      <c r="U61" s="40"/>
      <c r="V61" s="40"/>
      <c r="W61" s="21"/>
      <c r="X61" s="21"/>
      <c r="Y61" s="21"/>
      <c r="Z61" s="21"/>
      <c r="AA61" s="21"/>
      <c r="AB61" s="21"/>
      <c r="AC61" s="21"/>
      <c r="AD61" s="21"/>
      <c r="AE61" s="21"/>
      <c r="AF61" s="43"/>
    </row>
    <row r="62" ht="14.25" hidden="1" spans="1:32">
      <c r="A62" s="21">
        <v>59</v>
      </c>
      <c r="B62" s="21" t="s">
        <v>205</v>
      </c>
      <c r="C62" s="21" t="s">
        <v>222</v>
      </c>
      <c r="D62" s="21"/>
      <c r="E62" s="21" t="s">
        <v>223</v>
      </c>
      <c r="F62" s="21"/>
      <c r="G62" s="21"/>
      <c r="H62" s="21">
        <v>0</v>
      </c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40"/>
      <c r="U62" s="40"/>
      <c r="V62" s="40"/>
      <c r="W62" s="21"/>
      <c r="X62" s="21"/>
      <c r="Y62" s="21"/>
      <c r="Z62" s="21"/>
      <c r="AA62" s="21"/>
      <c r="AB62" s="21"/>
      <c r="AC62" s="21"/>
      <c r="AD62" s="21"/>
      <c r="AE62" s="21"/>
      <c r="AF62" s="43"/>
    </row>
    <row r="63" ht="14.25" hidden="1" spans="1:32">
      <c r="A63" s="21">
        <v>60</v>
      </c>
      <c r="B63" s="21" t="s">
        <v>205</v>
      </c>
      <c r="C63" s="21" t="s">
        <v>224</v>
      </c>
      <c r="D63" s="21"/>
      <c r="E63" s="21" t="s">
        <v>225</v>
      </c>
      <c r="F63" s="21"/>
      <c r="G63" s="21"/>
      <c r="H63" s="21">
        <v>0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40"/>
      <c r="U63" s="40"/>
      <c r="V63" s="40"/>
      <c r="W63" s="21"/>
      <c r="X63" s="21"/>
      <c r="Y63" s="21"/>
      <c r="Z63" s="21"/>
      <c r="AA63" s="21"/>
      <c r="AB63" s="21"/>
      <c r="AC63" s="21"/>
      <c r="AD63" s="21"/>
      <c r="AE63" s="21"/>
      <c r="AF63" s="43"/>
    </row>
    <row r="64" ht="14.25" hidden="1" spans="1:32">
      <c r="A64" s="21">
        <v>61</v>
      </c>
      <c r="B64" s="21" t="s">
        <v>205</v>
      </c>
      <c r="C64" s="21" t="s">
        <v>226</v>
      </c>
      <c r="D64" s="21"/>
      <c r="E64" s="21" t="s">
        <v>227</v>
      </c>
      <c r="F64" s="21"/>
      <c r="G64" s="21"/>
      <c r="H64" s="21">
        <v>0</v>
      </c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40"/>
      <c r="U64" s="40"/>
      <c r="V64" s="40"/>
      <c r="W64" s="21"/>
      <c r="X64" s="21"/>
      <c r="Y64" s="21"/>
      <c r="Z64" s="21"/>
      <c r="AA64" s="21"/>
      <c r="AB64" s="21"/>
      <c r="AC64" s="21"/>
      <c r="AD64" s="21"/>
      <c r="AE64" s="21"/>
      <c r="AF64" s="43"/>
    </row>
    <row r="65" ht="14.25" hidden="1" spans="1:32">
      <c r="A65" s="21">
        <v>62</v>
      </c>
      <c r="B65" s="21" t="s">
        <v>205</v>
      </c>
      <c r="C65" s="21" t="s">
        <v>224</v>
      </c>
      <c r="D65" s="21"/>
      <c r="E65" s="21" t="s">
        <v>228</v>
      </c>
      <c r="F65" s="21"/>
      <c r="G65" s="21"/>
      <c r="H65" s="21">
        <v>0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40"/>
      <c r="U65" s="40"/>
      <c r="V65" s="40"/>
      <c r="W65" s="21"/>
      <c r="X65" s="21"/>
      <c r="Y65" s="21"/>
      <c r="Z65" s="21"/>
      <c r="AA65" s="21"/>
      <c r="AB65" s="21"/>
      <c r="AC65" s="21"/>
      <c r="AD65" s="21"/>
      <c r="AE65" s="21"/>
      <c r="AF65" s="43"/>
    </row>
    <row r="66" ht="14.25" hidden="1" spans="1:32">
      <c r="A66" s="21">
        <v>63</v>
      </c>
      <c r="B66" s="21" t="s">
        <v>205</v>
      </c>
      <c r="C66" s="21" t="s">
        <v>224</v>
      </c>
      <c r="D66" s="21"/>
      <c r="E66" s="21" t="s">
        <v>229</v>
      </c>
      <c r="F66" s="21"/>
      <c r="G66" s="21"/>
      <c r="H66" s="21">
        <v>0</v>
      </c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40"/>
      <c r="U66" s="40"/>
      <c r="V66" s="40"/>
      <c r="W66" s="21"/>
      <c r="X66" s="21"/>
      <c r="Y66" s="21"/>
      <c r="Z66" s="21"/>
      <c r="AA66" s="21"/>
      <c r="AB66" s="21"/>
      <c r="AC66" s="21"/>
      <c r="AD66" s="21"/>
      <c r="AE66" s="21"/>
      <c r="AF66" s="43"/>
    </row>
    <row r="67" ht="14.25" hidden="1" spans="1:32">
      <c r="A67" s="21">
        <v>64</v>
      </c>
      <c r="B67" s="21" t="s">
        <v>205</v>
      </c>
      <c r="C67" s="21" t="s">
        <v>216</v>
      </c>
      <c r="D67" s="21"/>
      <c r="E67" s="21" t="s">
        <v>230</v>
      </c>
      <c r="F67" s="21"/>
      <c r="G67" s="21"/>
      <c r="H67" s="21">
        <v>0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40"/>
      <c r="U67" s="40"/>
      <c r="V67" s="40"/>
      <c r="W67" s="21"/>
      <c r="X67" s="21"/>
      <c r="Y67" s="21"/>
      <c r="Z67" s="21"/>
      <c r="AA67" s="21"/>
      <c r="AB67" s="21"/>
      <c r="AC67" s="21"/>
      <c r="AD67" s="21"/>
      <c r="AE67" s="21"/>
      <c r="AF67" s="43"/>
    </row>
    <row r="68" ht="14.25" hidden="1" spans="1:32">
      <c r="A68" s="21">
        <v>65</v>
      </c>
      <c r="B68" s="21" t="s">
        <v>205</v>
      </c>
      <c r="C68" s="21" t="s">
        <v>224</v>
      </c>
      <c r="D68" s="21"/>
      <c r="E68" s="21" t="s">
        <v>231</v>
      </c>
      <c r="F68" s="21"/>
      <c r="G68" s="21"/>
      <c r="H68" s="21">
        <v>0</v>
      </c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40"/>
      <c r="U68" s="40"/>
      <c r="V68" s="40"/>
      <c r="W68" s="21"/>
      <c r="X68" s="21"/>
      <c r="Y68" s="21"/>
      <c r="Z68" s="21"/>
      <c r="AA68" s="21"/>
      <c r="AB68" s="21"/>
      <c r="AC68" s="21"/>
      <c r="AD68" s="21"/>
      <c r="AE68" s="21"/>
      <c r="AF68" s="43"/>
    </row>
    <row r="69" ht="14.25" hidden="1" spans="1:32">
      <c r="A69" s="21">
        <v>66</v>
      </c>
      <c r="B69" s="21" t="s">
        <v>205</v>
      </c>
      <c r="C69" s="21" t="s">
        <v>216</v>
      </c>
      <c r="D69" s="21"/>
      <c r="E69" s="21" t="s">
        <v>232</v>
      </c>
      <c r="F69" s="21"/>
      <c r="G69" s="21"/>
      <c r="H69" s="21">
        <v>0</v>
      </c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40"/>
      <c r="U69" s="40"/>
      <c r="V69" s="40"/>
      <c r="W69" s="21"/>
      <c r="X69" s="21"/>
      <c r="Y69" s="21"/>
      <c r="Z69" s="21"/>
      <c r="AA69" s="21"/>
      <c r="AB69" s="21"/>
      <c r="AC69" s="21"/>
      <c r="AD69" s="21"/>
      <c r="AE69" s="21"/>
      <c r="AF69" s="43"/>
    </row>
    <row r="70" ht="14.25" hidden="1" spans="1:32">
      <c r="A70" s="21">
        <v>67</v>
      </c>
      <c r="B70" s="21" t="s">
        <v>205</v>
      </c>
      <c r="C70" s="21" t="s">
        <v>216</v>
      </c>
      <c r="D70" s="21"/>
      <c r="E70" s="21" t="s">
        <v>233</v>
      </c>
      <c r="F70" s="21"/>
      <c r="G70" s="21"/>
      <c r="H70" s="21">
        <v>0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40"/>
      <c r="U70" s="40"/>
      <c r="V70" s="40"/>
      <c r="W70" s="21"/>
      <c r="X70" s="21"/>
      <c r="Y70" s="21"/>
      <c r="Z70" s="21"/>
      <c r="AA70" s="21"/>
      <c r="AB70" s="21"/>
      <c r="AC70" s="21"/>
      <c r="AD70" s="21"/>
      <c r="AE70" s="21"/>
      <c r="AF70" s="43"/>
    </row>
    <row r="71" ht="14.25" hidden="1" spans="1:32">
      <c r="A71" s="21">
        <v>68</v>
      </c>
      <c r="B71" s="21" t="s">
        <v>205</v>
      </c>
      <c r="C71" s="21" t="s">
        <v>220</v>
      </c>
      <c r="D71" s="21"/>
      <c r="E71" s="21" t="s">
        <v>234</v>
      </c>
      <c r="F71" s="21"/>
      <c r="G71" s="21"/>
      <c r="H71" s="21">
        <v>0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40"/>
      <c r="U71" s="40"/>
      <c r="V71" s="40"/>
      <c r="W71" s="21"/>
      <c r="X71" s="21"/>
      <c r="Y71" s="21"/>
      <c r="Z71" s="21"/>
      <c r="AA71" s="21"/>
      <c r="AB71" s="21"/>
      <c r="AC71" s="21"/>
      <c r="AD71" s="21"/>
      <c r="AE71" s="21"/>
      <c r="AF71" s="43"/>
    </row>
    <row r="72" ht="14.25" hidden="1" spans="1:32">
      <c r="A72" s="21">
        <v>69</v>
      </c>
      <c r="B72" s="21" t="s">
        <v>205</v>
      </c>
      <c r="C72" s="21" t="s">
        <v>235</v>
      </c>
      <c r="D72" s="21"/>
      <c r="E72" s="21" t="s">
        <v>236</v>
      </c>
      <c r="F72" s="21"/>
      <c r="G72" s="21"/>
      <c r="H72" s="21">
        <v>0</v>
      </c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40"/>
      <c r="U72" s="40"/>
      <c r="V72" s="40"/>
      <c r="W72" s="21"/>
      <c r="X72" s="21"/>
      <c r="Y72" s="21"/>
      <c r="Z72" s="21"/>
      <c r="AA72" s="21"/>
      <c r="AB72" s="21"/>
      <c r="AC72" s="21"/>
      <c r="AD72" s="21"/>
      <c r="AE72" s="21"/>
      <c r="AF72" s="43"/>
    </row>
    <row r="73" ht="14.25" hidden="1" spans="1:32">
      <c r="A73" s="46">
        <v>70</v>
      </c>
      <c r="B73" s="46"/>
      <c r="C73" s="46"/>
      <c r="D73" s="46"/>
      <c r="E73" s="46"/>
      <c r="F73" s="46"/>
      <c r="G73" s="46" t="s">
        <v>237</v>
      </c>
      <c r="H73" s="21">
        <v>0</v>
      </c>
      <c r="I73" s="46"/>
      <c r="J73" s="46"/>
      <c r="K73" s="47"/>
      <c r="L73" s="47"/>
      <c r="M73" s="47"/>
      <c r="N73" s="47"/>
      <c r="O73" s="47"/>
      <c r="P73" s="47"/>
      <c r="Q73" s="47"/>
      <c r="R73" s="47"/>
      <c r="S73" s="47"/>
      <c r="T73" s="40"/>
      <c r="U73" s="40"/>
      <c r="V73" s="40"/>
      <c r="W73" s="47"/>
      <c r="X73" s="47"/>
      <c r="Y73" s="47"/>
      <c r="Z73" s="47"/>
      <c r="AA73" s="46"/>
      <c r="AB73" s="46"/>
      <c r="AC73" s="46"/>
      <c r="AD73" s="46"/>
      <c r="AE73" s="46"/>
      <c r="AF73" s="43"/>
    </row>
    <row r="74" ht="14.25" hidden="1" spans="1:32">
      <c r="A74" s="46">
        <v>71</v>
      </c>
      <c r="B74" s="46"/>
      <c r="C74" s="46"/>
      <c r="D74" s="46"/>
      <c r="E74" s="46"/>
      <c r="F74" s="46"/>
      <c r="G74" s="46" t="s">
        <v>238</v>
      </c>
      <c r="H74" s="21">
        <v>0</v>
      </c>
      <c r="I74" s="46"/>
      <c r="J74" s="46"/>
      <c r="K74" s="47"/>
      <c r="L74" s="47"/>
      <c r="M74" s="47"/>
      <c r="N74" s="47"/>
      <c r="O74" s="47"/>
      <c r="P74" s="47"/>
      <c r="Q74" s="47"/>
      <c r="R74" s="47"/>
      <c r="S74" s="47"/>
      <c r="T74" s="40"/>
      <c r="U74" s="40"/>
      <c r="V74" s="40"/>
      <c r="W74" s="47"/>
      <c r="X74" s="47"/>
      <c r="Y74" s="47"/>
      <c r="Z74" s="47"/>
      <c r="AA74" s="46"/>
      <c r="AB74" s="46"/>
      <c r="AC74" s="46"/>
      <c r="AD74" s="46"/>
      <c r="AE74" s="46"/>
      <c r="AF74" s="43"/>
    </row>
    <row r="75" ht="14.25" hidden="1" spans="1:32">
      <c r="A75" s="46">
        <v>72</v>
      </c>
      <c r="B75" s="46"/>
      <c r="C75" s="46"/>
      <c r="D75" s="46"/>
      <c r="E75" s="46"/>
      <c r="F75" s="46"/>
      <c r="G75" s="46" t="s">
        <v>239</v>
      </c>
      <c r="H75" s="21">
        <v>0</v>
      </c>
      <c r="I75" s="46"/>
      <c r="J75" s="46"/>
      <c r="K75" s="47"/>
      <c r="L75" s="47"/>
      <c r="M75" s="47"/>
      <c r="N75" s="47"/>
      <c r="O75" s="47"/>
      <c r="P75" s="47"/>
      <c r="Q75" s="47"/>
      <c r="R75" s="47"/>
      <c r="S75" s="47"/>
      <c r="T75" s="40"/>
      <c r="U75" s="40"/>
      <c r="V75" s="40"/>
      <c r="W75" s="47"/>
      <c r="X75" s="47"/>
      <c r="Y75" s="47"/>
      <c r="Z75" s="47"/>
      <c r="AA75" s="46"/>
      <c r="AB75" s="46"/>
      <c r="AC75" s="46"/>
      <c r="AD75" s="46"/>
      <c r="AE75" s="46"/>
      <c r="AF75" s="43"/>
    </row>
    <row r="76" ht="14.25" hidden="1" spans="1:32">
      <c r="A76" s="46">
        <v>73</v>
      </c>
      <c r="B76" s="46"/>
      <c r="C76" s="46"/>
      <c r="D76" s="46"/>
      <c r="E76" s="46"/>
      <c r="F76" s="46"/>
      <c r="G76" s="46" t="s">
        <v>240</v>
      </c>
      <c r="H76" s="21">
        <v>0</v>
      </c>
      <c r="I76" s="46"/>
      <c r="J76" s="46"/>
      <c r="K76" s="47"/>
      <c r="L76" s="47"/>
      <c r="M76" s="47"/>
      <c r="N76" s="47"/>
      <c r="O76" s="47"/>
      <c r="P76" s="47"/>
      <c r="Q76" s="47"/>
      <c r="R76" s="47"/>
      <c r="S76" s="47"/>
      <c r="T76" s="40"/>
      <c r="U76" s="40"/>
      <c r="V76" s="40"/>
      <c r="W76" s="47"/>
      <c r="X76" s="47"/>
      <c r="Y76" s="47"/>
      <c r="Z76" s="47"/>
      <c r="AA76" s="46"/>
      <c r="AB76" s="46"/>
      <c r="AC76" s="46"/>
      <c r="AD76" s="46"/>
      <c r="AE76" s="46"/>
      <c r="AF76" s="43"/>
    </row>
    <row r="77" ht="14.25" hidden="1" spans="1:32">
      <c r="A77" s="46">
        <v>74</v>
      </c>
      <c r="B77" s="46"/>
      <c r="C77" s="46"/>
      <c r="D77" s="46"/>
      <c r="E77" s="46"/>
      <c r="F77" s="46"/>
      <c r="G77" s="46" t="s">
        <v>241</v>
      </c>
      <c r="H77" s="21">
        <v>0</v>
      </c>
      <c r="I77" s="46"/>
      <c r="J77" s="46"/>
      <c r="K77" s="47"/>
      <c r="L77" s="47"/>
      <c r="M77" s="47"/>
      <c r="N77" s="47"/>
      <c r="O77" s="47"/>
      <c r="P77" s="47"/>
      <c r="Q77" s="47"/>
      <c r="R77" s="47"/>
      <c r="S77" s="47"/>
      <c r="T77" s="40"/>
      <c r="U77" s="40"/>
      <c r="V77" s="40"/>
      <c r="W77" s="47"/>
      <c r="X77" s="47"/>
      <c r="Y77" s="47"/>
      <c r="Z77" s="47"/>
      <c r="AA77" s="46"/>
      <c r="AB77" s="46"/>
      <c r="AC77" s="46"/>
      <c r="AD77" s="46"/>
      <c r="AE77" s="46"/>
      <c r="AF77" s="43"/>
    </row>
    <row r="78" ht="14.25" hidden="1" spans="1:32">
      <c r="A78" s="46">
        <v>75</v>
      </c>
      <c r="B78" s="46"/>
      <c r="C78" s="46"/>
      <c r="D78" s="46"/>
      <c r="E78" s="46"/>
      <c r="F78" s="46"/>
      <c r="G78" s="46" t="s">
        <v>242</v>
      </c>
      <c r="H78" s="21">
        <v>0</v>
      </c>
      <c r="I78" s="46"/>
      <c r="J78" s="46"/>
      <c r="K78" s="47"/>
      <c r="L78" s="47"/>
      <c r="M78" s="47"/>
      <c r="N78" s="47"/>
      <c r="O78" s="47"/>
      <c r="P78" s="47"/>
      <c r="Q78" s="47"/>
      <c r="R78" s="47"/>
      <c r="S78" s="47"/>
      <c r="T78" s="40"/>
      <c r="U78" s="40"/>
      <c r="V78" s="40"/>
      <c r="W78" s="47"/>
      <c r="X78" s="47"/>
      <c r="Y78" s="47"/>
      <c r="Z78" s="47"/>
      <c r="AA78" s="46"/>
      <c r="AB78" s="46"/>
      <c r="AC78" s="46"/>
      <c r="AD78" s="46"/>
      <c r="AE78" s="46"/>
      <c r="AF78" s="43"/>
    </row>
    <row r="79" ht="14.25" hidden="1" spans="1:32">
      <c r="A79" s="46">
        <v>76</v>
      </c>
      <c r="B79" s="46"/>
      <c r="C79" s="46"/>
      <c r="D79" s="46"/>
      <c r="E79" s="46"/>
      <c r="F79" s="46"/>
      <c r="G79" s="46" t="s">
        <v>243</v>
      </c>
      <c r="H79" s="21">
        <v>0</v>
      </c>
      <c r="I79" s="46"/>
      <c r="J79" s="46"/>
      <c r="K79" s="47"/>
      <c r="L79" s="47"/>
      <c r="M79" s="47"/>
      <c r="N79" s="47"/>
      <c r="O79" s="47"/>
      <c r="P79" s="47"/>
      <c r="Q79" s="47"/>
      <c r="R79" s="47"/>
      <c r="S79" s="47"/>
      <c r="T79" s="40"/>
      <c r="U79" s="40"/>
      <c r="V79" s="40"/>
      <c r="W79" s="47"/>
      <c r="X79" s="47"/>
      <c r="Y79" s="47"/>
      <c r="Z79" s="47"/>
      <c r="AA79" s="46"/>
      <c r="AB79" s="46"/>
      <c r="AC79" s="46"/>
      <c r="AD79" s="46"/>
      <c r="AE79" s="46"/>
      <c r="AF79" s="43"/>
    </row>
    <row r="80" ht="14.25" hidden="1" spans="1:32">
      <c r="A80" s="46">
        <v>77</v>
      </c>
      <c r="B80" s="46"/>
      <c r="C80" s="46"/>
      <c r="D80" s="46"/>
      <c r="E80" s="46"/>
      <c r="F80" s="46" t="s">
        <v>244</v>
      </c>
      <c r="G80" s="46" t="s">
        <v>244</v>
      </c>
      <c r="H80" s="21">
        <v>0</v>
      </c>
      <c r="I80" s="46"/>
      <c r="J80" s="46"/>
      <c r="K80" s="47"/>
      <c r="L80" s="47"/>
      <c r="M80" s="47"/>
      <c r="N80" s="47"/>
      <c r="O80" s="47"/>
      <c r="P80" s="47"/>
      <c r="Q80" s="47"/>
      <c r="R80" s="47"/>
      <c r="S80" s="47"/>
      <c r="T80" s="40"/>
      <c r="U80" s="40"/>
      <c r="V80" s="40"/>
      <c r="W80" s="47"/>
      <c r="X80" s="47"/>
      <c r="Y80" s="47"/>
      <c r="Z80" s="47"/>
      <c r="AA80" s="46"/>
      <c r="AB80" s="46"/>
      <c r="AC80" s="46"/>
      <c r="AD80" s="46"/>
      <c r="AE80" s="46"/>
      <c r="AF80" s="43"/>
    </row>
    <row r="81" ht="14.25" hidden="1" spans="1:32">
      <c r="A81" s="46">
        <v>78</v>
      </c>
      <c r="B81" s="46"/>
      <c r="C81" s="46"/>
      <c r="D81" s="46"/>
      <c r="E81" s="46"/>
      <c r="F81" s="46"/>
      <c r="G81" s="46" t="s">
        <v>245</v>
      </c>
      <c r="H81" s="21">
        <v>0</v>
      </c>
      <c r="I81" s="46"/>
      <c r="J81" s="46"/>
      <c r="K81" s="47"/>
      <c r="L81" s="47"/>
      <c r="M81" s="47"/>
      <c r="N81" s="47"/>
      <c r="O81" s="47"/>
      <c r="P81" s="47"/>
      <c r="Q81" s="47"/>
      <c r="R81" s="47"/>
      <c r="S81" s="47"/>
      <c r="T81" s="40"/>
      <c r="U81" s="40"/>
      <c r="V81" s="40"/>
      <c r="W81" s="47"/>
      <c r="X81" s="47"/>
      <c r="Y81" s="47"/>
      <c r="Z81" s="47"/>
      <c r="AA81" s="46"/>
      <c r="AB81" s="46"/>
      <c r="AC81" s="46"/>
      <c r="AD81" s="46"/>
      <c r="AE81" s="46"/>
      <c r="AF81" s="43"/>
    </row>
    <row r="82" ht="14.25" hidden="1" spans="1:32">
      <c r="A82" s="46">
        <v>79</v>
      </c>
      <c r="B82" s="46"/>
      <c r="C82" s="46"/>
      <c r="D82" s="46"/>
      <c r="E82" s="46"/>
      <c r="F82" s="46" t="s">
        <v>246</v>
      </c>
      <c r="G82" s="46" t="s">
        <v>246</v>
      </c>
      <c r="H82" s="21">
        <v>0</v>
      </c>
      <c r="I82" s="46"/>
      <c r="J82" s="46"/>
      <c r="K82" s="47"/>
      <c r="L82" s="47"/>
      <c r="M82" s="47"/>
      <c r="N82" s="47"/>
      <c r="O82" s="47"/>
      <c r="P82" s="47"/>
      <c r="Q82" s="47"/>
      <c r="R82" s="47"/>
      <c r="S82" s="47"/>
      <c r="T82" s="40"/>
      <c r="U82" s="40"/>
      <c r="V82" s="40"/>
      <c r="W82" s="47"/>
      <c r="X82" s="47"/>
      <c r="Y82" s="47"/>
      <c r="Z82" s="47"/>
      <c r="AA82" s="46"/>
      <c r="AB82" s="46"/>
      <c r="AC82" s="46"/>
      <c r="AD82" s="46"/>
      <c r="AE82" s="46"/>
      <c r="AF82" s="43"/>
    </row>
    <row r="83" ht="14.25" hidden="1" spans="1:32">
      <c r="A83" s="46">
        <v>80</v>
      </c>
      <c r="B83" s="46"/>
      <c r="C83" s="46"/>
      <c r="D83" s="46"/>
      <c r="E83" s="46"/>
      <c r="F83" s="46"/>
      <c r="G83" s="46" t="s">
        <v>247</v>
      </c>
      <c r="H83" s="21">
        <v>0</v>
      </c>
      <c r="I83" s="46"/>
      <c r="J83" s="46"/>
      <c r="K83" s="47"/>
      <c r="L83" s="47"/>
      <c r="M83" s="47"/>
      <c r="N83" s="47"/>
      <c r="O83" s="47"/>
      <c r="P83" s="47"/>
      <c r="Q83" s="47"/>
      <c r="R83" s="47"/>
      <c r="S83" s="47"/>
      <c r="T83" s="40"/>
      <c r="U83" s="40"/>
      <c r="V83" s="40"/>
      <c r="W83" s="47"/>
      <c r="X83" s="47"/>
      <c r="Y83" s="47"/>
      <c r="Z83" s="47"/>
      <c r="AA83" s="46"/>
      <c r="AB83" s="46"/>
      <c r="AC83" s="46"/>
      <c r="AD83" s="46"/>
      <c r="AE83" s="46"/>
      <c r="AF83" s="43"/>
    </row>
    <row r="84" ht="14.25" hidden="1" spans="1:32">
      <c r="A84" s="46">
        <v>81</v>
      </c>
      <c r="B84" s="46"/>
      <c r="C84" s="46"/>
      <c r="D84" s="46"/>
      <c r="E84" s="46"/>
      <c r="F84" s="46"/>
      <c r="G84" s="46" t="s">
        <v>248</v>
      </c>
      <c r="H84" s="21">
        <v>0</v>
      </c>
      <c r="I84" s="46"/>
      <c r="J84" s="46"/>
      <c r="K84" s="47"/>
      <c r="L84" s="47"/>
      <c r="M84" s="47"/>
      <c r="N84" s="47"/>
      <c r="O84" s="47"/>
      <c r="P84" s="47"/>
      <c r="Q84" s="47"/>
      <c r="R84" s="47"/>
      <c r="S84" s="47"/>
      <c r="T84" s="40"/>
      <c r="U84" s="40"/>
      <c r="V84" s="40"/>
      <c r="W84" s="47"/>
      <c r="X84" s="47"/>
      <c r="Y84" s="47"/>
      <c r="Z84" s="47"/>
      <c r="AA84" s="46"/>
      <c r="AB84" s="46"/>
      <c r="AC84" s="46"/>
      <c r="AD84" s="46"/>
      <c r="AE84" s="46"/>
      <c r="AF84" s="43"/>
    </row>
    <row r="85" ht="14.25" hidden="1" spans="1:32">
      <c r="A85" s="46">
        <v>82</v>
      </c>
      <c r="B85" s="46"/>
      <c r="C85" s="46"/>
      <c r="D85" s="46"/>
      <c r="E85" s="46"/>
      <c r="F85" s="46" t="s">
        <v>249</v>
      </c>
      <c r="G85" s="46" t="s">
        <v>249</v>
      </c>
      <c r="H85" s="21">
        <v>0</v>
      </c>
      <c r="I85" s="46"/>
      <c r="J85" s="46"/>
      <c r="K85" s="47"/>
      <c r="L85" s="47"/>
      <c r="M85" s="47"/>
      <c r="N85" s="47"/>
      <c r="O85" s="47"/>
      <c r="P85" s="47"/>
      <c r="Q85" s="47"/>
      <c r="R85" s="47"/>
      <c r="S85" s="47"/>
      <c r="T85" s="40"/>
      <c r="U85" s="40"/>
      <c r="V85" s="40"/>
      <c r="W85" s="47"/>
      <c r="X85" s="47"/>
      <c r="Y85" s="47"/>
      <c r="Z85" s="47"/>
      <c r="AA85" s="46"/>
      <c r="AB85" s="46"/>
      <c r="AC85" s="46"/>
      <c r="AD85" s="46"/>
      <c r="AE85" s="46"/>
      <c r="AF85" s="43"/>
    </row>
    <row r="86" ht="14.25" hidden="1" spans="1:32">
      <c r="A86" s="46">
        <v>83</v>
      </c>
      <c r="B86" s="46"/>
      <c r="C86" s="46"/>
      <c r="D86" s="46"/>
      <c r="E86" s="46"/>
      <c r="F86" s="46"/>
      <c r="G86" s="46" t="s">
        <v>250</v>
      </c>
      <c r="H86" s="21">
        <v>0</v>
      </c>
      <c r="I86" s="46"/>
      <c r="J86" s="46"/>
      <c r="K86" s="47"/>
      <c r="L86" s="47"/>
      <c r="M86" s="47"/>
      <c r="N86" s="47"/>
      <c r="O86" s="47"/>
      <c r="P86" s="47"/>
      <c r="Q86" s="47"/>
      <c r="R86" s="47"/>
      <c r="S86" s="47"/>
      <c r="T86" s="40"/>
      <c r="U86" s="40"/>
      <c r="V86" s="40"/>
      <c r="W86" s="47"/>
      <c r="X86" s="47"/>
      <c r="Y86" s="47"/>
      <c r="Z86" s="47"/>
      <c r="AA86" s="46"/>
      <c r="AB86" s="46"/>
      <c r="AC86" s="46"/>
      <c r="AD86" s="46"/>
      <c r="AE86" s="46"/>
      <c r="AF86" s="43"/>
    </row>
    <row r="87" ht="14.25" hidden="1" spans="1:32">
      <c r="A87" s="46">
        <v>84</v>
      </c>
      <c r="B87" s="46"/>
      <c r="C87" s="46"/>
      <c r="D87" s="46"/>
      <c r="E87" s="46"/>
      <c r="F87" s="46" t="s">
        <v>251</v>
      </c>
      <c r="G87" s="46" t="s">
        <v>251</v>
      </c>
      <c r="H87" s="21">
        <v>0</v>
      </c>
      <c r="I87" s="46"/>
      <c r="J87" s="46"/>
      <c r="K87" s="47"/>
      <c r="L87" s="47"/>
      <c r="M87" s="47"/>
      <c r="N87" s="47"/>
      <c r="O87" s="47"/>
      <c r="P87" s="47"/>
      <c r="Q87" s="47"/>
      <c r="R87" s="47"/>
      <c r="S87" s="47"/>
      <c r="T87" s="40"/>
      <c r="U87" s="40"/>
      <c r="V87" s="40"/>
      <c r="W87" s="47"/>
      <c r="X87" s="47"/>
      <c r="Y87" s="47"/>
      <c r="Z87" s="47"/>
      <c r="AA87" s="46"/>
      <c r="AB87" s="46"/>
      <c r="AC87" s="46"/>
      <c r="AD87" s="46"/>
      <c r="AE87" s="46"/>
      <c r="AF87" s="43"/>
    </row>
    <row r="88" ht="14.25" hidden="1" spans="1:32">
      <c r="A88" s="46">
        <v>85</v>
      </c>
      <c r="B88" s="46"/>
      <c r="C88" s="46"/>
      <c r="D88" s="46"/>
      <c r="E88" s="46"/>
      <c r="F88" s="46" t="s">
        <v>252</v>
      </c>
      <c r="G88" s="46" t="s">
        <v>252</v>
      </c>
      <c r="H88" s="21">
        <v>0</v>
      </c>
      <c r="I88" s="46"/>
      <c r="J88" s="46"/>
      <c r="K88" s="47"/>
      <c r="L88" s="47"/>
      <c r="M88" s="47"/>
      <c r="N88" s="47"/>
      <c r="O88" s="47"/>
      <c r="P88" s="47"/>
      <c r="Q88" s="47"/>
      <c r="R88" s="47"/>
      <c r="S88" s="47"/>
      <c r="T88" s="40"/>
      <c r="U88" s="40"/>
      <c r="V88" s="40"/>
      <c r="W88" s="47"/>
      <c r="X88" s="47"/>
      <c r="Y88" s="47"/>
      <c r="Z88" s="47"/>
      <c r="AA88" s="46"/>
      <c r="AB88" s="46"/>
      <c r="AC88" s="46"/>
      <c r="AD88" s="46"/>
      <c r="AE88" s="46"/>
      <c r="AF88" s="43"/>
    </row>
    <row r="89" ht="14.25" hidden="1" spans="1:32">
      <c r="A89" s="46">
        <v>86</v>
      </c>
      <c r="B89" s="46"/>
      <c r="C89" s="46"/>
      <c r="D89" s="46"/>
      <c r="E89" s="46"/>
      <c r="F89" s="46"/>
      <c r="G89" s="46" t="s">
        <v>253</v>
      </c>
      <c r="H89" s="21">
        <v>0</v>
      </c>
      <c r="I89" s="46"/>
      <c r="J89" s="46"/>
      <c r="K89" s="47"/>
      <c r="L89" s="47"/>
      <c r="M89" s="47"/>
      <c r="N89" s="47"/>
      <c r="O89" s="47"/>
      <c r="P89" s="47"/>
      <c r="Q89" s="47"/>
      <c r="R89" s="47"/>
      <c r="S89" s="47"/>
      <c r="T89" s="40"/>
      <c r="U89" s="40"/>
      <c r="V89" s="40"/>
      <c r="W89" s="47"/>
      <c r="X89" s="47"/>
      <c r="Y89" s="47"/>
      <c r="Z89" s="47"/>
      <c r="AA89" s="46"/>
      <c r="AB89" s="46"/>
      <c r="AC89" s="46"/>
      <c r="AD89" s="46"/>
      <c r="AE89" s="46"/>
      <c r="AF89" s="43"/>
    </row>
    <row r="90" ht="14.25" hidden="1" spans="1:32">
      <c r="A90" s="46">
        <v>87</v>
      </c>
      <c r="B90" s="46"/>
      <c r="C90" s="46"/>
      <c r="D90" s="46"/>
      <c r="E90" s="46"/>
      <c r="F90" s="46"/>
      <c r="G90" s="46" t="s">
        <v>254</v>
      </c>
      <c r="H90" s="21">
        <v>0</v>
      </c>
      <c r="I90" s="46"/>
      <c r="J90" s="46"/>
      <c r="K90" s="47"/>
      <c r="L90" s="47"/>
      <c r="M90" s="47"/>
      <c r="N90" s="47"/>
      <c r="O90" s="47"/>
      <c r="P90" s="47"/>
      <c r="Q90" s="47"/>
      <c r="R90" s="47"/>
      <c r="S90" s="47"/>
      <c r="T90" s="40"/>
      <c r="U90" s="40"/>
      <c r="V90" s="40"/>
      <c r="W90" s="47"/>
      <c r="X90" s="47"/>
      <c r="Y90" s="47"/>
      <c r="Z90" s="47"/>
      <c r="AA90" s="46"/>
      <c r="AB90" s="46"/>
      <c r="AC90" s="46"/>
      <c r="AD90" s="46"/>
      <c r="AE90" s="46"/>
      <c r="AF90" s="43"/>
    </row>
    <row r="91" ht="14.25" hidden="1" spans="1:32">
      <c r="A91" s="46">
        <v>88</v>
      </c>
      <c r="B91" s="46"/>
      <c r="C91" s="46"/>
      <c r="D91" s="46"/>
      <c r="E91" s="46"/>
      <c r="F91" s="46"/>
      <c r="G91" s="46" t="s">
        <v>255</v>
      </c>
      <c r="H91" s="21">
        <v>0</v>
      </c>
      <c r="I91" s="46"/>
      <c r="J91" s="46"/>
      <c r="K91" s="47"/>
      <c r="L91" s="47"/>
      <c r="M91" s="47"/>
      <c r="N91" s="47"/>
      <c r="O91" s="47"/>
      <c r="P91" s="47"/>
      <c r="Q91" s="47"/>
      <c r="R91" s="47"/>
      <c r="S91" s="47"/>
      <c r="T91" s="40"/>
      <c r="U91" s="40"/>
      <c r="V91" s="40"/>
      <c r="W91" s="47"/>
      <c r="X91" s="47"/>
      <c r="Y91" s="47"/>
      <c r="Z91" s="47"/>
      <c r="AA91" s="46"/>
      <c r="AB91" s="46"/>
      <c r="AC91" s="46"/>
      <c r="AD91" s="46"/>
      <c r="AE91" s="46"/>
      <c r="AF91" s="43"/>
    </row>
    <row r="92" ht="14.25" hidden="1" spans="1:32">
      <c r="A92" s="46">
        <v>89</v>
      </c>
      <c r="B92" s="46"/>
      <c r="C92" s="46"/>
      <c r="D92" s="46"/>
      <c r="E92" s="46"/>
      <c r="F92" s="46"/>
      <c r="G92" s="46" t="s">
        <v>256</v>
      </c>
      <c r="H92" s="21">
        <v>0</v>
      </c>
      <c r="I92" s="46"/>
      <c r="J92" s="46"/>
      <c r="K92" s="47"/>
      <c r="L92" s="47"/>
      <c r="M92" s="47"/>
      <c r="N92" s="47"/>
      <c r="O92" s="47"/>
      <c r="P92" s="47"/>
      <c r="Q92" s="47"/>
      <c r="R92" s="47"/>
      <c r="S92" s="47"/>
      <c r="T92" s="40"/>
      <c r="U92" s="40"/>
      <c r="V92" s="40"/>
      <c r="W92" s="47"/>
      <c r="X92" s="47"/>
      <c r="Y92" s="47"/>
      <c r="Z92" s="47"/>
      <c r="AA92" s="46"/>
      <c r="AB92" s="46"/>
      <c r="AC92" s="46"/>
      <c r="AD92" s="46"/>
      <c r="AE92" s="46"/>
      <c r="AF92" s="43"/>
    </row>
    <row r="93" ht="14.25" hidden="1" spans="1:32">
      <c r="A93" s="46">
        <v>90</v>
      </c>
      <c r="B93" s="46"/>
      <c r="C93" s="46"/>
      <c r="D93" s="46"/>
      <c r="E93" s="46"/>
      <c r="F93" s="46" t="s">
        <v>257</v>
      </c>
      <c r="G93" s="46" t="s">
        <v>257</v>
      </c>
      <c r="H93" s="21">
        <v>0</v>
      </c>
      <c r="I93" s="46"/>
      <c r="J93" s="46"/>
      <c r="K93" s="47"/>
      <c r="L93" s="47"/>
      <c r="M93" s="47"/>
      <c r="N93" s="47"/>
      <c r="O93" s="47"/>
      <c r="P93" s="47"/>
      <c r="Q93" s="47"/>
      <c r="R93" s="47"/>
      <c r="S93" s="47"/>
      <c r="T93" s="40"/>
      <c r="U93" s="40"/>
      <c r="V93" s="40"/>
      <c r="W93" s="47"/>
      <c r="X93" s="47"/>
      <c r="Y93" s="47"/>
      <c r="Z93" s="47"/>
      <c r="AA93" s="46"/>
      <c r="AB93" s="46"/>
      <c r="AC93" s="46"/>
      <c r="AD93" s="46"/>
      <c r="AE93" s="46"/>
      <c r="AF93" s="43"/>
    </row>
    <row r="94" ht="14.25" hidden="1" spans="1:32">
      <c r="A94" s="46">
        <v>91</v>
      </c>
      <c r="B94" s="46"/>
      <c r="C94" s="46"/>
      <c r="D94" s="46"/>
      <c r="E94" s="46"/>
      <c r="F94" s="46"/>
      <c r="G94" s="46" t="s">
        <v>258</v>
      </c>
      <c r="H94" s="21">
        <v>0</v>
      </c>
      <c r="I94" s="46"/>
      <c r="J94" s="46"/>
      <c r="K94" s="47"/>
      <c r="L94" s="47"/>
      <c r="M94" s="47"/>
      <c r="N94" s="47"/>
      <c r="O94" s="47"/>
      <c r="P94" s="47"/>
      <c r="Q94" s="47"/>
      <c r="R94" s="47"/>
      <c r="S94" s="47"/>
      <c r="T94" s="40"/>
      <c r="U94" s="40"/>
      <c r="V94" s="40"/>
      <c r="W94" s="47"/>
      <c r="X94" s="47"/>
      <c r="Y94" s="47"/>
      <c r="Z94" s="47"/>
      <c r="AA94" s="46"/>
      <c r="AB94" s="46"/>
      <c r="AC94" s="46"/>
      <c r="AD94" s="46"/>
      <c r="AE94" s="46"/>
      <c r="AF94" s="43"/>
    </row>
    <row r="95" ht="14.25" hidden="1" spans="1:32">
      <c r="A95" s="46">
        <v>92</v>
      </c>
      <c r="B95" s="46"/>
      <c r="C95" s="46"/>
      <c r="D95" s="46"/>
      <c r="E95" s="46"/>
      <c r="F95" s="46"/>
      <c r="G95" s="46" t="s">
        <v>259</v>
      </c>
      <c r="H95" s="21">
        <v>0</v>
      </c>
      <c r="I95" s="46"/>
      <c r="J95" s="46"/>
      <c r="K95" s="47"/>
      <c r="L95" s="47"/>
      <c r="M95" s="47"/>
      <c r="N95" s="47"/>
      <c r="O95" s="47"/>
      <c r="P95" s="47"/>
      <c r="Q95" s="47"/>
      <c r="R95" s="47"/>
      <c r="S95" s="47"/>
      <c r="T95" s="40"/>
      <c r="U95" s="40"/>
      <c r="V95" s="40"/>
      <c r="W95" s="47"/>
      <c r="X95" s="47"/>
      <c r="Y95" s="47"/>
      <c r="Z95" s="47"/>
      <c r="AA95" s="46"/>
      <c r="AB95" s="46"/>
      <c r="AC95" s="46"/>
      <c r="AD95" s="46"/>
      <c r="AE95" s="46"/>
      <c r="AF95" s="43"/>
    </row>
    <row r="96" ht="14.25" hidden="1" spans="1:32">
      <c r="A96" s="46">
        <v>93</v>
      </c>
      <c r="B96" s="46"/>
      <c r="C96" s="46"/>
      <c r="D96" s="46"/>
      <c r="E96" s="46"/>
      <c r="F96" s="46"/>
      <c r="G96" s="46" t="s">
        <v>260</v>
      </c>
      <c r="H96" s="21">
        <v>0</v>
      </c>
      <c r="I96" s="46"/>
      <c r="J96" s="46"/>
      <c r="K96" s="47"/>
      <c r="L96" s="47"/>
      <c r="M96" s="47"/>
      <c r="N96" s="47"/>
      <c r="O96" s="47"/>
      <c r="P96" s="47"/>
      <c r="Q96" s="47"/>
      <c r="R96" s="47"/>
      <c r="S96" s="47"/>
      <c r="T96" s="40"/>
      <c r="U96" s="40"/>
      <c r="V96" s="40"/>
      <c r="W96" s="47"/>
      <c r="X96" s="47"/>
      <c r="Y96" s="47"/>
      <c r="Z96" s="47"/>
      <c r="AA96" s="46"/>
      <c r="AB96" s="46"/>
      <c r="AC96" s="46"/>
      <c r="AD96" s="46"/>
      <c r="AE96" s="46"/>
      <c r="AF96" s="43"/>
    </row>
    <row r="97" ht="14.25" hidden="1" spans="1:32">
      <c r="A97" s="46">
        <v>94</v>
      </c>
      <c r="B97" s="46"/>
      <c r="C97" s="46"/>
      <c r="D97" s="46"/>
      <c r="E97" s="46"/>
      <c r="F97" s="46" t="s">
        <v>261</v>
      </c>
      <c r="G97" s="46" t="s">
        <v>261</v>
      </c>
      <c r="H97" s="21">
        <v>0</v>
      </c>
      <c r="I97" s="46"/>
      <c r="J97" s="46"/>
      <c r="K97" s="47"/>
      <c r="L97" s="47"/>
      <c r="M97" s="47"/>
      <c r="N97" s="47"/>
      <c r="O97" s="47"/>
      <c r="P97" s="47"/>
      <c r="Q97" s="47"/>
      <c r="R97" s="47"/>
      <c r="S97" s="47"/>
      <c r="T97" s="40"/>
      <c r="U97" s="40"/>
      <c r="V97" s="40"/>
      <c r="W97" s="47"/>
      <c r="X97" s="47"/>
      <c r="Y97" s="47"/>
      <c r="Z97" s="47"/>
      <c r="AA97" s="46"/>
      <c r="AB97" s="46"/>
      <c r="AC97" s="46"/>
      <c r="AD97" s="46"/>
      <c r="AE97" s="46"/>
      <c r="AF97" s="43"/>
    </row>
    <row r="98" ht="14.25" spans="1:32">
      <c r="A98" s="27" t="s">
        <v>262</v>
      </c>
      <c r="B98" s="27" t="s">
        <v>31</v>
      </c>
      <c r="C98" s="27" t="s">
        <v>74</v>
      </c>
      <c r="D98" s="27">
        <v>201418</v>
      </c>
      <c r="E98" s="23" t="s">
        <v>75</v>
      </c>
      <c r="F98" s="21" t="s">
        <v>202</v>
      </c>
      <c r="G98" s="21" t="s">
        <v>202</v>
      </c>
      <c r="H98" s="27">
        <v>1</v>
      </c>
      <c r="I98" s="27" t="s">
        <v>101</v>
      </c>
      <c r="J98" s="27" t="s">
        <v>161</v>
      </c>
      <c r="K98" s="32" t="s">
        <v>263</v>
      </c>
      <c r="L98" s="32" t="s">
        <v>264</v>
      </c>
      <c r="M98" s="32" t="s">
        <v>265</v>
      </c>
      <c r="N98" s="34">
        <v>790</v>
      </c>
      <c r="O98" s="34">
        <v>450</v>
      </c>
      <c r="P98" s="34">
        <v>450</v>
      </c>
      <c r="Q98" s="40">
        <v>0</v>
      </c>
      <c r="R98" s="40">
        <v>0</v>
      </c>
      <c r="S98" s="40">
        <v>0</v>
      </c>
      <c r="T98" s="40">
        <f>N98-Q98</f>
        <v>790</v>
      </c>
      <c r="U98" s="40">
        <f>O98-R98</f>
        <v>450</v>
      </c>
      <c r="V98" s="40">
        <f>P98-S98</f>
        <v>450</v>
      </c>
      <c r="W98" s="40">
        <v>85.55</v>
      </c>
      <c r="X98" s="40">
        <v>2</v>
      </c>
      <c r="Y98" s="40"/>
      <c r="Z98" s="32">
        <v>5.1</v>
      </c>
      <c r="AA98" s="40">
        <v>2</v>
      </c>
      <c r="AB98" s="40">
        <v>0</v>
      </c>
      <c r="AC98" s="32">
        <f>ROUND((N98*O98*P98/1000000)^0.3+0.5,2)+3</f>
        <v>8.08</v>
      </c>
      <c r="AD98" s="46">
        <v>1.2</v>
      </c>
      <c r="AE98" s="46"/>
      <c r="AF98" s="43"/>
    </row>
    <row r="99" ht="14.25" spans="1:32">
      <c r="A99" s="27" t="s">
        <v>194</v>
      </c>
      <c r="B99" s="27" t="s">
        <v>31</v>
      </c>
      <c r="C99" s="27" t="s">
        <v>74</v>
      </c>
      <c r="D99" s="27">
        <v>201418</v>
      </c>
      <c r="E99" s="23" t="s">
        <v>266</v>
      </c>
      <c r="F99" s="21" t="s">
        <v>202</v>
      </c>
      <c r="G99" s="21" t="s">
        <v>202</v>
      </c>
      <c r="H99" s="27">
        <v>1</v>
      </c>
      <c r="I99" s="27" t="s">
        <v>58</v>
      </c>
      <c r="J99" s="27" t="s">
        <v>161</v>
      </c>
      <c r="K99" s="32" t="s">
        <v>263</v>
      </c>
      <c r="L99" s="32" t="s">
        <v>264</v>
      </c>
      <c r="M99" s="32" t="s">
        <v>265</v>
      </c>
      <c r="N99" s="34">
        <v>790</v>
      </c>
      <c r="O99" s="34">
        <v>450</v>
      </c>
      <c r="P99" s="34">
        <v>450</v>
      </c>
      <c r="Q99" s="40">
        <v>0</v>
      </c>
      <c r="R99" s="40">
        <v>0</v>
      </c>
      <c r="S99" s="40">
        <v>0</v>
      </c>
      <c r="T99" s="40">
        <f>N99-Q99</f>
        <v>790</v>
      </c>
      <c r="U99" s="40">
        <f>O99-R99</f>
        <v>450</v>
      </c>
      <c r="V99" s="40">
        <f>P99-S99</f>
        <v>450</v>
      </c>
      <c r="W99" s="40">
        <v>85.55</v>
      </c>
      <c r="X99" s="40"/>
      <c r="Y99" s="40"/>
      <c r="Z99" s="32">
        <v>4.34</v>
      </c>
      <c r="AA99" s="40">
        <v>2</v>
      </c>
      <c r="AB99" s="40">
        <v>0</v>
      </c>
      <c r="AC99" s="32">
        <f>ROUND((N99*O99*P99/1000000)^0.3+0.5,2)+3</f>
        <v>8.08</v>
      </c>
      <c r="AD99" s="46">
        <v>2</v>
      </c>
      <c r="AE99" s="46"/>
      <c r="AF99" s="43"/>
    </row>
    <row r="100" ht="14.25" spans="1:3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</row>
  </sheetData>
  <autoFilter ref="A1:AE99">
    <filterColumn colId="7">
      <customFilters>
        <customFilter operator="equal" val="1"/>
      </customFilters>
    </filterColumn>
    <extLst/>
  </autoFilter>
  <sortState ref="A2:AF96">
    <sortCondition ref="J2:J96"/>
    <sortCondition ref="W2:W96"/>
  </sortState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pane ySplit="1" topLeftCell="A2" activePane="bottomLeft" state="frozen"/>
      <selection/>
      <selection pane="bottomLeft" activeCell="D11" sqref="D11"/>
    </sheetView>
  </sheetViews>
  <sheetFormatPr defaultColWidth="9" defaultRowHeight="13.5" outlineLevelCol="7"/>
  <cols>
    <col min="1" max="1" width="17.25" customWidth="1"/>
    <col min="2" max="2" width="12" customWidth="1"/>
    <col min="3" max="4" width="24.625" customWidth="1"/>
    <col min="5" max="6" width="17.375" customWidth="1"/>
    <col min="8" max="8" width="2.875" customWidth="1"/>
  </cols>
  <sheetData>
    <row r="1" spans="1:8">
      <c r="A1" s="5" t="s">
        <v>267</v>
      </c>
      <c r="B1" s="5" t="s">
        <v>268</v>
      </c>
      <c r="C1" s="5" t="s">
        <v>269</v>
      </c>
      <c r="D1" s="5" t="s">
        <v>270</v>
      </c>
      <c r="E1" s="5" t="s">
        <v>271</v>
      </c>
      <c r="F1" s="5" t="s">
        <v>272</v>
      </c>
      <c r="G1" s="6" t="s">
        <v>273</v>
      </c>
      <c r="H1" s="7"/>
    </row>
    <row r="2" spans="1:8">
      <c r="A2" s="8">
        <v>71</v>
      </c>
      <c r="B2" s="9">
        <v>-200</v>
      </c>
      <c r="C2" s="9">
        <v>-150</v>
      </c>
      <c r="D2" s="10">
        <f>ROUND(B2/2+C2/2,1)</f>
        <v>-175</v>
      </c>
      <c r="E2" s="9" t="s">
        <v>274</v>
      </c>
      <c r="F2" s="9">
        <v>100</v>
      </c>
      <c r="G2" s="11" t="s">
        <v>275</v>
      </c>
      <c r="H2" s="7"/>
    </row>
    <row r="3" spans="1:8">
      <c r="A3" s="8">
        <v>62</v>
      </c>
      <c r="B3" s="9">
        <v>-90</v>
      </c>
      <c r="C3" s="9">
        <v>-70</v>
      </c>
      <c r="D3" s="10">
        <f t="shared" ref="D3:D26" si="0">ROUND(B3/2+C3/2,1)</f>
        <v>-80</v>
      </c>
      <c r="E3" s="9" t="s">
        <v>276</v>
      </c>
      <c r="F3" s="9">
        <v>100</v>
      </c>
      <c r="G3" s="11" t="s">
        <v>277</v>
      </c>
      <c r="H3" s="7"/>
    </row>
    <row r="4" spans="1:8">
      <c r="A4" s="8">
        <v>61</v>
      </c>
      <c r="B4" s="9">
        <v>-100</v>
      </c>
      <c r="C4" s="9">
        <v>-60</v>
      </c>
      <c r="D4" s="10">
        <f t="shared" si="0"/>
        <v>-80</v>
      </c>
      <c r="E4" s="9" t="s">
        <v>278</v>
      </c>
      <c r="F4" s="9">
        <v>70</v>
      </c>
      <c r="G4" s="11" t="s">
        <v>279</v>
      </c>
      <c r="H4" s="7"/>
    </row>
    <row r="5" spans="1:8">
      <c r="A5" s="8">
        <v>42</v>
      </c>
      <c r="B5" s="9">
        <v>-60</v>
      </c>
      <c r="C5" s="9">
        <v>-40</v>
      </c>
      <c r="D5" s="10">
        <f t="shared" si="0"/>
        <v>-50</v>
      </c>
      <c r="E5" s="9" t="s">
        <v>280</v>
      </c>
      <c r="F5" s="9">
        <v>65</v>
      </c>
      <c r="G5" s="11" t="s">
        <v>281</v>
      </c>
      <c r="H5" s="7"/>
    </row>
    <row r="6" spans="1:8">
      <c r="A6" s="8">
        <v>51</v>
      </c>
      <c r="B6" s="9">
        <v>-100</v>
      </c>
      <c r="C6" s="9">
        <v>-20</v>
      </c>
      <c r="D6" s="10">
        <f t="shared" si="0"/>
        <v>-60</v>
      </c>
      <c r="E6" s="9" t="s">
        <v>282</v>
      </c>
      <c r="F6" s="9">
        <v>65</v>
      </c>
      <c r="G6" s="11" t="s">
        <v>102</v>
      </c>
      <c r="H6" s="7"/>
    </row>
    <row r="7" spans="1:8">
      <c r="A7" s="8">
        <v>43</v>
      </c>
      <c r="B7" s="9">
        <v>-80</v>
      </c>
      <c r="C7" s="9">
        <v>-18</v>
      </c>
      <c r="D7" s="10">
        <f t="shared" si="0"/>
        <v>-49</v>
      </c>
      <c r="E7" s="9" t="s">
        <v>283</v>
      </c>
      <c r="F7" s="9">
        <v>65</v>
      </c>
      <c r="G7" s="11" t="s">
        <v>102</v>
      </c>
      <c r="H7" s="7"/>
    </row>
    <row r="8" spans="1:8">
      <c r="A8" s="12">
        <v>41</v>
      </c>
      <c r="B8" s="9">
        <v>-25</v>
      </c>
      <c r="C8" s="9">
        <v>-15</v>
      </c>
      <c r="D8" s="10">
        <f t="shared" si="0"/>
        <v>-20</v>
      </c>
      <c r="E8" s="9" t="s">
        <v>284</v>
      </c>
      <c r="F8" s="9">
        <v>20</v>
      </c>
      <c r="G8" s="13" t="s">
        <v>285</v>
      </c>
      <c r="H8" s="7"/>
    </row>
    <row r="9" spans="1:8">
      <c r="A9" s="8">
        <v>52</v>
      </c>
      <c r="B9" s="9">
        <v>-10</v>
      </c>
      <c r="C9" s="9">
        <v>0</v>
      </c>
      <c r="D9" s="10">
        <f t="shared" si="0"/>
        <v>-5</v>
      </c>
      <c r="E9" s="9" t="s">
        <v>286</v>
      </c>
      <c r="F9" s="9">
        <v>20</v>
      </c>
      <c r="G9" s="11" t="s">
        <v>287</v>
      </c>
      <c r="H9" s="7"/>
    </row>
    <row r="10" spans="1:8">
      <c r="A10" s="8">
        <v>32</v>
      </c>
      <c r="B10" s="8">
        <v>2</v>
      </c>
      <c r="C10" s="8">
        <v>7.9</v>
      </c>
      <c r="D10" s="14">
        <f t="shared" si="0"/>
        <v>5</v>
      </c>
      <c r="E10" s="8" t="s">
        <v>288</v>
      </c>
      <c r="F10" s="9">
        <v>10</v>
      </c>
      <c r="G10" s="15" t="s">
        <v>154</v>
      </c>
      <c r="H10" s="7"/>
    </row>
    <row r="11" spans="1:8">
      <c r="A11" s="8">
        <v>31</v>
      </c>
      <c r="B11" s="8">
        <v>2</v>
      </c>
      <c r="C11" s="8">
        <v>8</v>
      </c>
      <c r="D11" s="14">
        <f t="shared" si="0"/>
        <v>5</v>
      </c>
      <c r="E11" s="8" t="s">
        <v>289</v>
      </c>
      <c r="F11" s="9">
        <v>10</v>
      </c>
      <c r="G11" s="15" t="s">
        <v>154</v>
      </c>
      <c r="H11" s="7"/>
    </row>
    <row r="12" spans="1:8">
      <c r="A12" s="8">
        <v>12</v>
      </c>
      <c r="B12" s="8">
        <v>2</v>
      </c>
      <c r="C12" s="8">
        <v>20</v>
      </c>
      <c r="D12" s="14">
        <f t="shared" si="0"/>
        <v>11</v>
      </c>
      <c r="E12" s="8" t="s">
        <v>290</v>
      </c>
      <c r="F12" s="9">
        <v>10</v>
      </c>
      <c r="G12" s="15" t="s">
        <v>154</v>
      </c>
      <c r="H12" s="7"/>
    </row>
    <row r="13" spans="1:8">
      <c r="A13" s="16">
        <v>25</v>
      </c>
      <c r="B13" s="8">
        <v>10</v>
      </c>
      <c r="C13" s="8">
        <v>20</v>
      </c>
      <c r="D13" s="14">
        <f t="shared" si="0"/>
        <v>15</v>
      </c>
      <c r="E13" s="8" t="s">
        <v>291</v>
      </c>
      <c r="F13" s="9">
        <v>10</v>
      </c>
      <c r="G13" s="17" t="s">
        <v>285</v>
      </c>
      <c r="H13" s="7"/>
    </row>
    <row r="14" spans="1:8">
      <c r="A14" s="8">
        <v>27</v>
      </c>
      <c r="B14" s="8">
        <v>8</v>
      </c>
      <c r="C14" s="8">
        <v>20</v>
      </c>
      <c r="D14" s="14">
        <f t="shared" si="0"/>
        <v>14</v>
      </c>
      <c r="E14" s="8" t="s">
        <v>292</v>
      </c>
      <c r="F14" s="9">
        <v>10</v>
      </c>
      <c r="G14" s="15" t="s">
        <v>154</v>
      </c>
      <c r="H14" s="7"/>
    </row>
    <row r="15" spans="1:8">
      <c r="A15" s="8">
        <v>24</v>
      </c>
      <c r="B15" s="8">
        <v>20</v>
      </c>
      <c r="C15" s="8">
        <v>25</v>
      </c>
      <c r="D15" s="14">
        <f t="shared" si="0"/>
        <v>22.5</v>
      </c>
      <c r="E15" s="8" t="s">
        <v>293</v>
      </c>
      <c r="F15" s="9">
        <v>10</v>
      </c>
      <c r="G15" s="17" t="s">
        <v>285</v>
      </c>
      <c r="H15" s="7"/>
    </row>
    <row r="16" spans="1:8">
      <c r="A16" s="8">
        <v>22</v>
      </c>
      <c r="B16" s="8">
        <v>15</v>
      </c>
      <c r="C16" s="8">
        <v>25</v>
      </c>
      <c r="D16" s="14">
        <f t="shared" si="0"/>
        <v>20</v>
      </c>
      <c r="E16" s="8" t="s">
        <v>294</v>
      </c>
      <c r="F16" s="9">
        <v>10</v>
      </c>
      <c r="G16" s="15" t="s">
        <v>154</v>
      </c>
      <c r="H16" s="7"/>
    </row>
    <row r="17" spans="1:8">
      <c r="A17" s="8">
        <v>26</v>
      </c>
      <c r="B17" s="8">
        <v>4</v>
      </c>
      <c r="C17" s="8">
        <v>25</v>
      </c>
      <c r="D17" s="14">
        <f t="shared" si="0"/>
        <v>14.5</v>
      </c>
      <c r="E17" s="8" t="s">
        <v>295</v>
      </c>
      <c r="F17" s="9">
        <v>10</v>
      </c>
      <c r="G17" s="15" t="s">
        <v>154</v>
      </c>
      <c r="H17" s="7"/>
    </row>
    <row r="18" spans="1:8">
      <c r="A18" s="8">
        <v>11</v>
      </c>
      <c r="B18" s="8">
        <v>0</v>
      </c>
      <c r="C18" s="8">
        <v>30</v>
      </c>
      <c r="D18" s="14">
        <f t="shared" si="0"/>
        <v>15</v>
      </c>
      <c r="E18" s="8" t="s">
        <v>296</v>
      </c>
      <c r="F18" s="9">
        <v>10</v>
      </c>
      <c r="G18" s="15" t="s">
        <v>154</v>
      </c>
      <c r="H18" s="7"/>
    </row>
    <row r="19" spans="1:8">
      <c r="A19" s="8">
        <v>23</v>
      </c>
      <c r="B19" s="8">
        <v>18</v>
      </c>
      <c r="C19" s="8">
        <v>30</v>
      </c>
      <c r="D19" s="14">
        <f t="shared" si="0"/>
        <v>24</v>
      </c>
      <c r="E19" s="8" t="s">
        <v>297</v>
      </c>
      <c r="F19" s="9">
        <v>10</v>
      </c>
      <c r="G19" s="15" t="s">
        <v>154</v>
      </c>
      <c r="H19" s="7"/>
    </row>
    <row r="20" spans="1:8">
      <c r="A20" s="8">
        <v>21</v>
      </c>
      <c r="B20" s="8">
        <v>10</v>
      </c>
      <c r="C20" s="8">
        <v>30</v>
      </c>
      <c r="D20" s="14">
        <f t="shared" si="0"/>
        <v>20</v>
      </c>
      <c r="E20" s="8" t="s">
        <v>298</v>
      </c>
      <c r="F20" s="9">
        <v>10</v>
      </c>
      <c r="G20" s="15" t="s">
        <v>154</v>
      </c>
      <c r="H20" s="7"/>
    </row>
    <row r="21" spans="1:8">
      <c r="A21" s="8">
        <v>13</v>
      </c>
      <c r="B21" s="8">
        <v>6</v>
      </c>
      <c r="C21" s="8">
        <v>30</v>
      </c>
      <c r="D21" s="14">
        <f t="shared" si="0"/>
        <v>18</v>
      </c>
      <c r="E21" s="8" t="s">
        <v>299</v>
      </c>
      <c r="F21" s="9">
        <v>10</v>
      </c>
      <c r="G21" s="15" t="s">
        <v>154</v>
      </c>
      <c r="H21" s="7"/>
    </row>
    <row r="22" spans="1:8">
      <c r="A22" s="8">
        <v>28</v>
      </c>
      <c r="B22" s="8">
        <v>20</v>
      </c>
      <c r="C22" s="8">
        <v>30</v>
      </c>
      <c r="D22" s="14">
        <f t="shared" si="0"/>
        <v>25</v>
      </c>
      <c r="E22" s="8" t="s">
        <v>300</v>
      </c>
      <c r="F22" s="9">
        <v>10</v>
      </c>
      <c r="G22" s="15" t="s">
        <v>154</v>
      </c>
      <c r="H22" s="7"/>
    </row>
    <row r="23" spans="1:8">
      <c r="A23" s="8">
        <v>14</v>
      </c>
      <c r="B23" s="8">
        <v>1</v>
      </c>
      <c r="C23" s="8">
        <v>44</v>
      </c>
      <c r="D23" s="14">
        <f t="shared" si="0"/>
        <v>22.5</v>
      </c>
      <c r="E23" s="8" t="s">
        <v>301</v>
      </c>
      <c r="F23" s="9">
        <v>10</v>
      </c>
      <c r="G23" s="15" t="s">
        <v>154</v>
      </c>
      <c r="H23" s="7"/>
    </row>
    <row r="24" spans="1:8">
      <c r="A24" s="8">
        <v>99</v>
      </c>
      <c r="B24" s="8"/>
      <c r="C24" s="8"/>
      <c r="D24" s="14">
        <f t="shared" si="0"/>
        <v>0</v>
      </c>
      <c r="E24" s="8" t="s">
        <v>302</v>
      </c>
      <c r="F24" s="9">
        <v>10</v>
      </c>
      <c r="G24" s="15" t="s">
        <v>154</v>
      </c>
      <c r="H24" s="7"/>
    </row>
    <row r="25" spans="1:8">
      <c r="A25" s="8">
        <v>91</v>
      </c>
      <c r="B25" s="8"/>
      <c r="C25" s="8"/>
      <c r="D25" s="14">
        <f t="shared" si="0"/>
        <v>0</v>
      </c>
      <c r="E25" s="8" t="s">
        <v>303</v>
      </c>
      <c r="F25" s="9">
        <v>10</v>
      </c>
      <c r="G25" s="15" t="s">
        <v>102</v>
      </c>
      <c r="H25" s="7"/>
    </row>
    <row r="26" spans="1:8">
      <c r="A26" s="8">
        <v>15</v>
      </c>
      <c r="B26" s="8"/>
      <c r="C26" s="8"/>
      <c r="D26" s="8">
        <f t="shared" si="0"/>
        <v>0</v>
      </c>
      <c r="E26" s="8" t="s">
        <v>304</v>
      </c>
      <c r="F26" s="9">
        <v>10</v>
      </c>
      <c r="G26" s="15" t="s">
        <v>154</v>
      </c>
      <c r="H26" s="7"/>
    </row>
    <row r="27" spans="1:8">
      <c r="A27" s="7"/>
      <c r="B27" s="7"/>
      <c r="C27" s="7"/>
      <c r="D27" s="7"/>
      <c r="E27" s="7"/>
      <c r="F27" s="7"/>
      <c r="G27" s="7"/>
      <c r="H27" s="7"/>
    </row>
  </sheetData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I9" sqref="I9"/>
    </sheetView>
  </sheetViews>
  <sheetFormatPr defaultColWidth="9" defaultRowHeight="13.5" outlineLevelRow="7" outlineLevelCol="2"/>
  <cols>
    <col min="1" max="1" width="29.375" customWidth="1"/>
    <col min="3" max="3" width="23" customWidth="1"/>
  </cols>
  <sheetData>
    <row r="1" spans="1:3">
      <c r="A1" t="s">
        <v>305</v>
      </c>
      <c r="B1" t="s">
        <v>306</v>
      </c>
      <c r="C1" t="s">
        <v>307</v>
      </c>
    </row>
    <row r="2" spans="1:3">
      <c r="A2" t="s">
        <v>308</v>
      </c>
      <c r="B2">
        <v>1.3</v>
      </c>
      <c r="C2" t="s">
        <v>309</v>
      </c>
    </row>
    <row r="3" spans="1:3">
      <c r="A3" t="s">
        <v>310</v>
      </c>
      <c r="B3">
        <v>1.3</v>
      </c>
      <c r="C3" t="s">
        <v>311</v>
      </c>
    </row>
    <row r="4" spans="1:3">
      <c r="A4" t="s">
        <v>312</v>
      </c>
      <c r="B4">
        <v>1.1</v>
      </c>
      <c r="C4" t="s">
        <v>313</v>
      </c>
    </row>
    <row r="5" spans="1:3">
      <c r="A5" t="s">
        <v>314</v>
      </c>
      <c r="B5" t="s">
        <v>315</v>
      </c>
      <c r="C5" t="s">
        <v>315</v>
      </c>
    </row>
    <row r="6" spans="1:3">
      <c r="A6" t="s">
        <v>316</v>
      </c>
      <c r="B6">
        <v>1</v>
      </c>
      <c r="C6" t="s">
        <v>317</v>
      </c>
    </row>
    <row r="7" spans="1:3">
      <c r="A7" t="s">
        <v>318</v>
      </c>
      <c r="B7">
        <v>1</v>
      </c>
      <c r="C7" t="s">
        <v>319</v>
      </c>
    </row>
    <row r="8" spans="1:3">
      <c r="A8" t="s">
        <v>320</v>
      </c>
      <c r="B8">
        <v>1</v>
      </c>
      <c r="C8" t="s">
        <v>321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E22" sqref="E22"/>
    </sheetView>
  </sheetViews>
  <sheetFormatPr defaultColWidth="9" defaultRowHeight="13.5" outlineLevelCol="6"/>
  <cols>
    <col min="1" max="1" width="16.375" customWidth="1"/>
    <col min="2" max="2" width="10.375"/>
    <col min="4" max="4" width="25" customWidth="1"/>
    <col min="5" max="5" width="12.625" customWidth="1"/>
    <col min="6" max="6" width="25.75" customWidth="1"/>
    <col min="7" max="7" width="17.875" customWidth="1"/>
  </cols>
  <sheetData>
    <row r="1" spans="1:7">
      <c r="A1" s="1" t="s">
        <v>322</v>
      </c>
      <c r="B1" s="1" t="s">
        <v>323</v>
      </c>
      <c r="C1" s="1" t="s">
        <v>324</v>
      </c>
      <c r="D1" s="1" t="s">
        <v>325</v>
      </c>
      <c r="E1" s="2" t="s">
        <v>326</v>
      </c>
      <c r="F1" s="2" t="s">
        <v>327</v>
      </c>
      <c r="G1" s="2" t="s">
        <v>328</v>
      </c>
    </row>
    <row r="2" spans="1:7">
      <c r="A2" s="3"/>
      <c r="B2" s="3"/>
      <c r="C2" s="3"/>
      <c r="D2" s="3" t="s">
        <v>329</v>
      </c>
      <c r="E2" s="4" t="s">
        <v>330</v>
      </c>
      <c r="F2" s="4" t="s">
        <v>181</v>
      </c>
      <c r="G2" s="4">
        <v>2</v>
      </c>
    </row>
    <row r="3" spans="1:7">
      <c r="A3" s="3"/>
      <c r="B3" s="3">
        <v>202000722</v>
      </c>
      <c r="C3" s="3"/>
      <c r="D3" s="3" t="s">
        <v>331</v>
      </c>
      <c r="E3" s="4"/>
      <c r="F3" s="4" t="s">
        <v>332</v>
      </c>
      <c r="G3" s="4">
        <v>0.3</v>
      </c>
    </row>
    <row r="4" spans="1:7">
      <c r="A4" s="3"/>
      <c r="B4" s="3"/>
      <c r="C4" s="3">
        <v>4207</v>
      </c>
      <c r="D4" s="3" t="s">
        <v>333</v>
      </c>
      <c r="E4" s="4"/>
      <c r="F4" s="4" t="s">
        <v>332</v>
      </c>
      <c r="G4" s="4">
        <v>0.3</v>
      </c>
    </row>
    <row r="5" spans="1:7">
      <c r="A5" s="3"/>
      <c r="B5" s="3"/>
      <c r="C5" s="3"/>
      <c r="D5" s="3"/>
      <c r="E5" s="4"/>
      <c r="F5" s="4"/>
      <c r="G5" s="4"/>
    </row>
    <row r="6" spans="1:7">
      <c r="A6" s="3"/>
      <c r="B6" s="3"/>
      <c r="C6" s="3"/>
      <c r="D6" s="3"/>
      <c r="E6" s="4"/>
      <c r="F6" s="4"/>
      <c r="G6" s="4"/>
    </row>
    <row r="7" spans="1:7">
      <c r="A7" s="3"/>
      <c r="B7" s="3"/>
      <c r="C7" s="3"/>
      <c r="D7" s="3"/>
      <c r="E7" s="4"/>
      <c r="F7" s="4"/>
      <c r="G7" s="4"/>
    </row>
    <row r="8" spans="1:7">
      <c r="A8" s="3"/>
      <c r="B8" s="3"/>
      <c r="C8" s="3"/>
      <c r="D8" s="3"/>
      <c r="E8" s="4"/>
      <c r="F8" s="4"/>
      <c r="G8" s="4"/>
    </row>
    <row r="9" spans="1:7">
      <c r="A9" s="3"/>
      <c r="B9" s="3"/>
      <c r="C9" s="3"/>
      <c r="D9" s="3"/>
      <c r="E9" s="4"/>
      <c r="F9" s="4"/>
      <c r="G9" s="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5" sqref="B5"/>
    </sheetView>
  </sheetViews>
  <sheetFormatPr defaultColWidth="9" defaultRowHeight="13.5" outlineLevelRow="3" outlineLevelCol="2"/>
  <cols>
    <col min="1" max="1" width="15.875" customWidth="1"/>
    <col min="2" max="2" width="35.125" customWidth="1"/>
    <col min="3" max="3" width="65.625" customWidth="1"/>
  </cols>
  <sheetData>
    <row r="1" spans="1:3">
      <c r="A1" t="s">
        <v>334</v>
      </c>
      <c r="B1" t="s">
        <v>335</v>
      </c>
      <c r="C1" t="s">
        <v>307</v>
      </c>
    </row>
    <row r="2" spans="1:3">
      <c r="A2">
        <v>1</v>
      </c>
      <c r="B2" t="s">
        <v>336</v>
      </c>
      <c r="C2" t="s">
        <v>337</v>
      </c>
    </row>
    <row r="3" spans="1:3">
      <c r="A3">
        <v>2</v>
      </c>
      <c r="B3" t="s">
        <v>338</v>
      </c>
      <c r="C3" t="s">
        <v>339</v>
      </c>
    </row>
    <row r="4" spans="1:3">
      <c r="A4">
        <v>3</v>
      </c>
      <c r="B4" t="s">
        <v>340</v>
      </c>
      <c r="C4" t="s">
        <v>341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4 " > < c o m m e n t   s : r e f = " J 1 "   r g b C l r = " 5 9 C 9 3 C " / > < c o m m e n t   s : r e f = " A E 1 "   r g b C l r = " 5 9 C 9 3 C " / > < c o m m e n t   s : r e f = " E 1 6 "   r g b C l r = " 5 9 C 9 3 C " / > < / c o m m e n t L i s t > < c o m m e n t L i s t   s h e e t S t i d = " 2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箱子信息</vt:lpstr>
      <vt:lpstr>温区分类字典</vt:lpstr>
      <vt:lpstr>配置参数</vt:lpstr>
      <vt:lpstr>特殊规则</vt:lpstr>
      <vt:lpstr>特殊规则草稿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NINGMEI</cp:lastModifiedBy>
  <dcterms:created xsi:type="dcterms:W3CDTF">2022-01-19T05:42:00Z</dcterms:created>
  <dcterms:modified xsi:type="dcterms:W3CDTF">2022-03-14T09:25:25Z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892424DBA4124C8E9342F4759CE2CAFB</vt:lpwstr>
  </property>
  <property fmtid="{D5CDD505-2E9C-101B-9397-08002B2CF9AE}" pid="3" name="KSOProductBuildVer">
    <vt:lpwstr>2052-11.1.0.10463</vt:lpwstr>
  </property>
</Properties>
</file>