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5520" tabRatio="500" activeTab="1"/>
  </bookViews>
  <sheets>
    <sheet name="Italian 2010 (no pizza)" sheetId="1" r:id="rId1"/>
    <sheet name="2013 Dat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B8" i="3"/>
  <c r="B10" i="3"/>
  <c r="C5" i="3"/>
  <c r="F8" i="1"/>
  <c r="E8" i="1"/>
  <c r="B11" i="1"/>
  <c r="B7" i="1"/>
  <c r="F7" i="1"/>
  <c r="E7" i="1"/>
  <c r="E3" i="1"/>
  <c r="F3" i="1"/>
  <c r="E4" i="1"/>
  <c r="F4" i="1"/>
  <c r="E5" i="1"/>
  <c r="F5" i="1"/>
  <c r="F2" i="1"/>
  <c r="E2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<sst xmlns="http://schemas.openxmlformats.org/spreadsheetml/2006/main" count="23" uniqueCount="23">
  <si>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</si>
  <si>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</si>
  <si>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</si>
  <si>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D</t>
  </si>
  <si>
    <t>Count</t>
  </si>
  <si>
    <t>Lower bound</t>
  </si>
  <si>
    <t>Upper bound</t>
  </si>
  <si>
    <t>Lower sf total</t>
  </si>
  <si>
    <t>SF Class</t>
  </si>
  <si>
    <t>Upper sf total</t>
  </si>
  <si>
    <t>Total</t>
  </si>
  <si>
    <t>Italy sf</t>
  </si>
  <si>
    <t>Total Sales Volume</t>
  </si>
  <si>
    <t>Total Number of Employees</t>
  </si>
  <si>
    <t>Total Square Feet</t>
  </si>
  <si>
    <t>Total Businesses (Italian or Pizza)</t>
  </si>
  <si>
    <t>Italy Population</t>
  </si>
  <si>
    <t>Italy GDP</t>
  </si>
  <si>
    <t>Italy Square Feet</t>
  </si>
  <si>
    <t>US Data</t>
  </si>
  <si>
    <t>Figures</t>
  </si>
  <si>
    <t>As % of Real Italian Variable</t>
  </si>
  <si>
    <t>Italian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</si>
</sst>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Roboto Regular"/>
      <family val="2"/>
    </font>
    <font>
      <sz val="12"/>
      <color theme="1"/>
      <name val="Roboto Regular"/>
      <family val="2"/>
    </font>
    <font>
      <b/>
      <sz val="12"/>
      <color theme="1"/>
      <name val="Roboto Regular"/>
      <family val="2"/>
    </font>
    <font>
      <u/>
      <sz val="12"/>
      <color theme="10"/>
      <name val="Roboto Regular"/>
      <family val="2"/>
    </font>
    <font>
      <u/>
      <sz val="12"/>
      <color theme="11"/>
      <name val="Roboto Regular"/>
      <family val="2"/>
    </font>
    <font>
      <sz val="12"/>
      <color rgb="FF222222"/>
      <name val="Robot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5" fillId="0" borderId="0" xfId="1" applyNumberFormat="1" applyFont="1"/>
    <xf numFmtId="9" fontId="0" fillId="0" borderId="0" xfId="2" applyFont="1"/>
    <xf numFmtId="0" fontId="0" fillId="0" borderId="0" xfId="0" applyFont="1"/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8" sqref="C28"/>
    </sheetView>
  </sheetViews>
  <sheetFormatPr baseColWidth="10" defaultRowHeight="17" x14ac:dyDescent="0"/>
  <cols>
    <col min="1" max="1" width="12.85546875" customWidth="1"/>
    <col min="2" max="2" width="15.28515625" customWidth="1"/>
    <col min="3" max="3" width="14.28515625" customWidth="1"/>
    <col min="4" max="4" width="15.28515625" customWidth="1"/>
    <col min="5" max="5" width="15.7109375" customWidth="1"/>
    <col min="6" max="6" width="16.85546875" customWidth="1"/>
  </cols>
  <sheetData>
    <row r="1" spans="1:6">
      <c r="A1" s="2" t="s">
        <v>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9</v>
      </c>
    </row>
    <row r="2" spans="1:6">
      <c r="A2" s="2" t="s">
        <v>0</v>
      </c>
      <c r="B2" s="1">
        <v>26719</v>
      </c>
      <c r="C2" s="1">
        <v>1</v>
      </c>
      <c r="D2" s="1">
        <v>2499</v>
      </c>
      <c r="E2" s="1">
        <f>B2*C2</f>
        <v>26719</v>
      </c>
      <c r="F2" s="1">
        <f>B2*D2</f>
        <v>66770781</v>
      </c>
    </row>
    <row r="3" spans="1:6">
      <c r="A3" s="2" t="s">
        <v>1</v>
      </c>
      <c r="B3" s="1">
        <v>44884</v>
      </c>
      <c r="C3" s="1">
        <v>2500</v>
      </c>
      <c r="D3" s="1">
        <v>9999</v>
      </c>
      <c r="E3" s="1">
        <f t="shared" ref="E3:E5" si="0">B3*C3</f>
        <v>112210000</v>
      </c>
      <c r="F3" s="1">
        <f t="shared" ref="F3:F5" si="1">B3*D3</f>
        <v>448795116</v>
      </c>
    </row>
    <row r="4" spans="1:6">
      <c r="A4" s="2" t="s">
        <v>2</v>
      </c>
      <c r="B4" s="1">
        <v>6265</v>
      </c>
      <c r="C4" s="1">
        <v>10000</v>
      </c>
      <c r="D4" s="1">
        <v>39999</v>
      </c>
      <c r="E4" s="1">
        <f t="shared" si="0"/>
        <v>62650000</v>
      </c>
      <c r="F4" s="1">
        <f t="shared" si="1"/>
        <v>250593735</v>
      </c>
    </row>
    <row r="5" spans="1:6">
      <c r="A5" s="2" t="s">
        <v>3</v>
      </c>
      <c r="B5" s="1">
        <v>1021</v>
      </c>
      <c r="C5" s="1">
        <v>40000</v>
      </c>
      <c r="D5" s="1">
        <v>40000</v>
      </c>
      <c r="E5" s="1">
        <f t="shared" si="0"/>
        <v>40840000</v>
      </c>
      <c r="F5" s="1">
        <f t="shared" si="1"/>
        <v>40840000</v>
      </c>
    </row>
    <row r="6" spans="1:6">
      <c r="B6" s="1"/>
      <c r="C6" s="1"/>
      <c r="D6" s="1"/>
    </row>
    <row r="7" spans="1:6">
      <c r="A7" s="2" t="s">
        <v>10</v>
      </c>
      <c r="B7" s="1">
        <f t="shared" ref="B7" si="2">SUM(B2:B5)</f>
        <v>78889</v>
      </c>
      <c r="C7" s="1"/>
      <c r="D7" s="1"/>
      <c r="E7" s="1">
        <f>SUM(E2:E5)</f>
        <v>215726719</v>
      </c>
      <c r="F7" s="1">
        <f>SUM(F2:F5)</f>
        <v>806999632</v>
      </c>
    </row>
    <row r="8" spans="1:6">
      <c r="E8" s="4">
        <f>E7/$B11</f>
        <v>6.6508832524556194E-2</v>
      </c>
      <c r="F8" s="4">
        <f>F7/$B11</f>
        <v>0.24879905289834073</v>
      </c>
    </row>
    <row r="11" spans="1:6">
      <c r="A11" s="2" t="s">
        <v>11</v>
      </c>
      <c r="B11" s="3">
        <f>3.24358*1000000000</f>
        <v>3243580000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8" sqref="A8"/>
    </sheetView>
  </sheetViews>
  <sheetFormatPr baseColWidth="10" defaultRowHeight="17" x14ac:dyDescent="0"/>
  <cols>
    <col min="1" max="1" width="30" customWidth="1"/>
    <col min="2" max="2" width="25.42578125" customWidth="1"/>
    <col min="3" max="3" width="29" customWidth="1"/>
  </cols>
  <sheetData>
    <row r="1" spans="1:3">
      <c r="A1" s="2" t="s">
        <v>19</v>
      </c>
      <c r="B1" s="1" t="s">
        <v>20</v>
      </c>
      <c r="C1" t="s">
        <v>21</v>
      </c>
    </row>
    <row r="2" spans="1:3">
      <c r="A2" t="s">
        <v>15</v>
      </c>
      <c r="B2" s="1">
        <v>129711</v>
      </c>
    </row>
    <row r="3" spans="1:3">
      <c r="A3" t="s">
        <v>12</v>
      </c>
      <c r="B3" s="1">
        <v>207475975448</v>
      </c>
      <c r="C3" s="4">
        <f t="shared" ref="C3:C4" si="0">B3/B8</f>
        <v>9.7406561243192483E-2</v>
      </c>
    </row>
    <row r="4" spans="1:3">
      <c r="A4" t="s">
        <v>13</v>
      </c>
      <c r="B4" s="1">
        <v>1076917</v>
      </c>
      <c r="C4" s="4">
        <f t="shared" si="0"/>
        <v>1.7880076373900052E-2</v>
      </c>
    </row>
    <row r="5" spans="1:3">
      <c r="A5" t="s">
        <v>14</v>
      </c>
      <c r="B5" s="1">
        <v>430449633</v>
      </c>
      <c r="C5" s="4">
        <f>B5/B10</f>
        <v>0.13270819064120509</v>
      </c>
    </row>
    <row r="6" spans="1:3">
      <c r="B6" s="1"/>
    </row>
    <row r="7" spans="1:3">
      <c r="A7" s="2" t="s">
        <v>22</v>
      </c>
      <c r="B7" s="1"/>
    </row>
    <row r="8" spans="1:3">
      <c r="A8" t="s">
        <v>17</v>
      </c>
      <c r="B8" s="1">
        <f>2.13*1000000000000</f>
        <v>2130000000000</v>
      </c>
    </row>
    <row r="9" spans="1:3">
      <c r="A9" t="s">
        <v>16</v>
      </c>
      <c r="B9" s="1">
        <v>60230000</v>
      </c>
    </row>
    <row r="10" spans="1:3">
      <c r="A10" s="5" t="s">
        <v>18</v>
      </c>
      <c r="B10" s="3">
        <f>3.24358*1000000000</f>
        <v>3243580000</v>
      </c>
    </row>
    <row r="11" spans="1:3">
      <c r="B1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Italian 2010 (no pizza)</vt:lpstr>
      <vt:lpstr>2013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McCartin</dc:creator>
  <cp:lastModifiedBy>John McCartin</cp:lastModifiedBy>
  <dcterms:created xsi:type="dcterms:W3CDTF">2017-07-11T19:48:28Z</dcterms:created>
  <dcterms:modified xsi:type="dcterms:W3CDTF">2017-07-14T00:59:35Z</dcterms:modified>
</cp:coreProperties>
</file>