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145" i="2"/>
  <c r="D145"/>
  <c r="C145"/>
  <c r="E36"/>
  <c r="D36"/>
  <c r="C36"/>
  <c r="D4"/>
  <c r="E144"/>
  <c r="D144"/>
  <c r="C144"/>
  <c r="E143"/>
  <c r="D143"/>
  <c r="C143"/>
  <c r="E142"/>
  <c r="D142"/>
  <c r="C142"/>
  <c r="E141"/>
  <c r="D141"/>
  <c r="C141"/>
  <c r="E140"/>
  <c r="D140"/>
  <c r="C140"/>
  <c r="E139"/>
  <c r="D139"/>
  <c r="C139"/>
  <c r="E138"/>
  <c r="D138"/>
  <c r="C138"/>
  <c r="E137"/>
  <c r="D137"/>
  <c r="C137"/>
  <c r="E136"/>
  <c r="D136"/>
  <c r="C136"/>
  <c r="E135"/>
  <c r="D135"/>
  <c r="C135"/>
  <c r="E134"/>
  <c r="D134"/>
  <c r="C134"/>
  <c r="E133"/>
  <c r="D133"/>
  <c r="C133"/>
  <c r="E132"/>
  <c r="D132"/>
  <c r="C132"/>
  <c r="E131"/>
  <c r="D131"/>
  <c r="C131"/>
  <c r="E130"/>
  <c r="D130"/>
  <c r="C130"/>
  <c r="E129"/>
  <c r="D129"/>
  <c r="C129"/>
  <c r="E128"/>
  <c r="D128"/>
  <c r="C128"/>
  <c r="E127"/>
  <c r="D127"/>
  <c r="C127"/>
  <c r="E126"/>
  <c r="D126"/>
  <c r="C126"/>
  <c r="E125"/>
  <c r="D125"/>
  <c r="C125"/>
  <c r="E124"/>
  <c r="D124"/>
  <c r="C124"/>
  <c r="E123"/>
  <c r="D123"/>
  <c r="C123"/>
  <c r="E122"/>
  <c r="D122"/>
  <c r="C122"/>
  <c r="E121"/>
  <c r="D121"/>
  <c r="C121"/>
  <c r="E120"/>
  <c r="D120"/>
  <c r="C120"/>
  <c r="E119"/>
  <c r="D119"/>
  <c r="C119"/>
  <c r="E118"/>
  <c r="D118"/>
  <c r="C118"/>
  <c r="E117"/>
  <c r="D117"/>
  <c r="C117"/>
  <c r="E116"/>
  <c r="D116"/>
  <c r="C116"/>
  <c r="E115"/>
  <c r="D115"/>
  <c r="C115"/>
  <c r="E114"/>
  <c r="D114"/>
  <c r="C114"/>
  <c r="E113"/>
  <c r="D113"/>
  <c r="C113"/>
  <c r="E112"/>
  <c r="D112"/>
  <c r="C112"/>
  <c r="E111"/>
  <c r="D111"/>
  <c r="C111"/>
  <c r="E110"/>
  <c r="D110"/>
  <c r="C110"/>
  <c r="E109"/>
  <c r="D109"/>
  <c r="C109"/>
  <c r="E108"/>
  <c r="D108"/>
  <c r="C108"/>
  <c r="E107"/>
  <c r="D107"/>
  <c r="C107"/>
  <c r="E106"/>
  <c r="D106"/>
  <c r="C106"/>
  <c r="E105"/>
  <c r="D105"/>
  <c r="C105"/>
  <c r="E104"/>
  <c r="D104"/>
  <c r="C104"/>
  <c r="E103"/>
  <c r="D103"/>
  <c r="C103"/>
  <c r="E102"/>
  <c r="D102"/>
  <c r="C102"/>
  <c r="E101"/>
  <c r="D101"/>
  <c r="C101"/>
  <c r="E100"/>
  <c r="D100"/>
  <c r="C100"/>
  <c r="E99"/>
  <c r="D99"/>
  <c r="C99"/>
  <c r="E98"/>
  <c r="D98"/>
  <c r="C98"/>
  <c r="E97"/>
  <c r="D97"/>
  <c r="C97"/>
  <c r="E96"/>
  <c r="D96"/>
  <c r="C96"/>
  <c r="E95"/>
  <c r="D95"/>
  <c r="C95"/>
  <c r="E94"/>
  <c r="D94"/>
  <c r="C94"/>
  <c r="E93"/>
  <c r="D93"/>
  <c r="C93"/>
  <c r="E92"/>
  <c r="D92"/>
  <c r="C92"/>
  <c r="E91"/>
  <c r="D91"/>
  <c r="C91"/>
  <c r="E90"/>
  <c r="D90"/>
  <c r="C90"/>
  <c r="E89"/>
  <c r="D89"/>
  <c r="C89"/>
  <c r="E88"/>
  <c r="D88"/>
  <c r="C88"/>
  <c r="E87"/>
  <c r="D87"/>
  <c r="C87"/>
  <c r="E86"/>
  <c r="D86"/>
  <c r="C86"/>
  <c r="E85"/>
  <c r="D85"/>
  <c r="C85"/>
  <c r="E84"/>
  <c r="D84"/>
  <c r="C84"/>
  <c r="E83"/>
  <c r="D83"/>
  <c r="C83"/>
  <c r="E82"/>
  <c r="D82"/>
  <c r="C82"/>
  <c r="E81"/>
  <c r="D81"/>
  <c r="C81"/>
  <c r="E80"/>
  <c r="D80"/>
  <c r="C80"/>
  <c r="E79"/>
  <c r="D79"/>
  <c r="C79"/>
  <c r="E78"/>
  <c r="D78"/>
  <c r="C78"/>
  <c r="E77"/>
  <c r="D77"/>
  <c r="C77"/>
  <c r="E76"/>
  <c r="D76"/>
  <c r="C76"/>
  <c r="E75"/>
  <c r="D75"/>
  <c r="C75"/>
  <c r="E74"/>
  <c r="D74"/>
  <c r="C74"/>
  <c r="E73"/>
  <c r="D73"/>
  <c r="C73"/>
  <c r="E72"/>
  <c r="D72"/>
  <c r="C72"/>
  <c r="E71"/>
  <c r="D71"/>
  <c r="C71"/>
  <c r="E70"/>
  <c r="D70"/>
  <c r="C70"/>
  <c r="E69"/>
  <c r="D69"/>
  <c r="C69"/>
  <c r="E68"/>
  <c r="D68"/>
  <c r="C68"/>
  <c r="E67"/>
  <c r="D67"/>
  <c r="C67"/>
  <c r="E66"/>
  <c r="D66"/>
  <c r="C66"/>
  <c r="E65"/>
  <c r="D65"/>
  <c r="C65"/>
  <c r="E64"/>
  <c r="D64"/>
  <c r="C64"/>
  <c r="E63"/>
  <c r="D63"/>
  <c r="C63"/>
  <c r="E62"/>
  <c r="D62"/>
  <c r="C62"/>
  <c r="E61"/>
  <c r="D61"/>
  <c r="C61"/>
  <c r="E60"/>
  <c r="D60"/>
  <c r="C60"/>
  <c r="E59"/>
  <c r="D59"/>
  <c r="C59"/>
  <c r="E58"/>
  <c r="D58"/>
  <c r="C58"/>
  <c r="E57"/>
  <c r="D57"/>
  <c r="C57"/>
  <c r="E56"/>
  <c r="D56"/>
  <c r="C56"/>
  <c r="E55"/>
  <c r="D55"/>
  <c r="C55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C4"/>
  <c r="E3"/>
  <c r="D3"/>
  <c r="C3"/>
  <c r="D2"/>
  <c r="E2"/>
  <c r="C2"/>
  <c r="J9" i="4"/>
  <c r="J8"/>
  <c r="J7"/>
  <c r="J6"/>
  <c r="J5"/>
  <c r="J4"/>
  <c r="J3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I1"/>
  <c r="H1"/>
  <c r="G1"/>
  <c r="H23" i="1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1"/>
  <c r="G1"/>
  <c r="F1"/>
</calcChain>
</file>

<file path=xl/sharedStrings.xml><?xml version="1.0" encoding="utf-8"?>
<sst xmlns="http://schemas.openxmlformats.org/spreadsheetml/2006/main" count="393" uniqueCount="118">
  <si>
    <t>&lt;tr&gt;</t>
  </si>
  <si>
    <t>&lt;/tr&gt;</t>
  </si>
  <si>
    <t>&lt;strong&gt; List &lt;/strong&gt;</t>
  </si>
  <si>
    <t>&lt;strong&gt; Amount &lt;/strong&gt;</t>
  </si>
  <si>
    <t>&lt;strong&gt; Duration &lt;/strong&gt;</t>
  </si>
  <si>
    <t>&lt;strong&gt; รายการ &lt;/strong&gt;</t>
  </si>
  <si>
    <t>&lt;strong&gt; นาที &lt;/strong&gt;</t>
  </si>
  <si>
    <t>&lt;strong&gt; จำนวนเงิน &lt;/strong&gt;</t>
  </si>
  <si>
    <t>นวดไทยตำรับวัดโพธิ์</t>
  </si>
  <si>
    <t>นวดประคบสมุนไพรหรือนวดน้ำมันไพร</t>
  </si>
  <si>
    <t>นวดเท้า</t>
  </si>
  <si>
    <t>นวดดูแลสุขภาพเท้า</t>
  </si>
  <si>
    <t>นวดเด็ก</t>
  </si>
  <si>
    <t>นวดเด็กพิเศษ</t>
  </si>
  <si>
    <t>สปามือ</t>
  </si>
  <si>
    <t>สปาเท้า</t>
  </si>
  <si>
    <t>สปามือ&amp;สปาเท้า</t>
  </si>
  <si>
    <t>นวดน้ำมันหอมระเหย</t>
  </si>
  <si>
    <t>ขัดตัว</t>
  </si>
  <si>
    <t>พอกตัว</t>
  </si>
  <si>
    <t>นวดบำรุงผิวหน้า</t>
  </si>
  <si>
    <t>คอร์ส 5 ครั้ง</t>
  </si>
  <si>
    <t>อบสมุนไพร</t>
  </si>
  <si>
    <t>นวดกระชับสัดส่วน&amp;อบสมุนไพร</t>
  </si>
  <si>
    <t>เตียงเดี่ยวห้องน้ำในตัว</t>
  </si>
  <si>
    <t>เตียงเดี่ยงห้องน้ำรวม</t>
  </si>
  <si>
    <t>เตียงคู่ห้องน้ำในตัว</t>
  </si>
  <si>
    <t>เตียงคู่ห้องน้ำรวม</t>
  </si>
  <si>
    <t>ห้องแอร์เตียงรวม</t>
  </si>
  <si>
    <t>ห้องพัดลมเตียงรวม</t>
  </si>
  <si>
    <t>&lt;strong&gt;ประเภทห้องพัก&lt;/strong&gt;</t>
  </si>
  <si>
    <t>&lt;strong&gt;รายวัน&lt;/strong&gt;</t>
  </si>
  <si>
    <t>&lt;strong&gt;รายสัปดาห์&lt;/strong&gt;</t>
  </si>
  <si>
    <t>&lt;strong&gt;รายเดือน&lt;/strong&gt;</t>
  </si>
  <si>
    <r>
      <t>โปรแกรม 3 วัน 2 คืน 12,700 บาท/ 5 วัน 4 คืน</t>
    </r>
    <r>
      <rPr>
        <b/>
        <sz val="12"/>
        <color rgb="FF000000"/>
        <rFont val="Tahoma"/>
        <family val="2"/>
      </rPr>
      <t> </t>
    </r>
    <r>
      <rPr>
        <sz val="12"/>
        <color rgb="FF000000"/>
        <rFont val="Tahoma"/>
        <family val="2"/>
      </rPr>
      <t>23,000 บาท</t>
    </r>
  </si>
  <si>
    <r>
      <t>                ทุกวันนี้หนุ่มสาวออฟฟิศนอกจากจะต้องพบเจอปัญหาในการทำงาน ที่ตามมาให้แก้ไขอยู่ตลอดเวลาแล้ว ยังต้องประสบกับโรค</t>
    </r>
    <r>
      <rPr>
        <b/>
        <sz val="12"/>
        <color rgb="FF000000"/>
        <rFont val="Tahoma"/>
        <family val="2"/>
      </rPr>
      <t xml:space="preserve"> “ออฟฟิศ ซินโดรม” (Office Syndrome)</t>
    </r>
    <r>
      <rPr>
        <sz val="12"/>
        <color rgb="FF000000"/>
        <rFont val="Tahoma"/>
        <family val="2"/>
      </rPr>
      <t xml:space="preserve"> ซึ่งเป็นอาการปวดเมื่อยตามบริเวณคอ บ่า ปวดศีรษะ ปวดแขน ปวดข้อมือ ปวดเบ้าตาปวดหลัง และกล้ามเนื้อส่วนต่างๆของร่างกาย อันเนื่องมาจากการนั่งทำงานอยู่หน้าคอมพิวเตอร์เป็นเวลานาน หรืออยู่ในอิริยาบถเดิมๆ หากปล่อยทิ้งไว้โดยไม่รักษาก็จะทำอาการลุกลามจนกลายเป็นโรคที่จำกัดการทำงานเป็นอย่างมาก อาการที่เกิดจากโรคออฟฟิศ ซินโดรม นี้การรักษาด้านการแพทย์แผนไทยได้ให้ผลลัพธ์ที่มีประสิทธิภาพ และช่วยให้คุณกลับไปทำงานโดยปราศจากข้อจำกัดทั้งทางด้านร่างกายและจิตใจ</t>
    </r>
  </si>
  <si>
    <t>รายละเอียดโปรแกรม</t>
  </si>
  <si>
    <t xml:space="preserve">  </t>
  </si>
  <si>
    <t>โปรแกรม 3 วัน 2 คืน 12,700 บาท / 5 วัน 4 คืน 23,000 บาท</t>
  </si>
  <si>
    <r>
      <t>สำหรับท่านที่ทำงานในท่ายืน เดิน หรือที่ต้องนั่งตรากตรำทำงานอยู่หน้าคอมพิวเตอร์ วันละ7-8ชั่วโมงนั้น อาการที่ถามหากันถ้วนหน้าคงหนีไม่พ้นอาการปวดหลัง ที่เป็นเช่นนี้ก็เนื่องมาจาก</t>
    </r>
    <r>
      <rPr>
        <sz val="12"/>
        <color rgb="FF333333"/>
        <rFont val="Tahoma"/>
        <family val="2"/>
      </rPr>
      <t>มนุษย์เราเป็นสัตว์ชนิดเดียวที่มีกระดูกสันหลังที่ตั้งฉากกับพื้นของโลกในขณะยืน นั่งหรือเดิน ซึ่งเป็นกิจวัตรประจำวันของคน กล้ามเนื้อที่ประคองกระดูกสันหลังจึงต้องทำงานหนักเพื่อประคองกระดูกสันหลังทั้งวันทำให้มีอาการเครียดตึงและปวดตามมา</t>
    </r>
  </si>
  <si>
    <t>ดังนั้นการดำเนินกิจวัตรประจำวันที่ไม่เหมาะสมหรือไม่ถูกต้องจึงเป็นตัวกระตุ้นให้เกิดความรุนแรงของอาการปวดหลังขึ้นได้ และหากไม่ยอมปรับเปลี่ยนพฤติกรรมเหล่านั้นก็จะทำให้เกิดอาการปวดหลังเรื้อรังซึ่งจะยากต่อการรักษาเป็นอย่างยิ่ง</t>
  </si>
  <si>
    <t>การเข้าโปรแกรมการฟื้นฟูอาการปวดหลังตามหลักการแพทย์แผนไทยนั้น เป็นการฟื้นฟูตามศาสตร์การแพทย์แผนโบราณที่ให้ประสิทธิภาพทางการรักษาไม่แพ้ศาสตร์การรักษาด้านอื่นๆเลย การนวดบำบัดจะช่วยให้กล้ามเนื้อที่ตึงเครียดผ่อนคลายลง ลดการบีบรัดไปที่เส้นประสาท อาการปวดจึงลดลง นอกจากนี้การประคบสมุนไพร ความร้อนและตัวยาสมุนไพรที่อยู่ในลูกประคบจะมีสรรพคุณในการคลายกล้ามเนื้อและกระตุ้นการไหลเวียนของเลือดลมได้เป็นอย่างดี การปรับเปลี่ยนพฤติกรรมในการดำรงชีวิตก็เป็นสิ่งสำคัญหากท่านยังคงดำเนินชีวิตตามความเคยชินอาการก็จะกลับมาเป็นได้อีกเช่นเดิม</t>
  </si>
  <si>
    <t>   เช่น การประดิษฐ์เครื่องหอม งานฝีมือ เป็นต้น</t>
  </si>
  <si>
    <r>
      <t>3.Mother health care</t>
    </r>
    <r>
      <rPr>
        <sz val="12"/>
        <color rgb="FF000000"/>
        <rFont val="Tahoma"/>
        <family val="2"/>
      </rPr>
      <t>    </t>
    </r>
  </si>
  <si>
    <t>โปรแกรม 3วัน 2 คืน 12,300 บาท / 5 วัน 4 คืน 22,700 บาท / 7 วัน 6 คืน 32,500 บาท</t>
  </si>
  <si>
    <t>การฟื้นฟูสุขภาพแม่หลังคลอดบุตรเป็นสิ่งที่จำเป็นและมีประโยชน์สำหรับคุณแม่ทุกคน เพราะตลอดเวลา 9 เดือนของการตั้งครรภ์ คุณแม่ต้องรับภาระหนักทั้งร่างกายและจิตใจ นับว่าเป็นภาระอันใหญ่หลวงสำหรับคุณแม่ที่ตั้งครรภ์ทุกคน และเมื่อเวลาคลอดก็ต้องทนกับความเครียดและความเจ็บปวดอีก ภายหลังคลอดคุณแม่ส่วนใหญ่ จะมีอาการเศร้าหมองเนื่องจากสภาพฮอร์โมนที่เปลี่ยนแปลงอย่างรวดเร็ว อีกทั้งความเหนื่อยล้าเจ็บปวดและความวิตกกังวลต่างๆ นานาในการเลี้ยงดูบุตร</t>
  </si>
  <si>
    <t>การฟื้นฟูสุขภาพตามหลักการทางการแพทย์แผนไทยจึงเป็นอีกทางเลือกหนึ่งที่สำคัญในการฟื้นฟูสุขภาพหลังคลอดของมารดาในยุคปัจจุบัน โดยสามารถช่วยเหลือในส่วนของอาการอ่อนเปลี้ยเพลียแรง หน้ามืดตาลาย อาการปวดเมื่อย ปวดระบมตามบั้นเอว สะโพก ต้นขา บ่า สะบัก อาการเจ็บมดลูก น้ำคาวปลาไม่เดิน กระบังลมหย่อน หน้าท้องยื่น เจ็บแผลฝีเย็บ ช่องคลอด ปวดขัดเวลาปัสสาวะ อาการคัดเต้านม น้ำนมน้อย หัวนมบอด ผิวหนังเป็นคราบดำบริเวณรักแร้ ซอกคอ สะโพก ก้น ขาหนีบ ท้องลายและสะโพกลาย เป็นต้น            ในอดีตหญิงหลังคลอดจะใช้วิธีดูแลสุขภาพหลังคลอดตามหลักการแพทย์แผนไทย เช่น อยู่ไฟ การนวดประคบสมุนไพร นาบหม้อเกลือ เข้ากระโจมอบไอน้ำ และอาบน้ำสมุนไพร นอกจากนี้ ยังบำรุงร่างกายด้วยการรับประทานอาหารที่มีประโยชน์ เช่น ข้าวซ้อมมือที่อุดมด้วยวิตามิน รับประทานปลาเพราะโปรตีนจากปลาย่อยง่าย รับประทานผักสมุนไพรเพื่อเพิ่มน้ำนม เช่น แกงเลียงบวบ ตำลึง หัวปลี และงดอาหารรสจัด อาหารหมักดอง เพราะมีความเชื่อว่าจะทำให้แม่และเด็กมีสุขภาพสมบูรณ์ แข็งแรง</t>
  </si>
  <si>
    <t>           หากเรามองย้อนกลับไปในอดีตแล้วลองคิดทบทวนดูว่า เพราะเหตุใดที่มารดาสมัยก่อนแม้มีลูกมากแต่กลับมีสุขภาพที่แข็งแรง โดยมีน้อยรายที่ได้รับผลกระทบจากภาวะหลังคลอด ซึ่งแตกต่างกับมารดาหลังคลอดในปัจจุบัน ที่คลอดได้ไม่นานก็ต้องกลับไปลาบากตรากตรำทำงานต่อ เวลาพักผ่อนแทบไม่มี การใส่ใจกับสุขภาพของตนเองจึงไม่มากเท่ากับคนในสมัยก่อน ทำให้คุณแม่ยุคไฮเทคทั้งหลายมักมีอาการต่างๆ เกิดขึ้นตามมา โดยเฉพาะอย่างยิ่งเมื่ออายุย่างเข้าสู่ปัจฉิมวัย (วัยผู้ใหญ่) ดังนั้นการฟื้นฟูสุขภาพภายหลังการคลอดจึงเป็นสิ่งจำเป็นในการช่วยส่งเสริมสุขภาพให้แข็งแรงสามารถต้านทานโรคภัยต่างๆได้ดี</t>
  </si>
  <si>
    <t>ระยะเวลาเข้ารับโปรแกรม 3 วัน, 5 วัน และ 7 วัน ท่านจะได้รับการดูแลและบำบัดจากผู้ชำนาญการด้านการนวดแผนไทย และผู้ประกอบโรคศิลปะสาขาการแพทย์แผนไทย รับประทานอาหารตามหลักการฟื้นฟูสภาพแม่หลังคลอดตามหลักการทางการแพทย์แผนไทย โปรแกรมที่ท่านจะได้รับมีดังนี้</t>
  </si>
  <si>
    <t>  </t>
  </si>
  <si>
    <r>
      <t>โปรแกรม 2 วัน 1 คืน</t>
    </r>
    <r>
      <rPr>
        <b/>
        <sz val="12"/>
        <color rgb="FF000000"/>
        <rFont val="Tahoma"/>
        <family val="2"/>
      </rPr>
      <t xml:space="preserve"> 5,</t>
    </r>
    <r>
      <rPr>
        <sz val="12"/>
        <color rgb="FF000000"/>
        <rFont val="Tahoma"/>
        <family val="2"/>
      </rPr>
      <t>900 บาท / 3วัน 2คืน 10,800 บาท</t>
    </r>
  </si>
  <si>
    <r>
      <t xml:space="preserve">                ในยุคที่การดำเนินชีวิตที่ต้องแข่งขันกับเวลา การทำกิจกรรมทุกอย่างเร่งรีบ ร่างกายถูกใช้งานอย่างหนักแต่ขาดการดูแลและฟื้นฟู ซึ่งสิ่งเหล่านี้เป็นสาเหตุที่ทำให้เกิดโรคภัยไข้เจ็บในร่างกาย เช่น โรคทางระบบกล้ามเนื้อและกระดูก ปวดศีรษะ เครียด ความดันโลหิตสูง เบาหวานโคเลสเตอรอลสูง โรคหัวใจ หรือโรคหลอดเลือดในสมอง เป็นต้น โปรมแกรมการฟื้นฟูสุขภาพจึงเป็นอีกทางเลือกหนึ่งสำหรับท่านที่ต้องการจะคืนพลังและความมีสุขภาพดีให้กับร่ายกาย ศูนย์ฟื้นฟูสุขภาพเชตะวัน จึงขอนำเสนอ Re-energize program สำหรับผู้ที่รู้สึกเหนื่อยล้าและสูญเสียพลังไปกับการทำงาน ต้องการเพิ่มพลังในการทำงาน และเพิ่มความแข็งแรงของร่างกาย ท่ามกลางบรรยากาศที่สงบ เป็นธรรมชาติ อากาศบริสุทธิ์ ตลอดทั้งโปรแกรมท่านจะได้รับการดูแลจากทีมผู้เชี่ยวชาญทั้งทางด้านเวชกรรมแผนไทย โภชนากร วิทยาศาสตร์การกีฬา นักกายภาพบำบัด เพื่อผลลัพธ์ด้านการดูแลสุขภาพที่ดีที่สุดทั้งทางด้านร่างกายและจิตใจ </t>
    </r>
    <r>
      <rPr>
        <sz val="12"/>
        <color rgb="FF000000"/>
        <rFont val="Tahoma"/>
        <family val="2"/>
      </rPr>
      <t>และกลับสู่การดำเนินชีวิตที่เปี่ยมด้วยความสุขอีกครั้ง</t>
    </r>
  </si>
  <si>
    <r>
      <t> </t>
    </r>
    <r>
      <rPr>
        <sz val="12"/>
        <color theme="1"/>
        <rFont val="Tahoma"/>
        <family val="2"/>
      </rPr>
      <t xml:space="preserve"> </t>
    </r>
  </si>
  <si>
    <t>โปรแกรม 2 วัน 1 คืน 7,600 บาท /3 วัน 2 คืน 13,600 บาท</t>
  </si>
  <si>
    <t>ความงดงามของผิวพรรณและความผ่อนคลายทางด้านจิตใจคือสิ่งที่ทุกคนต้องการ ศูนย์ฟื้นฟูสุขภาพเชตวัน ยินดีที่จะนำเสนอ Rejuvenate program เพื่อคุณ คุณจะคืนสู่ความสดใสและอ่อนวัยอีกครั้งทั้งสุขภาพ ผิวพรรณ และเส้นผม ศูนย์ฟื้นฟูสุขภาพเชตวันได้ผสมผสานศาสตร์การฟื้นฟูร่างกายและจิตใจแบบธรรมชาติ อีกทั้งยังคงเอกลักษณ์ความเป็นไทยด้วยศาสตร์การดูแลความงามด้านการแพทย์แผนไทย เน้นการใช้ผลิตภัณฑ์จากสมุนไพรไทย รูปแบบการนวดและสปาแบบไทย เพื่อผลลัพธ์ที่ดีที่สุดสำหรับคุณ</t>
  </si>
  <si>
    <t>3วัน 2 คืน  14,400 บาท / 5 วัน 4 คืน 26,000 บาท</t>
  </si>
  <si>
    <t>โปรแกรมนี้เหมาะสำหรับผู้ที่ต้องการดูแลเรือนร่างและผิวพรรณให้งดงาม รวมทั้งสภาพจิตใจที่สดชื่นแจ่มใส โปรแกรมที่ถูกจัดขึ้นนี้จะอยู่ภายใต้การดูแลของผู้เชี่ยวชาญอย่างใกล้ชิดทั้ง ด้านการออกกำลังกายและอาหาร การนวด การดูแลสุขภาพร่างกายและจิตใจด้านการแพทย์แผนไทย</t>
  </si>
  <si>
    <r>
      <t>โปรแกรม 2 วัน 1 คืน</t>
    </r>
    <r>
      <rPr>
        <sz val="12"/>
        <color theme="1"/>
        <rFont val="Tahoma"/>
        <family val="2"/>
      </rPr>
      <t xml:space="preserve"> 6,700 บาท /3 วัน 2 คืน</t>
    </r>
    <r>
      <rPr>
        <b/>
        <sz val="12"/>
        <color theme="1"/>
        <rFont val="Tahoma"/>
        <family val="2"/>
      </rPr>
      <t xml:space="preserve"> </t>
    </r>
    <r>
      <rPr>
        <sz val="12"/>
        <color theme="1"/>
        <rFont val="Tahoma"/>
        <family val="2"/>
      </rPr>
      <t>11,700 บาท</t>
    </r>
  </si>
  <si>
    <r>
      <t>ผู้สูงอายุ คำนิยามในทางการแพทย์และสาธารณสุข</t>
    </r>
    <r>
      <rPr>
        <sz val="12"/>
        <color rgb="FF000000"/>
        <rFont val="Tahoma"/>
        <family val="2"/>
      </rPr>
      <t>คือ ผู้มีอายุตั้งแต่ 60 ปีขึ้นไป ผู้สูงอายุ</t>
    </r>
    <r>
      <rPr>
        <sz val="12"/>
        <color theme="1"/>
        <rFont val="Tahoma"/>
        <family val="2"/>
      </rPr>
      <t>จะมีการเปลี่ยนแปลงทางร่างกายและจิตใจไปในทิศทางที่เสื่อมถอยลง ซึ่งทำให้เกิดปัญหาของสุขภาพหลายอย่าง อาทิ โรคเบาหวาน ความดันโลหิตสูง โรคซึมเศร้า นอนไม่หลับ เป็นต้น จุดประสงค์ที่สำคัญที่สุดในการดูแลผู้สูงอายุคือ เพื่อให้ท่านทั้งหลายได้สามารถใช้ชีวิตแต่ละวันอย่างมีความสุข มีอิสระที่จะดำเนินชีวิตอย่างมีคุณภาพตามที่ตนต้องการ ถึงแม้สภาพร่างกายจะเสื่อมถอยไป</t>
    </r>
  </si>
  <si>
    <t>                โปรแกรมดูแลสุขภาพสำหรับผู้สูงอายุ จากศูนย์สุขภาพเชตะวันได้ให้การดูแลทั้งด้านร่างกายและจิตใจ เป็นการดูแลแบบองค์รวม เรามีการนวดด้วยเทคนิคเฉพาะสำหรับผู้สูงอายุ ซึ่งสืบทอดมาจากโบราณ และนอกจากการนวดแล้วเรายังให้การดูแลด้านอาหารและการออกกำลังกายที่เหมาะสมกับสุขภาพของผู้สูงอายุ</t>
  </si>
  <si>
    <t xml:space="preserve">รายละเอียดโปรแกรม  </t>
  </si>
  <si>
    <r>
      <t>8.Woman health care</t>
    </r>
    <r>
      <rPr>
        <b/>
        <sz val="12"/>
        <color theme="1"/>
        <rFont val="Tahoma"/>
        <family val="2"/>
      </rPr>
      <t xml:space="preserve">   </t>
    </r>
  </si>
  <si>
    <r>
      <t>โปรแกรม 2 วัน 1 คืน</t>
    </r>
    <r>
      <rPr>
        <sz val="12"/>
        <color theme="1"/>
        <rFont val="Tahoma"/>
        <family val="2"/>
      </rPr>
      <t xml:space="preserve"> </t>
    </r>
    <r>
      <rPr>
        <sz val="12"/>
        <color rgb="FF2A2A2A"/>
        <rFont val="Tahoma"/>
        <family val="2"/>
      </rPr>
      <t>6,700 บาท</t>
    </r>
    <r>
      <rPr>
        <sz val="12"/>
        <color theme="1"/>
        <rFont val="Tahoma"/>
        <family val="2"/>
      </rPr>
      <t xml:space="preserve"> / 3 วัน 2 คืน</t>
    </r>
    <r>
      <rPr>
        <sz val="12"/>
        <color rgb="FF2A2A2A"/>
        <rFont val="Tahoma"/>
        <family val="2"/>
      </rPr>
      <t xml:space="preserve"> 11,700</t>
    </r>
    <r>
      <rPr>
        <sz val="12"/>
        <color theme="1"/>
        <rFont val="Tahoma"/>
        <family val="2"/>
      </rPr>
      <t xml:space="preserve"> บาท</t>
    </r>
  </si>
  <si>
    <t xml:space="preserve">ร่างกายของผู้หญิงส่วนใหญ่รับภาระในการให้กําเนิดลูก ฉะนั้น อวัยวะของผู้หญิงต้องทํางานหนักเป็นพิเศษเป็นเวลานานก่อนการมีลูกแต่ละคน และถ้ามีลูกหลายคนอวัยวะเหล่านั้นก็ยิ่งต้องทํางานมากขึ้นอีกหลายเท่า จึงปรากฏว่าผู้หญิงมีโอกาสเป็นโรคหรือมีความผิดปกติของอวัยวะที่ต่างไปจากผู้ชายหลายอย่าง </t>
  </si>
  <si>
    <r>
      <t xml:space="preserve">ความทุกข์ทรมานของผู้หญิงอย่างหนึ่งที่ผู้ชายไม่อาจล่วงรู้ได้ นอกจากอาการเจ็บปวดอย่างรุนแรงในการคลอดบุตรแล้ว ก็เห็นจะเป็นอาการปวดประจำเดือนที่จะเกิดขึ้นสร้างทั้งความรำคาญและความทรมานในทุกเดือนแก่คุณผู้หญิงทั้งหลาย </t>
    </r>
    <r>
      <rPr>
        <sz val="12"/>
        <color rgb="FF000033"/>
        <rFont val="Tahoma"/>
        <family val="2"/>
      </rPr>
      <t>การปวดประจำเดือน หรือการปวดเมนส์นั้น จะเกิดขึ้นกับหญิงสาวหรือผู้หญิงทั่วไปเดือนละครั้ง เกิดขึ้นเพราะผนังมดลูกผลิตสารเคมีชนิดหนึ่งออกมาชื่อว่า Prostaglandins</t>
    </r>
    <r>
      <rPr>
        <sz val="12"/>
        <color theme="1"/>
        <rFont val="Tahoma"/>
        <family val="2"/>
      </rPr>
      <t xml:space="preserve"> </t>
    </r>
    <r>
      <rPr>
        <sz val="12"/>
        <color rgb="FF000033"/>
        <rFont val="Tahoma"/>
        <family val="2"/>
      </rPr>
      <t>สารตัวนี้มีลักษณะการทำงานเหมือนฮอร์โมนและมีหน้าที่ช่วยให้กล้ามเนื้อของมดลูกบีบตัว สามารถขับเยื่อส่วนหนึ่งของมดลูกและของเหลวในมดลูกให้ออกมาได้ ถ้า Prostaglandins</t>
    </r>
    <r>
      <rPr>
        <sz val="12"/>
        <color theme="1"/>
        <rFont val="Tahoma"/>
        <family val="2"/>
      </rPr>
      <t xml:space="preserve"> </t>
    </r>
    <r>
      <rPr>
        <sz val="12"/>
        <color rgb="FF000033"/>
        <rFont val="Tahoma"/>
        <family val="2"/>
      </rPr>
      <t>ตัวนี้ทำงานปกติ ก็จะขับเลือดประจำเดือนออกมาพอดีๆ แต่ถ้าสารตัวนี้มีมากเกินไป ก็จะทำให้ปวดเมนส์มากขึ้นจนขนาดว่าเป็นอาการผิดปกติถึงกับทำให้เป็นลมได้</t>
    </r>
  </si>
  <si>
    <t>      โปรแกรมดูแลสุขภาพสำหรับผู้หญิงได้ให้การบำบัดด้วยการนวดที่มีเทคนิคเฉพาะเจาะจงเพื่อลดอาการปวดประจำเดือน นอกจากการบำบัดด้วยการนวดที่สืบทอดมาจากโบราณแล้ว ยังมีการจัดโปรแกรมของอาหารเพื่อลดการกระตุ้นอาการปวด และมีการจัดโปรแกรมการออกกำลังกายที่เหมาะสมเพื่อลดอาการปวดแบบยั่งยืนอีกด้วย</t>
  </si>
  <si>
    <t>type</t>
  </si>
  <si>
    <t>text</t>
  </si>
  <si>
    <t>tag</t>
  </si>
  <si>
    <t>&lt;h2&gt;</t>
  </si>
  <si>
    <t>&lt;/h2&gt;</t>
  </si>
  <si>
    <t xml:space="preserve"> </t>
  </si>
  <si>
    <t>p</t>
  </si>
  <si>
    <t>&lt;p&gt;</t>
  </si>
  <si>
    <t>&lt;h3&gt;</t>
  </si>
  <si>
    <t>&lt;/h3&gt;</t>
  </si>
  <si>
    <t>l1</t>
  </si>
  <si>
    <t>l</t>
  </si>
  <si>
    <t>ln</t>
  </si>
  <si>
    <t>&lt;/ol&gt;</t>
  </si>
  <si>
    <t>&lt;li&gt;</t>
  </si>
  <si>
    <t>&lt;ol&gt; &lt;li&gt;</t>
  </si>
  <si>
    <t>Office syndrome management   </t>
  </si>
  <si>
    <t>ตรวจสุขภาพและวิเคราะห์ร่างกายด้วยผู้เชี่ยวชาญ</t>
  </si>
  <si>
    <t>1บริการห้องฟิสเนตและสระว่ายน้ำ</t>
  </si>
  <si>
    <t>บริการนวดบำบัดและประคบสมุนไพร</t>
  </si>
  <si>
    <t>นวดขับน้ำคาวปลา</t>
  </si>
  <si>
    <t>นวดไทย/นวดเท้า/นวดน้ำมันหอมระเหย</t>
  </si>
  <si>
    <t>สปาเพื่อการดูแลผิกาย</t>
  </si>
  <si>
    <t>นวดกระชับสัดส่วน</t>
  </si>
  <si>
    <t>นวดผู้สูงอายุและประคบสมุนไพร</t>
  </si>
  <si>
    <t>นวดบำบัดอาการปวดประจำเดือน</t>
  </si>
  <si>
    <t>เข้ากระโจม</t>
  </si>
  <si>
    <t>กิจกรรมออกกำลังกาย (ฤาษีดัดตน/มวยไทย/รำไทย/และอื่นๆ) โดยครูฝึกผู้เชี่ยวชาญด้านการออกกำลังกาย</t>
  </si>
  <si>
    <t>สปาหน้า</t>
  </si>
  <si>
    <t>อบสมุนไพรและประคบสมุนไพร</t>
  </si>
  <si>
    <t>นั่งถ่าน</t>
  </si>
  <si>
    <t>Re-energize program  </t>
  </si>
  <si>
    <t>กิจกรรมสมาธิเพื่อสุขภาพและกิจกรรมนันทนาการเพื่อเสริมสร้างสมาธิ</t>
  </si>
  <si>
    <t>สปามือและสปาเท้า</t>
  </si>
  <si>
    <t>สปาผิวหน้า</t>
  </si>
  <si>
    <t>นวดเท้าเพื่อสุขภาพ</t>
  </si>
  <si>
    <t>นวดศีรษะ</t>
  </si>
  <si>
    <t>นาบหม้อเกลือ</t>
  </si>
  <si>
    <t>กิจกรรมทำอาหารเพื่อสุขภาพและหลักการรับประทานอาหารที่เหมาะสมกับภาวะสุขภาพ</t>
  </si>
  <si>
    <t xml:space="preserve">Rejuvenate program   </t>
  </si>
  <si>
    <t>สปาผม</t>
  </si>
  <si>
    <t>สปาเพื่อการดูแลผิวกาย</t>
  </si>
  <si>
    <t>กิจกรรมออกกำลังกาย (ฤาษีดัดตน/มวยไทย/รำไทย)โดยครูฝึกผู้เชี่ยวชาญด้านการออกกำลังกาย</t>
  </si>
  <si>
    <t>อาหารเพื่อสุขภาพ 3 มื้อ/ วัน</t>
  </si>
  <si>
    <t>Anti-cellulite program  </t>
  </si>
  <si>
    <t>สปาเส้นผม</t>
  </si>
  <si>
    <t>กิจกรรมสมาธิเพื่อสุขภาพ</t>
  </si>
  <si>
    <t>กิจกรรมสมาธิเพื่อสุขภาพและกิจกรรมนันทนาการเพื่อส่งเสริมสมาธิ</t>
  </si>
  <si>
    <t>อาหารว่างและเครื่องดื่มเพื่อสุขภาพ</t>
  </si>
  <si>
    <t xml:space="preserve">Elderly health care    </t>
  </si>
  <si>
    <t>บริการห้องฟิสเนตและสระว่ายน้ำ</t>
  </si>
  <si>
    <t>Low back pain management    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</si>
</sst>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rgb="FF000000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2"/>
      <color theme="1"/>
      <name val="Tahoma"/>
      <family val="2"/>
    </font>
    <font>
      <sz val="12"/>
      <color rgb="FF333333"/>
      <name val="Tahoma"/>
      <family val="2"/>
    </font>
    <font>
      <sz val="12"/>
      <color rgb="FF2A2A2A"/>
      <name val="Tahoma"/>
      <family val="2"/>
    </font>
    <font>
      <sz val="12"/>
      <color rgb="FF464646"/>
      <name val="Tahoma"/>
      <family val="2"/>
    </font>
    <font>
      <sz val="12"/>
      <color rgb="FF000033"/>
      <name val="Tahoma"/>
      <family val="2"/>
    </font>
    <font>
      <sz val="16"/>
      <color theme="1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Dashed">
        <color rgb="FFCCCCCC"/>
      </bottom>
      <diagonal/>
    </border>
    <border>
      <left style="medium">
        <color rgb="FFCCCCCC"/>
      </left>
      <right/>
      <top/>
      <bottom style="mediumDashed">
        <color rgb="FFCCCCCC"/>
      </bottom>
      <diagonal/>
    </border>
    <border>
      <left/>
      <right style="medium">
        <color rgb="FFCCCCCC"/>
      </right>
      <top/>
      <bottom style="mediumDashed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Dashed">
        <color rgb="FFCCCCCC"/>
      </top>
      <bottom style="medium">
        <color rgb="FFCCCCCC"/>
      </bottom>
      <diagonal/>
    </border>
    <border>
      <left/>
      <right/>
      <top style="mediumDashed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Dashed">
        <color rgb="FFCCCCCC"/>
      </top>
      <bottom style="mediumDashed">
        <color rgb="FFCCCCCC"/>
      </bottom>
      <diagonal/>
    </border>
    <border>
      <left/>
      <right/>
      <top style="mediumDashed">
        <color rgb="FFCCCCCC"/>
      </top>
      <bottom style="mediumDashed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3" fontId="1" fillId="0" borderId="3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3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3" fontId="1" fillId="0" borderId="1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2" fillId="0" borderId="0" xfId="0" applyFont="1"/>
    <xf numFmtId="0" fontId="9" fillId="0" borderId="0" xfId="0" applyFont="1"/>
    <xf numFmtId="0" fontId="7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2" sqref="E2:I23"/>
    </sheetView>
  </sheetViews>
  <sheetFormatPr defaultRowHeight="14.25"/>
  <cols>
    <col min="1" max="1" width="25.375" customWidth="1"/>
    <col min="2" max="2" width="11.5" customWidth="1"/>
    <col min="3" max="3" width="14" customWidth="1"/>
    <col min="6" max="6" width="24.625" bestFit="1" customWidth="1"/>
    <col min="7" max="7" width="19.25" bestFit="1" customWidth="1"/>
    <col min="8" max="8" width="21.25" bestFit="1" customWidth="1"/>
  </cols>
  <sheetData>
    <row r="1" spans="1:9">
      <c r="A1" t="s">
        <v>2</v>
      </c>
      <c r="B1" t="s">
        <v>4</v>
      </c>
      <c r="C1" t="s">
        <v>3</v>
      </c>
      <c r="E1" t="s">
        <v>0</v>
      </c>
      <c r="F1" t="str">
        <f t="shared" ref="F1:H2" si="0">" &lt;td&gt; " &amp;A1&amp;" &lt;/td&gt; "</f>
        <v xml:space="preserve"> &lt;td&gt; &lt;strong&gt; List &lt;/strong&gt; &lt;/td&gt; </v>
      </c>
      <c r="G1" t="str">
        <f t="shared" si="0"/>
        <v xml:space="preserve"> &lt;td&gt; &lt;strong&gt; Duration &lt;/strong&gt; &lt;/td&gt; </v>
      </c>
      <c r="H1" t="str">
        <f t="shared" si="0"/>
        <v xml:space="preserve"> &lt;td&gt; &lt;strong&gt; Amount &lt;/strong&gt; &lt;/td&gt; </v>
      </c>
      <c r="I1" t="s">
        <v>1</v>
      </c>
    </row>
    <row r="2" spans="1:9">
      <c r="A2" t="s">
        <v>5</v>
      </c>
      <c r="B2" t="s">
        <v>6</v>
      </c>
      <c r="C2" t="s">
        <v>7</v>
      </c>
      <c r="E2" t="s">
        <v>0</v>
      </c>
      <c r="F2" t="str">
        <f t="shared" si="0"/>
        <v xml:space="preserve"> &lt;td&gt; &lt;strong&gt; รายการ &lt;/strong&gt; &lt;/td&gt; </v>
      </c>
      <c r="G2" t="str">
        <f t="shared" si="0"/>
        <v xml:space="preserve"> &lt;td&gt; &lt;strong&gt; นาที &lt;/strong&gt; &lt;/td&gt; </v>
      </c>
      <c r="H2" t="str">
        <f t="shared" si="0"/>
        <v xml:space="preserve"> &lt;td&gt; &lt;strong&gt; จำนวนเงิน &lt;/strong&gt; &lt;/td&gt; </v>
      </c>
      <c r="I2" t="s">
        <v>1</v>
      </c>
    </row>
    <row r="3" spans="1:9" ht="15" customHeight="1" thickBot="1">
      <c r="A3" s="4" t="s">
        <v>8</v>
      </c>
      <c r="B3" s="1">
        <v>60</v>
      </c>
      <c r="C3" s="3">
        <v>400</v>
      </c>
      <c r="E3" t="s">
        <v>0</v>
      </c>
      <c r="F3" t="str">
        <f t="shared" ref="F3:F11" si="1">" &lt;td&gt; " &amp;A3&amp;" &lt;/td&gt; "</f>
        <v xml:space="preserve"> &lt;td&gt; นวดไทยตำรับวัดโพธิ์ &lt;/td&gt; </v>
      </c>
      <c r="G3" t="str">
        <f t="shared" ref="G3:G11" si="2">" &lt;td&gt; " &amp;B3&amp;" &lt;/td&gt; "</f>
        <v xml:space="preserve"> &lt;td&gt; 60 &lt;/td&gt; </v>
      </c>
      <c r="H3" t="str">
        <f t="shared" ref="H3:H11" si="3">" &lt;td&gt; " &amp;C3&amp;" &lt;/td&gt; "</f>
        <v xml:space="preserve"> &lt;td&gt; 400 &lt;/td&gt; </v>
      </c>
      <c r="I3" t="s">
        <v>1</v>
      </c>
    </row>
    <row r="4" spans="1:9" ht="15.75" thickBot="1">
      <c r="A4" s="2"/>
      <c r="B4" s="1">
        <v>120</v>
      </c>
      <c r="C4" s="3">
        <v>600</v>
      </c>
      <c r="E4" t="s">
        <v>0</v>
      </c>
      <c r="F4" t="str">
        <f t="shared" si="1"/>
        <v xml:space="preserve"> &lt;td&gt;  &lt;/td&gt; </v>
      </c>
      <c r="G4" t="str">
        <f t="shared" si="2"/>
        <v xml:space="preserve"> &lt;td&gt; 120 &lt;/td&gt; </v>
      </c>
      <c r="H4" t="str">
        <f t="shared" si="3"/>
        <v xml:space="preserve"> &lt;td&gt; 600 &lt;/td&gt; </v>
      </c>
      <c r="I4" t="s">
        <v>1</v>
      </c>
    </row>
    <row r="5" spans="1:9" ht="15" customHeight="1" thickBot="1">
      <c r="A5" s="2"/>
      <c r="B5" s="1">
        <v>180</v>
      </c>
      <c r="C5" s="3">
        <v>900</v>
      </c>
      <c r="E5" t="s">
        <v>0</v>
      </c>
      <c r="F5" t="str">
        <f t="shared" si="1"/>
        <v xml:space="preserve"> &lt;td&gt;  &lt;/td&gt; </v>
      </c>
      <c r="G5" t="str">
        <f t="shared" si="2"/>
        <v xml:space="preserve"> &lt;td&gt; 180 &lt;/td&gt; </v>
      </c>
      <c r="H5" t="str">
        <f t="shared" si="3"/>
        <v xml:space="preserve"> &lt;td&gt; 900 &lt;/td&gt; </v>
      </c>
      <c r="I5" t="s">
        <v>1</v>
      </c>
    </row>
    <row r="6" spans="1:9" ht="15" customHeight="1" thickBot="1">
      <c r="A6" s="4" t="s">
        <v>9</v>
      </c>
      <c r="B6" s="1">
        <v>60</v>
      </c>
      <c r="C6" s="3">
        <v>500</v>
      </c>
      <c r="E6" t="s">
        <v>0</v>
      </c>
      <c r="F6" t="str">
        <f t="shared" si="1"/>
        <v xml:space="preserve"> &lt;td&gt; นวดประคบสมุนไพรหรือนวดน้ำมันไพร &lt;/td&gt; </v>
      </c>
      <c r="G6" t="str">
        <f t="shared" si="2"/>
        <v xml:space="preserve"> &lt;td&gt; 60 &lt;/td&gt; </v>
      </c>
      <c r="H6" t="str">
        <f t="shared" si="3"/>
        <v xml:space="preserve"> &lt;td&gt; 500 &lt;/td&gt; </v>
      </c>
      <c r="I6" t="s">
        <v>1</v>
      </c>
    </row>
    <row r="7" spans="1:9" ht="15" customHeight="1" thickBot="1">
      <c r="A7" s="2"/>
      <c r="B7" s="1">
        <v>120</v>
      </c>
      <c r="C7" s="3">
        <v>800</v>
      </c>
      <c r="E7" t="s">
        <v>0</v>
      </c>
      <c r="F7" t="str">
        <f t="shared" si="1"/>
        <v xml:space="preserve"> &lt;td&gt;  &lt;/td&gt; </v>
      </c>
      <c r="G7" t="str">
        <f t="shared" si="2"/>
        <v xml:space="preserve"> &lt;td&gt; 120 &lt;/td&gt; </v>
      </c>
      <c r="H7" t="str">
        <f t="shared" si="3"/>
        <v xml:space="preserve"> &lt;td&gt; 800 &lt;/td&gt; </v>
      </c>
      <c r="I7" t="s">
        <v>1</v>
      </c>
    </row>
    <row r="8" spans="1:9" ht="15.75" thickBot="1">
      <c r="A8" s="2"/>
      <c r="B8" s="1">
        <v>180</v>
      </c>
      <c r="C8" s="5">
        <v>1200</v>
      </c>
      <c r="E8" t="s">
        <v>0</v>
      </c>
      <c r="F8" t="str">
        <f t="shared" si="1"/>
        <v xml:space="preserve"> &lt;td&gt;  &lt;/td&gt; </v>
      </c>
      <c r="G8" t="str">
        <f t="shared" si="2"/>
        <v xml:space="preserve"> &lt;td&gt; 180 &lt;/td&gt; </v>
      </c>
      <c r="H8" t="str">
        <f t="shared" si="3"/>
        <v xml:space="preserve"> &lt;td&gt; 1200 &lt;/td&gt; </v>
      </c>
      <c r="I8" t="s">
        <v>1</v>
      </c>
    </row>
    <row r="9" spans="1:9" ht="15" customHeight="1" thickBot="1">
      <c r="A9" s="4" t="s">
        <v>10</v>
      </c>
      <c r="B9" s="1">
        <v>90</v>
      </c>
      <c r="C9" s="3">
        <v>500</v>
      </c>
      <c r="E9" t="s">
        <v>0</v>
      </c>
      <c r="F9" t="str">
        <f t="shared" si="1"/>
        <v xml:space="preserve"> &lt;td&gt; นวดเท้า &lt;/td&gt; </v>
      </c>
      <c r="G9" t="str">
        <f t="shared" si="2"/>
        <v xml:space="preserve"> &lt;td&gt; 90 &lt;/td&gt; </v>
      </c>
      <c r="H9" t="str">
        <f t="shared" si="3"/>
        <v xml:space="preserve"> &lt;td&gt; 500 &lt;/td&gt; </v>
      </c>
      <c r="I9" t="s">
        <v>1</v>
      </c>
    </row>
    <row r="10" spans="1:9" ht="15" customHeight="1" thickBot="1">
      <c r="A10" s="4" t="s">
        <v>11</v>
      </c>
      <c r="B10" s="1">
        <v>120</v>
      </c>
      <c r="C10" s="3">
        <v>600</v>
      </c>
      <c r="E10" t="s">
        <v>0</v>
      </c>
      <c r="F10" t="str">
        <f t="shared" si="1"/>
        <v xml:space="preserve"> &lt;td&gt; นวดดูแลสุขภาพเท้า &lt;/td&gt; </v>
      </c>
      <c r="G10" t="str">
        <f t="shared" si="2"/>
        <v xml:space="preserve"> &lt;td&gt; 120 &lt;/td&gt; </v>
      </c>
      <c r="H10" t="str">
        <f t="shared" si="3"/>
        <v xml:space="preserve"> &lt;td&gt; 600 &lt;/td&gt; </v>
      </c>
      <c r="I10" t="s">
        <v>1</v>
      </c>
    </row>
    <row r="11" spans="1:9" ht="15" customHeight="1" thickBot="1">
      <c r="A11" s="4" t="s">
        <v>12</v>
      </c>
      <c r="B11" s="1">
        <v>60</v>
      </c>
      <c r="C11" s="3">
        <v>400</v>
      </c>
      <c r="E11" t="s">
        <v>0</v>
      </c>
      <c r="F11" t="str">
        <f t="shared" si="1"/>
        <v xml:space="preserve"> &lt;td&gt; นวดเด็ก &lt;/td&gt; </v>
      </c>
      <c r="G11" t="str">
        <f t="shared" si="2"/>
        <v xml:space="preserve"> &lt;td&gt; 60 &lt;/td&gt; </v>
      </c>
      <c r="H11" t="str">
        <f t="shared" si="3"/>
        <v xml:space="preserve"> &lt;td&gt; 400 &lt;/td&gt; </v>
      </c>
      <c r="I11" t="s">
        <v>1</v>
      </c>
    </row>
    <row r="12" spans="1:9" ht="15.75" thickBot="1">
      <c r="A12" s="4" t="s">
        <v>13</v>
      </c>
      <c r="B12" s="1">
        <v>60</v>
      </c>
      <c r="C12" s="3">
        <v>450</v>
      </c>
      <c r="E12" t="s">
        <v>0</v>
      </c>
      <c r="F12" t="str">
        <f t="shared" ref="F12:F13" si="4">" &lt;td&gt; " &amp;A12&amp;" &lt;/td&gt; "</f>
        <v xml:space="preserve"> &lt;td&gt; นวดเด็กพิเศษ &lt;/td&gt; </v>
      </c>
      <c r="G12" t="str">
        <f t="shared" ref="G12:G13" si="5">" &lt;td&gt; " &amp;B12&amp;" &lt;/td&gt; "</f>
        <v xml:space="preserve"> &lt;td&gt; 60 &lt;/td&gt; </v>
      </c>
      <c r="H12" t="str">
        <f t="shared" ref="H12:H13" si="6">" &lt;td&gt; " &amp;C12&amp;" &lt;/td&gt; "</f>
        <v xml:space="preserve"> &lt;td&gt; 450 &lt;/td&gt; </v>
      </c>
      <c r="I12" t="s">
        <v>1</v>
      </c>
    </row>
    <row r="13" spans="1:9" ht="15" customHeight="1" thickBot="1">
      <c r="A13" s="4" t="s">
        <v>14</v>
      </c>
      <c r="B13" s="1">
        <v>60</v>
      </c>
      <c r="C13" s="3">
        <v>600</v>
      </c>
      <c r="E13" t="s">
        <v>0</v>
      </c>
      <c r="F13" t="str">
        <f t="shared" si="4"/>
        <v xml:space="preserve"> &lt;td&gt; สปามือ &lt;/td&gt; </v>
      </c>
      <c r="G13" t="str">
        <f t="shared" si="5"/>
        <v xml:space="preserve"> &lt;td&gt; 60 &lt;/td&gt; </v>
      </c>
      <c r="H13" t="str">
        <f t="shared" si="6"/>
        <v xml:space="preserve"> &lt;td&gt; 600 &lt;/td&gt; </v>
      </c>
      <c r="I13" t="s">
        <v>1</v>
      </c>
    </row>
    <row r="14" spans="1:9" ht="15.75" thickBot="1">
      <c r="A14" s="4" t="s">
        <v>15</v>
      </c>
      <c r="B14" s="1">
        <v>60</v>
      </c>
      <c r="C14" s="3">
        <v>800</v>
      </c>
      <c r="E14" t="s">
        <v>0</v>
      </c>
      <c r="F14" t="str">
        <f t="shared" ref="F14:F15" si="7">" &lt;td&gt; " &amp;A14&amp;" &lt;/td&gt; "</f>
        <v xml:space="preserve"> &lt;td&gt; สปาเท้า &lt;/td&gt; </v>
      </c>
      <c r="G14" t="str">
        <f t="shared" ref="G14:G15" si="8">" &lt;td&gt; " &amp;B14&amp;" &lt;/td&gt; "</f>
        <v xml:space="preserve"> &lt;td&gt; 60 &lt;/td&gt; </v>
      </c>
      <c r="H14" t="str">
        <f t="shared" ref="H14:H15" si="9">" &lt;td&gt; " &amp;C14&amp;" &lt;/td&gt; "</f>
        <v xml:space="preserve"> &lt;td&gt; 800 &lt;/td&gt; </v>
      </c>
      <c r="I14" t="s">
        <v>1</v>
      </c>
    </row>
    <row r="15" spans="1:9" ht="15" customHeight="1" thickBot="1">
      <c r="A15" s="4" t="s">
        <v>16</v>
      </c>
      <c r="B15" s="1">
        <v>120</v>
      </c>
      <c r="C15" s="5">
        <v>1200</v>
      </c>
      <c r="E15" t="s">
        <v>0</v>
      </c>
      <c r="F15" t="str">
        <f t="shared" si="7"/>
        <v xml:space="preserve"> &lt;td&gt; สปามือ&amp;สปาเท้า &lt;/td&gt; </v>
      </c>
      <c r="G15" t="str">
        <f t="shared" si="8"/>
        <v xml:space="preserve"> &lt;td&gt; 120 &lt;/td&gt; </v>
      </c>
      <c r="H15" t="str">
        <f t="shared" si="9"/>
        <v xml:space="preserve"> &lt;td&gt; 1200 &lt;/td&gt; </v>
      </c>
      <c r="I15" t="s">
        <v>1</v>
      </c>
    </row>
    <row r="16" spans="1:9" ht="15.75" thickBot="1">
      <c r="A16" s="4" t="s">
        <v>17</v>
      </c>
      <c r="B16" s="1">
        <v>90</v>
      </c>
      <c r="C16" s="3">
        <v>900</v>
      </c>
      <c r="E16" t="s">
        <v>0</v>
      </c>
      <c r="F16" t="str">
        <f t="shared" ref="F16" si="10">" &lt;td&gt; " &amp;A16&amp;" &lt;/td&gt; "</f>
        <v xml:space="preserve"> &lt;td&gt; นวดน้ำมันหอมระเหย &lt;/td&gt; </v>
      </c>
      <c r="G16" t="str">
        <f t="shared" ref="G16" si="11">" &lt;td&gt; " &amp;B16&amp;" &lt;/td&gt; "</f>
        <v xml:space="preserve"> &lt;td&gt; 90 &lt;/td&gt; </v>
      </c>
      <c r="H16" t="str">
        <f t="shared" ref="H16" si="12">" &lt;td&gt; " &amp;C16&amp;" &lt;/td&gt; "</f>
        <v xml:space="preserve"> &lt;td&gt; 900 &lt;/td&gt; </v>
      </c>
      <c r="I16" t="s">
        <v>1</v>
      </c>
    </row>
    <row r="17" spans="1:9" ht="15.75" thickBot="1">
      <c r="A17" s="6" t="s">
        <v>18</v>
      </c>
      <c r="B17" s="1">
        <v>45</v>
      </c>
      <c r="C17" s="3">
        <v>600</v>
      </c>
      <c r="E17" t="s">
        <v>0</v>
      </c>
      <c r="F17" t="str">
        <f t="shared" ref="F17" si="13">" &lt;td&gt; " &amp;A17&amp;" &lt;/td&gt; "</f>
        <v xml:space="preserve"> &lt;td&gt; ขัดตัว &lt;/td&gt; </v>
      </c>
      <c r="G17" t="str">
        <f t="shared" ref="G17" si="14">" &lt;td&gt; " &amp;B17&amp;" &lt;/td&gt; "</f>
        <v xml:space="preserve"> &lt;td&gt; 45 &lt;/td&gt; </v>
      </c>
      <c r="H17" t="str">
        <f t="shared" ref="H17" si="15">" &lt;td&gt; " &amp;C17&amp;" &lt;/td&gt; "</f>
        <v xml:space="preserve"> &lt;td&gt; 600 &lt;/td&gt; </v>
      </c>
      <c r="I17" t="s">
        <v>1</v>
      </c>
    </row>
    <row r="18" spans="1:9" ht="15.75" thickBot="1">
      <c r="A18" s="4" t="s">
        <v>19</v>
      </c>
      <c r="B18" s="1">
        <v>45</v>
      </c>
      <c r="C18" s="3">
        <v>600</v>
      </c>
      <c r="E18" t="s">
        <v>0</v>
      </c>
      <c r="F18" t="str">
        <f t="shared" ref="F18:F19" si="16">" &lt;td&gt; " &amp;A18&amp;" &lt;/td&gt; "</f>
        <v xml:space="preserve"> &lt;td&gt; พอกตัว &lt;/td&gt; </v>
      </c>
      <c r="G18" t="str">
        <f t="shared" ref="G18:G19" si="17">" &lt;td&gt; " &amp;B18&amp;" &lt;/td&gt; "</f>
        <v xml:space="preserve"> &lt;td&gt; 45 &lt;/td&gt; </v>
      </c>
      <c r="H18" t="str">
        <f t="shared" ref="H18:H19" si="18">" &lt;td&gt; " &amp;C18&amp;" &lt;/td&gt; "</f>
        <v xml:space="preserve"> &lt;td&gt; 600 &lt;/td&gt; </v>
      </c>
      <c r="I18" t="s">
        <v>1</v>
      </c>
    </row>
    <row r="19" spans="1:9" ht="15.75" thickBot="1">
      <c r="A19" s="4" t="s">
        <v>22</v>
      </c>
      <c r="B19" s="1">
        <v>30</v>
      </c>
      <c r="C19" s="3">
        <v>400</v>
      </c>
      <c r="E19" t="s">
        <v>0</v>
      </c>
      <c r="F19" t="str">
        <f t="shared" si="16"/>
        <v xml:space="preserve"> &lt;td&gt; อบสมุนไพร &lt;/td&gt; </v>
      </c>
      <c r="G19" t="str">
        <f t="shared" si="17"/>
        <v xml:space="preserve"> &lt;td&gt; 30 &lt;/td&gt; </v>
      </c>
      <c r="H19" t="str">
        <f t="shared" si="18"/>
        <v xml:space="preserve"> &lt;td&gt; 400 &lt;/td&gt; </v>
      </c>
      <c r="I19" t="s">
        <v>1</v>
      </c>
    </row>
    <row r="20" spans="1:9" ht="15" customHeight="1" thickBot="1">
      <c r="A20" s="4" t="s">
        <v>20</v>
      </c>
      <c r="B20" s="1">
        <v>60</v>
      </c>
      <c r="C20" s="3">
        <v>800</v>
      </c>
      <c r="E20" t="s">
        <v>0</v>
      </c>
      <c r="F20" t="str">
        <f t="shared" ref="F20:F22" si="19">" &lt;td&gt; " &amp;A20&amp;" &lt;/td&gt; "</f>
        <v xml:space="preserve"> &lt;td&gt; นวดบำรุงผิวหน้า &lt;/td&gt; </v>
      </c>
      <c r="G20" t="str">
        <f t="shared" ref="G20:G22" si="20">" &lt;td&gt; " &amp;B20&amp;" &lt;/td&gt; "</f>
        <v xml:space="preserve"> &lt;td&gt; 60 &lt;/td&gt; </v>
      </c>
      <c r="H20" t="str">
        <f t="shared" ref="H20:H22" si="21">" &lt;td&gt; " &amp;C20&amp;" &lt;/td&gt; "</f>
        <v xml:space="preserve"> &lt;td&gt; 800 &lt;/td&gt; </v>
      </c>
      <c r="I20" t="s">
        <v>1</v>
      </c>
    </row>
    <row r="21" spans="1:9" ht="15.75" thickBot="1">
      <c r="A21" s="10" t="s">
        <v>21</v>
      </c>
      <c r="B21" s="11"/>
      <c r="C21" s="5">
        <v>2800</v>
      </c>
      <c r="E21" t="s">
        <v>0</v>
      </c>
      <c r="F21" t="str">
        <f t="shared" si="19"/>
        <v xml:space="preserve"> &lt;td&gt; คอร์ส 5 ครั้ง &lt;/td&gt; </v>
      </c>
      <c r="G21" t="str">
        <f t="shared" si="20"/>
        <v xml:space="preserve"> &lt;td&gt;  &lt;/td&gt; </v>
      </c>
      <c r="H21" t="str">
        <f t="shared" si="21"/>
        <v xml:space="preserve"> &lt;td&gt; 2800 &lt;/td&gt; </v>
      </c>
      <c r="I21" t="s">
        <v>1</v>
      </c>
    </row>
    <row r="22" spans="1:9" ht="15" customHeight="1" thickBot="1">
      <c r="A22" s="4" t="s">
        <v>23</v>
      </c>
      <c r="B22" s="1">
        <v>90</v>
      </c>
      <c r="C22" s="5">
        <v>1600</v>
      </c>
      <c r="E22" t="s">
        <v>0</v>
      </c>
      <c r="F22" t="str">
        <f t="shared" si="19"/>
        <v xml:space="preserve"> &lt;td&gt; นวดกระชับสัดส่วน&amp;อบสมุนไพร &lt;/td&gt; </v>
      </c>
      <c r="G22" t="str">
        <f t="shared" si="20"/>
        <v xml:space="preserve"> &lt;td&gt; 90 &lt;/td&gt; </v>
      </c>
      <c r="H22" t="str">
        <f t="shared" si="21"/>
        <v xml:space="preserve"> &lt;td&gt; 1600 &lt;/td&gt; </v>
      </c>
      <c r="I22" t="s">
        <v>1</v>
      </c>
    </row>
    <row r="23" spans="1:9" ht="15.75" thickBot="1">
      <c r="A23" s="8" t="s">
        <v>21</v>
      </c>
      <c r="B23" s="9"/>
      <c r="C23" s="7">
        <v>6000</v>
      </c>
      <c r="E23" t="s">
        <v>0</v>
      </c>
      <c r="F23" t="str">
        <f t="shared" ref="F23" si="22">" &lt;td&gt; " &amp;A23&amp;" &lt;/td&gt; "</f>
        <v xml:space="preserve"> &lt;td&gt; คอร์ส 5 ครั้ง &lt;/td&gt; </v>
      </c>
      <c r="G23" t="str">
        <f t="shared" ref="G23" si="23">" &lt;td&gt; " &amp;B23&amp;" &lt;/td&gt; "</f>
        <v xml:space="preserve"> &lt;td&gt;  &lt;/td&gt; </v>
      </c>
      <c r="H23" t="str">
        <f t="shared" ref="H23" si="24">" &lt;td&gt; " &amp;C23&amp;" &lt;/td&gt; "</f>
        <v xml:space="preserve"> &lt;td&gt; 6000 &lt;/td&gt; </v>
      </c>
      <c r="I23" t="s">
        <v>1</v>
      </c>
    </row>
  </sheetData>
  <mergeCells count="2">
    <mergeCell ref="A21:B21"/>
    <mergeCell ref="A23:B2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topLeftCell="B1" workbookViewId="0">
      <selection activeCell="F3" sqref="F3:K9"/>
    </sheetView>
  </sheetViews>
  <sheetFormatPr defaultRowHeight="14.25"/>
  <cols>
    <col min="1" max="1" width="25.375" customWidth="1"/>
    <col min="2" max="2" width="11.5" customWidth="1"/>
    <col min="3" max="3" width="14" customWidth="1"/>
    <col min="7" max="7" width="24.625" bestFit="1" customWidth="1"/>
    <col min="8" max="8" width="19.25" bestFit="1" customWidth="1"/>
    <col min="9" max="9" width="21.25" bestFit="1" customWidth="1"/>
    <col min="10" max="10" width="21.25" customWidth="1"/>
  </cols>
  <sheetData>
    <row r="1" spans="1:11">
      <c r="A1" t="s">
        <v>2</v>
      </c>
      <c r="B1" t="s">
        <v>4</v>
      </c>
      <c r="C1" t="s">
        <v>3</v>
      </c>
      <c r="F1" t="s">
        <v>0</v>
      </c>
      <c r="G1" t="str">
        <f t="shared" ref="G1:J9" si="0">" &lt;td&gt; " &amp;A1&amp;" &lt;/td&gt; "</f>
        <v xml:space="preserve"> &lt;td&gt; &lt;strong&gt; List &lt;/strong&gt; &lt;/td&gt; </v>
      </c>
      <c r="H1" t="str">
        <f t="shared" si="0"/>
        <v xml:space="preserve"> &lt;td&gt; &lt;strong&gt; Duration &lt;/strong&gt; &lt;/td&gt; </v>
      </c>
      <c r="I1" t="str">
        <f t="shared" si="0"/>
        <v xml:space="preserve"> &lt;td&gt; &lt;strong&gt; Amount &lt;/strong&gt; &lt;/td&gt; </v>
      </c>
      <c r="K1" t="s">
        <v>1</v>
      </c>
    </row>
    <row r="2" spans="1:11">
      <c r="A2" t="s">
        <v>5</v>
      </c>
      <c r="B2" t="s">
        <v>6</v>
      </c>
      <c r="C2" t="s">
        <v>7</v>
      </c>
      <c r="F2" t="s">
        <v>0</v>
      </c>
      <c r="G2" t="str">
        <f t="shared" si="0"/>
        <v xml:space="preserve"> &lt;td&gt; &lt;strong&gt; รายการ &lt;/strong&gt; &lt;/td&gt; </v>
      </c>
      <c r="H2" t="str">
        <f t="shared" si="0"/>
        <v xml:space="preserve"> &lt;td&gt; &lt;strong&gt; นาที &lt;/strong&gt; &lt;/td&gt; </v>
      </c>
      <c r="I2" t="str">
        <f t="shared" si="0"/>
        <v xml:space="preserve"> &lt;td&gt; &lt;strong&gt; จำนวนเงิน &lt;/strong&gt; &lt;/td&gt; </v>
      </c>
      <c r="K2" t="s">
        <v>1</v>
      </c>
    </row>
    <row r="3" spans="1:11" s="17" customFormat="1" ht="15" customHeight="1">
      <c r="A3" s="14" t="s">
        <v>30</v>
      </c>
      <c r="B3" s="14" t="s">
        <v>31</v>
      </c>
      <c r="C3" s="14" t="s">
        <v>32</v>
      </c>
      <c r="D3" s="14" t="s">
        <v>33</v>
      </c>
      <c r="E3" s="16"/>
      <c r="F3" s="17" t="s">
        <v>0</v>
      </c>
      <c r="G3" s="17" t="str">
        <f t="shared" si="0"/>
        <v xml:space="preserve"> &lt;td&gt; &lt;strong&gt;ประเภทห้องพัก&lt;/strong&gt; &lt;/td&gt; </v>
      </c>
      <c r="H3" s="17" t="str">
        <f t="shared" si="0"/>
        <v xml:space="preserve"> &lt;td&gt; &lt;strong&gt;รายวัน&lt;/strong&gt; &lt;/td&gt; </v>
      </c>
      <c r="I3" s="17" t="str">
        <f t="shared" si="0"/>
        <v xml:space="preserve"> &lt;td&gt; &lt;strong&gt;รายสัปดาห์&lt;/strong&gt; &lt;/td&gt; </v>
      </c>
      <c r="J3" s="17" t="str">
        <f t="shared" si="0"/>
        <v xml:space="preserve"> &lt;td&gt; &lt;strong&gt;รายเดือน&lt;/strong&gt; &lt;/td&gt; </v>
      </c>
      <c r="K3" s="17" t="s">
        <v>1</v>
      </c>
    </row>
    <row r="4" spans="1:11" ht="15">
      <c r="A4" s="12" t="s">
        <v>24</v>
      </c>
      <c r="B4" s="13">
        <v>1250</v>
      </c>
      <c r="C4" s="13">
        <v>7100</v>
      </c>
      <c r="D4" s="13">
        <v>30000</v>
      </c>
      <c r="E4" s="15"/>
      <c r="F4" t="s">
        <v>0</v>
      </c>
      <c r="G4" t="str">
        <f t="shared" si="0"/>
        <v xml:space="preserve"> &lt;td&gt; เตียงเดี่ยวห้องน้ำในตัว &lt;/td&gt; </v>
      </c>
      <c r="H4" t="str">
        <f t="shared" si="0"/>
        <v xml:space="preserve"> &lt;td&gt; 1250 &lt;/td&gt; </v>
      </c>
      <c r="I4" t="str">
        <f t="shared" si="0"/>
        <v xml:space="preserve"> &lt;td&gt; 7100 &lt;/td&gt; </v>
      </c>
      <c r="J4" t="str">
        <f t="shared" si="0"/>
        <v xml:space="preserve"> &lt;td&gt; 30000 &lt;/td&gt; </v>
      </c>
      <c r="K4" t="s">
        <v>1</v>
      </c>
    </row>
    <row r="5" spans="1:11" ht="15" customHeight="1">
      <c r="A5" s="12" t="s">
        <v>25</v>
      </c>
      <c r="B5" s="14">
        <v>900</v>
      </c>
      <c r="C5" s="13">
        <v>5160</v>
      </c>
      <c r="D5" s="13">
        <v>21600</v>
      </c>
      <c r="E5" s="15"/>
      <c r="F5" t="s">
        <v>0</v>
      </c>
      <c r="G5" t="str">
        <f t="shared" si="0"/>
        <v xml:space="preserve"> &lt;td&gt; เตียงเดี่ยงห้องน้ำรวม &lt;/td&gt; </v>
      </c>
      <c r="H5" t="str">
        <f t="shared" si="0"/>
        <v xml:space="preserve"> &lt;td&gt; 900 &lt;/td&gt; </v>
      </c>
      <c r="I5" t="str">
        <f t="shared" si="0"/>
        <v xml:space="preserve"> &lt;td&gt; 5160 &lt;/td&gt; </v>
      </c>
      <c r="J5" t="str">
        <f t="shared" si="0"/>
        <v xml:space="preserve"> &lt;td&gt; 21600 &lt;/td&gt; </v>
      </c>
      <c r="K5" t="s">
        <v>1</v>
      </c>
    </row>
    <row r="6" spans="1:11" ht="15" customHeight="1">
      <c r="A6" s="12" t="s">
        <v>26</v>
      </c>
      <c r="B6" s="14">
        <v>900</v>
      </c>
      <c r="C6" s="13">
        <v>5160</v>
      </c>
      <c r="D6" s="13">
        <v>21600</v>
      </c>
      <c r="E6" s="15"/>
      <c r="F6" t="s">
        <v>0</v>
      </c>
      <c r="G6" t="str">
        <f t="shared" si="0"/>
        <v xml:space="preserve"> &lt;td&gt; เตียงคู่ห้องน้ำในตัว &lt;/td&gt; </v>
      </c>
      <c r="H6" t="str">
        <f t="shared" si="0"/>
        <v xml:space="preserve"> &lt;td&gt; 900 &lt;/td&gt; </v>
      </c>
      <c r="I6" t="str">
        <f t="shared" si="0"/>
        <v xml:space="preserve"> &lt;td&gt; 5160 &lt;/td&gt; </v>
      </c>
      <c r="J6" t="str">
        <f t="shared" si="0"/>
        <v xml:space="preserve"> &lt;td&gt; 21600 &lt;/td&gt; </v>
      </c>
      <c r="K6" t="s">
        <v>1</v>
      </c>
    </row>
    <row r="7" spans="1:11" ht="15" customHeight="1">
      <c r="A7" s="12" t="s">
        <v>27</v>
      </c>
      <c r="B7" s="14">
        <v>650</v>
      </c>
      <c r="C7" s="13">
        <v>3730</v>
      </c>
      <c r="D7" s="13">
        <v>15600</v>
      </c>
      <c r="E7" s="15"/>
      <c r="F7" t="s">
        <v>0</v>
      </c>
      <c r="G7" t="str">
        <f t="shared" si="0"/>
        <v xml:space="preserve"> &lt;td&gt; เตียงคู่ห้องน้ำรวม &lt;/td&gt; </v>
      </c>
      <c r="H7" t="str">
        <f t="shared" si="0"/>
        <v xml:space="preserve"> &lt;td&gt; 650 &lt;/td&gt; </v>
      </c>
      <c r="I7" t="str">
        <f t="shared" si="0"/>
        <v xml:space="preserve"> &lt;td&gt; 3730 &lt;/td&gt; </v>
      </c>
      <c r="J7" t="str">
        <f t="shared" si="0"/>
        <v xml:space="preserve"> &lt;td&gt; 15600 &lt;/td&gt; </v>
      </c>
      <c r="K7" t="s">
        <v>1</v>
      </c>
    </row>
    <row r="8" spans="1:11" ht="15">
      <c r="A8" s="12" t="s">
        <v>28</v>
      </c>
      <c r="B8" s="14">
        <v>500</v>
      </c>
      <c r="C8" s="13">
        <v>2870</v>
      </c>
      <c r="D8" s="13">
        <v>12000</v>
      </c>
      <c r="E8" s="15"/>
      <c r="F8" t="s">
        <v>0</v>
      </c>
      <c r="G8" t="str">
        <f t="shared" si="0"/>
        <v xml:space="preserve"> &lt;td&gt; ห้องแอร์เตียงรวม &lt;/td&gt; </v>
      </c>
      <c r="H8" t="str">
        <f t="shared" si="0"/>
        <v xml:space="preserve"> &lt;td&gt; 500 &lt;/td&gt; </v>
      </c>
      <c r="I8" t="str">
        <f t="shared" si="0"/>
        <v xml:space="preserve"> &lt;td&gt; 2870 &lt;/td&gt; </v>
      </c>
      <c r="J8" t="str">
        <f t="shared" si="0"/>
        <v xml:space="preserve"> &lt;td&gt; 12000 &lt;/td&gt; </v>
      </c>
      <c r="K8" t="s">
        <v>1</v>
      </c>
    </row>
    <row r="9" spans="1:11" ht="15" customHeight="1">
      <c r="A9" s="12" t="s">
        <v>29</v>
      </c>
      <c r="B9" s="14">
        <v>350</v>
      </c>
      <c r="C9" s="13">
        <v>2000</v>
      </c>
      <c r="D9" s="13">
        <v>8400</v>
      </c>
      <c r="E9" s="15"/>
      <c r="F9" t="s">
        <v>0</v>
      </c>
      <c r="G9" t="str">
        <f t="shared" si="0"/>
        <v xml:space="preserve"> &lt;td&gt; ห้องพัดลมเตียงรวม &lt;/td&gt; </v>
      </c>
      <c r="H9" t="str">
        <f t="shared" si="0"/>
        <v xml:space="preserve"> &lt;td&gt; 350 &lt;/td&gt; </v>
      </c>
      <c r="I9" t="str">
        <f t="shared" si="0"/>
        <v xml:space="preserve"> &lt;td&gt; 2000 &lt;/td&gt; </v>
      </c>
      <c r="J9" t="str">
        <f t="shared" si="0"/>
        <v xml:space="preserve"> &lt;td&gt; 8400 &lt;/td&gt; </v>
      </c>
      <c r="K9" t="s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5"/>
  <sheetViews>
    <sheetView tabSelected="1" topLeftCell="A121" workbookViewId="0">
      <selection activeCell="C2" sqref="C2:E145"/>
    </sheetView>
  </sheetViews>
  <sheetFormatPr defaultRowHeight="14.25"/>
  <cols>
    <col min="2" max="2" width="33" customWidth="1"/>
    <col min="4" max="4" width="19" customWidth="1"/>
  </cols>
  <sheetData>
    <row r="1" spans="1:5">
      <c r="A1" t="s">
        <v>66</v>
      </c>
      <c r="B1" t="s">
        <v>67</v>
      </c>
      <c r="C1" t="s">
        <v>68</v>
      </c>
      <c r="D1" t="s">
        <v>67</v>
      </c>
      <c r="E1" t="s">
        <v>68</v>
      </c>
    </row>
    <row r="2" spans="1:5" ht="15">
      <c r="A2">
        <v>2</v>
      </c>
      <c r="B2" s="18" t="s">
        <v>82</v>
      </c>
      <c r="C2" t="str">
        <f>VLOOKUP($A2,Sheet3!$A$1:$C$8,2,0)</f>
        <v>&lt;h2&gt;</v>
      </c>
      <c r="D2" t="str">
        <f>B2</f>
        <v>Office syndrome management   </v>
      </c>
      <c r="E2" t="str">
        <f>VLOOKUP($A2,Sheet3!$A$1:$C$8,3,0)</f>
        <v>&lt;/h2&gt;</v>
      </c>
    </row>
    <row r="3" spans="1:5" ht="15">
      <c r="A3" t="s">
        <v>72</v>
      </c>
      <c r="B3" s="19" t="s">
        <v>34</v>
      </c>
      <c r="C3" t="str">
        <f>VLOOKUP($A3,Sheet3!$A$1:$C$8,2,0)</f>
        <v>&lt;p&gt;</v>
      </c>
      <c r="D3" t="str">
        <f t="shared" ref="D3:D67" si="0">B3</f>
        <v>โปรแกรม 3 วัน 2 คืน 12,700 บาท/ 5 วัน 4 คืน 23,000 บาท</v>
      </c>
      <c r="E3" t="str">
        <f>VLOOKUP($A3,Sheet3!$A$1:$C$8,3,0)</f>
        <v xml:space="preserve"> </v>
      </c>
    </row>
    <row r="4" spans="1:5" ht="15">
      <c r="A4" t="s">
        <v>72</v>
      </c>
      <c r="B4" s="19" t="s">
        <v>35</v>
      </c>
      <c r="C4" t="str">
        <f>VLOOKUP($A4,Sheet3!$A$1:$C$8,2,0)</f>
        <v>&lt;p&gt;</v>
      </c>
      <c r="D4" t="str">
        <f>TRIM(B4)</f>
        <v>                ทุกวันนี้หนุ่มสาวออฟฟิศนอกจากจะต้องพบเจอปัญหาในการทำงาน ที่ตามมาให้แก้ไขอยู่ตลอดเวลาแล้ว ยังต้องประสบกับโรค “ออฟฟิศ ซินโดรม” (Office Syndrome) ซึ่งเป็นอาการปวดเมื่อยตามบริเวณคอ บ่า ปวดศีรษะ ปวดแขน ปวดข้อมือ ปวดเบ้าตาปวดหลัง และกล้ามเนื้อส่วนต่างๆของร่างกาย อันเนื่องมาจากการนั่งทำงานอยู่หน้าคอมพิวเตอร์เป็นเวลานาน หรืออยู่ในอิริยาบถเดิมๆ หากปล่อยทิ้งไว้โดยไม่รักษาก็จะทำอาการลุกลามจนกลายเป็นโรคที่จำกัดการทำงานเป็นอย่างมาก อาการที่เกิดจากโรคออฟฟิศ ซินโดรม นี้การรักษาด้านการแพทย์แผนไทยได้ให้ผลลัพธ์ที่มีประสิทธิภาพ และช่วยให้คุณกลับไปทำงานโดยปราศจากข้อจำกัดทั้งทางด้านร่างกายและจิตใจ</v>
      </c>
      <c r="E4" t="str">
        <f>VLOOKUP($A4,Sheet3!$A$1:$C$8,3,0)</f>
        <v xml:space="preserve"> </v>
      </c>
    </row>
    <row r="5" spans="1:5" ht="15">
      <c r="A5">
        <v>3</v>
      </c>
      <c r="B5" s="20" t="s">
        <v>36</v>
      </c>
      <c r="C5" t="str">
        <f>VLOOKUP($A5,Sheet3!$A$1:$C$8,2,0)</f>
        <v>&lt;h3&gt;</v>
      </c>
      <c r="D5" t="str">
        <f t="shared" si="0"/>
        <v>รายละเอียดโปรแกรม</v>
      </c>
      <c r="E5" t="str">
        <f>VLOOKUP($A5,Sheet3!$A$1:$C$8,3,0)</f>
        <v>&lt;/h3&gt;</v>
      </c>
    </row>
    <row r="6" spans="1:5" ht="15">
      <c r="A6" t="s">
        <v>76</v>
      </c>
      <c r="B6" s="21" t="s">
        <v>83</v>
      </c>
      <c r="C6" t="str">
        <f>VLOOKUP($A6,Sheet3!$A$1:$C$8,2,0)</f>
        <v>&lt;ol&gt; &lt;li&gt;</v>
      </c>
      <c r="D6" t="str">
        <f t="shared" si="0"/>
        <v>ตรวจสุขภาพและวิเคราะห์ร่างกายด้วยผู้เชี่ยวชาญ</v>
      </c>
      <c r="E6" t="str">
        <f>VLOOKUP($A6,Sheet3!$A$1:$C$8,3,0)</f>
        <v xml:space="preserve"> </v>
      </c>
    </row>
    <row r="7" spans="1:5" ht="15">
      <c r="A7" t="s">
        <v>77</v>
      </c>
      <c r="B7" s="21" t="s">
        <v>85</v>
      </c>
      <c r="C7" t="str">
        <f>VLOOKUP($A7,Sheet3!$A$1:$C$8,2,0)</f>
        <v>&lt;li&gt;</v>
      </c>
      <c r="D7" t="str">
        <f t="shared" si="0"/>
        <v>บริการนวดบำบัดและประคบสมุนไพร</v>
      </c>
      <c r="E7" t="str">
        <f>VLOOKUP($A7,Sheet3!$A$1:$C$8,3,0)</f>
        <v xml:space="preserve"> </v>
      </c>
    </row>
    <row r="8" spans="1:5" ht="15">
      <c r="A8" t="s">
        <v>77</v>
      </c>
      <c r="B8" s="21" t="s">
        <v>22</v>
      </c>
      <c r="C8" t="str">
        <f>VLOOKUP($A8,Sheet3!$A$1:$C$8,2,0)</f>
        <v>&lt;li&gt;</v>
      </c>
      <c r="D8" t="str">
        <f t="shared" si="0"/>
        <v>อบสมุนไพร</v>
      </c>
      <c r="E8" t="str">
        <f>VLOOKUP($A8,Sheet3!$A$1:$C$8,3,0)</f>
        <v xml:space="preserve"> </v>
      </c>
    </row>
    <row r="9" spans="1:5" ht="15">
      <c r="A9" t="s">
        <v>77</v>
      </c>
      <c r="B9" s="21" t="s">
        <v>17</v>
      </c>
      <c r="C9" t="str">
        <f>VLOOKUP($A9,Sheet3!$A$1:$C$8,2,0)</f>
        <v>&lt;li&gt;</v>
      </c>
      <c r="D9" t="str">
        <f t="shared" si="0"/>
        <v>นวดน้ำมันหอมระเหย</v>
      </c>
      <c r="E9" t="str">
        <f>VLOOKUP($A9,Sheet3!$A$1:$C$8,3,0)</f>
        <v xml:space="preserve"> </v>
      </c>
    </row>
    <row r="10" spans="1:5" ht="15">
      <c r="A10" t="s">
        <v>77</v>
      </c>
      <c r="B10" s="21" t="s">
        <v>102</v>
      </c>
      <c r="C10" t="str">
        <f>VLOOKUP($A10,Sheet3!$A$1:$C$8,2,0)</f>
        <v>&lt;li&gt;</v>
      </c>
      <c r="D10" t="str">
        <f t="shared" si="0"/>
        <v>นวดศีรษะ</v>
      </c>
      <c r="E10" t="str">
        <f>VLOOKUP($A10,Sheet3!$A$1:$C$8,3,0)</f>
        <v xml:space="preserve"> </v>
      </c>
    </row>
    <row r="11" spans="1:5" ht="15">
      <c r="A11" t="s">
        <v>77</v>
      </c>
      <c r="B11" s="21" t="s">
        <v>108</v>
      </c>
      <c r="C11" t="str">
        <f>VLOOKUP($A11,Sheet3!$A$1:$C$8,2,0)</f>
        <v>&lt;li&gt;</v>
      </c>
      <c r="D11" t="str">
        <f t="shared" si="0"/>
        <v>กิจกรรมออกกำลังกาย (ฤาษีดัดตน/มวยไทย/รำไทย)โดยครูฝึกผู้เชี่ยวชาญด้านการออกกำลังกาย</v>
      </c>
      <c r="E11" t="str">
        <f>VLOOKUP($A11,Sheet3!$A$1:$C$8,3,0)</f>
        <v xml:space="preserve"> </v>
      </c>
    </row>
    <row r="12" spans="1:5" ht="15">
      <c r="A12" t="s">
        <v>77</v>
      </c>
      <c r="B12" s="21" t="s">
        <v>112</v>
      </c>
      <c r="C12" t="str">
        <f>VLOOKUP($A12,Sheet3!$A$1:$C$8,2,0)</f>
        <v>&lt;li&gt;</v>
      </c>
      <c r="D12" t="str">
        <f t="shared" si="0"/>
        <v>กิจกรรมสมาธิเพื่อสุขภาพ</v>
      </c>
      <c r="E12" t="str">
        <f>VLOOKUP($A12,Sheet3!$A$1:$C$8,3,0)</f>
        <v xml:space="preserve"> </v>
      </c>
    </row>
    <row r="13" spans="1:5" ht="15">
      <c r="A13" t="s">
        <v>77</v>
      </c>
      <c r="B13" s="21" t="s">
        <v>104</v>
      </c>
      <c r="C13" t="str">
        <f>VLOOKUP($A13,Sheet3!$A$1:$C$8,2,0)</f>
        <v>&lt;li&gt;</v>
      </c>
      <c r="D13" t="str">
        <f t="shared" si="0"/>
        <v>กิจกรรมทำอาหารเพื่อสุขภาพและหลักการรับประทานอาหารที่เหมาะสมกับภาวะสุขภาพ</v>
      </c>
      <c r="E13" t="str">
        <f>VLOOKUP($A13,Sheet3!$A$1:$C$8,3,0)</f>
        <v xml:space="preserve"> </v>
      </c>
    </row>
    <row r="14" spans="1:5" ht="15">
      <c r="A14" t="s">
        <v>77</v>
      </c>
      <c r="B14" s="21" t="s">
        <v>109</v>
      </c>
      <c r="C14" t="str">
        <f>VLOOKUP($A14,Sheet3!$A$1:$C$8,2,0)</f>
        <v>&lt;li&gt;</v>
      </c>
      <c r="D14" t="str">
        <f t="shared" si="0"/>
        <v>อาหารเพื่อสุขภาพ 3 มื้อ/ วัน</v>
      </c>
      <c r="E14" t="str">
        <f>VLOOKUP($A14,Sheet3!$A$1:$C$8,3,0)</f>
        <v xml:space="preserve"> </v>
      </c>
    </row>
    <row r="15" spans="1:5" ht="15">
      <c r="A15" t="s">
        <v>77</v>
      </c>
      <c r="B15" s="21" t="s">
        <v>114</v>
      </c>
      <c r="C15" t="str">
        <f>VLOOKUP($A15,Sheet3!$A$1:$C$8,2,0)</f>
        <v>&lt;li&gt;</v>
      </c>
      <c r="D15" t="str">
        <f t="shared" si="0"/>
        <v>อาหารว่างและเครื่องดื่มเพื่อสุขภาพ</v>
      </c>
      <c r="E15" t="str">
        <f>VLOOKUP($A15,Sheet3!$A$1:$C$8,3,0)</f>
        <v xml:space="preserve"> </v>
      </c>
    </row>
    <row r="16" spans="1:5" ht="15">
      <c r="A16" t="s">
        <v>77</v>
      </c>
      <c r="B16" s="21" t="s">
        <v>116</v>
      </c>
      <c r="C16" t="str">
        <f>VLOOKUP($A16,Sheet3!$A$1:$C$8,2,0)</f>
        <v>&lt;li&gt;</v>
      </c>
      <c r="D16" t="str">
        <f t="shared" si="0"/>
        <v>บริการห้องฟิสเนตและสระว่ายน้ำ</v>
      </c>
      <c r="E16" t="str">
        <f>VLOOKUP($A16,Sheet3!$A$1:$C$8,3,0)</f>
        <v xml:space="preserve"> </v>
      </c>
    </row>
    <row r="17" spans="1:5" ht="15">
      <c r="A17" t="s">
        <v>78</v>
      </c>
      <c r="B17" s="22" t="s">
        <v>37</v>
      </c>
      <c r="C17" t="str">
        <f>VLOOKUP($A17,Sheet3!$A$1:$C$8,2,0)</f>
        <v>&lt;/ol&gt;</v>
      </c>
      <c r="D17" t="str">
        <f t="shared" si="0"/>
        <v xml:space="preserve">  </v>
      </c>
      <c r="E17" t="str">
        <f>VLOOKUP($A17,Sheet3!$A$1:$C$8,3,0)</f>
        <v xml:space="preserve"> </v>
      </c>
    </row>
    <row r="18" spans="1:5" ht="15">
      <c r="A18">
        <v>2</v>
      </c>
      <c r="B18" s="20" t="s">
        <v>117</v>
      </c>
      <c r="C18" t="str">
        <f>VLOOKUP($A18,Sheet3!$A$1:$C$8,2,0)</f>
        <v>&lt;h2&gt;</v>
      </c>
      <c r="D18" t="str">
        <f t="shared" si="0"/>
        <v>Low back pain management    </v>
      </c>
      <c r="E18" t="str">
        <f>VLOOKUP($A18,Sheet3!$A$1:$C$8,3,0)</f>
        <v>&lt;/h2&gt;</v>
      </c>
    </row>
    <row r="19" spans="1:5" ht="15">
      <c r="A19" t="s">
        <v>72</v>
      </c>
      <c r="B19" s="21" t="s">
        <v>38</v>
      </c>
      <c r="C19" t="str">
        <f>VLOOKUP($A19,Sheet3!$A$1:$C$8,2,0)</f>
        <v>&lt;p&gt;</v>
      </c>
      <c r="D19" t="str">
        <f t="shared" si="0"/>
        <v>โปรแกรม 3 วัน 2 คืน 12,700 บาท / 5 วัน 4 คืน 23,000 บาท</v>
      </c>
      <c r="E19" t="str">
        <f>VLOOKUP($A19,Sheet3!$A$1:$C$8,3,0)</f>
        <v xml:space="preserve"> </v>
      </c>
    </row>
    <row r="20" spans="1:5" ht="15">
      <c r="A20" t="s">
        <v>72</v>
      </c>
      <c r="B20" s="21" t="s">
        <v>39</v>
      </c>
      <c r="C20" t="str">
        <f>VLOOKUP($A20,Sheet3!$A$1:$C$8,2,0)</f>
        <v>&lt;p&gt;</v>
      </c>
      <c r="D20" t="str">
        <f t="shared" si="0"/>
        <v>สำหรับท่านที่ทำงานในท่ายืน เดิน หรือที่ต้องนั่งตรากตรำทำงานอยู่หน้าคอมพิวเตอร์ วันละ7-8ชั่วโมงนั้น อาการที่ถามหากันถ้วนหน้าคงหนีไม่พ้นอาการปวดหลัง ที่เป็นเช่นนี้ก็เนื่องมาจากมนุษย์เราเป็นสัตว์ชนิดเดียวที่มีกระดูกสันหลังที่ตั้งฉากกับพื้นของโลกในขณะยืน นั่งหรือเดิน ซึ่งเป็นกิจวัตรประจำวันของคน กล้ามเนื้อที่ประคองกระดูกสันหลังจึงต้องทำงานหนักเพื่อประคองกระดูกสันหลังทั้งวันทำให้มีอาการเครียดตึงและปวดตามมา</v>
      </c>
      <c r="E20" t="str">
        <f>VLOOKUP($A20,Sheet3!$A$1:$C$8,3,0)</f>
        <v xml:space="preserve"> </v>
      </c>
    </row>
    <row r="21" spans="1:5" ht="15">
      <c r="A21" t="s">
        <v>72</v>
      </c>
      <c r="B21" s="21" t="s">
        <v>40</v>
      </c>
      <c r="C21" t="str">
        <f>VLOOKUP($A21,Sheet3!$A$1:$C$8,2,0)</f>
        <v>&lt;p&gt;</v>
      </c>
      <c r="D21" t="str">
        <f t="shared" si="0"/>
        <v>ดังนั้นการดำเนินกิจวัตรประจำวันที่ไม่เหมาะสมหรือไม่ถูกต้องจึงเป็นตัวกระตุ้นให้เกิดความรุนแรงของอาการปวดหลังขึ้นได้ และหากไม่ยอมปรับเปลี่ยนพฤติกรรมเหล่านั้นก็จะทำให้เกิดอาการปวดหลังเรื้อรังซึ่งจะยากต่อการรักษาเป็นอย่างยิ่ง</v>
      </c>
      <c r="E21" t="str">
        <f>VLOOKUP($A21,Sheet3!$A$1:$C$8,3,0)</f>
        <v xml:space="preserve"> </v>
      </c>
    </row>
    <row r="22" spans="1:5" ht="15">
      <c r="A22" t="s">
        <v>72</v>
      </c>
      <c r="B22" s="21" t="s">
        <v>41</v>
      </c>
      <c r="C22" t="str">
        <f>VLOOKUP($A22,Sheet3!$A$1:$C$8,2,0)</f>
        <v>&lt;p&gt;</v>
      </c>
      <c r="D22" t="str">
        <f t="shared" si="0"/>
        <v>การเข้าโปรแกรมการฟื้นฟูอาการปวดหลังตามหลักการแพทย์แผนไทยนั้น เป็นการฟื้นฟูตามศาสตร์การแพทย์แผนโบราณที่ให้ประสิทธิภาพทางการรักษาไม่แพ้ศาสตร์การรักษาด้านอื่นๆเลย การนวดบำบัดจะช่วยให้กล้ามเนื้อที่ตึงเครียดผ่อนคลายลง ลดการบีบรัดไปที่เส้นประสาท อาการปวดจึงลดลง นอกจากนี้การประคบสมุนไพร ความร้อนและตัวยาสมุนไพรที่อยู่ในลูกประคบจะมีสรรพคุณในการคลายกล้ามเนื้อและกระตุ้นการไหลเวียนของเลือดลมได้เป็นอย่างดี การปรับเปลี่ยนพฤติกรรมในการดำรงชีวิตก็เป็นสิ่งสำคัญหากท่านยังคงดำเนินชีวิตตามความเคยชินอาการก็จะกลับมาเป็นได้อีกเช่นเดิม</v>
      </c>
      <c r="E22" t="str">
        <f>VLOOKUP($A22,Sheet3!$A$1:$C$8,3,0)</f>
        <v xml:space="preserve"> </v>
      </c>
    </row>
    <row r="23" spans="1:5" ht="15">
      <c r="A23">
        <v>3</v>
      </c>
      <c r="B23" s="20" t="s">
        <v>36</v>
      </c>
      <c r="C23" t="str">
        <f>VLOOKUP($A23,Sheet3!$A$1:$C$8,2,0)</f>
        <v>&lt;h3&gt;</v>
      </c>
      <c r="D23" t="str">
        <f t="shared" si="0"/>
        <v>รายละเอียดโปรแกรม</v>
      </c>
      <c r="E23" t="str">
        <f>VLOOKUP($A23,Sheet3!$A$1:$C$8,3,0)</f>
        <v>&lt;/h3&gt;</v>
      </c>
    </row>
    <row r="24" spans="1:5" ht="15">
      <c r="A24" t="s">
        <v>76</v>
      </c>
      <c r="B24" s="21" t="s">
        <v>83</v>
      </c>
      <c r="C24" t="str">
        <f>VLOOKUP($A24,Sheet3!$A$1:$C$8,2,0)</f>
        <v>&lt;ol&gt; &lt;li&gt;</v>
      </c>
      <c r="D24" t="str">
        <f t="shared" si="0"/>
        <v>ตรวจสุขภาพและวิเคราะห์ร่างกายด้วยผู้เชี่ยวชาญ</v>
      </c>
      <c r="E24" t="str">
        <f>VLOOKUP($A24,Sheet3!$A$1:$C$8,3,0)</f>
        <v xml:space="preserve"> </v>
      </c>
    </row>
    <row r="25" spans="1:5" ht="15">
      <c r="A25" t="s">
        <v>77</v>
      </c>
      <c r="B25" s="21" t="s">
        <v>85</v>
      </c>
      <c r="C25" t="str">
        <f>VLOOKUP($A25,Sheet3!$A$1:$C$8,2,0)</f>
        <v>&lt;li&gt;</v>
      </c>
      <c r="D25" t="str">
        <f t="shared" si="0"/>
        <v>บริการนวดบำบัดและประคบสมุนไพร</v>
      </c>
      <c r="E25" t="str">
        <f>VLOOKUP($A25,Sheet3!$A$1:$C$8,3,0)</f>
        <v xml:space="preserve"> </v>
      </c>
    </row>
    <row r="26" spans="1:5" ht="15">
      <c r="A26" t="s">
        <v>77</v>
      </c>
      <c r="B26" s="21" t="s">
        <v>22</v>
      </c>
      <c r="C26" t="str">
        <f>VLOOKUP($A26,Sheet3!$A$1:$C$8,2,0)</f>
        <v>&lt;li&gt;</v>
      </c>
      <c r="D26" t="str">
        <f t="shared" si="0"/>
        <v>อบสมุนไพร</v>
      </c>
      <c r="E26" t="str">
        <f>VLOOKUP($A26,Sheet3!$A$1:$C$8,3,0)</f>
        <v xml:space="preserve"> </v>
      </c>
    </row>
    <row r="27" spans="1:5" ht="15">
      <c r="A27" t="s">
        <v>77</v>
      </c>
      <c r="B27" s="21" t="s">
        <v>17</v>
      </c>
      <c r="C27" t="str">
        <f>VLOOKUP($A27,Sheet3!$A$1:$C$8,2,0)</f>
        <v>&lt;li&gt;</v>
      </c>
      <c r="D27" t="str">
        <f t="shared" si="0"/>
        <v>นวดน้ำมันหอมระเหย</v>
      </c>
      <c r="E27" t="str">
        <f>VLOOKUP($A27,Sheet3!$A$1:$C$8,3,0)</f>
        <v xml:space="preserve"> </v>
      </c>
    </row>
    <row r="28" spans="1:5" ht="15">
      <c r="A28" t="s">
        <v>77</v>
      </c>
      <c r="B28" s="21" t="s">
        <v>10</v>
      </c>
      <c r="C28" t="str">
        <f>VLOOKUP($A28,Sheet3!$A$1:$C$8,2,0)</f>
        <v>&lt;li&gt;</v>
      </c>
      <c r="D28" t="str">
        <f t="shared" si="0"/>
        <v>นวดเท้า</v>
      </c>
      <c r="E28" t="str">
        <f>VLOOKUP($A28,Sheet3!$A$1:$C$8,3,0)</f>
        <v xml:space="preserve"> </v>
      </c>
    </row>
    <row r="29" spans="1:5" ht="15">
      <c r="A29" t="s">
        <v>77</v>
      </c>
      <c r="B29" s="21" t="s">
        <v>108</v>
      </c>
      <c r="C29" t="str">
        <f>VLOOKUP($A29,Sheet3!$A$1:$C$8,2,0)</f>
        <v>&lt;li&gt;</v>
      </c>
      <c r="D29" t="str">
        <f t="shared" si="0"/>
        <v>กิจกรรมออกกำลังกาย (ฤาษีดัดตน/มวยไทย/รำไทย)โดยครูฝึกผู้เชี่ยวชาญด้านการออกกำลังกาย</v>
      </c>
      <c r="E29" t="str">
        <f>VLOOKUP($A29,Sheet3!$A$1:$C$8,3,0)</f>
        <v xml:space="preserve"> </v>
      </c>
    </row>
    <row r="30" spans="1:5" ht="15">
      <c r="A30" t="s">
        <v>77</v>
      </c>
      <c r="B30" s="21" t="s">
        <v>113</v>
      </c>
      <c r="C30" t="str">
        <f>VLOOKUP($A30,Sheet3!$A$1:$C$8,2,0)</f>
        <v>&lt;li&gt;</v>
      </c>
      <c r="D30" t="str">
        <f t="shared" si="0"/>
        <v>กิจกรรมสมาธิเพื่อสุขภาพและกิจกรรมนันทนาการเพื่อส่งเสริมสมาธิ</v>
      </c>
      <c r="E30" t="str">
        <f>VLOOKUP($A30,Sheet3!$A$1:$C$8,3,0)</f>
        <v xml:space="preserve"> </v>
      </c>
    </row>
    <row r="31" spans="1:5" ht="15">
      <c r="A31" t="s">
        <v>77</v>
      </c>
      <c r="B31" s="21" t="s">
        <v>42</v>
      </c>
      <c r="C31" t="str">
        <f>VLOOKUP($A31,Sheet3!$A$1:$C$8,2,0)</f>
        <v>&lt;li&gt;</v>
      </c>
      <c r="D31" t="str">
        <f t="shared" si="0"/>
        <v>   เช่น การประดิษฐ์เครื่องหอม งานฝีมือ เป็นต้น</v>
      </c>
      <c r="E31" t="str">
        <f>VLOOKUP($A31,Sheet3!$A$1:$C$8,3,0)</f>
        <v xml:space="preserve"> </v>
      </c>
    </row>
    <row r="32" spans="1:5" ht="15">
      <c r="A32" t="s">
        <v>77</v>
      </c>
      <c r="B32" s="21" t="s">
        <v>104</v>
      </c>
      <c r="C32" t="str">
        <f>VLOOKUP($A32,Sheet3!$A$1:$C$8,2,0)</f>
        <v>&lt;li&gt;</v>
      </c>
      <c r="D32" t="str">
        <f t="shared" si="0"/>
        <v>กิจกรรมทำอาหารเพื่อสุขภาพและหลักการรับประทานอาหารที่เหมาะสมกับภาวะสุขภาพ</v>
      </c>
      <c r="E32" t="str">
        <f>VLOOKUP($A32,Sheet3!$A$1:$C$8,3,0)</f>
        <v xml:space="preserve"> </v>
      </c>
    </row>
    <row r="33" spans="1:5" ht="15">
      <c r="A33" t="s">
        <v>77</v>
      </c>
      <c r="B33" s="21" t="s">
        <v>109</v>
      </c>
      <c r="C33" t="str">
        <f>VLOOKUP($A33,Sheet3!$A$1:$C$8,2,0)</f>
        <v>&lt;li&gt;</v>
      </c>
      <c r="D33" t="str">
        <f t="shared" si="0"/>
        <v>อาหารเพื่อสุขภาพ 3 มื้อ/ วัน</v>
      </c>
      <c r="E33" t="str">
        <f>VLOOKUP($A33,Sheet3!$A$1:$C$8,3,0)</f>
        <v xml:space="preserve"> </v>
      </c>
    </row>
    <row r="34" spans="1:5" ht="15">
      <c r="A34" t="s">
        <v>77</v>
      </c>
      <c r="B34" s="21" t="s">
        <v>114</v>
      </c>
      <c r="C34" t="str">
        <f>VLOOKUP($A34,Sheet3!$A$1:$C$8,2,0)</f>
        <v>&lt;li&gt;</v>
      </c>
      <c r="D34" t="str">
        <f t="shared" si="0"/>
        <v>อาหารว่างและเครื่องดื่มเพื่อสุขภาพ</v>
      </c>
      <c r="E34" t="str">
        <f>VLOOKUP($A34,Sheet3!$A$1:$C$8,3,0)</f>
        <v xml:space="preserve"> </v>
      </c>
    </row>
    <row r="35" spans="1:5" ht="15">
      <c r="A35" t="s">
        <v>77</v>
      </c>
      <c r="B35" s="21" t="s">
        <v>84</v>
      </c>
      <c r="C35" t="str">
        <f>VLOOKUP($A35,Sheet3!$A$1:$C$8,2,0)</f>
        <v>&lt;li&gt;</v>
      </c>
      <c r="D35" t="str">
        <f t="shared" si="0"/>
        <v>1บริการห้องฟิสเนตและสระว่ายน้ำ</v>
      </c>
      <c r="E35" t="str">
        <f>VLOOKUP($A35,Sheet3!$A$1:$C$8,3,0)</f>
        <v xml:space="preserve"> </v>
      </c>
    </row>
    <row r="36" spans="1:5" ht="15">
      <c r="A36" t="s">
        <v>78</v>
      </c>
      <c r="B36" s="21" t="s">
        <v>71</v>
      </c>
      <c r="C36" t="str">
        <f>VLOOKUP($A36,Sheet3!$A$1:$C$8,2,0)</f>
        <v>&lt;/ol&gt;</v>
      </c>
      <c r="D36" t="str">
        <f t="shared" ref="D36" si="1">B36</f>
        <v xml:space="preserve"> </v>
      </c>
      <c r="E36" t="str">
        <f>VLOOKUP($A36,Sheet3!$A$1:$C$8,3,0)</f>
        <v xml:space="preserve"> </v>
      </c>
    </row>
    <row r="37" spans="1:5" ht="15">
      <c r="A37">
        <v>2</v>
      </c>
      <c r="B37" s="18" t="s">
        <v>43</v>
      </c>
      <c r="C37" t="str">
        <f>VLOOKUP($A37,Sheet3!$A$1:$C$8,2,0)</f>
        <v>&lt;h2&gt;</v>
      </c>
      <c r="D37" t="str">
        <f t="shared" si="0"/>
        <v>3.Mother health care    </v>
      </c>
      <c r="E37" t="str">
        <f>VLOOKUP($A37,Sheet3!$A$1:$C$8,3,0)</f>
        <v>&lt;/h2&gt;</v>
      </c>
    </row>
    <row r="38" spans="1:5" ht="15">
      <c r="A38" t="s">
        <v>72</v>
      </c>
      <c r="B38" s="19" t="s">
        <v>44</v>
      </c>
      <c r="C38" t="str">
        <f>VLOOKUP($A38,Sheet3!$A$1:$C$8,2,0)</f>
        <v>&lt;p&gt;</v>
      </c>
      <c r="D38" t="str">
        <f t="shared" si="0"/>
        <v>โปรแกรม 3วัน 2 คืน 12,300 บาท / 5 วัน 4 คืน 22,700 บาท / 7 วัน 6 คืน 32,500 บาท</v>
      </c>
      <c r="E38" t="str">
        <f>VLOOKUP($A38,Sheet3!$A$1:$C$8,3,0)</f>
        <v xml:space="preserve"> </v>
      </c>
    </row>
    <row r="39" spans="1:5" ht="15">
      <c r="A39" t="s">
        <v>72</v>
      </c>
      <c r="B39" s="21" t="s">
        <v>45</v>
      </c>
      <c r="C39" t="str">
        <f>VLOOKUP($A39,Sheet3!$A$1:$C$8,2,0)</f>
        <v>&lt;p&gt;</v>
      </c>
      <c r="D39" t="str">
        <f t="shared" si="0"/>
        <v>การฟื้นฟูสุขภาพแม่หลังคลอดบุตรเป็นสิ่งที่จำเป็นและมีประโยชน์สำหรับคุณแม่ทุกคน เพราะตลอดเวลา 9 เดือนของการตั้งครรภ์ คุณแม่ต้องรับภาระหนักทั้งร่างกายและจิตใจ นับว่าเป็นภาระอันใหญ่หลวงสำหรับคุณแม่ที่ตั้งครรภ์ทุกคน และเมื่อเวลาคลอดก็ต้องทนกับความเครียดและความเจ็บปวดอีก ภายหลังคลอดคุณแม่ส่วนใหญ่ จะมีอาการเศร้าหมองเนื่องจากสภาพฮอร์โมนที่เปลี่ยนแปลงอย่างรวดเร็ว อีกทั้งความเหนื่อยล้าเจ็บปวดและความวิตกกังวลต่างๆ นานาในการเลี้ยงดูบุตร</v>
      </c>
      <c r="E39" t="str">
        <f>VLOOKUP($A39,Sheet3!$A$1:$C$8,3,0)</f>
        <v xml:space="preserve"> </v>
      </c>
    </row>
    <row r="40" spans="1:5" ht="15">
      <c r="A40" t="s">
        <v>72</v>
      </c>
      <c r="B40" s="19" t="s">
        <v>46</v>
      </c>
      <c r="C40" t="str">
        <f>VLOOKUP($A40,Sheet3!$A$1:$C$8,2,0)</f>
        <v>&lt;p&gt;</v>
      </c>
      <c r="D40" t="str">
        <f t="shared" si="0"/>
        <v>การฟื้นฟูสุขภาพตามหลักการทางการแพทย์แผนไทยจึงเป็นอีกทางเลือกหนึ่งที่สำคัญในการฟื้นฟูสุขภาพหลังคลอดของมารดาในยุคปัจจุบัน โดยสามารถช่วยเหลือในส่วนของอาการอ่อนเปลี้ยเพลียแรง หน้ามืดตาลาย อาการปวดเมื่อย ปวดระบมตามบั้นเอว สะโพก ต้นขา บ่า สะบัก อาการเจ็บมดลูก น้ำคาวปลาไม่เดิน กระบังลมหย่อน หน้าท้องยื่น เจ็บแผลฝีเย็บ ช่องคลอด ปวดขัดเวลาปัสสาวะ อาการคัดเต้านม น้ำนมน้อย หัวนมบอด ผิวหนังเป็นคราบดำบริเวณรักแร้ ซอกคอ สะโพก ก้น ขาหนีบ ท้องลายและสะโพกลาย เป็นต้น            ในอดีตหญิงหลังคลอดจะใช้วิธีดูแลสุขภาพหลังคลอดตามหลักการแพทย์แผนไทย เช่น อยู่ไฟ การนวดประคบสมุนไพร นาบหม้อเกลือ เข้ากระโจมอบไอน้ำ และอาบน้ำสมุนไพร นอกจากนี้ ยังบำรุงร่างกายด้วยการรับประทานอาหารที่มีประโยชน์ เช่น ข้าวซ้อมมือที่อุดมด้วยวิตามิน รับประทานปลาเพราะโปรตีนจากปลาย่อยง่าย รับประทานผักสมุนไพรเพื่อเพิ่มน้ำนม เช่น แกงเลียงบวบ ตำลึง หัวปลี และงดอาหารรสจัด อาหารหมักดอง เพราะมีความเชื่อว่าจะทำให้แม่และเด็กมีสุขภาพสมบูรณ์ แข็งแรง</v>
      </c>
      <c r="E40" t="str">
        <f>VLOOKUP($A40,Sheet3!$A$1:$C$8,3,0)</f>
        <v xml:space="preserve"> </v>
      </c>
    </row>
    <row r="41" spans="1:5" ht="15">
      <c r="A41" t="s">
        <v>72</v>
      </c>
      <c r="B41" s="19" t="s">
        <v>47</v>
      </c>
      <c r="C41" t="str">
        <f>VLOOKUP($A41,Sheet3!$A$1:$C$8,2,0)</f>
        <v>&lt;p&gt;</v>
      </c>
      <c r="D41" t="str">
        <f t="shared" si="0"/>
        <v>           หากเรามองย้อนกลับไปในอดีตแล้วลองคิดทบทวนดูว่า เพราะเหตุใดที่มารดาสมัยก่อนแม้มีลูกมากแต่กลับมีสุขภาพที่แข็งแรง โดยมีน้อยรายที่ได้รับผลกระทบจากภาวะหลังคลอด ซึ่งแตกต่างกับมารดาหลังคลอดในปัจจุบัน ที่คลอดได้ไม่นานก็ต้องกลับไปลาบากตรากตรำทำงานต่อ เวลาพักผ่อนแทบไม่มี การใส่ใจกับสุขภาพของตนเองจึงไม่มากเท่ากับคนในสมัยก่อน ทำให้คุณแม่ยุคไฮเทคทั้งหลายมักมีอาการต่างๆ เกิดขึ้นตามมา โดยเฉพาะอย่างยิ่งเมื่ออายุย่างเข้าสู่ปัจฉิมวัย (วัยผู้ใหญ่) ดังนั้นการฟื้นฟูสุขภาพภายหลังการคลอดจึงเป็นสิ่งจำเป็นในการช่วยส่งเสริมสุขภาพให้แข็งแรงสามารถต้านทานโรคภัยต่างๆได้ดี</v>
      </c>
      <c r="E41" t="str">
        <f>VLOOKUP($A41,Sheet3!$A$1:$C$8,3,0)</f>
        <v xml:space="preserve"> </v>
      </c>
    </row>
    <row r="42" spans="1:5" ht="15">
      <c r="A42" t="s">
        <v>72</v>
      </c>
      <c r="B42" s="21" t="s">
        <v>48</v>
      </c>
      <c r="C42" t="str">
        <f>VLOOKUP($A42,Sheet3!$A$1:$C$8,2,0)</f>
        <v>&lt;p&gt;</v>
      </c>
      <c r="D42" t="str">
        <f t="shared" si="0"/>
        <v>ระยะเวลาเข้ารับโปรแกรม 3 วัน, 5 วัน และ 7 วัน ท่านจะได้รับการดูแลและบำบัดจากผู้ชำนาญการด้านการนวดแผนไทย และผู้ประกอบโรคศิลปะสาขาการแพทย์แผนไทย รับประทานอาหารตามหลักการฟื้นฟูสภาพแม่หลังคลอดตามหลักการทางการแพทย์แผนไทย โปรแกรมที่ท่านจะได้รับมีดังนี้</v>
      </c>
      <c r="E42" t="str">
        <f>VLOOKUP($A42,Sheet3!$A$1:$C$8,3,0)</f>
        <v xml:space="preserve"> </v>
      </c>
    </row>
    <row r="43" spans="1:5" ht="15">
      <c r="A43">
        <v>0</v>
      </c>
      <c r="B43" s="22" t="s">
        <v>49</v>
      </c>
      <c r="C43" t="str">
        <f>VLOOKUP($A43,Sheet3!$A$1:$C$8,2,0)</f>
        <v xml:space="preserve"> </v>
      </c>
      <c r="D43" t="str">
        <f t="shared" si="0"/>
        <v>  </v>
      </c>
      <c r="E43" t="str">
        <f>VLOOKUP($A43,Sheet3!$A$1:$C$8,3,0)</f>
        <v xml:space="preserve"> </v>
      </c>
    </row>
    <row r="44" spans="1:5" ht="15">
      <c r="A44">
        <v>3</v>
      </c>
      <c r="B44" s="20" t="s">
        <v>36</v>
      </c>
      <c r="C44" t="str">
        <f>VLOOKUP($A44,Sheet3!$A$1:$C$8,2,0)</f>
        <v>&lt;h3&gt;</v>
      </c>
      <c r="D44" t="str">
        <f t="shared" si="0"/>
        <v>รายละเอียดโปรแกรม</v>
      </c>
      <c r="E44" t="str">
        <f>VLOOKUP($A44,Sheet3!$A$1:$C$8,3,0)</f>
        <v>&lt;/h3&gt;</v>
      </c>
    </row>
    <row r="45" spans="1:5" ht="15">
      <c r="A45" t="s">
        <v>76</v>
      </c>
      <c r="B45" s="21" t="s">
        <v>83</v>
      </c>
      <c r="C45" t="str">
        <f>VLOOKUP($A45,Sheet3!$A$1:$C$8,2,0)</f>
        <v>&lt;ol&gt; &lt;li&gt;</v>
      </c>
      <c r="D45" t="str">
        <f t="shared" si="0"/>
        <v>ตรวจสุขภาพและวิเคราะห์ร่างกายด้วยผู้เชี่ยวชาญ</v>
      </c>
      <c r="E45" t="str">
        <f>VLOOKUP($A45,Sheet3!$A$1:$C$8,3,0)</f>
        <v xml:space="preserve"> </v>
      </c>
    </row>
    <row r="46" spans="1:5" ht="15">
      <c r="A46" t="s">
        <v>77</v>
      </c>
      <c r="B46" s="21" t="s">
        <v>86</v>
      </c>
      <c r="C46" t="str">
        <f>VLOOKUP($A46,Sheet3!$A$1:$C$8,2,0)</f>
        <v>&lt;li&gt;</v>
      </c>
      <c r="D46" t="str">
        <f t="shared" si="0"/>
        <v>นวดขับน้ำคาวปลา</v>
      </c>
      <c r="E46" t="str">
        <f>VLOOKUP($A46,Sheet3!$A$1:$C$8,3,0)</f>
        <v xml:space="preserve"> </v>
      </c>
    </row>
    <row r="47" spans="1:5" ht="15">
      <c r="A47" t="s">
        <v>77</v>
      </c>
      <c r="B47" s="21" t="s">
        <v>92</v>
      </c>
      <c r="C47" t="str">
        <f>VLOOKUP($A47,Sheet3!$A$1:$C$8,2,0)</f>
        <v>&lt;li&gt;</v>
      </c>
      <c r="D47" t="str">
        <f t="shared" si="0"/>
        <v>เข้ากระโจม</v>
      </c>
      <c r="E47" t="str">
        <f>VLOOKUP($A47,Sheet3!$A$1:$C$8,3,0)</f>
        <v xml:space="preserve"> </v>
      </c>
    </row>
    <row r="48" spans="1:5" ht="15">
      <c r="A48" t="s">
        <v>77</v>
      </c>
      <c r="B48" s="21" t="s">
        <v>96</v>
      </c>
      <c r="C48" t="str">
        <f>VLOOKUP($A48,Sheet3!$A$1:$C$8,2,0)</f>
        <v>&lt;li&gt;</v>
      </c>
      <c r="D48" t="str">
        <f t="shared" si="0"/>
        <v>นั่งถ่าน</v>
      </c>
      <c r="E48" t="str">
        <f>VLOOKUP($A48,Sheet3!$A$1:$C$8,3,0)</f>
        <v xml:space="preserve"> </v>
      </c>
    </row>
    <row r="49" spans="1:5" ht="15">
      <c r="A49" t="s">
        <v>77</v>
      </c>
      <c r="B49" s="21" t="s">
        <v>103</v>
      </c>
      <c r="C49" t="str">
        <f>VLOOKUP($A49,Sheet3!$A$1:$C$8,2,0)</f>
        <v>&lt;li&gt;</v>
      </c>
      <c r="D49" t="str">
        <f t="shared" si="0"/>
        <v>นาบหม้อเกลือ</v>
      </c>
      <c r="E49" t="str">
        <f>VLOOKUP($A49,Sheet3!$A$1:$C$8,3,0)</f>
        <v xml:space="preserve"> </v>
      </c>
    </row>
    <row r="50" spans="1:5" ht="15">
      <c r="A50" t="s">
        <v>77</v>
      </c>
      <c r="B50" s="21" t="s">
        <v>93</v>
      </c>
      <c r="C50" t="str">
        <f>VLOOKUP($A50,Sheet3!$A$1:$C$8,2,0)</f>
        <v>&lt;li&gt;</v>
      </c>
      <c r="D50" t="str">
        <f t="shared" si="0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50" t="str">
        <f>VLOOKUP($A50,Sheet3!$A$1:$C$8,3,0)</f>
        <v xml:space="preserve"> </v>
      </c>
    </row>
    <row r="51" spans="1:5" ht="15">
      <c r="A51" t="s">
        <v>77</v>
      </c>
      <c r="B51" s="21" t="s">
        <v>98</v>
      </c>
      <c r="C51" t="str">
        <f>VLOOKUP($A51,Sheet3!$A$1:$C$8,2,0)</f>
        <v>&lt;li&gt;</v>
      </c>
      <c r="D51" t="str">
        <f t="shared" si="0"/>
        <v>กิจกรรมสมาธิเพื่อสุขภาพและกิจกรรมนันทนาการเพื่อเสริมสร้างสมาธิ</v>
      </c>
      <c r="E51" t="str">
        <f>VLOOKUP($A51,Sheet3!$A$1:$C$8,3,0)</f>
        <v xml:space="preserve"> </v>
      </c>
    </row>
    <row r="52" spans="1:5" ht="15">
      <c r="A52" t="s">
        <v>77</v>
      </c>
      <c r="B52" s="21" t="s">
        <v>42</v>
      </c>
      <c r="C52" t="str">
        <f>VLOOKUP($A52,Sheet3!$A$1:$C$8,2,0)</f>
        <v>&lt;li&gt;</v>
      </c>
      <c r="D52" t="str">
        <f t="shared" si="0"/>
        <v>   เช่น การประดิษฐ์เครื่องหอม งานฝีมือ เป็นต้น</v>
      </c>
      <c r="E52" t="str">
        <f>VLOOKUP($A52,Sheet3!$A$1:$C$8,3,0)</f>
        <v xml:space="preserve"> </v>
      </c>
    </row>
    <row r="53" spans="1:5" ht="15">
      <c r="A53" t="s">
        <v>77</v>
      </c>
      <c r="B53" s="21" t="s">
        <v>104</v>
      </c>
      <c r="C53" t="str">
        <f>VLOOKUP($A53,Sheet3!$A$1:$C$8,2,0)</f>
        <v>&lt;li&gt;</v>
      </c>
      <c r="D53" t="str">
        <f t="shared" si="0"/>
        <v>กิจกรรมทำอาหารเพื่อสุขภาพและหลักการรับประทานอาหารที่เหมาะสมกับภาวะสุขภาพ</v>
      </c>
      <c r="E53" t="str">
        <f>VLOOKUP($A53,Sheet3!$A$1:$C$8,3,0)</f>
        <v xml:space="preserve"> </v>
      </c>
    </row>
    <row r="54" spans="1:5" ht="15">
      <c r="A54" t="s">
        <v>77</v>
      </c>
      <c r="B54" s="21" t="s">
        <v>109</v>
      </c>
      <c r="C54" t="str">
        <f>VLOOKUP($A54,Sheet3!$A$1:$C$8,2,0)</f>
        <v>&lt;li&gt;</v>
      </c>
      <c r="D54" t="str">
        <f t="shared" si="0"/>
        <v>อาหารเพื่อสุขภาพ 3 มื้อ/ วัน</v>
      </c>
      <c r="E54" t="str">
        <f>VLOOKUP($A54,Sheet3!$A$1:$C$8,3,0)</f>
        <v xml:space="preserve"> </v>
      </c>
    </row>
    <row r="55" spans="1:5" ht="15">
      <c r="A55" t="s">
        <v>77</v>
      </c>
      <c r="B55" s="21" t="s">
        <v>114</v>
      </c>
      <c r="C55" t="str">
        <f>VLOOKUP($A55,Sheet3!$A$1:$C$8,2,0)</f>
        <v>&lt;li&gt;</v>
      </c>
      <c r="D55" t="str">
        <f t="shared" si="0"/>
        <v>อาหารว่างและเครื่องดื่มเพื่อสุขภาพ</v>
      </c>
      <c r="E55" t="str">
        <f>VLOOKUP($A55,Sheet3!$A$1:$C$8,3,0)</f>
        <v xml:space="preserve"> </v>
      </c>
    </row>
    <row r="56" spans="1:5" ht="15">
      <c r="A56" t="s">
        <v>77</v>
      </c>
      <c r="B56" s="21" t="s">
        <v>84</v>
      </c>
      <c r="C56" t="str">
        <f>VLOOKUP($A56,Sheet3!$A$1:$C$8,2,0)</f>
        <v>&lt;li&gt;</v>
      </c>
      <c r="D56" t="str">
        <f t="shared" si="0"/>
        <v>1บริการห้องฟิสเนตและสระว่ายน้ำ</v>
      </c>
      <c r="E56" t="str">
        <f>VLOOKUP($A56,Sheet3!$A$1:$C$8,3,0)</f>
        <v xml:space="preserve"> </v>
      </c>
    </row>
    <row r="57" spans="1:5" ht="15">
      <c r="A57" t="s">
        <v>78</v>
      </c>
      <c r="B57" s="22" t="s">
        <v>71</v>
      </c>
      <c r="C57" t="str">
        <f>VLOOKUP($A57,Sheet3!$A$1:$C$8,2,0)</f>
        <v>&lt;/ol&gt;</v>
      </c>
      <c r="D57" t="str">
        <f t="shared" si="0"/>
        <v xml:space="preserve"> </v>
      </c>
      <c r="E57" t="str">
        <f>VLOOKUP($A57,Sheet3!$A$1:$C$8,3,0)</f>
        <v xml:space="preserve"> </v>
      </c>
    </row>
    <row r="58" spans="1:5" ht="15">
      <c r="A58">
        <v>2</v>
      </c>
      <c r="B58" s="18" t="s">
        <v>97</v>
      </c>
      <c r="C58" t="str">
        <f>VLOOKUP($A58,Sheet3!$A$1:$C$8,2,0)</f>
        <v>&lt;h2&gt;</v>
      </c>
      <c r="D58" t="str">
        <f t="shared" si="0"/>
        <v>Re-energize program  </v>
      </c>
      <c r="E58" t="str">
        <f>VLOOKUP($A58,Sheet3!$A$1:$C$8,3,0)</f>
        <v>&lt;/h2&gt;</v>
      </c>
    </row>
    <row r="59" spans="1:5" ht="15">
      <c r="A59" t="s">
        <v>72</v>
      </c>
      <c r="B59" s="19" t="s">
        <v>50</v>
      </c>
      <c r="C59" t="str">
        <f>VLOOKUP($A59,Sheet3!$A$1:$C$8,2,0)</f>
        <v>&lt;p&gt;</v>
      </c>
      <c r="D59" t="str">
        <f t="shared" si="0"/>
        <v>โปรแกรม 2 วัน 1 คืน 5,900 บาท / 3วัน 2คืน 10,800 บาท</v>
      </c>
      <c r="E59" t="str">
        <f>VLOOKUP($A59,Sheet3!$A$1:$C$8,3,0)</f>
        <v xml:space="preserve"> </v>
      </c>
    </row>
    <row r="60" spans="1:5" ht="15">
      <c r="A60" t="s">
        <v>72</v>
      </c>
      <c r="B60" s="21" t="s">
        <v>51</v>
      </c>
      <c r="C60" t="str">
        <f>VLOOKUP($A60,Sheet3!$A$1:$C$8,2,0)</f>
        <v>&lt;p&gt;</v>
      </c>
      <c r="D60" t="str">
        <f t="shared" si="0"/>
        <v>                ในยุคที่การดำเนินชีวิตที่ต้องแข่งขันกับเวลา การทำกิจกรรมทุกอย่างเร่งรีบ ร่างกายถูกใช้งานอย่างหนักแต่ขาดการดูแลและฟื้นฟู ซึ่งสิ่งเหล่านี้เป็นสาเหตุที่ทำให้เกิดโรคภัยไข้เจ็บในร่างกาย เช่น โรคทางระบบกล้ามเนื้อและกระดูก ปวดศีรษะ เครียด ความดันโลหิตสูง เบาหวานโคเลสเตอรอลสูง โรคหัวใจ หรือโรคหลอดเลือดในสมอง เป็นต้น โปรมแกรมการฟื้นฟูสุขภาพจึงเป็นอีกทางเลือกหนึ่งสำหรับท่านที่ต้องการจะคืนพลังและความมีสุขภาพดีให้กับร่ายกาย ศูนย์ฟื้นฟูสุขภาพเชตะวัน จึงขอนำเสนอ Re-energize program สำหรับผู้ที่รู้สึกเหนื่อยล้าและสูญเสียพลังไปกับการทำงาน ต้องการเพิ่มพลังในการทำงาน และเพิ่มความแข็งแรงของร่างกาย ท่ามกลางบรรยากาศที่สงบ เป็นธรรมชาติ อากาศบริสุทธิ์ ตลอดทั้งโปรแกรมท่านจะได้รับการดูแลจากทีมผู้เชี่ยวชาญทั้งทางด้านเวชกรรมแผนไทย โภชนากร วิทยาศาสตร์การกีฬา นักกายภาพบำบัด เพื่อผลลัพธ์ด้านการดูแลสุขภาพที่ดีที่สุดทั้งทางด้านร่างกายและจิตใจ และกลับสู่การดำเนินชีวิตที่เปี่ยมด้วยความสุขอีกครั้ง</v>
      </c>
      <c r="E60" t="str">
        <f>VLOOKUP($A60,Sheet3!$A$1:$C$8,3,0)</f>
        <v xml:space="preserve"> </v>
      </c>
    </row>
    <row r="61" spans="1:5" ht="15">
      <c r="A61">
        <v>3</v>
      </c>
      <c r="B61" s="20" t="s">
        <v>36</v>
      </c>
      <c r="C61" t="str">
        <f>VLOOKUP($A61,Sheet3!$A$1:$C$8,2,0)</f>
        <v>&lt;h3&gt;</v>
      </c>
      <c r="D61" t="str">
        <f t="shared" si="0"/>
        <v>รายละเอียดโปรแกรม</v>
      </c>
      <c r="E61" t="str">
        <f>VLOOKUP($A61,Sheet3!$A$1:$C$8,3,0)</f>
        <v>&lt;/h3&gt;</v>
      </c>
    </row>
    <row r="62" spans="1:5" ht="15">
      <c r="A62" t="s">
        <v>76</v>
      </c>
      <c r="B62" s="21" t="s">
        <v>83</v>
      </c>
      <c r="C62" t="str">
        <f>VLOOKUP($A62,Sheet3!$A$1:$C$8,2,0)</f>
        <v>&lt;ol&gt; &lt;li&gt;</v>
      </c>
      <c r="D62" t="str">
        <f t="shared" si="0"/>
        <v>ตรวจสุขภาพและวิเคราะห์ร่างกายด้วยผู้เชี่ยวชาญ</v>
      </c>
      <c r="E62" t="str">
        <f>VLOOKUP($A62,Sheet3!$A$1:$C$8,3,0)</f>
        <v xml:space="preserve"> </v>
      </c>
    </row>
    <row r="63" spans="1:5" ht="15">
      <c r="A63" t="s">
        <v>77</v>
      </c>
      <c r="B63" s="21" t="s">
        <v>87</v>
      </c>
      <c r="C63" t="str">
        <f>VLOOKUP($A63,Sheet3!$A$1:$C$8,2,0)</f>
        <v>&lt;li&gt;</v>
      </c>
      <c r="D63" t="str">
        <f t="shared" si="0"/>
        <v>นวดไทย/นวดเท้า/นวดน้ำมันหอมระเหย</v>
      </c>
      <c r="E63" t="str">
        <f>VLOOKUP($A63,Sheet3!$A$1:$C$8,3,0)</f>
        <v xml:space="preserve"> </v>
      </c>
    </row>
    <row r="64" spans="1:5" ht="15">
      <c r="A64" t="s">
        <v>77</v>
      </c>
      <c r="B64" s="21" t="s">
        <v>93</v>
      </c>
      <c r="C64" t="str">
        <f>VLOOKUP($A64,Sheet3!$A$1:$C$8,2,0)</f>
        <v>&lt;li&gt;</v>
      </c>
      <c r="D64" t="str">
        <f t="shared" si="0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64" t="str">
        <f>VLOOKUP($A64,Sheet3!$A$1:$C$8,3,0)</f>
        <v xml:space="preserve"> </v>
      </c>
    </row>
    <row r="65" spans="1:5" ht="15">
      <c r="A65" t="s">
        <v>77</v>
      </c>
      <c r="B65" s="21" t="s">
        <v>98</v>
      </c>
      <c r="C65" t="str">
        <f>VLOOKUP($A65,Sheet3!$A$1:$C$8,2,0)</f>
        <v>&lt;li&gt;</v>
      </c>
      <c r="D65" t="str">
        <f t="shared" si="0"/>
        <v>กิจกรรมสมาธิเพื่อสุขภาพและกิจกรรมนันทนาการเพื่อเสริมสร้างสมาธิ</v>
      </c>
      <c r="E65" t="str">
        <f>VLOOKUP($A65,Sheet3!$A$1:$C$8,3,0)</f>
        <v xml:space="preserve"> </v>
      </c>
    </row>
    <row r="66" spans="1:5" ht="15">
      <c r="A66" t="s">
        <v>77</v>
      </c>
      <c r="B66" s="21" t="s">
        <v>42</v>
      </c>
      <c r="C66" t="str">
        <f>VLOOKUP($A66,Sheet3!$A$1:$C$8,2,0)</f>
        <v>&lt;li&gt;</v>
      </c>
      <c r="D66" t="str">
        <f t="shared" si="0"/>
        <v>   เช่น การประดิษฐ์เครื่องหอม งานฝีมือ เป็นต้น</v>
      </c>
      <c r="E66" t="str">
        <f>VLOOKUP($A66,Sheet3!$A$1:$C$8,3,0)</f>
        <v xml:space="preserve"> </v>
      </c>
    </row>
    <row r="67" spans="1:5" ht="15">
      <c r="A67" t="s">
        <v>77</v>
      </c>
      <c r="B67" s="21" t="s">
        <v>104</v>
      </c>
      <c r="C67" t="str">
        <f>VLOOKUP($A67,Sheet3!$A$1:$C$8,2,0)</f>
        <v>&lt;li&gt;</v>
      </c>
      <c r="D67" t="str">
        <f t="shared" si="0"/>
        <v>กิจกรรมทำอาหารเพื่อสุขภาพและหลักการรับประทานอาหารที่เหมาะสมกับภาวะสุขภาพ</v>
      </c>
      <c r="E67" t="str">
        <f>VLOOKUP($A67,Sheet3!$A$1:$C$8,3,0)</f>
        <v xml:space="preserve"> </v>
      </c>
    </row>
    <row r="68" spans="1:5" ht="15">
      <c r="A68" t="s">
        <v>77</v>
      </c>
      <c r="B68" s="21" t="s">
        <v>109</v>
      </c>
      <c r="C68" t="str">
        <f>VLOOKUP($A68,Sheet3!$A$1:$C$8,2,0)</f>
        <v>&lt;li&gt;</v>
      </c>
      <c r="D68" t="str">
        <f t="shared" ref="D68:D131" si="2">B68</f>
        <v>อาหารเพื่อสุขภาพ 3 มื้อ/ วัน</v>
      </c>
      <c r="E68" t="str">
        <f>VLOOKUP($A68,Sheet3!$A$1:$C$8,3,0)</f>
        <v xml:space="preserve"> </v>
      </c>
    </row>
    <row r="69" spans="1:5" ht="15">
      <c r="A69" t="s">
        <v>77</v>
      </c>
      <c r="B69" s="21" t="s">
        <v>114</v>
      </c>
      <c r="C69" t="str">
        <f>VLOOKUP($A69,Sheet3!$A$1:$C$8,2,0)</f>
        <v>&lt;li&gt;</v>
      </c>
      <c r="D69" t="str">
        <f t="shared" si="2"/>
        <v>อาหารว่างและเครื่องดื่มเพื่อสุขภาพ</v>
      </c>
      <c r="E69" t="str">
        <f>VLOOKUP($A69,Sheet3!$A$1:$C$8,3,0)</f>
        <v xml:space="preserve"> </v>
      </c>
    </row>
    <row r="70" spans="1:5" ht="15">
      <c r="A70" t="s">
        <v>77</v>
      </c>
      <c r="B70" s="21" t="s">
        <v>116</v>
      </c>
      <c r="C70" t="str">
        <f>VLOOKUP($A70,Sheet3!$A$1:$C$8,2,0)</f>
        <v>&lt;li&gt;</v>
      </c>
      <c r="D70" t="str">
        <f t="shared" si="2"/>
        <v>บริการห้องฟิสเนตและสระว่ายน้ำ</v>
      </c>
      <c r="E70" t="str">
        <f>VLOOKUP($A70,Sheet3!$A$1:$C$8,3,0)</f>
        <v xml:space="preserve"> </v>
      </c>
    </row>
    <row r="71" spans="1:5" ht="15">
      <c r="A71" t="s">
        <v>78</v>
      </c>
      <c r="B71" s="22" t="s">
        <v>52</v>
      </c>
      <c r="C71" t="str">
        <f>VLOOKUP($A71,Sheet3!$A$1:$C$8,2,0)</f>
        <v>&lt;/ol&gt;</v>
      </c>
      <c r="D71" t="str">
        <f t="shared" si="2"/>
        <v xml:space="preserve">  </v>
      </c>
      <c r="E71" t="str">
        <f>VLOOKUP($A71,Sheet3!$A$1:$C$8,3,0)</f>
        <v xml:space="preserve"> </v>
      </c>
    </row>
    <row r="72" spans="1:5" ht="15">
      <c r="A72">
        <v>0</v>
      </c>
      <c r="B72" s="21" t="s">
        <v>71</v>
      </c>
      <c r="C72" t="str">
        <f>VLOOKUP($A72,Sheet3!$A$1:$C$8,2,0)</f>
        <v xml:space="preserve"> </v>
      </c>
      <c r="D72" t="str">
        <f t="shared" si="2"/>
        <v xml:space="preserve"> </v>
      </c>
      <c r="E72" t="str">
        <f>VLOOKUP($A72,Sheet3!$A$1:$C$8,3,0)</f>
        <v xml:space="preserve"> </v>
      </c>
    </row>
    <row r="73" spans="1:5" ht="15">
      <c r="A73">
        <v>2</v>
      </c>
      <c r="B73" s="20" t="s">
        <v>105</v>
      </c>
      <c r="C73" t="str">
        <f>VLOOKUP($A73,Sheet3!$A$1:$C$8,2,0)</f>
        <v>&lt;h2&gt;</v>
      </c>
      <c r="D73" t="str">
        <f t="shared" si="2"/>
        <v xml:space="preserve">Rejuvenate program   </v>
      </c>
      <c r="E73" t="str">
        <f>VLOOKUP($A73,Sheet3!$A$1:$C$8,3,0)</f>
        <v>&lt;/h2&gt;</v>
      </c>
    </row>
    <row r="74" spans="1:5" ht="15">
      <c r="A74" t="s">
        <v>72</v>
      </c>
      <c r="B74" s="21" t="s">
        <v>53</v>
      </c>
      <c r="C74" t="str">
        <f>VLOOKUP($A74,Sheet3!$A$1:$C$8,2,0)</f>
        <v>&lt;p&gt;</v>
      </c>
      <c r="D74" t="str">
        <f t="shared" si="2"/>
        <v>โปรแกรม 2 วัน 1 คืน 7,600 บาท /3 วัน 2 คืน 13,600 บาท</v>
      </c>
      <c r="E74" t="str">
        <f>VLOOKUP($A74,Sheet3!$A$1:$C$8,3,0)</f>
        <v xml:space="preserve"> </v>
      </c>
    </row>
    <row r="75" spans="1:5" ht="15">
      <c r="A75" t="s">
        <v>72</v>
      </c>
      <c r="B75" s="19" t="s">
        <v>54</v>
      </c>
      <c r="C75" t="str">
        <f>VLOOKUP($A75,Sheet3!$A$1:$C$8,2,0)</f>
        <v>&lt;p&gt;</v>
      </c>
      <c r="D75" t="str">
        <f t="shared" si="2"/>
        <v>ความงดงามของผิวพรรณและความผ่อนคลายทางด้านจิตใจคือสิ่งที่ทุกคนต้องการ ศูนย์ฟื้นฟูสุขภาพเชตวัน ยินดีที่จะนำเสนอ Rejuvenate program เพื่อคุณ คุณจะคืนสู่ความสดใสและอ่อนวัยอีกครั้งทั้งสุขภาพ ผิวพรรณ และเส้นผม ศูนย์ฟื้นฟูสุขภาพเชตวันได้ผสมผสานศาสตร์การฟื้นฟูร่างกายและจิตใจแบบธรรมชาติ อีกทั้งยังคงเอกลักษณ์ความเป็นไทยด้วยศาสตร์การดูแลความงามด้านการแพทย์แผนไทย เน้นการใช้ผลิตภัณฑ์จากสมุนไพรไทย รูปแบบการนวดและสปาแบบไทย เพื่อผลลัพธ์ที่ดีที่สุดสำหรับคุณ</v>
      </c>
      <c r="E75" t="str">
        <f>VLOOKUP($A75,Sheet3!$A$1:$C$8,3,0)</f>
        <v xml:space="preserve"> </v>
      </c>
    </row>
    <row r="76" spans="1:5" ht="15">
      <c r="A76">
        <v>3</v>
      </c>
      <c r="B76" s="20" t="s">
        <v>36</v>
      </c>
      <c r="C76" t="str">
        <f>VLOOKUP($A76,Sheet3!$A$1:$C$8,2,0)</f>
        <v>&lt;h3&gt;</v>
      </c>
      <c r="D76" t="str">
        <f t="shared" si="2"/>
        <v>รายละเอียดโปรแกรม</v>
      </c>
      <c r="E76" t="str">
        <f>VLOOKUP($A76,Sheet3!$A$1:$C$8,3,0)</f>
        <v>&lt;/h3&gt;</v>
      </c>
    </row>
    <row r="77" spans="1:5" ht="15">
      <c r="A77" t="s">
        <v>76</v>
      </c>
      <c r="B77" s="21" t="s">
        <v>83</v>
      </c>
      <c r="C77" t="str">
        <f>VLOOKUP($A77,Sheet3!$A$1:$C$8,2,0)</f>
        <v>&lt;ol&gt; &lt;li&gt;</v>
      </c>
      <c r="D77" t="str">
        <f t="shared" si="2"/>
        <v>ตรวจสุขภาพและวิเคราะห์ร่างกายด้วยผู้เชี่ยวชาญ</v>
      </c>
      <c r="E77" t="str">
        <f>VLOOKUP($A77,Sheet3!$A$1:$C$8,3,0)</f>
        <v xml:space="preserve"> </v>
      </c>
    </row>
    <row r="78" spans="1:5" ht="15">
      <c r="A78" t="s">
        <v>77</v>
      </c>
      <c r="B78" s="21" t="s">
        <v>88</v>
      </c>
      <c r="C78" t="str">
        <f>VLOOKUP($A78,Sheet3!$A$1:$C$8,2,0)</f>
        <v>&lt;li&gt;</v>
      </c>
      <c r="D78" t="str">
        <f t="shared" si="2"/>
        <v>สปาเพื่อการดูแลผิกาย</v>
      </c>
      <c r="E78" t="str">
        <f>VLOOKUP($A78,Sheet3!$A$1:$C$8,3,0)</f>
        <v xml:space="preserve"> </v>
      </c>
    </row>
    <row r="79" spans="1:5" ht="15">
      <c r="A79" t="s">
        <v>77</v>
      </c>
      <c r="B79" s="21" t="s">
        <v>94</v>
      </c>
      <c r="C79" t="str">
        <f>VLOOKUP($A79,Sheet3!$A$1:$C$8,2,0)</f>
        <v>&lt;li&gt;</v>
      </c>
      <c r="D79" t="str">
        <f t="shared" si="2"/>
        <v>สปาหน้า</v>
      </c>
      <c r="E79" t="str">
        <f>VLOOKUP($A79,Sheet3!$A$1:$C$8,3,0)</f>
        <v xml:space="preserve"> </v>
      </c>
    </row>
    <row r="80" spans="1:5" ht="15">
      <c r="A80" t="s">
        <v>77</v>
      </c>
      <c r="B80" s="21" t="s">
        <v>99</v>
      </c>
      <c r="C80" t="str">
        <f>VLOOKUP($A80,Sheet3!$A$1:$C$8,2,0)</f>
        <v>&lt;li&gt;</v>
      </c>
      <c r="D80" t="str">
        <f t="shared" si="2"/>
        <v>สปามือและสปาเท้า</v>
      </c>
      <c r="E80" t="str">
        <f>VLOOKUP($A80,Sheet3!$A$1:$C$8,3,0)</f>
        <v xml:space="preserve"> </v>
      </c>
    </row>
    <row r="81" spans="1:5" ht="15">
      <c r="A81" t="s">
        <v>77</v>
      </c>
      <c r="B81" s="21" t="s">
        <v>106</v>
      </c>
      <c r="C81" t="str">
        <f>VLOOKUP($A81,Sheet3!$A$1:$C$8,2,0)</f>
        <v>&lt;li&gt;</v>
      </c>
      <c r="D81" t="str">
        <f t="shared" si="2"/>
        <v>สปาผม</v>
      </c>
      <c r="E81" t="str">
        <f>VLOOKUP($A81,Sheet3!$A$1:$C$8,3,0)</f>
        <v xml:space="preserve"> </v>
      </c>
    </row>
    <row r="82" spans="1:5" ht="15">
      <c r="A82" t="s">
        <v>77</v>
      </c>
      <c r="B82" s="21" t="s">
        <v>93</v>
      </c>
      <c r="C82" t="str">
        <f>VLOOKUP($A82,Sheet3!$A$1:$C$8,2,0)</f>
        <v>&lt;li&gt;</v>
      </c>
      <c r="D82" t="str">
        <f t="shared" si="2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82" t="str">
        <f>VLOOKUP($A82,Sheet3!$A$1:$C$8,3,0)</f>
        <v xml:space="preserve"> </v>
      </c>
    </row>
    <row r="83" spans="1:5" ht="15">
      <c r="A83" t="s">
        <v>77</v>
      </c>
      <c r="B83" s="21" t="s">
        <v>98</v>
      </c>
      <c r="C83" t="str">
        <f>VLOOKUP($A83,Sheet3!$A$1:$C$8,2,0)</f>
        <v>&lt;li&gt;</v>
      </c>
      <c r="D83" t="str">
        <f t="shared" si="2"/>
        <v>กิจกรรมสมาธิเพื่อสุขภาพและกิจกรรมนันทนาการเพื่อเสริมสร้างสมาธิ</v>
      </c>
      <c r="E83" t="str">
        <f>VLOOKUP($A83,Sheet3!$A$1:$C$8,3,0)</f>
        <v xml:space="preserve"> </v>
      </c>
    </row>
    <row r="84" spans="1:5" ht="15">
      <c r="A84" t="s">
        <v>77</v>
      </c>
      <c r="B84" s="21" t="s">
        <v>42</v>
      </c>
      <c r="C84" t="str">
        <f>VLOOKUP($A84,Sheet3!$A$1:$C$8,2,0)</f>
        <v>&lt;li&gt;</v>
      </c>
      <c r="D84" t="str">
        <f t="shared" si="2"/>
        <v>   เช่น การประดิษฐ์เครื่องหอม งานฝีมือ เป็นต้น</v>
      </c>
      <c r="E84" t="str">
        <f>VLOOKUP($A84,Sheet3!$A$1:$C$8,3,0)</f>
        <v xml:space="preserve"> </v>
      </c>
    </row>
    <row r="85" spans="1:5" ht="15">
      <c r="A85" t="s">
        <v>77</v>
      </c>
      <c r="B85" s="21" t="s">
        <v>104</v>
      </c>
      <c r="C85" t="str">
        <f>VLOOKUP($A85,Sheet3!$A$1:$C$8,2,0)</f>
        <v>&lt;li&gt;</v>
      </c>
      <c r="D85" t="str">
        <f t="shared" si="2"/>
        <v>กิจกรรมทำอาหารเพื่อสุขภาพและหลักการรับประทานอาหารที่เหมาะสมกับภาวะสุขภาพ</v>
      </c>
      <c r="E85" t="str">
        <f>VLOOKUP($A85,Sheet3!$A$1:$C$8,3,0)</f>
        <v xml:space="preserve"> </v>
      </c>
    </row>
    <row r="86" spans="1:5" ht="15">
      <c r="A86" t="s">
        <v>77</v>
      </c>
      <c r="B86" s="21" t="s">
        <v>109</v>
      </c>
      <c r="C86" t="str">
        <f>VLOOKUP($A86,Sheet3!$A$1:$C$8,2,0)</f>
        <v>&lt;li&gt;</v>
      </c>
      <c r="D86" t="str">
        <f t="shared" si="2"/>
        <v>อาหารเพื่อสุขภาพ 3 มื้อ/ วัน</v>
      </c>
      <c r="E86" t="str">
        <f>VLOOKUP($A86,Sheet3!$A$1:$C$8,3,0)</f>
        <v xml:space="preserve"> </v>
      </c>
    </row>
    <row r="87" spans="1:5" ht="15">
      <c r="A87" t="s">
        <v>77</v>
      </c>
      <c r="B87" s="21" t="s">
        <v>114</v>
      </c>
      <c r="C87" t="str">
        <f>VLOOKUP($A87,Sheet3!$A$1:$C$8,2,0)</f>
        <v>&lt;li&gt;</v>
      </c>
      <c r="D87" t="str">
        <f t="shared" si="2"/>
        <v>อาหารว่างและเครื่องดื่มเพื่อสุขภาพ</v>
      </c>
      <c r="E87" t="str">
        <f>VLOOKUP($A87,Sheet3!$A$1:$C$8,3,0)</f>
        <v xml:space="preserve"> </v>
      </c>
    </row>
    <row r="88" spans="1:5" ht="15">
      <c r="A88" t="s">
        <v>77</v>
      </c>
      <c r="B88" s="21" t="s">
        <v>84</v>
      </c>
      <c r="C88" t="str">
        <f>VLOOKUP($A88,Sheet3!$A$1:$C$8,2,0)</f>
        <v>&lt;li&gt;</v>
      </c>
      <c r="D88" t="str">
        <f t="shared" si="2"/>
        <v>1บริการห้องฟิสเนตและสระว่ายน้ำ</v>
      </c>
      <c r="E88" t="str">
        <f>VLOOKUP($A88,Sheet3!$A$1:$C$8,3,0)</f>
        <v xml:space="preserve"> </v>
      </c>
    </row>
    <row r="89" spans="1:5" ht="15">
      <c r="A89" t="s">
        <v>78</v>
      </c>
      <c r="B89" s="21" t="s">
        <v>71</v>
      </c>
      <c r="C89" t="str">
        <f>VLOOKUP($A89,Sheet3!$A$1:$C$8,2,0)</f>
        <v>&lt;/ol&gt;</v>
      </c>
      <c r="D89" t="str">
        <f t="shared" si="2"/>
        <v xml:space="preserve"> </v>
      </c>
      <c r="E89" t="str">
        <f>VLOOKUP($A89,Sheet3!$A$1:$C$8,3,0)</f>
        <v xml:space="preserve"> </v>
      </c>
    </row>
    <row r="90" spans="1:5" ht="15">
      <c r="A90">
        <v>0</v>
      </c>
      <c r="B90" s="21" t="s">
        <v>71</v>
      </c>
      <c r="C90" t="str">
        <f>VLOOKUP($A90,Sheet3!$A$1:$C$8,2,0)</f>
        <v xml:space="preserve"> </v>
      </c>
      <c r="D90" t="str">
        <f t="shared" si="2"/>
        <v xml:space="preserve"> </v>
      </c>
      <c r="E90" t="str">
        <f>VLOOKUP($A90,Sheet3!$A$1:$C$8,3,0)</f>
        <v xml:space="preserve"> </v>
      </c>
    </row>
    <row r="91" spans="1:5" ht="15">
      <c r="A91">
        <v>2</v>
      </c>
      <c r="B91" s="20" t="s">
        <v>110</v>
      </c>
      <c r="C91" t="str">
        <f>VLOOKUP($A91,Sheet3!$A$1:$C$8,2,0)</f>
        <v>&lt;h2&gt;</v>
      </c>
      <c r="D91" t="str">
        <f t="shared" si="2"/>
        <v>Anti-cellulite program  </v>
      </c>
      <c r="E91" t="str">
        <f>VLOOKUP($A91,Sheet3!$A$1:$C$8,3,0)</f>
        <v>&lt;/h2&gt;</v>
      </c>
    </row>
    <row r="92" spans="1:5" ht="15">
      <c r="A92" t="s">
        <v>72</v>
      </c>
      <c r="B92" s="21" t="s">
        <v>55</v>
      </c>
      <c r="C92" t="str">
        <f>VLOOKUP($A92,Sheet3!$A$1:$C$8,2,0)</f>
        <v>&lt;p&gt;</v>
      </c>
      <c r="D92" t="str">
        <f t="shared" si="2"/>
        <v>3วัน 2 คืน  14,400 บาท / 5 วัน 4 คืน 26,000 บาท</v>
      </c>
      <c r="E92" t="str">
        <f>VLOOKUP($A92,Sheet3!$A$1:$C$8,3,0)</f>
        <v xml:space="preserve"> </v>
      </c>
    </row>
    <row r="93" spans="1:5" ht="15">
      <c r="A93" t="s">
        <v>72</v>
      </c>
      <c r="B93" s="21" t="s">
        <v>56</v>
      </c>
      <c r="C93" t="str">
        <f>VLOOKUP($A93,Sheet3!$A$1:$C$8,2,0)</f>
        <v>&lt;p&gt;</v>
      </c>
      <c r="D93" t="str">
        <f t="shared" si="2"/>
        <v>โปรแกรมนี้เหมาะสำหรับผู้ที่ต้องการดูแลเรือนร่างและผิวพรรณให้งดงาม รวมทั้งสภาพจิตใจที่สดชื่นแจ่มใส โปรแกรมที่ถูกจัดขึ้นนี้จะอยู่ภายใต้การดูแลของผู้เชี่ยวชาญอย่างใกล้ชิดทั้ง ด้านการออกกำลังกายและอาหาร การนวด การดูแลสุขภาพร่างกายและจิตใจด้านการแพทย์แผนไทย</v>
      </c>
      <c r="E93" t="str">
        <f>VLOOKUP($A93,Sheet3!$A$1:$C$8,3,0)</f>
        <v xml:space="preserve"> </v>
      </c>
    </row>
    <row r="94" spans="1:5" ht="15">
      <c r="A94">
        <v>3</v>
      </c>
      <c r="B94" s="20" t="s">
        <v>36</v>
      </c>
      <c r="C94" t="str">
        <f>VLOOKUP($A94,Sheet3!$A$1:$C$8,2,0)</f>
        <v>&lt;h3&gt;</v>
      </c>
      <c r="D94" t="str">
        <f t="shared" si="2"/>
        <v>รายละเอียดโปรแกรม</v>
      </c>
      <c r="E94" t="str">
        <f>VLOOKUP($A94,Sheet3!$A$1:$C$8,3,0)</f>
        <v>&lt;/h3&gt;</v>
      </c>
    </row>
    <row r="95" spans="1:5" ht="15">
      <c r="A95" t="s">
        <v>76</v>
      </c>
      <c r="B95" s="21" t="s">
        <v>83</v>
      </c>
      <c r="C95" t="str">
        <f>VLOOKUP($A95,Sheet3!$A$1:$C$8,2,0)</f>
        <v>&lt;ol&gt; &lt;li&gt;</v>
      </c>
      <c r="D95" t="str">
        <f t="shared" si="2"/>
        <v>ตรวจสุขภาพและวิเคราะห์ร่างกายด้วยผู้เชี่ยวชาญ</v>
      </c>
      <c r="E95" t="str">
        <f>VLOOKUP($A95,Sheet3!$A$1:$C$8,3,0)</f>
        <v xml:space="preserve"> </v>
      </c>
    </row>
    <row r="96" spans="1:5" ht="15">
      <c r="A96" t="s">
        <v>77</v>
      </c>
      <c r="B96" s="21" t="s">
        <v>89</v>
      </c>
      <c r="C96" t="str">
        <f>VLOOKUP($A96,Sheet3!$A$1:$C$8,2,0)</f>
        <v>&lt;li&gt;</v>
      </c>
      <c r="D96" t="str">
        <f t="shared" si="2"/>
        <v>นวดกระชับสัดส่วน</v>
      </c>
      <c r="E96" t="str">
        <f>VLOOKUP($A96,Sheet3!$A$1:$C$8,3,0)</f>
        <v xml:space="preserve"> </v>
      </c>
    </row>
    <row r="97" spans="1:5" ht="15">
      <c r="A97" t="s">
        <v>77</v>
      </c>
      <c r="B97" s="21" t="s">
        <v>22</v>
      </c>
      <c r="C97" t="str">
        <f>VLOOKUP($A97,Sheet3!$A$1:$C$8,2,0)</f>
        <v>&lt;li&gt;</v>
      </c>
      <c r="D97" t="str">
        <f t="shared" si="2"/>
        <v>อบสมุนไพร</v>
      </c>
      <c r="E97" t="str">
        <f>VLOOKUP($A97,Sheet3!$A$1:$C$8,3,0)</f>
        <v xml:space="preserve"> </v>
      </c>
    </row>
    <row r="98" spans="1:5" ht="15">
      <c r="A98" t="s">
        <v>77</v>
      </c>
      <c r="B98" s="21" t="s">
        <v>100</v>
      </c>
      <c r="C98" t="str">
        <f>VLOOKUP($A98,Sheet3!$A$1:$C$8,2,0)</f>
        <v>&lt;li&gt;</v>
      </c>
      <c r="D98" t="str">
        <f t="shared" si="2"/>
        <v>สปาผิวหน้า</v>
      </c>
      <c r="E98" t="str">
        <f>VLOOKUP($A98,Sheet3!$A$1:$C$8,3,0)</f>
        <v xml:space="preserve"> </v>
      </c>
    </row>
    <row r="99" spans="1:5" ht="15">
      <c r="A99" t="s">
        <v>77</v>
      </c>
      <c r="B99" s="21" t="s">
        <v>107</v>
      </c>
      <c r="C99" t="str">
        <f>VLOOKUP($A99,Sheet3!$A$1:$C$8,2,0)</f>
        <v>&lt;li&gt;</v>
      </c>
      <c r="D99" t="str">
        <f t="shared" si="2"/>
        <v>สปาเพื่อการดูแลผิวกาย</v>
      </c>
      <c r="E99" t="str">
        <f>VLOOKUP($A99,Sheet3!$A$1:$C$8,3,0)</f>
        <v xml:space="preserve"> </v>
      </c>
    </row>
    <row r="100" spans="1:5" ht="15">
      <c r="A100" t="s">
        <v>77</v>
      </c>
      <c r="B100" s="21" t="s">
        <v>111</v>
      </c>
      <c r="C100" t="str">
        <f>VLOOKUP($A100,Sheet3!$A$1:$C$8,2,0)</f>
        <v>&lt;li&gt;</v>
      </c>
      <c r="D100" t="str">
        <f t="shared" si="2"/>
        <v>สปาเส้นผม</v>
      </c>
      <c r="E100" t="str">
        <f>VLOOKUP($A100,Sheet3!$A$1:$C$8,3,0)</f>
        <v xml:space="preserve"> </v>
      </c>
    </row>
    <row r="101" spans="1:5" ht="15">
      <c r="A101" t="s">
        <v>77</v>
      </c>
      <c r="B101" s="21" t="s">
        <v>93</v>
      </c>
      <c r="C101" t="str">
        <f>VLOOKUP($A101,Sheet3!$A$1:$C$8,2,0)</f>
        <v>&lt;li&gt;</v>
      </c>
      <c r="D101" t="str">
        <f t="shared" si="2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101" t="str">
        <f>VLOOKUP($A101,Sheet3!$A$1:$C$8,3,0)</f>
        <v xml:space="preserve"> </v>
      </c>
    </row>
    <row r="102" spans="1:5" ht="15">
      <c r="A102" t="s">
        <v>77</v>
      </c>
      <c r="B102" s="21" t="s">
        <v>98</v>
      </c>
      <c r="C102" t="str">
        <f>VLOOKUP($A102,Sheet3!$A$1:$C$8,2,0)</f>
        <v>&lt;li&gt;</v>
      </c>
      <c r="D102" t="str">
        <f t="shared" si="2"/>
        <v>กิจกรรมสมาธิเพื่อสุขภาพและกิจกรรมนันทนาการเพื่อเสริมสร้างสมาธิ</v>
      </c>
      <c r="E102" t="str">
        <f>VLOOKUP($A102,Sheet3!$A$1:$C$8,3,0)</f>
        <v xml:space="preserve"> </v>
      </c>
    </row>
    <row r="103" spans="1:5" ht="15">
      <c r="A103" t="s">
        <v>77</v>
      </c>
      <c r="B103" s="21" t="s">
        <v>42</v>
      </c>
      <c r="C103" t="str">
        <f>VLOOKUP($A103,Sheet3!$A$1:$C$8,2,0)</f>
        <v>&lt;li&gt;</v>
      </c>
      <c r="D103" t="str">
        <f t="shared" si="2"/>
        <v>   เช่น การประดิษฐ์เครื่องหอม งานฝีมือ เป็นต้น</v>
      </c>
      <c r="E103" t="str">
        <f>VLOOKUP($A103,Sheet3!$A$1:$C$8,3,0)</f>
        <v xml:space="preserve"> </v>
      </c>
    </row>
    <row r="104" spans="1:5" ht="15">
      <c r="A104" t="s">
        <v>77</v>
      </c>
      <c r="B104" s="21" t="s">
        <v>104</v>
      </c>
      <c r="C104" t="str">
        <f>VLOOKUP($A104,Sheet3!$A$1:$C$8,2,0)</f>
        <v>&lt;li&gt;</v>
      </c>
      <c r="D104" t="str">
        <f t="shared" si="2"/>
        <v>กิจกรรมทำอาหารเพื่อสุขภาพและหลักการรับประทานอาหารที่เหมาะสมกับภาวะสุขภาพ</v>
      </c>
      <c r="E104" t="str">
        <f>VLOOKUP($A104,Sheet3!$A$1:$C$8,3,0)</f>
        <v xml:space="preserve"> </v>
      </c>
    </row>
    <row r="105" spans="1:5" ht="15">
      <c r="A105" t="s">
        <v>77</v>
      </c>
      <c r="B105" s="21" t="s">
        <v>109</v>
      </c>
      <c r="C105" t="str">
        <f>VLOOKUP($A105,Sheet3!$A$1:$C$8,2,0)</f>
        <v>&lt;li&gt;</v>
      </c>
      <c r="D105" t="str">
        <f t="shared" si="2"/>
        <v>อาหารเพื่อสุขภาพ 3 มื้อ/ วัน</v>
      </c>
      <c r="E105" t="str">
        <f>VLOOKUP($A105,Sheet3!$A$1:$C$8,3,0)</f>
        <v xml:space="preserve"> </v>
      </c>
    </row>
    <row r="106" spans="1:5" ht="15">
      <c r="A106" t="s">
        <v>77</v>
      </c>
      <c r="B106" s="21" t="s">
        <v>114</v>
      </c>
      <c r="C106" t="str">
        <f>VLOOKUP($A106,Sheet3!$A$1:$C$8,2,0)</f>
        <v>&lt;li&gt;</v>
      </c>
      <c r="D106" t="str">
        <f t="shared" si="2"/>
        <v>อาหารว่างและเครื่องดื่มเพื่อสุขภาพ</v>
      </c>
      <c r="E106" t="str">
        <f>VLOOKUP($A106,Sheet3!$A$1:$C$8,3,0)</f>
        <v xml:space="preserve"> </v>
      </c>
    </row>
    <row r="107" spans="1:5" ht="15">
      <c r="A107" t="s">
        <v>77</v>
      </c>
      <c r="B107" s="21" t="s">
        <v>84</v>
      </c>
      <c r="C107" t="str">
        <f>VLOOKUP($A107,Sheet3!$A$1:$C$8,2,0)</f>
        <v>&lt;li&gt;</v>
      </c>
      <c r="D107" t="str">
        <f t="shared" si="2"/>
        <v>1บริการห้องฟิสเนตและสระว่ายน้ำ</v>
      </c>
      <c r="E107" t="str">
        <f>VLOOKUP($A107,Sheet3!$A$1:$C$8,3,0)</f>
        <v xml:space="preserve"> </v>
      </c>
    </row>
    <row r="108" spans="1:5" ht="15">
      <c r="A108" t="s">
        <v>78</v>
      </c>
      <c r="B108" s="21" t="s">
        <v>71</v>
      </c>
      <c r="C108" t="str">
        <f>VLOOKUP($A108,Sheet3!$A$1:$C$8,2,0)</f>
        <v>&lt;/ol&gt;</v>
      </c>
      <c r="D108" t="str">
        <f t="shared" si="2"/>
        <v xml:space="preserve"> </v>
      </c>
      <c r="E108" t="str">
        <f>VLOOKUP($A108,Sheet3!$A$1:$C$8,3,0)</f>
        <v xml:space="preserve"> </v>
      </c>
    </row>
    <row r="109" spans="1:5" ht="15">
      <c r="A109">
        <v>2</v>
      </c>
      <c r="B109" s="20" t="s">
        <v>115</v>
      </c>
      <c r="C109" t="str">
        <f>VLOOKUP($A109,Sheet3!$A$1:$C$8,2,0)</f>
        <v>&lt;h2&gt;</v>
      </c>
      <c r="D109" t="str">
        <f t="shared" si="2"/>
        <v xml:space="preserve">Elderly health care    </v>
      </c>
      <c r="E109" t="str">
        <f>VLOOKUP($A109,Sheet3!$A$1:$C$8,3,0)</f>
        <v>&lt;/h2&gt;</v>
      </c>
    </row>
    <row r="110" spans="1:5" ht="15">
      <c r="A110" t="s">
        <v>72</v>
      </c>
      <c r="B110" s="19" t="s">
        <v>57</v>
      </c>
      <c r="C110" t="str">
        <f>VLOOKUP($A110,Sheet3!$A$1:$C$8,2,0)</f>
        <v>&lt;p&gt;</v>
      </c>
      <c r="D110" t="str">
        <f t="shared" si="2"/>
        <v>โปรแกรม 2 วัน 1 คืน 6,700 บาท /3 วัน 2 คืน 11,700 บาท</v>
      </c>
      <c r="E110" t="str">
        <f>VLOOKUP($A110,Sheet3!$A$1:$C$8,3,0)</f>
        <v xml:space="preserve"> </v>
      </c>
    </row>
    <row r="111" spans="1:5" ht="15">
      <c r="A111" t="s">
        <v>72</v>
      </c>
      <c r="B111" s="21" t="s">
        <v>58</v>
      </c>
      <c r="C111" t="str">
        <f>VLOOKUP($A111,Sheet3!$A$1:$C$8,2,0)</f>
        <v>&lt;p&gt;</v>
      </c>
      <c r="D111" t="str">
        <f t="shared" si="2"/>
        <v>ผู้สูงอายุ คำนิยามในทางการแพทย์และสาธารณสุขคือ ผู้มีอายุตั้งแต่ 60 ปีขึ้นไป ผู้สูงอายุจะมีการเปลี่ยนแปลงทางร่างกายและจิตใจไปในทิศทางที่เสื่อมถอยลง ซึ่งทำให้เกิดปัญหาของสุขภาพหลายอย่าง อาทิ โรคเบาหวาน ความดันโลหิตสูง โรคซึมเศร้า นอนไม่หลับ เป็นต้น จุดประสงค์ที่สำคัญที่สุดในการดูแลผู้สูงอายุคือ เพื่อให้ท่านทั้งหลายได้สามารถใช้ชีวิตแต่ละวันอย่างมีความสุข มีอิสระที่จะดำเนินชีวิตอย่างมีคุณภาพตามที่ตนต้องการ ถึงแม้สภาพร่างกายจะเสื่อมถอยไป</v>
      </c>
      <c r="E111" t="str">
        <f>VLOOKUP($A111,Sheet3!$A$1:$C$8,3,0)</f>
        <v xml:space="preserve"> </v>
      </c>
    </row>
    <row r="112" spans="1:5" ht="15">
      <c r="A112" t="s">
        <v>72</v>
      </c>
      <c r="B112" s="21" t="s">
        <v>59</v>
      </c>
      <c r="C112" t="str">
        <f>VLOOKUP($A112,Sheet3!$A$1:$C$8,2,0)</f>
        <v>&lt;p&gt;</v>
      </c>
      <c r="D112" t="str">
        <f t="shared" si="2"/>
        <v>                โปรแกรมดูแลสุขภาพสำหรับผู้สูงอายุ จากศูนย์สุขภาพเชตะวันได้ให้การดูแลทั้งด้านร่างกายและจิตใจ เป็นการดูแลแบบองค์รวม เรามีการนวดด้วยเทคนิคเฉพาะสำหรับผู้สูงอายุ ซึ่งสืบทอดมาจากโบราณ และนอกจากการนวดแล้วเรายังให้การดูแลด้านอาหารและการออกกำลังกายที่เหมาะสมกับสุขภาพของผู้สูงอายุ</v>
      </c>
      <c r="E112" t="str">
        <f>VLOOKUP($A112,Sheet3!$A$1:$C$8,3,0)</f>
        <v xml:space="preserve"> </v>
      </c>
    </row>
    <row r="113" spans="1:5" ht="15">
      <c r="A113">
        <v>3</v>
      </c>
      <c r="B113" s="20" t="s">
        <v>60</v>
      </c>
      <c r="C113" t="str">
        <f>VLOOKUP($A113,Sheet3!$A$1:$C$8,2,0)</f>
        <v>&lt;h3&gt;</v>
      </c>
      <c r="D113" t="str">
        <f t="shared" si="2"/>
        <v xml:space="preserve">รายละเอียดโปรแกรม  </v>
      </c>
      <c r="E113" t="str">
        <f>VLOOKUP($A113,Sheet3!$A$1:$C$8,3,0)</f>
        <v>&lt;/h3&gt;</v>
      </c>
    </row>
    <row r="114" spans="1:5" ht="15">
      <c r="A114" t="s">
        <v>76</v>
      </c>
      <c r="B114" s="21" t="s">
        <v>83</v>
      </c>
      <c r="C114" t="str">
        <f>VLOOKUP($A114,Sheet3!$A$1:$C$8,2,0)</f>
        <v>&lt;ol&gt; &lt;li&gt;</v>
      </c>
      <c r="D114" t="str">
        <f t="shared" si="2"/>
        <v>ตรวจสุขภาพและวิเคราะห์ร่างกายด้วยผู้เชี่ยวชาญ</v>
      </c>
      <c r="E114" t="str">
        <f>VLOOKUP($A114,Sheet3!$A$1:$C$8,3,0)</f>
        <v xml:space="preserve"> </v>
      </c>
    </row>
    <row r="115" spans="1:5" ht="15">
      <c r="A115" t="s">
        <v>77</v>
      </c>
      <c r="B115" s="21" t="s">
        <v>90</v>
      </c>
      <c r="C115" t="str">
        <f>VLOOKUP($A115,Sheet3!$A$1:$C$8,2,0)</f>
        <v>&lt;li&gt;</v>
      </c>
      <c r="D115" t="str">
        <f t="shared" si="2"/>
        <v>นวดผู้สูงอายุและประคบสมุนไพร</v>
      </c>
      <c r="E115" t="str">
        <f>VLOOKUP($A115,Sheet3!$A$1:$C$8,3,0)</f>
        <v xml:space="preserve"> </v>
      </c>
    </row>
    <row r="116" spans="1:5" ht="15">
      <c r="A116" t="s">
        <v>77</v>
      </c>
      <c r="B116" s="21" t="s">
        <v>22</v>
      </c>
      <c r="C116" t="str">
        <f>VLOOKUP($A116,Sheet3!$A$1:$C$8,2,0)</f>
        <v>&lt;li&gt;</v>
      </c>
      <c r="D116" t="str">
        <f t="shared" si="2"/>
        <v>อบสมุนไพร</v>
      </c>
      <c r="E116" t="str">
        <f>VLOOKUP($A116,Sheet3!$A$1:$C$8,3,0)</f>
        <v xml:space="preserve"> </v>
      </c>
    </row>
    <row r="117" spans="1:5" ht="15">
      <c r="A117" t="s">
        <v>77</v>
      </c>
      <c r="B117" s="21" t="s">
        <v>101</v>
      </c>
      <c r="C117" t="str">
        <f>VLOOKUP($A117,Sheet3!$A$1:$C$8,2,0)</f>
        <v>&lt;li&gt;</v>
      </c>
      <c r="D117" t="str">
        <f t="shared" si="2"/>
        <v>นวดเท้าเพื่อสุขภาพ</v>
      </c>
      <c r="E117" t="str">
        <f>VLOOKUP($A117,Sheet3!$A$1:$C$8,3,0)</f>
        <v xml:space="preserve"> </v>
      </c>
    </row>
    <row r="118" spans="1:5" ht="15">
      <c r="A118" t="s">
        <v>77</v>
      </c>
      <c r="B118" s="21" t="s">
        <v>93</v>
      </c>
      <c r="C118" t="str">
        <f>VLOOKUP($A118,Sheet3!$A$1:$C$8,2,0)</f>
        <v>&lt;li&gt;</v>
      </c>
      <c r="D118" t="str">
        <f t="shared" si="2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118" t="str">
        <f>VLOOKUP($A118,Sheet3!$A$1:$C$8,3,0)</f>
        <v xml:space="preserve"> </v>
      </c>
    </row>
    <row r="119" spans="1:5" ht="15">
      <c r="A119" t="s">
        <v>77</v>
      </c>
      <c r="B119" s="21" t="s">
        <v>98</v>
      </c>
      <c r="C119" t="str">
        <f>VLOOKUP($A119,Sheet3!$A$1:$C$8,2,0)</f>
        <v>&lt;li&gt;</v>
      </c>
      <c r="D119" t="str">
        <f t="shared" si="2"/>
        <v>กิจกรรมสมาธิเพื่อสุขภาพและกิจกรรมนันทนาการเพื่อเสริมสร้างสมาธิ</v>
      </c>
      <c r="E119" t="str">
        <f>VLOOKUP($A119,Sheet3!$A$1:$C$8,3,0)</f>
        <v xml:space="preserve"> </v>
      </c>
    </row>
    <row r="120" spans="1:5" ht="15">
      <c r="A120" t="s">
        <v>77</v>
      </c>
      <c r="B120" s="21" t="s">
        <v>42</v>
      </c>
      <c r="C120" t="str">
        <f>VLOOKUP($A120,Sheet3!$A$1:$C$8,2,0)</f>
        <v>&lt;li&gt;</v>
      </c>
      <c r="D120" t="str">
        <f t="shared" si="2"/>
        <v>   เช่น การประดิษฐ์เครื่องหอม งานฝีมือ เป็นต้น</v>
      </c>
      <c r="E120" t="str">
        <f>VLOOKUP($A120,Sheet3!$A$1:$C$8,3,0)</f>
        <v xml:space="preserve"> </v>
      </c>
    </row>
    <row r="121" spans="1:5" ht="15">
      <c r="A121" t="s">
        <v>77</v>
      </c>
      <c r="B121" s="21" t="s">
        <v>104</v>
      </c>
      <c r="C121" t="str">
        <f>VLOOKUP($A121,Sheet3!$A$1:$C$8,2,0)</f>
        <v>&lt;li&gt;</v>
      </c>
      <c r="D121" t="str">
        <f t="shared" si="2"/>
        <v>กิจกรรมทำอาหารเพื่อสุขภาพและหลักการรับประทานอาหารที่เหมาะสมกับภาวะสุขภาพ</v>
      </c>
      <c r="E121" t="str">
        <f>VLOOKUP($A121,Sheet3!$A$1:$C$8,3,0)</f>
        <v xml:space="preserve"> </v>
      </c>
    </row>
    <row r="122" spans="1:5" ht="15">
      <c r="A122" t="s">
        <v>77</v>
      </c>
      <c r="B122" s="21" t="s">
        <v>109</v>
      </c>
      <c r="C122" t="str">
        <f>VLOOKUP($A122,Sheet3!$A$1:$C$8,2,0)</f>
        <v>&lt;li&gt;</v>
      </c>
      <c r="D122" t="str">
        <f t="shared" si="2"/>
        <v>อาหารเพื่อสุขภาพ 3 มื้อ/ วัน</v>
      </c>
      <c r="E122" t="str">
        <f>VLOOKUP($A122,Sheet3!$A$1:$C$8,3,0)</f>
        <v xml:space="preserve"> </v>
      </c>
    </row>
    <row r="123" spans="1:5" ht="15">
      <c r="A123" t="s">
        <v>77</v>
      </c>
      <c r="B123" s="21" t="s">
        <v>114</v>
      </c>
      <c r="C123" t="str">
        <f>VLOOKUP($A123,Sheet3!$A$1:$C$8,2,0)</f>
        <v>&lt;li&gt;</v>
      </c>
      <c r="D123" t="str">
        <f t="shared" si="2"/>
        <v>อาหารว่างและเครื่องดื่มเพื่อสุขภาพ</v>
      </c>
      <c r="E123" t="str">
        <f>VLOOKUP($A123,Sheet3!$A$1:$C$8,3,0)</f>
        <v xml:space="preserve"> </v>
      </c>
    </row>
    <row r="124" spans="1:5" ht="15">
      <c r="A124" t="s">
        <v>77</v>
      </c>
      <c r="B124" s="21" t="s">
        <v>116</v>
      </c>
      <c r="C124" t="str">
        <f>VLOOKUP($A124,Sheet3!$A$1:$C$8,2,0)</f>
        <v>&lt;li&gt;</v>
      </c>
      <c r="D124" t="str">
        <f t="shared" si="2"/>
        <v>บริการห้องฟิสเนตและสระว่ายน้ำ</v>
      </c>
      <c r="E124" t="str">
        <f>VLOOKUP($A124,Sheet3!$A$1:$C$8,3,0)</f>
        <v xml:space="preserve"> </v>
      </c>
    </row>
    <row r="125" spans="1:5" ht="15">
      <c r="A125" t="s">
        <v>78</v>
      </c>
      <c r="B125" s="21" t="s">
        <v>71</v>
      </c>
      <c r="C125" t="str">
        <f>VLOOKUP($A125,Sheet3!$A$1:$C$8,2,0)</f>
        <v>&lt;/ol&gt;</v>
      </c>
      <c r="D125" t="str">
        <f t="shared" si="2"/>
        <v xml:space="preserve"> </v>
      </c>
      <c r="E125" t="str">
        <f>VLOOKUP($A125,Sheet3!$A$1:$C$8,3,0)</f>
        <v xml:space="preserve"> </v>
      </c>
    </row>
    <row r="126" spans="1:5" ht="15">
      <c r="A126">
        <v>0</v>
      </c>
      <c r="B126" s="21" t="s">
        <v>71</v>
      </c>
      <c r="C126" t="str">
        <f>VLOOKUP($A126,Sheet3!$A$1:$C$8,2,0)</f>
        <v xml:space="preserve"> </v>
      </c>
      <c r="D126" t="str">
        <f t="shared" si="2"/>
        <v xml:space="preserve"> </v>
      </c>
      <c r="E126" t="str">
        <f>VLOOKUP($A126,Sheet3!$A$1:$C$8,3,0)</f>
        <v xml:space="preserve"> </v>
      </c>
    </row>
    <row r="127" spans="1:5" ht="15">
      <c r="A127">
        <v>2</v>
      </c>
      <c r="B127" s="20" t="s">
        <v>61</v>
      </c>
      <c r="C127" t="str">
        <f>VLOOKUP($A127,Sheet3!$A$1:$C$8,2,0)</f>
        <v>&lt;h2&gt;</v>
      </c>
      <c r="D127" t="str">
        <f t="shared" si="2"/>
        <v xml:space="preserve">8.Woman health care   </v>
      </c>
      <c r="E127" t="str">
        <f>VLOOKUP($A127,Sheet3!$A$1:$C$8,3,0)</f>
        <v>&lt;/h2&gt;</v>
      </c>
    </row>
    <row r="128" spans="1:5" ht="15">
      <c r="A128" t="s">
        <v>72</v>
      </c>
      <c r="B128" s="19" t="s">
        <v>62</v>
      </c>
      <c r="C128" t="str">
        <f>VLOOKUP($A128,Sheet3!$A$1:$C$8,2,0)</f>
        <v>&lt;p&gt;</v>
      </c>
      <c r="D128" t="str">
        <f t="shared" si="2"/>
        <v>โปรแกรม 2 วัน 1 คืน 6,700 บาท / 3 วัน 2 คืน 11,700 บาท</v>
      </c>
      <c r="E128" t="str">
        <f>VLOOKUP($A128,Sheet3!$A$1:$C$8,3,0)</f>
        <v xml:space="preserve"> </v>
      </c>
    </row>
    <row r="129" spans="1:5" ht="15">
      <c r="A129" t="s">
        <v>72</v>
      </c>
      <c r="B129" s="23" t="s">
        <v>63</v>
      </c>
      <c r="C129" t="str">
        <f>VLOOKUP($A129,Sheet3!$A$1:$C$8,2,0)</f>
        <v>&lt;p&gt;</v>
      </c>
      <c r="D129" t="str">
        <f t="shared" si="2"/>
        <v xml:space="preserve">ร่างกายของผู้หญิงส่วนใหญ่รับภาระในการให้กําเนิดลูก ฉะนั้น อวัยวะของผู้หญิงต้องทํางานหนักเป็นพิเศษเป็นเวลานานก่อนการมีลูกแต่ละคน และถ้ามีลูกหลายคนอวัยวะเหล่านั้นก็ยิ่งต้องทํางานมากขึ้นอีกหลายเท่า จึงปรากฏว่าผู้หญิงมีโอกาสเป็นโรคหรือมีความผิดปกติของอวัยวะที่ต่างไปจากผู้ชายหลายอย่าง </v>
      </c>
      <c r="E129" t="str">
        <f>VLOOKUP($A129,Sheet3!$A$1:$C$8,3,0)</f>
        <v xml:space="preserve"> </v>
      </c>
    </row>
    <row r="130" spans="1:5" ht="15">
      <c r="A130" t="s">
        <v>72</v>
      </c>
      <c r="B130" s="24" t="s">
        <v>64</v>
      </c>
      <c r="C130" t="str">
        <f>VLOOKUP($A130,Sheet3!$A$1:$C$8,2,0)</f>
        <v>&lt;p&gt;</v>
      </c>
      <c r="D130" t="str">
        <f t="shared" si="2"/>
        <v>ความทุกข์ทรมานของผู้หญิงอย่างหนึ่งที่ผู้ชายไม่อาจล่วงรู้ได้ นอกจากอาการเจ็บปวดอย่างรุนแรงในการคลอดบุตรแล้ว ก็เห็นจะเป็นอาการปวดประจำเดือนที่จะเกิดขึ้นสร้างทั้งความรำคาญและความทรมานในทุกเดือนแก่คุณผู้หญิงทั้งหลาย การปวดประจำเดือน หรือการปวดเมนส์นั้น จะเกิดขึ้นกับหญิงสาวหรือผู้หญิงทั่วไปเดือนละครั้ง เกิดขึ้นเพราะผนังมดลูกผลิตสารเคมีชนิดหนึ่งออกมาชื่อว่า Prostaglandins สารตัวนี้มีลักษณะการทำงานเหมือนฮอร์โมนและมีหน้าที่ช่วยให้กล้ามเนื้อของมดลูกบีบตัว สามารถขับเยื่อส่วนหนึ่งของมดลูกและของเหลวในมดลูกให้ออกมาได้ ถ้า Prostaglandins ตัวนี้ทำงานปกติ ก็จะขับเลือดประจำเดือนออกมาพอดีๆ แต่ถ้าสารตัวนี้มีมากเกินไป ก็จะทำให้ปวดเมนส์มากขึ้นจนขนาดว่าเป็นอาการผิดปกติถึงกับทำให้เป็นลมได้</v>
      </c>
      <c r="E130" t="str">
        <f>VLOOKUP($A130,Sheet3!$A$1:$C$8,3,0)</f>
        <v xml:space="preserve"> </v>
      </c>
    </row>
    <row r="131" spans="1:5" ht="15">
      <c r="A131" t="s">
        <v>72</v>
      </c>
      <c r="B131" s="21" t="s">
        <v>65</v>
      </c>
      <c r="C131" t="str">
        <f>VLOOKUP($A131,Sheet3!$A$1:$C$8,2,0)</f>
        <v>&lt;p&gt;</v>
      </c>
      <c r="D131" t="str">
        <f t="shared" si="2"/>
        <v>      โปรแกรมดูแลสุขภาพสำหรับผู้หญิงได้ให้การบำบัดด้วยการนวดที่มีเทคนิคเฉพาะเจาะจงเพื่อลดอาการปวดประจำเดือน นอกจากการบำบัดด้วยการนวดที่สืบทอดมาจากโบราณแล้ว ยังมีการจัดโปรแกรมของอาหารเพื่อลดการกระตุ้นอาการปวด และมีการจัดโปรแกรมการออกกำลังกายที่เหมาะสมเพื่อลดอาการปวดแบบยั่งยืนอีกด้วย</v>
      </c>
      <c r="E131" t="str">
        <f>VLOOKUP($A131,Sheet3!$A$1:$C$8,3,0)</f>
        <v xml:space="preserve"> </v>
      </c>
    </row>
    <row r="132" spans="1:5" ht="15">
      <c r="A132">
        <v>0</v>
      </c>
      <c r="B132" s="22" t="s">
        <v>71</v>
      </c>
      <c r="C132" t="str">
        <f>VLOOKUP($A132,Sheet3!$A$1:$C$8,2,0)</f>
        <v xml:space="preserve"> </v>
      </c>
      <c r="D132" t="str">
        <f t="shared" ref="D132:D144" si="3">B132</f>
        <v xml:space="preserve"> </v>
      </c>
      <c r="E132" t="str">
        <f>VLOOKUP($A132,Sheet3!$A$1:$C$8,3,0)</f>
        <v xml:space="preserve"> </v>
      </c>
    </row>
    <row r="133" spans="1:5" ht="15">
      <c r="A133">
        <v>3</v>
      </c>
      <c r="B133" s="20" t="s">
        <v>36</v>
      </c>
      <c r="C133" t="str">
        <f>VLOOKUP($A133,Sheet3!$A$1:$C$8,2,0)</f>
        <v>&lt;h3&gt;</v>
      </c>
      <c r="D133" t="str">
        <f t="shared" si="3"/>
        <v>รายละเอียดโปรแกรม</v>
      </c>
      <c r="E133" t="str">
        <f>VLOOKUP($A133,Sheet3!$A$1:$C$8,3,0)</f>
        <v>&lt;/h3&gt;</v>
      </c>
    </row>
    <row r="134" spans="1:5" ht="15">
      <c r="A134" t="s">
        <v>76</v>
      </c>
      <c r="B134" s="21" t="s">
        <v>83</v>
      </c>
      <c r="C134" t="str">
        <f>VLOOKUP($A134,Sheet3!$A$1:$C$8,2,0)</f>
        <v>&lt;ol&gt; &lt;li&gt;</v>
      </c>
      <c r="D134" t="str">
        <f t="shared" si="3"/>
        <v>ตรวจสุขภาพและวิเคราะห์ร่างกายด้วยผู้เชี่ยวชาญ</v>
      </c>
      <c r="E134" t="str">
        <f>VLOOKUP($A134,Sheet3!$A$1:$C$8,3,0)</f>
        <v xml:space="preserve"> </v>
      </c>
    </row>
    <row r="135" spans="1:5" ht="15">
      <c r="A135" t="s">
        <v>77</v>
      </c>
      <c r="B135" s="21" t="s">
        <v>91</v>
      </c>
      <c r="C135" t="str">
        <f>VLOOKUP($A135,Sheet3!$A$1:$C$8,2,0)</f>
        <v>&lt;li&gt;</v>
      </c>
      <c r="D135" t="str">
        <f t="shared" si="3"/>
        <v>นวดบำบัดอาการปวดประจำเดือน</v>
      </c>
      <c r="E135" t="str">
        <f>VLOOKUP($A135,Sheet3!$A$1:$C$8,3,0)</f>
        <v xml:space="preserve"> </v>
      </c>
    </row>
    <row r="136" spans="1:5" ht="15">
      <c r="A136" t="s">
        <v>77</v>
      </c>
      <c r="B136" s="21" t="s">
        <v>95</v>
      </c>
      <c r="C136" t="str">
        <f>VLOOKUP($A136,Sheet3!$A$1:$C$8,2,0)</f>
        <v>&lt;li&gt;</v>
      </c>
      <c r="D136" t="str">
        <f t="shared" si="3"/>
        <v>อบสมุนไพรและประคบสมุนไพร</v>
      </c>
      <c r="E136" t="str">
        <f>VLOOKUP($A136,Sheet3!$A$1:$C$8,3,0)</f>
        <v xml:space="preserve"> </v>
      </c>
    </row>
    <row r="137" spans="1:5" ht="15">
      <c r="A137" t="s">
        <v>77</v>
      </c>
      <c r="B137" s="21" t="s">
        <v>101</v>
      </c>
      <c r="C137" t="str">
        <f>VLOOKUP($A137,Sheet3!$A$1:$C$8,2,0)</f>
        <v>&lt;li&gt;</v>
      </c>
      <c r="D137" t="str">
        <f t="shared" si="3"/>
        <v>นวดเท้าเพื่อสุขภาพ</v>
      </c>
      <c r="E137" t="str">
        <f>VLOOKUP($A137,Sheet3!$A$1:$C$8,3,0)</f>
        <v xml:space="preserve"> </v>
      </c>
    </row>
    <row r="138" spans="1:5" ht="15">
      <c r="A138" t="s">
        <v>77</v>
      </c>
      <c r="B138" s="21" t="s">
        <v>93</v>
      </c>
      <c r="C138" t="str">
        <f>VLOOKUP($A138,Sheet3!$A$1:$C$8,2,0)</f>
        <v>&lt;li&gt;</v>
      </c>
      <c r="D138" t="str">
        <f t="shared" si="3"/>
        <v>กิจกรรมออกกำลังกาย (ฤาษีดัดตน/มวยไทย/รำไทย/และอื่นๆ) โดยครูฝึกผู้เชี่ยวชาญด้านการออกกำลังกาย</v>
      </c>
      <c r="E138" t="str">
        <f>VLOOKUP($A138,Sheet3!$A$1:$C$8,3,0)</f>
        <v xml:space="preserve"> </v>
      </c>
    </row>
    <row r="139" spans="1:5" ht="15">
      <c r="A139" t="s">
        <v>77</v>
      </c>
      <c r="B139" s="21" t="s">
        <v>98</v>
      </c>
      <c r="C139" t="str">
        <f>VLOOKUP($A139,Sheet3!$A$1:$C$8,2,0)</f>
        <v>&lt;li&gt;</v>
      </c>
      <c r="D139" t="str">
        <f t="shared" si="3"/>
        <v>กิจกรรมสมาธิเพื่อสุขภาพและกิจกรรมนันทนาการเพื่อเสริมสร้างสมาธิ</v>
      </c>
      <c r="E139" t="str">
        <f>VLOOKUP($A139,Sheet3!$A$1:$C$8,3,0)</f>
        <v xml:space="preserve"> </v>
      </c>
    </row>
    <row r="140" spans="1:5" ht="15">
      <c r="A140" t="s">
        <v>77</v>
      </c>
      <c r="B140" s="21" t="s">
        <v>42</v>
      </c>
      <c r="C140" t="str">
        <f>VLOOKUP($A140,Sheet3!$A$1:$C$8,2,0)</f>
        <v>&lt;li&gt;</v>
      </c>
      <c r="D140" t="str">
        <f t="shared" si="3"/>
        <v>   เช่น การประดิษฐ์เครื่องหอม งานฝีมือ เป็นต้น</v>
      </c>
      <c r="E140" t="str">
        <f>VLOOKUP($A140,Sheet3!$A$1:$C$8,3,0)</f>
        <v xml:space="preserve"> </v>
      </c>
    </row>
    <row r="141" spans="1:5" ht="15">
      <c r="A141" t="s">
        <v>77</v>
      </c>
      <c r="B141" s="21" t="s">
        <v>104</v>
      </c>
      <c r="C141" t="str">
        <f>VLOOKUP($A141,Sheet3!$A$1:$C$8,2,0)</f>
        <v>&lt;li&gt;</v>
      </c>
      <c r="D141" t="str">
        <f t="shared" si="3"/>
        <v>กิจกรรมทำอาหารเพื่อสุขภาพและหลักการรับประทานอาหารที่เหมาะสมกับภาวะสุขภาพ</v>
      </c>
      <c r="E141" t="str">
        <f>VLOOKUP($A141,Sheet3!$A$1:$C$8,3,0)</f>
        <v xml:space="preserve"> </v>
      </c>
    </row>
    <row r="142" spans="1:5" ht="15">
      <c r="A142" t="s">
        <v>77</v>
      </c>
      <c r="B142" s="21" t="s">
        <v>109</v>
      </c>
      <c r="C142" t="str">
        <f>VLOOKUP($A142,Sheet3!$A$1:$C$8,2,0)</f>
        <v>&lt;li&gt;</v>
      </c>
      <c r="D142" t="str">
        <f t="shared" si="3"/>
        <v>อาหารเพื่อสุขภาพ 3 มื้อ/ วัน</v>
      </c>
      <c r="E142" t="str">
        <f>VLOOKUP($A142,Sheet3!$A$1:$C$8,3,0)</f>
        <v xml:space="preserve"> </v>
      </c>
    </row>
    <row r="143" spans="1:5" ht="15">
      <c r="A143" t="s">
        <v>77</v>
      </c>
      <c r="B143" s="21" t="s">
        <v>114</v>
      </c>
      <c r="C143" t="str">
        <f>VLOOKUP($A143,Sheet3!$A$1:$C$8,2,0)</f>
        <v>&lt;li&gt;</v>
      </c>
      <c r="D143" t="str">
        <f t="shared" si="3"/>
        <v>อาหารว่างและเครื่องดื่มเพื่อสุขภาพ</v>
      </c>
      <c r="E143" t="str">
        <f>VLOOKUP($A143,Sheet3!$A$1:$C$8,3,0)</f>
        <v xml:space="preserve"> </v>
      </c>
    </row>
    <row r="144" spans="1:5" ht="15">
      <c r="A144" t="s">
        <v>77</v>
      </c>
      <c r="B144" s="21" t="s">
        <v>116</v>
      </c>
      <c r="C144" t="str">
        <f>VLOOKUP($A144,Sheet3!$A$1:$C$8,2,0)</f>
        <v>&lt;li&gt;</v>
      </c>
      <c r="D144" t="str">
        <f t="shared" si="3"/>
        <v>บริการห้องฟิสเนตและสระว่ายน้ำ</v>
      </c>
      <c r="E144" t="str">
        <f>VLOOKUP($A144,Sheet3!$A$1:$C$8,3,0)</f>
        <v xml:space="preserve"> </v>
      </c>
    </row>
    <row r="145" spans="1:5" ht="22.5">
      <c r="A145" t="s">
        <v>78</v>
      </c>
      <c r="B145" s="25" t="s">
        <v>71</v>
      </c>
      <c r="C145" t="str">
        <f>VLOOKUP($A145,Sheet3!$A$1:$C$8,2,0)</f>
        <v>&lt;/ol&gt;</v>
      </c>
      <c r="D145" t="str">
        <f t="shared" ref="D145" si="4">B145</f>
        <v xml:space="preserve"> </v>
      </c>
      <c r="E145" t="str">
        <f>VLOOKUP($A145,Sheet3!$A$1:$C$8,3,0)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6" sqref="B6"/>
    </sheetView>
  </sheetViews>
  <sheetFormatPr defaultRowHeight="14.25"/>
  <sheetData>
    <row r="1" spans="1:3">
      <c r="A1">
        <v>0</v>
      </c>
      <c r="B1" t="s">
        <v>71</v>
      </c>
      <c r="C1" t="s">
        <v>71</v>
      </c>
    </row>
    <row r="2" spans="1:3">
      <c r="A2">
        <v>2</v>
      </c>
      <c r="B2" t="s">
        <v>69</v>
      </c>
      <c r="C2" t="s">
        <v>70</v>
      </c>
    </row>
    <row r="3" spans="1:3">
      <c r="A3">
        <v>3</v>
      </c>
      <c r="B3" t="s">
        <v>74</v>
      </c>
      <c r="C3" t="s">
        <v>75</v>
      </c>
    </row>
    <row r="4" spans="1:3">
      <c r="A4" t="s">
        <v>72</v>
      </c>
      <c r="B4" t="s">
        <v>73</v>
      </c>
      <c r="C4" t="s">
        <v>71</v>
      </c>
    </row>
    <row r="5" spans="1:3">
      <c r="A5" t="s">
        <v>76</v>
      </c>
      <c r="B5" t="s">
        <v>81</v>
      </c>
      <c r="C5" t="s">
        <v>71</v>
      </c>
    </row>
    <row r="6" spans="1:3">
      <c r="A6" t="s">
        <v>77</v>
      </c>
      <c r="B6" t="s">
        <v>80</v>
      </c>
      <c r="C6" t="s">
        <v>71</v>
      </c>
    </row>
    <row r="7" spans="1:3">
      <c r="A7" t="s">
        <v>78</v>
      </c>
      <c r="B7" t="s">
        <v>79</v>
      </c>
      <c r="C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2013-08-19T15:14:10Z</dcterms:modified>
</cp:coreProperties>
</file>