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millstead/Downloads/budget_merge/completed/"/>
    </mc:Choice>
  </mc:AlternateContent>
  <xr:revisionPtr revIDLastSave="0" documentId="13_ncr:1_{E41A3290-0FF5-8647-B159-071737139A34}" xr6:coauthVersionLast="47" xr6:coauthVersionMax="47" xr10:uidLastSave="{00000000-0000-0000-0000-000000000000}"/>
  <bookViews>
    <workbookView xWindow="5580" yWindow="2360" windowWidth="27640" windowHeight="16940" xr2:uid="{6C83D99B-7102-024C-A6A5-957BF96E81B2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E18" i="1"/>
  <c r="F18" i="1"/>
  <c r="G18" i="1"/>
  <c r="H18" i="1"/>
  <c r="I18" i="1"/>
  <c r="J18" i="1"/>
  <c r="K18" i="1"/>
  <c r="L18" i="1"/>
  <c r="M18" i="1"/>
  <c r="N18" i="1"/>
  <c r="O18" i="1"/>
  <c r="P18" i="1"/>
  <c r="Q20" i="1"/>
  <c r="Q21" i="1"/>
  <c r="Q22" i="1"/>
  <c r="Q23" i="1"/>
  <c r="E24" i="1"/>
  <c r="F24" i="1"/>
  <c r="G24" i="1"/>
  <c r="H24" i="1"/>
  <c r="I24" i="1"/>
  <c r="J24" i="1"/>
  <c r="K24" i="1"/>
  <c r="L24" i="1"/>
  <c r="M24" i="1"/>
  <c r="N24" i="1"/>
  <c r="O24" i="1"/>
  <c r="P24" i="1"/>
  <c r="Q26" i="1"/>
  <c r="Q27" i="1"/>
  <c r="Q28" i="1"/>
  <c r="E29" i="1"/>
  <c r="F29" i="1"/>
  <c r="G29" i="1"/>
  <c r="H29" i="1"/>
  <c r="I29" i="1"/>
  <c r="J29" i="1"/>
  <c r="K29" i="1"/>
  <c r="L29" i="1"/>
  <c r="M29" i="1"/>
  <c r="N29" i="1"/>
  <c r="O29" i="1"/>
  <c r="P29" i="1"/>
  <c r="Q31" i="1"/>
  <c r="Q32" i="1"/>
  <c r="Q34" i="1" s="1"/>
  <c r="Q33" i="1"/>
  <c r="E34" i="1"/>
  <c r="F34" i="1"/>
  <c r="G34" i="1"/>
  <c r="H34" i="1"/>
  <c r="I34" i="1"/>
  <c r="J34" i="1"/>
  <c r="K34" i="1"/>
  <c r="L34" i="1"/>
  <c r="M34" i="1"/>
  <c r="N34" i="1"/>
  <c r="O34" i="1"/>
  <c r="P34" i="1"/>
  <c r="Q37" i="1"/>
  <c r="Q40" i="1"/>
  <c r="Q41" i="1"/>
  <c r="Q42" i="1"/>
  <c r="E43" i="1"/>
  <c r="F43" i="1"/>
  <c r="G43" i="1"/>
  <c r="H43" i="1"/>
  <c r="I43" i="1"/>
  <c r="J43" i="1"/>
  <c r="K43" i="1"/>
  <c r="L43" i="1"/>
  <c r="M43" i="1"/>
  <c r="N43" i="1"/>
  <c r="O43" i="1"/>
  <c r="P43" i="1"/>
  <c r="Q45" i="1"/>
  <c r="Q46" i="1"/>
  <c r="Q47" i="1"/>
  <c r="E48" i="1"/>
  <c r="F48" i="1"/>
  <c r="G48" i="1"/>
  <c r="H48" i="1"/>
  <c r="I48" i="1"/>
  <c r="J48" i="1"/>
  <c r="K48" i="1"/>
  <c r="L48" i="1"/>
  <c r="M48" i="1"/>
  <c r="N48" i="1"/>
  <c r="O48" i="1"/>
  <c r="P48" i="1"/>
  <c r="Q50" i="1"/>
  <c r="Q51" i="1"/>
  <c r="Q52" i="1"/>
  <c r="Q53" i="1"/>
  <c r="E54" i="1"/>
  <c r="F54" i="1"/>
  <c r="G54" i="1"/>
  <c r="H54" i="1"/>
  <c r="I54" i="1"/>
  <c r="J54" i="1"/>
  <c r="K54" i="1"/>
  <c r="L54" i="1"/>
  <c r="M54" i="1"/>
  <c r="N54" i="1"/>
  <c r="O54" i="1"/>
  <c r="P54" i="1"/>
  <c r="Q56" i="1"/>
  <c r="Q57" i="1"/>
  <c r="Q58" i="1"/>
  <c r="E59" i="1"/>
  <c r="F59" i="1"/>
  <c r="G59" i="1"/>
  <c r="H59" i="1"/>
  <c r="I59" i="1"/>
  <c r="J59" i="1"/>
  <c r="K59" i="1"/>
  <c r="L59" i="1"/>
  <c r="M59" i="1"/>
  <c r="N59" i="1"/>
  <c r="O59" i="1"/>
  <c r="P59" i="1"/>
  <c r="Q61" i="1"/>
  <c r="Q62" i="1" s="1"/>
  <c r="E62" i="1"/>
  <c r="F62" i="1"/>
  <c r="G62" i="1"/>
  <c r="H62" i="1"/>
  <c r="I62" i="1"/>
  <c r="J62" i="1"/>
  <c r="K62" i="1"/>
  <c r="L62" i="1"/>
  <c r="M62" i="1"/>
  <c r="N62" i="1"/>
  <c r="O62" i="1"/>
  <c r="P62" i="1"/>
  <c r="Q68" i="1"/>
  <c r="Q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Q73" i="1"/>
  <c r="Q74" i="1"/>
  <c r="Q75" i="1" s="1"/>
  <c r="E75" i="1"/>
  <c r="F75" i="1"/>
  <c r="G75" i="1"/>
  <c r="H75" i="1"/>
  <c r="I75" i="1"/>
  <c r="J75" i="1"/>
  <c r="K75" i="1"/>
  <c r="L75" i="1"/>
  <c r="M75" i="1"/>
  <c r="N75" i="1"/>
  <c r="O75" i="1"/>
  <c r="P75" i="1"/>
  <c r="Q77" i="1"/>
  <c r="Q78" i="1" s="1"/>
  <c r="E78" i="1"/>
  <c r="F78" i="1"/>
  <c r="G78" i="1"/>
  <c r="H78" i="1"/>
  <c r="I78" i="1"/>
  <c r="J78" i="1"/>
  <c r="K78" i="1"/>
  <c r="L78" i="1"/>
  <c r="M78" i="1"/>
  <c r="N78" i="1"/>
  <c r="O78" i="1"/>
  <c r="P78" i="1"/>
  <c r="Q82" i="1"/>
  <c r="Q83" i="1"/>
  <c r="Q84" i="1"/>
  <c r="E85" i="1"/>
  <c r="E88" i="1" s="1"/>
  <c r="F85" i="1"/>
  <c r="F88" i="1" s="1"/>
  <c r="F145" i="1" s="1"/>
  <c r="G85" i="1"/>
  <c r="H85" i="1"/>
  <c r="H88" i="1" s="1"/>
  <c r="I85" i="1"/>
  <c r="J85" i="1"/>
  <c r="J88" i="1" s="1"/>
  <c r="K85" i="1"/>
  <c r="L85" i="1"/>
  <c r="M85" i="1"/>
  <c r="N85" i="1"/>
  <c r="O85" i="1"/>
  <c r="P85" i="1"/>
  <c r="Q86" i="1"/>
  <c r="Q87" i="1"/>
  <c r="G88" i="1"/>
  <c r="I88" i="1"/>
  <c r="K88" i="1"/>
  <c r="M88" i="1"/>
  <c r="N88" i="1"/>
  <c r="O88" i="1"/>
  <c r="P88" i="1"/>
  <c r="Q90" i="1"/>
  <c r="Q96" i="1" s="1"/>
  <c r="Q91" i="1"/>
  <c r="Q92" i="1"/>
  <c r="Q93" i="1"/>
  <c r="Q94" i="1"/>
  <c r="Q95" i="1"/>
  <c r="E96" i="1"/>
  <c r="F96" i="1"/>
  <c r="G96" i="1"/>
  <c r="H96" i="1"/>
  <c r="I96" i="1"/>
  <c r="J96" i="1"/>
  <c r="K96" i="1"/>
  <c r="L96" i="1"/>
  <c r="M96" i="1"/>
  <c r="N96" i="1"/>
  <c r="O96" i="1"/>
  <c r="P96" i="1"/>
  <c r="Q98" i="1"/>
  <c r="Q99" i="1"/>
  <c r="Q100" i="1"/>
  <c r="Q107" i="1" s="1"/>
  <c r="Q101" i="1"/>
  <c r="Q102" i="1"/>
  <c r="Q103" i="1"/>
  <c r="Q104" i="1"/>
  <c r="Q105" i="1"/>
  <c r="Q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9" i="1"/>
  <c r="Q115" i="1" s="1"/>
  <c r="Q110" i="1"/>
  <c r="Q111" i="1"/>
  <c r="Q112" i="1"/>
  <c r="Q113" i="1"/>
  <c r="Q114" i="1"/>
  <c r="E115" i="1"/>
  <c r="F115" i="1"/>
  <c r="G115" i="1"/>
  <c r="G145" i="1" s="1"/>
  <c r="H115" i="1"/>
  <c r="I115" i="1"/>
  <c r="J115" i="1"/>
  <c r="K115" i="1"/>
  <c r="L115" i="1"/>
  <c r="M115" i="1"/>
  <c r="N115" i="1"/>
  <c r="O115" i="1"/>
  <c r="O145" i="1" s="1"/>
  <c r="P115" i="1"/>
  <c r="Q117" i="1"/>
  <c r="Q118" i="1"/>
  <c r="Q125" i="1" s="1"/>
  <c r="Q119" i="1"/>
  <c r="Q120" i="1"/>
  <c r="Q121" i="1"/>
  <c r="Q122" i="1"/>
  <c r="Q123" i="1"/>
  <c r="Q124" i="1"/>
  <c r="E125" i="1"/>
  <c r="F125" i="1"/>
  <c r="G125" i="1"/>
  <c r="H125" i="1"/>
  <c r="I125" i="1"/>
  <c r="J125" i="1"/>
  <c r="J145" i="1" s="1"/>
  <c r="K125" i="1"/>
  <c r="L125" i="1"/>
  <c r="M125" i="1"/>
  <c r="N125" i="1"/>
  <c r="N145" i="1" s="1"/>
  <c r="O125" i="1"/>
  <c r="P125" i="1"/>
  <c r="Q128" i="1"/>
  <c r="Q129" i="1"/>
  <c r="Q130" i="1"/>
  <c r="Q131" i="1"/>
  <c r="E132" i="1"/>
  <c r="F132" i="1"/>
  <c r="G132" i="1"/>
  <c r="H132" i="1"/>
  <c r="I132" i="1"/>
  <c r="I145" i="1" s="1"/>
  <c r="J132" i="1"/>
  <c r="K132" i="1"/>
  <c r="L132" i="1"/>
  <c r="M132" i="1"/>
  <c r="M145" i="1" s="1"/>
  <c r="N132" i="1"/>
  <c r="O132" i="1"/>
  <c r="P132" i="1"/>
  <c r="Q132" i="1"/>
  <c r="Q134" i="1"/>
  <c r="Q135" i="1"/>
  <c r="Q136" i="1"/>
  <c r="Q143" i="1" s="1"/>
  <c r="Q137" i="1"/>
  <c r="Q138" i="1"/>
  <c r="Q139" i="1"/>
  <c r="Q140" i="1"/>
  <c r="Q141" i="1"/>
  <c r="Q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K145" i="1"/>
  <c r="P145" i="1"/>
  <c r="E145" i="1" l="1"/>
  <c r="I64" i="1"/>
  <c r="I147" i="1" s="1"/>
  <c r="P36" i="1"/>
  <c r="P38" i="1" s="1"/>
  <c r="P64" i="1" s="1"/>
  <c r="P147" i="1" s="1"/>
  <c r="L36" i="1"/>
  <c r="L38" i="1" s="1"/>
  <c r="L64" i="1" s="1"/>
  <c r="H36" i="1"/>
  <c r="H38" i="1" s="1"/>
  <c r="H64" i="1" s="1"/>
  <c r="Q29" i="1"/>
  <c r="Q18" i="1"/>
  <c r="M36" i="1"/>
  <c r="M38" i="1" s="1"/>
  <c r="M64" i="1" s="1"/>
  <c r="M147" i="1" s="1"/>
  <c r="I36" i="1"/>
  <c r="I38" i="1" s="1"/>
  <c r="E36" i="1"/>
  <c r="Q36" i="1" s="1"/>
  <c r="Q38" i="1" s="1"/>
  <c r="Q64" i="1" s="1"/>
  <c r="Q147" i="1" s="1"/>
  <c r="Q54" i="1"/>
  <c r="F36" i="1"/>
  <c r="F38" i="1" s="1"/>
  <c r="F64" i="1" s="1"/>
  <c r="F147" i="1" s="1"/>
  <c r="Q43" i="1"/>
  <c r="L88" i="1"/>
  <c r="L145" i="1" s="1"/>
  <c r="H145" i="1"/>
  <c r="H147" i="1" s="1"/>
  <c r="N36" i="1"/>
  <c r="N38" i="1" s="1"/>
  <c r="N64" i="1" s="1"/>
  <c r="N147" i="1" s="1"/>
  <c r="J36" i="1"/>
  <c r="J38" i="1" s="1"/>
  <c r="J64" i="1" s="1"/>
  <c r="J147" i="1" s="1"/>
  <c r="Q59" i="1"/>
  <c r="Q48" i="1"/>
  <c r="O36" i="1"/>
  <c r="O38" i="1" s="1"/>
  <c r="K36" i="1"/>
  <c r="K38" i="1" s="1"/>
  <c r="G36" i="1"/>
  <c r="G38" i="1" s="1"/>
  <c r="Q24" i="1"/>
  <c r="E38" i="1"/>
  <c r="E64" i="1" s="1"/>
  <c r="E147" i="1" s="1"/>
  <c r="E149" i="1" s="1"/>
  <c r="F149" i="1" s="1"/>
  <c r="G149" i="1" s="1"/>
  <c r="L147" i="1"/>
  <c r="O64" i="1"/>
  <c r="O147" i="1" s="1"/>
  <c r="K64" i="1"/>
  <c r="K147" i="1" s="1"/>
  <c r="G64" i="1"/>
  <c r="G147" i="1" s="1"/>
  <c r="Q85" i="1"/>
  <c r="Q88" i="1" s="1"/>
  <c r="Q145" i="1" s="1"/>
  <c r="H149" i="1" l="1"/>
  <c r="I149" i="1" s="1"/>
  <c r="J149" i="1" s="1"/>
  <c r="K149" i="1" s="1"/>
  <c r="L149" i="1" s="1"/>
  <c r="M149" i="1" s="1"/>
  <c r="N149" i="1" s="1"/>
  <c r="O149" i="1" s="1"/>
  <c r="P149" i="1" s="1"/>
  <c r="Q8" i="1" s="1"/>
</calcChain>
</file>

<file path=xl/sharedStrings.xml><?xml version="1.0" encoding="utf-8"?>
<sst xmlns="http://schemas.openxmlformats.org/spreadsheetml/2006/main" count="159" uniqueCount="134">
  <si>
    <t>Projected Balance</t>
  </si>
  <si>
    <t>sum</t>
  </si>
  <si>
    <t>TOTAL NET INCOME</t>
  </si>
  <si>
    <t>Total Expenses</t>
  </si>
  <si>
    <t>Total 8500 Other expenses</t>
  </si>
  <si>
    <t>Other expenses</t>
  </si>
  <si>
    <t>Advertising expenses</t>
  </si>
  <si>
    <t>Processing fees</t>
  </si>
  <si>
    <t>Bank fees</t>
  </si>
  <si>
    <t>Staff development/Training</t>
  </si>
  <si>
    <t>Membership dues - organizations</t>
  </si>
  <si>
    <t>Insurance - non-employee related</t>
  </si>
  <si>
    <t>Software as a Service</t>
  </si>
  <si>
    <t>Interest &amp; Penalties</t>
  </si>
  <si>
    <t>Total 8400 Other client-specific expenses</t>
  </si>
  <si>
    <t>Passport &amp; Visas</t>
  </si>
  <si>
    <t>Local</t>
  </si>
  <si>
    <t>State</t>
  </si>
  <si>
    <t>Federal</t>
  </si>
  <si>
    <t>Government Fees</t>
  </si>
  <si>
    <t>Total 8300 Travel and meetings expenses</t>
  </si>
  <si>
    <t>Travel &amp; Meeting Expense - Other</t>
  </si>
  <si>
    <t>Relationship Development</t>
  </si>
  <si>
    <t>Conference, convention, meeting</t>
  </si>
  <si>
    <t>Airfare</t>
  </si>
  <si>
    <t>Lodging</t>
  </si>
  <si>
    <t>Per diem</t>
  </si>
  <si>
    <t>Meals</t>
  </si>
  <si>
    <t>Transportation</t>
  </si>
  <si>
    <t>Total 8200 Facility and equipment expenses</t>
  </si>
  <si>
    <t>Donated facilities</t>
  </si>
  <si>
    <t>Depreciation &amp; amortortization</t>
  </si>
  <si>
    <t>Equipment rental &amp; maintenance</t>
  </si>
  <si>
    <t>Equipment expense &lt;$2500</t>
  </si>
  <si>
    <t>Utilities</t>
  </si>
  <si>
    <t>Rent, parking, other occupancy</t>
  </si>
  <si>
    <t>Total 8100 Non-personnel expenses</t>
  </si>
  <si>
    <t>Internet/Web/Hosting fees</t>
  </si>
  <si>
    <t>Books, subscriptions, reference</t>
  </si>
  <si>
    <t>Printing &amp; copying</t>
  </si>
  <si>
    <t>Computer Hardware &lt;$2500</t>
  </si>
  <si>
    <t>Computer Software</t>
  </si>
  <si>
    <t>Postage, shipping, delivery</t>
  </si>
  <si>
    <t>Telephone &amp; telecommunications</t>
  </si>
  <si>
    <t>Donated materials &amp; supplies</t>
  </si>
  <si>
    <t>Supplies</t>
  </si>
  <si>
    <t>Total 7500 Contract service expenses</t>
  </si>
  <si>
    <t>Donated professional services</t>
  </si>
  <si>
    <t>Temporary help - contract</t>
  </si>
  <si>
    <t>Professional fees - other</t>
  </si>
  <si>
    <t>Legal fees</t>
  </si>
  <si>
    <t>Accounting fees</t>
  </si>
  <si>
    <t>Fundraising fees</t>
  </si>
  <si>
    <t>Total 7200 Salaries and related expenses</t>
  </si>
  <si>
    <t>Associate Bonus</t>
  </si>
  <si>
    <t>Payroll Services Fees</t>
  </si>
  <si>
    <t>Payroll taxes, etc.</t>
  </si>
  <si>
    <t>Employees benefits - not pension (Workers Comp)</t>
  </si>
  <si>
    <t>Minister Housing Allowances</t>
  </si>
  <si>
    <t>Salaries and Wages (includes PMG Spouse/Staff) + 403b</t>
  </si>
  <si>
    <t>Taxable Salaries (FICA)</t>
  </si>
  <si>
    <t>Minister Salary (no FICA, SECA)</t>
  </si>
  <si>
    <t>Total 7000 Grant, contracts, and direct assistance</t>
  </si>
  <si>
    <t>Associate Advances</t>
  </si>
  <si>
    <t>Total Domestic Assistance</t>
  </si>
  <si>
    <t>Organizations</t>
  </si>
  <si>
    <t>Individual</t>
  </si>
  <si>
    <t>Domestic Assistance</t>
  </si>
  <si>
    <t>Total International Assistance</t>
  </si>
  <si>
    <t>International Assistance</t>
  </si>
  <si>
    <t>EXPENSES</t>
  </si>
  <si>
    <t>Total Income</t>
  </si>
  <si>
    <t>Total 6900 Other Income</t>
  </si>
  <si>
    <t>6900 Contributions from PPP Forgiveness</t>
  </si>
  <si>
    <t>Total 5800 Special events</t>
  </si>
  <si>
    <t>Special events - Direct Costs</t>
  </si>
  <si>
    <t>Special events - gift revenue</t>
  </si>
  <si>
    <t>Special events - non-gift revenue</t>
  </si>
  <si>
    <t>Total 5400 Revenue from other sources</t>
  </si>
  <si>
    <t>Miscellaneous revenue</t>
  </si>
  <si>
    <t>Disposal of Fixed Assets</t>
  </si>
  <si>
    <t>Gain on Sale of Asset</t>
  </si>
  <si>
    <t>Rental Income</t>
  </si>
  <si>
    <t>Total 5300 Revenue from investments</t>
  </si>
  <si>
    <t>Realized Gain/Loss on Investment</t>
  </si>
  <si>
    <t>Unrealized Gain/Loss on Investment</t>
  </si>
  <si>
    <t>Interest-savings/short-term investments</t>
  </si>
  <si>
    <t>Total 5100 Revenue from program-related sales and fees</t>
  </si>
  <si>
    <t>Books &amp; Materials</t>
  </si>
  <si>
    <t>Honorariums</t>
  </si>
  <si>
    <t>Program service fees</t>
  </si>
  <si>
    <t>Total 4600 Transfers</t>
  </si>
  <si>
    <t>Transfers - General (+ in - out)</t>
  </si>
  <si>
    <t>Assessments</t>
  </si>
  <si>
    <t>Total 4500 Revenue from government grants</t>
  </si>
  <si>
    <t>Local government grants</t>
  </si>
  <si>
    <t>State grants</t>
  </si>
  <si>
    <t>Federal grants</t>
  </si>
  <si>
    <t>Total 4200 Revenue from non-government grants</t>
  </si>
  <si>
    <t>Nonprofit organization grants</t>
  </si>
  <si>
    <t>Foundation/trust grants</t>
  </si>
  <si>
    <t>Corporate grants</t>
  </si>
  <si>
    <t>Total 4100 Donated goods and services revenue</t>
  </si>
  <si>
    <t>Gifts in kind - goods</t>
  </si>
  <si>
    <t>Donated use of facilities</t>
  </si>
  <si>
    <t>Donated other services</t>
  </si>
  <si>
    <t>Donated Professional Services</t>
  </si>
  <si>
    <t>Total 4000 Revenue from direct contributions</t>
  </si>
  <si>
    <t>Donated Fees</t>
  </si>
  <si>
    <t>Donated Shares/Stock</t>
  </si>
  <si>
    <t>Legacies &amp; bequests</t>
  </si>
  <si>
    <t>Donations</t>
  </si>
  <si>
    <t>INCOME</t>
  </si>
  <si>
    <t>Notes</t>
  </si>
  <si>
    <t>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</si>
  <si>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</si>
  <si>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</si>
  <si>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</si>
  <si>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</si>
  <si>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</si>
  <si>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</si>
  <si>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</si>
  <si>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</si>
  <si>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</si>
  <si>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</si>
  <si>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</si>
  <si>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</si>
  <si>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December 2022 Projected</t>
  </si>
  <si>
    <t>December 2021 Projected</t>
  </si>
  <si>
    <t>Fund:</t>
  </si>
  <si>
    <t>Fund Type:</t>
  </si>
  <si>
    <t xml:space="preserve"> Group Annual Budget  -  2022</t>
  </si>
  <si>
    <t>file4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</si>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</sst>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&quot;$&quot;* #,##0.00&quot; &quot;;&quot; &quot;&quot;$&quot;* \(#,##0.00\);&quot; &quot;&quot;$&quot;* &quot;-&quot;??&quot; &quot;"/>
  </numFmts>
  <fonts count="12" x14ac:knownFonts="1">
    <font>
      <sz val="12"/>
      <color indexed="8"/>
      <name val="Calibri"/>
      <family val="2"/>
    </font>
    <font>
      <sz val="12"/>
      <color indexed="8"/>
      <name val="Segoe UI Historic"/>
      <family val="2"/>
    </font>
    <font>
      <b/>
      <sz val="12"/>
      <color indexed="8"/>
      <name val="Segoe UI Historic"/>
      <family val="2"/>
    </font>
    <font>
      <b/>
      <sz val="14"/>
      <color indexed="8"/>
      <name val="Segoe UI Historic"/>
      <family val="2"/>
    </font>
    <font>
      <i/>
      <sz val="12"/>
      <color indexed="8"/>
      <name val="Segoe UI Historic"/>
      <family val="2"/>
    </font>
    <font>
      <sz val="12"/>
      <color indexed="12"/>
      <name val="Segoe UI Historic"/>
      <family val="2"/>
    </font>
    <font>
      <b/>
      <sz val="12"/>
      <color indexed="9"/>
      <name val="Segoe UI Historic"/>
      <family val="2"/>
    </font>
    <font>
      <b/>
      <sz val="12"/>
      <color indexed="9"/>
      <name val="Calibri"/>
      <family val="2"/>
    </font>
    <font>
      <b/>
      <sz val="12"/>
      <color indexed="8"/>
      <name val="Calibri"/>
      <family val="2"/>
    </font>
    <font>
      <b/>
      <sz val="12"/>
      <color indexed="12"/>
      <name val="Calibri"/>
      <family val="2"/>
    </font>
    <font>
      <sz val="12"/>
      <color indexed="11"/>
      <name val="Segoe UI Historic"/>
      <family val="2"/>
    </font>
    <font>
      <sz val="26"/>
      <color indexed="11"/>
      <name val="Segoe UI Histor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7"/>
        <bgColor auto="1"/>
      </patternFill>
    </fill>
  </fills>
  <borders count="40">
    <border>
      <left/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20"/>
      </top>
      <bottom/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/>
      <right/>
      <top style="medium">
        <color indexed="8"/>
      </top>
      <bottom style="thin">
        <color indexed="20"/>
      </bottom>
      <diagonal/>
    </border>
    <border>
      <left style="thin">
        <color indexed="8"/>
      </left>
      <right/>
      <top style="medium">
        <color indexed="8"/>
      </top>
      <bottom style="thin">
        <color indexed="20"/>
      </bottom>
      <diagonal/>
    </border>
    <border>
      <left/>
      <right style="thin">
        <color indexed="8"/>
      </right>
      <top style="medium">
        <color indexed="8"/>
      </top>
      <bottom style="thin">
        <color indexed="20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9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2" borderId="5" xfId="0" applyFill="1" applyBorder="1"/>
    <xf numFmtId="0" fontId="1" fillId="0" borderId="0" xfId="0" applyFont="1" applyBorder="1"/>
    <xf numFmtId="4" fontId="1" fillId="0" borderId="0" xfId="0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left"/>
    </xf>
    <xf numFmtId="49" fontId="0" fillId="0" borderId="0" xfId="0" applyNumberFormat="1" applyBorder="1"/>
    <xf numFmtId="0" fontId="1" fillId="0" borderId="6" xfId="0" applyFont="1" applyBorder="1"/>
    <xf numFmtId="4" fontId="1" fillId="0" borderId="6" xfId="0" applyNumberFormat="1" applyFont="1" applyBorder="1" applyAlignment="1">
      <alignment horizontal="right"/>
    </xf>
    <xf numFmtId="0" fontId="0" fillId="0" borderId="6" xfId="0" applyBorder="1"/>
    <xf numFmtId="0" fontId="2" fillId="3" borderId="7" xfId="0" applyNumberFormat="1" applyFont="1" applyFill="1" applyBorder="1" applyAlignment="1">
      <alignment horizontal="right"/>
    </xf>
    <xf numFmtId="4" fontId="1" fillId="3" borderId="7" xfId="0" applyNumberFormat="1" applyFont="1" applyFill="1" applyBorder="1" applyAlignment="1">
      <alignment horizontal="right"/>
    </xf>
    <xf numFmtId="4" fontId="1" fillId="3" borderId="8" xfId="0" applyNumberFormat="1" applyFont="1" applyFill="1" applyBorder="1" applyAlignment="1">
      <alignment horizontal="right"/>
    </xf>
    <xf numFmtId="49" fontId="3" fillId="3" borderId="9" xfId="0" applyNumberFormat="1" applyFont="1" applyFill="1" applyBorder="1"/>
    <xf numFmtId="0" fontId="1" fillId="4" borderId="10" xfId="0" applyFont="1" applyFill="1" applyBorder="1"/>
    <xf numFmtId="4" fontId="1" fillId="0" borderId="10" xfId="0" applyNumberFormat="1" applyFont="1" applyBorder="1" applyAlignment="1">
      <alignment horizontal="right"/>
    </xf>
    <xf numFmtId="4" fontId="1" fillId="0" borderId="11" xfId="0" applyNumberFormat="1" applyFont="1" applyBorder="1" applyAlignment="1">
      <alignment horizontal="right"/>
    </xf>
    <xf numFmtId="0" fontId="0" fillId="0" borderId="12" xfId="0" applyBorder="1"/>
    <xf numFmtId="4" fontId="1" fillId="5" borderId="13" xfId="0" applyNumberFormat="1" applyFont="1" applyFill="1" applyBorder="1" applyAlignment="1">
      <alignment horizontal="right"/>
    </xf>
    <xf numFmtId="4" fontId="1" fillId="5" borderId="14" xfId="0" applyNumberFormat="1" applyFont="1" applyFill="1" applyBorder="1" applyAlignment="1">
      <alignment horizontal="right"/>
    </xf>
    <xf numFmtId="49" fontId="3" fillId="5" borderId="15" xfId="0" applyNumberFormat="1" applyFont="1" applyFill="1" applyBorder="1"/>
    <xf numFmtId="0" fontId="1" fillId="4" borderId="16" xfId="0" applyFont="1" applyFill="1" applyBorder="1"/>
    <xf numFmtId="4" fontId="1" fillId="0" borderId="16" xfId="0" applyNumberFormat="1" applyFont="1" applyBorder="1" applyAlignment="1">
      <alignment horizontal="right"/>
    </xf>
    <xf numFmtId="4" fontId="1" fillId="0" borderId="17" xfId="0" applyNumberFormat="1" applyFont="1" applyBorder="1" applyAlignment="1">
      <alignment horizontal="right"/>
    </xf>
    <xf numFmtId="0" fontId="0" fillId="0" borderId="18" xfId="0" applyBorder="1"/>
    <xf numFmtId="4" fontId="2" fillId="4" borderId="0" xfId="0" applyNumberFormat="1" applyFont="1" applyFill="1" applyBorder="1"/>
    <xf numFmtId="4" fontId="1" fillId="5" borderId="0" xfId="0" applyNumberFormat="1" applyFont="1" applyFill="1" applyBorder="1" applyAlignment="1">
      <alignment horizontal="right"/>
    </xf>
    <xf numFmtId="4" fontId="1" fillId="5" borderId="19" xfId="0" applyNumberFormat="1" applyFont="1" applyFill="1" applyBorder="1" applyAlignment="1">
      <alignment horizontal="right"/>
    </xf>
    <xf numFmtId="49" fontId="2" fillId="5" borderId="20" xfId="0" applyNumberFormat="1" applyFont="1" applyFill="1" applyBorder="1"/>
    <xf numFmtId="4" fontId="1" fillId="4" borderId="0" xfId="0" applyNumberFormat="1" applyFont="1" applyFill="1" applyBorder="1"/>
    <xf numFmtId="4" fontId="1" fillId="0" borderId="19" xfId="0" applyNumberFormat="1" applyFont="1" applyBorder="1" applyAlignment="1">
      <alignment horizontal="right"/>
    </xf>
    <xf numFmtId="49" fontId="1" fillId="0" borderId="20" xfId="0" applyNumberFormat="1" applyFont="1" applyBorder="1" applyAlignment="1">
      <alignment horizontal="left"/>
    </xf>
    <xf numFmtId="0" fontId="0" fillId="0" borderId="0" xfId="0" applyNumberFormat="1" applyBorder="1"/>
    <xf numFmtId="0" fontId="1" fillId="4" borderId="0" xfId="0" applyNumberFormat="1" applyFont="1" applyFill="1" applyBorder="1"/>
    <xf numFmtId="2" fontId="1" fillId="0" borderId="0" xfId="0" applyNumberFormat="1" applyFont="1" applyBorder="1" applyAlignment="1">
      <alignment horizontal="right"/>
    </xf>
    <xf numFmtId="2" fontId="1" fillId="0" borderId="19" xfId="0" applyNumberFormat="1" applyFont="1" applyBorder="1" applyAlignment="1">
      <alignment horizontal="right"/>
    </xf>
    <xf numFmtId="0" fontId="2" fillId="4" borderId="0" xfId="0" applyFont="1" applyFill="1" applyBorder="1"/>
    <xf numFmtId="0" fontId="0" fillId="0" borderId="20" xfId="0" applyBorder="1"/>
    <xf numFmtId="0" fontId="1" fillId="4" borderId="0" xfId="0" applyFont="1" applyFill="1" applyBorder="1"/>
    <xf numFmtId="4" fontId="4" fillId="0" borderId="19" xfId="0" applyNumberFormat="1" applyFont="1" applyBorder="1" applyAlignment="1">
      <alignment horizontal="right"/>
    </xf>
    <xf numFmtId="49" fontId="4" fillId="0" borderId="20" xfId="0" applyNumberFormat="1" applyFont="1" applyBorder="1" applyAlignment="1">
      <alignment horizontal="left"/>
    </xf>
    <xf numFmtId="4" fontId="1" fillId="0" borderId="2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2" fillId="4" borderId="0" xfId="0" applyNumberFormat="1" applyFont="1" applyFill="1" applyBorder="1"/>
    <xf numFmtId="4" fontId="1" fillId="0" borderId="21" xfId="0" applyNumberFormat="1" applyFont="1" applyBorder="1" applyAlignment="1">
      <alignment horizontal="right"/>
    </xf>
    <xf numFmtId="4" fontId="2" fillId="0" borderId="19" xfId="0" applyNumberFormat="1" applyFont="1" applyBorder="1" applyAlignment="1">
      <alignment horizontal="right"/>
    </xf>
    <xf numFmtId="49" fontId="3" fillId="0" borderId="20" xfId="0" applyNumberFormat="1" applyFont="1" applyBorder="1"/>
    <xf numFmtId="0" fontId="1" fillId="4" borderId="22" xfId="0" applyFont="1" applyFill="1" applyBorder="1"/>
    <xf numFmtId="4" fontId="1" fillId="0" borderId="22" xfId="0" applyNumberFormat="1" applyFont="1" applyBorder="1" applyAlignment="1">
      <alignment horizontal="right"/>
    </xf>
    <xf numFmtId="4" fontId="1" fillId="0" borderId="23" xfId="0" applyNumberFormat="1" applyFont="1" applyBorder="1" applyAlignment="1">
      <alignment horizontal="right"/>
    </xf>
    <xf numFmtId="0" fontId="1" fillId="0" borderId="24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4" fontId="5" fillId="0" borderId="0" xfId="0" applyNumberFormat="1" applyFon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2" fontId="1" fillId="5" borderId="0" xfId="0" applyNumberFormat="1" applyFont="1" applyFill="1" applyBorder="1"/>
    <xf numFmtId="49" fontId="2" fillId="5" borderId="0" xfId="0" applyNumberFormat="1" applyFont="1" applyFill="1" applyBorder="1"/>
    <xf numFmtId="0" fontId="0" fillId="0" borderId="25" xfId="0" applyBorder="1"/>
    <xf numFmtId="4" fontId="6" fillId="0" borderId="22" xfId="0" applyNumberFormat="1" applyFont="1" applyBorder="1" applyAlignment="1">
      <alignment horizontal="right"/>
    </xf>
    <xf numFmtId="4" fontId="2" fillId="0" borderId="23" xfId="0" applyNumberFormat="1" applyFont="1" applyBorder="1" applyAlignment="1">
      <alignment horizontal="right"/>
    </xf>
    <xf numFmtId="49" fontId="3" fillId="0" borderId="24" xfId="0" applyNumberFormat="1" applyFont="1" applyBorder="1"/>
    <xf numFmtId="49" fontId="7" fillId="6" borderId="26" xfId="0" applyNumberFormat="1" applyFont="1" applyFill="1" applyBorder="1" applyAlignment="1">
      <alignment horizontal="center"/>
    </xf>
    <xf numFmtId="49" fontId="7" fillId="6" borderId="13" xfId="0" applyNumberFormat="1" applyFont="1" applyFill="1" applyBorder="1" applyAlignment="1">
      <alignment horizontal="center"/>
    </xf>
    <xf numFmtId="0" fontId="8" fillId="6" borderId="13" xfId="0" applyFont="1" applyFill="1" applyBorder="1"/>
    <xf numFmtId="0" fontId="0" fillId="0" borderId="27" xfId="0" applyBorder="1"/>
    <xf numFmtId="0" fontId="0" fillId="0" borderId="16" xfId="0" applyBorder="1"/>
    <xf numFmtId="0" fontId="0" fillId="0" borderId="28" xfId="0" applyBorder="1"/>
    <xf numFmtId="0" fontId="0" fillId="0" borderId="22" xfId="0" applyBorder="1"/>
    <xf numFmtId="0" fontId="0" fillId="0" borderId="19" xfId="0" applyBorder="1"/>
    <xf numFmtId="49" fontId="0" fillId="0" borderId="0" xfId="0" applyNumberFormat="1" applyBorder="1" applyAlignment="1">
      <alignment horizontal="right"/>
    </xf>
    <xf numFmtId="164" fontId="0" fillId="0" borderId="31" xfId="0" applyNumberFormat="1" applyBorder="1"/>
    <xf numFmtId="164" fontId="0" fillId="0" borderId="32" xfId="0" applyNumberFormat="1" applyBorder="1"/>
    <xf numFmtId="0" fontId="1" fillId="0" borderId="33" xfId="0" applyFont="1" applyBorder="1" applyAlignment="1">
      <alignment horizontal="left"/>
    </xf>
    <xf numFmtId="49" fontId="1" fillId="0" borderId="21" xfId="0" applyNumberFormat="1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0" xfId="0" applyFont="1" applyBorder="1"/>
    <xf numFmtId="0" fontId="9" fillId="0" borderId="0" xfId="0" applyFont="1" applyBorder="1"/>
    <xf numFmtId="0" fontId="9" fillId="0" borderId="16" xfId="0" applyFont="1" applyBorder="1"/>
    <xf numFmtId="0" fontId="0" fillId="2" borderId="34" xfId="0" applyFill="1" applyBorder="1"/>
    <xf numFmtId="0" fontId="0" fillId="0" borderId="35" xfId="0" applyBorder="1"/>
    <xf numFmtId="0" fontId="0" fillId="2" borderId="36" xfId="0" applyFill="1" applyBorder="1"/>
    <xf numFmtId="0" fontId="0" fillId="0" borderId="37" xfId="0" applyBorder="1"/>
    <xf numFmtId="0" fontId="0" fillId="0" borderId="38" xfId="0" applyBorder="1"/>
    <xf numFmtId="0" fontId="0" fillId="2" borderId="39" xfId="0" applyFill="1" applyBorder="1"/>
    <xf numFmtId="49" fontId="11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9" fontId="0" fillId="0" borderId="30" xfId="0" applyNumberFormat="1" applyBorder="1"/>
    <xf numFmtId="0" fontId="0" fillId="0" borderId="29" xfId="0" applyBorder="1"/>
    <xf numFmtId="164" fontId="0" fillId="0" borderId="30" xfId="0" applyNumberFormat="1" applyBorder="1"/>
    <xf numFmtId="164" fontId="0" fillId="0" borderId="29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indexed="13"/>
          <bgColor indexed="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FA79-F965-AA44-8270-84756AAFC8B5}">
  <dimension ref="A1:R152"/>
  <sheetViews>
    <sheetView showGridLines="0" tabSelected="1" workbookViewId="0">
      <selection activeCell="H9" sqref="H9"/>
    </sheetView>
  </sheetViews>
  <sheetFormatPr baseColWidth="10" defaultColWidth="11" defaultRowHeight="16" customHeight="1" x14ac:dyDescent="0.2"/>
  <cols>
    <col min="1" max="1" width="3.6640625" style="1" customWidth="1"/>
    <col min="2" max="2" width="11" style="1" hidden="1" customWidth="1"/>
    <col min="3" max="3" width="6.6640625" style="1" customWidth="1"/>
    <col min="4" max="4" width="61.1640625" style="1" customWidth="1"/>
    <col min="5" max="16" width="12" style="1" customWidth="1"/>
    <col min="17" max="17" width="23.5" style="1" customWidth="1"/>
    <col min="18" max="18" width="29.83203125" style="1" customWidth="1"/>
    <col min="19" max="19" width="11" style="1" customWidth="1"/>
    <col min="20" max="16384" width="11" style="1"/>
  </cols>
  <sheetData>
    <row r="1" spans="1:18" ht="16" customHeight="1" x14ac:dyDescent="0.2">
      <c r="A1" s="89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7"/>
    </row>
    <row r="2" spans="1:18" ht="17" customHeight="1" thickBot="1" x14ac:dyDescent="0.25">
      <c r="A2" s="8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85"/>
    </row>
    <row r="3" spans="1:18" ht="16" customHeight="1" x14ac:dyDescent="0.2">
      <c r="A3" s="84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63"/>
    </row>
    <row r="4" spans="1:18" ht="16" customHeight="1" x14ac:dyDescent="0.2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5"/>
    </row>
    <row r="5" spans="1:18" ht="16" customHeight="1" x14ac:dyDescent="0.2">
      <c r="A5" s="7"/>
      <c r="B5" s="6"/>
      <c r="C5" s="6"/>
      <c r="D5" s="6"/>
      <c r="E5" s="6"/>
      <c r="F5" s="6"/>
      <c r="G5" s="6"/>
      <c r="H5" s="6"/>
      <c r="I5" s="90" t="s">
        <v>131</v>
      </c>
      <c r="J5" s="91"/>
      <c r="K5" s="91"/>
      <c r="L5" s="91"/>
      <c r="M5" s="91"/>
      <c r="N5" s="91"/>
      <c r="O5" s="91"/>
      <c r="P5" s="91"/>
      <c r="Q5" s="91"/>
      <c r="R5" s="92"/>
    </row>
    <row r="6" spans="1:18" ht="16" customHeight="1" x14ac:dyDescent="0.2">
      <c r="A6" s="7"/>
      <c r="B6" s="6"/>
      <c r="C6" s="6"/>
      <c r="D6" s="6"/>
      <c r="E6" s="6"/>
      <c r="F6" s="6"/>
      <c r="G6" s="6"/>
      <c r="H6" s="6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1:18" ht="24" customHeight="1" thickBot="1" x14ac:dyDescent="0.25">
      <c r="A7" s="7"/>
      <c r="B7" s="6"/>
      <c r="C7" s="6"/>
      <c r="D7" s="6"/>
      <c r="E7" s="6"/>
      <c r="F7" s="83"/>
      <c r="G7" s="71"/>
      <c r="H7" s="6"/>
      <c r="I7" s="82"/>
      <c r="J7" s="82"/>
      <c r="K7" s="6"/>
      <c r="L7" s="6"/>
      <c r="M7" s="71"/>
      <c r="N7" s="71"/>
      <c r="O7" s="6"/>
      <c r="P7" s="6"/>
      <c r="Q7" s="3"/>
      <c r="R7" s="5"/>
    </row>
    <row r="8" spans="1:18" ht="19" customHeight="1" thickBot="1" x14ac:dyDescent="0.3">
      <c r="A8" s="7"/>
      <c r="B8" s="6"/>
      <c r="C8" s="6"/>
      <c r="D8" s="75" t="s">
        <v>129</v>
      </c>
      <c r="E8" s="81"/>
      <c r="F8" s="93" t="s">
        <v>132</v>
      </c>
      <c r="G8" s="94"/>
      <c r="H8" s="74"/>
      <c r="I8" s="6"/>
      <c r="J8" s="6"/>
      <c r="K8" s="36" t="s">
        <v>128</v>
      </c>
      <c r="L8" s="80"/>
      <c r="M8" s="95">
        <v>21751.183333333334</v>
      </c>
      <c r="N8" s="96"/>
      <c r="O8" s="79" t="s">
        <v>127</v>
      </c>
      <c r="P8" s="78"/>
      <c r="Q8" s="77">
        <f>P149</f>
        <v>20035.16333333333</v>
      </c>
      <c r="R8" s="76"/>
    </row>
    <row r="9" spans="1:18" ht="16" customHeight="1" x14ac:dyDescent="0.2">
      <c r="A9" s="7"/>
      <c r="B9" s="6"/>
      <c r="C9" s="6"/>
      <c r="D9" s="75" t="s">
        <v>130</v>
      </c>
      <c r="E9" s="42"/>
      <c r="F9" s="93" t="s">
        <v>133</v>
      </c>
      <c r="G9" s="94"/>
      <c r="H9" s="74"/>
      <c r="I9" s="6"/>
      <c r="J9" s="6"/>
      <c r="K9" s="6"/>
      <c r="L9" s="6"/>
      <c r="M9" s="72"/>
      <c r="N9" s="72"/>
      <c r="O9" s="6"/>
      <c r="P9" s="6"/>
      <c r="Q9" s="73"/>
      <c r="R9" s="5"/>
    </row>
    <row r="10" spans="1:18" ht="16" customHeight="1" x14ac:dyDescent="0.2">
      <c r="A10" s="7"/>
      <c r="B10" s="6"/>
      <c r="C10" s="6"/>
      <c r="D10" s="6"/>
      <c r="E10" s="6"/>
      <c r="F10" s="72"/>
      <c r="G10" s="72"/>
      <c r="H10" s="6"/>
      <c r="I10" s="6"/>
      <c r="J10" s="6"/>
      <c r="K10" s="6"/>
      <c r="L10" s="6"/>
      <c r="M10" s="6"/>
      <c r="N10" s="6"/>
      <c r="O10" s="6"/>
      <c r="P10" s="6"/>
      <c r="Q10" s="6"/>
      <c r="R10" s="5"/>
    </row>
    <row r="11" spans="1:18" ht="16" customHeight="1" x14ac:dyDescent="0.2">
      <c r="A11" s="7"/>
      <c r="B11" s="6"/>
      <c r="C11" s="6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0"/>
    </row>
    <row r="12" spans="1:18" ht="17" customHeight="1" thickBot="1" x14ac:dyDescent="0.25">
      <c r="A12" s="7"/>
      <c r="B12" s="6"/>
      <c r="C12" s="6"/>
      <c r="D12" s="69"/>
      <c r="E12" s="68" t="s">
        <v>126</v>
      </c>
      <c r="F12" s="68" t="s">
        <v>125</v>
      </c>
      <c r="G12" s="68" t="s">
        <v>124</v>
      </c>
      <c r="H12" s="68" t="s">
        <v>123</v>
      </c>
      <c r="I12" s="68" t="s">
        <v>122</v>
      </c>
      <c r="J12" s="68" t="s">
        <v>121</v>
      </c>
      <c r="K12" s="68" t="s">
        <v>120</v>
      </c>
      <c r="L12" s="68" t="s">
        <v>119</v>
      </c>
      <c r="M12" s="68" t="s">
        <v>118</v>
      </c>
      <c r="N12" s="68" t="s">
        <v>117</v>
      </c>
      <c r="O12" s="68" t="s">
        <v>116</v>
      </c>
      <c r="P12" s="68" t="s">
        <v>115</v>
      </c>
      <c r="Q12" s="68" t="s">
        <v>114</v>
      </c>
      <c r="R12" s="67" t="s">
        <v>113</v>
      </c>
    </row>
    <row r="13" spans="1:18" ht="21" customHeight="1" x14ac:dyDescent="0.3">
      <c r="A13" s="7"/>
      <c r="B13" s="6"/>
      <c r="C13" s="6"/>
      <c r="D13" s="66" t="s">
        <v>112</v>
      </c>
      <c r="E13" s="65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54"/>
      <c r="R13" s="63"/>
    </row>
    <row r="14" spans="1:18" ht="18" customHeight="1" x14ac:dyDescent="0.25">
      <c r="A14" s="7"/>
      <c r="B14" s="6"/>
      <c r="C14" s="37">
        <v>4010</v>
      </c>
      <c r="D14" s="36" t="s">
        <v>111</v>
      </c>
      <c r="E14" s="51">
        <v>1700</v>
      </c>
      <c r="F14" s="35">
        <v>1700</v>
      </c>
      <c r="G14" s="46">
        <v>2500</v>
      </c>
      <c r="H14" s="51">
        <v>1700</v>
      </c>
      <c r="I14" s="35">
        <v>1700</v>
      </c>
      <c r="J14" s="46">
        <v>2500</v>
      </c>
      <c r="K14" s="51">
        <v>1700</v>
      </c>
      <c r="L14" s="35">
        <v>1700</v>
      </c>
      <c r="M14" s="46">
        <v>2000</v>
      </c>
      <c r="N14" s="35">
        <v>1700</v>
      </c>
      <c r="O14" s="9">
        <v>2500</v>
      </c>
      <c r="P14" s="9">
        <v>5000</v>
      </c>
      <c r="Q14" s="34">
        <f>SUM(E14:P14)</f>
        <v>26400</v>
      </c>
      <c r="R14" s="5"/>
    </row>
    <row r="15" spans="1:18" ht="18" customHeight="1" x14ac:dyDescent="0.25">
      <c r="A15" s="7"/>
      <c r="B15" s="6"/>
      <c r="C15" s="37">
        <v>4020</v>
      </c>
      <c r="D15" s="36" t="s">
        <v>110</v>
      </c>
      <c r="E15" s="35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34">
        <f>SUM(E15:P15)</f>
        <v>0</v>
      </c>
      <c r="R15" s="5"/>
    </row>
    <row r="16" spans="1:18" ht="18" customHeight="1" x14ac:dyDescent="0.25">
      <c r="A16" s="7"/>
      <c r="B16" s="6"/>
      <c r="C16" s="37">
        <v>4030</v>
      </c>
      <c r="D16" s="36" t="s">
        <v>109</v>
      </c>
      <c r="E16" s="35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4">
        <f>SUM(E16:P16)</f>
        <v>0</v>
      </c>
      <c r="R16" s="5"/>
    </row>
    <row r="17" spans="1:18" ht="18" customHeight="1" x14ac:dyDescent="0.25">
      <c r="A17" s="7"/>
      <c r="B17" s="6"/>
      <c r="C17" s="37">
        <v>4040</v>
      </c>
      <c r="D17" s="36" t="s">
        <v>108</v>
      </c>
      <c r="E17" s="35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34">
        <f>SUM(E17:P17)</f>
        <v>0</v>
      </c>
      <c r="R17" s="5"/>
    </row>
    <row r="18" spans="1:18" ht="18" customHeight="1" x14ac:dyDescent="0.25">
      <c r="A18" s="7"/>
      <c r="B18" s="11" t="s">
        <v>1</v>
      </c>
      <c r="C18" s="6"/>
      <c r="D18" s="62" t="s">
        <v>107</v>
      </c>
      <c r="E18" s="61">
        <f t="shared" ref="E18:Q18" si="0">SUM(E14:E17)</f>
        <v>1700</v>
      </c>
      <c r="F18" s="61">
        <f t="shared" si="0"/>
        <v>1700</v>
      </c>
      <c r="G18" s="61">
        <f t="shared" si="0"/>
        <v>2500</v>
      </c>
      <c r="H18" s="61">
        <f t="shared" si="0"/>
        <v>1700</v>
      </c>
      <c r="I18" s="61">
        <f t="shared" si="0"/>
        <v>1700</v>
      </c>
      <c r="J18" s="61">
        <f t="shared" si="0"/>
        <v>2500</v>
      </c>
      <c r="K18" s="61">
        <f t="shared" si="0"/>
        <v>1700</v>
      </c>
      <c r="L18" s="61">
        <f t="shared" si="0"/>
        <v>1700</v>
      </c>
      <c r="M18" s="61">
        <f t="shared" si="0"/>
        <v>2000</v>
      </c>
      <c r="N18" s="61">
        <f t="shared" si="0"/>
        <v>1700</v>
      </c>
      <c r="O18" s="61">
        <f t="shared" si="0"/>
        <v>2500</v>
      </c>
      <c r="P18" s="61">
        <f t="shared" si="0"/>
        <v>5000</v>
      </c>
      <c r="Q18" s="30">
        <f t="shared" si="0"/>
        <v>26400</v>
      </c>
      <c r="R18" s="5"/>
    </row>
    <row r="19" spans="1:18" ht="18" customHeight="1" x14ac:dyDescent="0.25">
      <c r="A19" s="7"/>
      <c r="B19" s="6"/>
      <c r="C19" s="6"/>
      <c r="D19" s="42"/>
      <c r="E19" s="35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43"/>
      <c r="R19" s="5"/>
    </row>
    <row r="20" spans="1:18" ht="18" customHeight="1" x14ac:dyDescent="0.25">
      <c r="A20" s="7"/>
      <c r="B20" s="6"/>
      <c r="C20" s="37">
        <v>4110</v>
      </c>
      <c r="D20" s="36" t="s">
        <v>106</v>
      </c>
      <c r="E20" s="35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4">
        <f>SUM(E20:P20)</f>
        <v>0</v>
      </c>
      <c r="R20" s="5"/>
    </row>
    <row r="21" spans="1:18" ht="18" customHeight="1" x14ac:dyDescent="0.25">
      <c r="A21" s="7"/>
      <c r="B21" s="6"/>
      <c r="C21" s="37">
        <v>4120</v>
      </c>
      <c r="D21" s="36" t="s">
        <v>105</v>
      </c>
      <c r="E21" s="35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34">
        <f>SUM(E21:P21)</f>
        <v>0</v>
      </c>
      <c r="R21" s="5"/>
    </row>
    <row r="22" spans="1:18" ht="18" customHeight="1" x14ac:dyDescent="0.25">
      <c r="A22" s="7"/>
      <c r="B22" s="6"/>
      <c r="C22" s="37">
        <v>4130</v>
      </c>
      <c r="D22" s="36" t="s">
        <v>104</v>
      </c>
      <c r="E22" s="49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38">
        <f>SUM(E22:P22)</f>
        <v>0</v>
      </c>
      <c r="R22" s="5"/>
    </row>
    <row r="23" spans="1:18" ht="18" customHeight="1" x14ac:dyDescent="0.25">
      <c r="A23" s="7"/>
      <c r="B23" s="6"/>
      <c r="C23" s="37">
        <v>4140</v>
      </c>
      <c r="D23" s="36" t="s">
        <v>103</v>
      </c>
      <c r="E23" s="3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34">
        <f>SUM(E23:P23)</f>
        <v>0</v>
      </c>
      <c r="R23" s="5"/>
    </row>
    <row r="24" spans="1:18" ht="18" customHeight="1" x14ac:dyDescent="0.25">
      <c r="A24" s="7"/>
      <c r="B24" s="11" t="s">
        <v>1</v>
      </c>
      <c r="C24" s="6"/>
      <c r="D24" s="33" t="s">
        <v>102</v>
      </c>
      <c r="E24" s="32">
        <f t="shared" ref="E24:Q24" si="1">SUM(E20:E23)</f>
        <v>0</v>
      </c>
      <c r="F24" s="31">
        <f t="shared" si="1"/>
        <v>0</v>
      </c>
      <c r="G24" s="31">
        <f t="shared" si="1"/>
        <v>0</v>
      </c>
      <c r="H24" s="31">
        <f t="shared" si="1"/>
        <v>0</v>
      </c>
      <c r="I24" s="31">
        <f t="shared" si="1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1"/>
        <v>0</v>
      </c>
      <c r="N24" s="31">
        <f t="shared" si="1"/>
        <v>0</v>
      </c>
      <c r="O24" s="31">
        <f t="shared" si="1"/>
        <v>0</v>
      </c>
      <c r="P24" s="31">
        <f t="shared" si="1"/>
        <v>0</v>
      </c>
      <c r="Q24" s="30">
        <f t="shared" si="1"/>
        <v>0</v>
      </c>
      <c r="R24" s="5"/>
    </row>
    <row r="25" spans="1:18" ht="18" customHeight="1" x14ac:dyDescent="0.25">
      <c r="A25" s="7"/>
      <c r="B25" s="6"/>
      <c r="C25" s="6"/>
      <c r="D25" s="42"/>
      <c r="E25" s="35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43"/>
      <c r="R25" s="5"/>
    </row>
    <row r="26" spans="1:18" ht="18" customHeight="1" x14ac:dyDescent="0.25">
      <c r="A26" s="7"/>
      <c r="B26" s="6"/>
      <c r="C26" s="37">
        <v>4210</v>
      </c>
      <c r="D26" s="36" t="s">
        <v>101</v>
      </c>
      <c r="E26" s="35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34">
        <f>SUM(E26:P26)</f>
        <v>0</v>
      </c>
      <c r="R26" s="5"/>
    </row>
    <row r="27" spans="1:18" ht="18" customHeight="1" x14ac:dyDescent="0.25">
      <c r="A27" s="7"/>
      <c r="B27" s="6"/>
      <c r="C27" s="37">
        <v>4230</v>
      </c>
      <c r="D27" s="36" t="s">
        <v>100</v>
      </c>
      <c r="E27" s="35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34">
        <f>SUM(E27:P27)</f>
        <v>0</v>
      </c>
      <c r="R27" s="5"/>
    </row>
    <row r="28" spans="1:18" ht="18" customHeight="1" x14ac:dyDescent="0.25">
      <c r="A28" s="7"/>
      <c r="B28" s="6"/>
      <c r="C28" s="37">
        <v>4250</v>
      </c>
      <c r="D28" s="36" t="s">
        <v>99</v>
      </c>
      <c r="E28" s="35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34">
        <f>SUM(E28:P28)</f>
        <v>0</v>
      </c>
      <c r="R28" s="5"/>
    </row>
    <row r="29" spans="1:18" ht="18" customHeight="1" x14ac:dyDescent="0.25">
      <c r="A29" s="7"/>
      <c r="B29" s="11" t="s">
        <v>1</v>
      </c>
      <c r="C29" s="6"/>
      <c r="D29" s="33" t="s">
        <v>98</v>
      </c>
      <c r="E29" s="32">
        <f t="shared" ref="E29:Q29" si="2">SUM(E26:E28)</f>
        <v>0</v>
      </c>
      <c r="F29" s="31">
        <f t="shared" si="2"/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  <c r="N29" s="31">
        <f t="shared" si="2"/>
        <v>0</v>
      </c>
      <c r="O29" s="31">
        <f t="shared" si="2"/>
        <v>0</v>
      </c>
      <c r="P29" s="31">
        <f t="shared" si="2"/>
        <v>0</v>
      </c>
      <c r="Q29" s="30">
        <f t="shared" si="2"/>
        <v>0</v>
      </c>
      <c r="R29" s="5"/>
    </row>
    <row r="30" spans="1:18" ht="18" customHeight="1" x14ac:dyDescent="0.25">
      <c r="A30" s="7"/>
      <c r="B30" s="6"/>
      <c r="C30" s="6"/>
      <c r="D30" s="42"/>
      <c r="E30" s="35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43"/>
      <c r="R30" s="5"/>
    </row>
    <row r="31" spans="1:18" ht="18" customHeight="1" x14ac:dyDescent="0.25">
      <c r="A31" s="7"/>
      <c r="B31" s="6"/>
      <c r="C31" s="37">
        <v>4520</v>
      </c>
      <c r="D31" s="36" t="s">
        <v>97</v>
      </c>
      <c r="E31" s="35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34">
        <f>SUM(E31:P31)</f>
        <v>0</v>
      </c>
      <c r="R31" s="5"/>
    </row>
    <row r="32" spans="1:18" ht="18" customHeight="1" x14ac:dyDescent="0.25">
      <c r="A32" s="7"/>
      <c r="B32" s="6"/>
      <c r="C32" s="37">
        <v>4530</v>
      </c>
      <c r="D32" s="36" t="s">
        <v>96</v>
      </c>
      <c r="E32" s="35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34">
        <f>SUM(E32:P32)</f>
        <v>0</v>
      </c>
      <c r="R32" s="5"/>
    </row>
    <row r="33" spans="1:18" ht="18" customHeight="1" x14ac:dyDescent="0.25">
      <c r="A33" s="7"/>
      <c r="B33" s="6"/>
      <c r="C33" s="37">
        <v>4540</v>
      </c>
      <c r="D33" s="36" t="s">
        <v>95</v>
      </c>
      <c r="E33" s="35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4">
        <f>SUM(E33:P33)</f>
        <v>0</v>
      </c>
      <c r="R33" s="5"/>
    </row>
    <row r="34" spans="1:18" ht="18" customHeight="1" x14ac:dyDescent="0.25">
      <c r="A34" s="7"/>
      <c r="B34" s="11" t="s">
        <v>1</v>
      </c>
      <c r="C34" s="6"/>
      <c r="D34" s="33" t="s">
        <v>94</v>
      </c>
      <c r="E34" s="32">
        <f t="shared" ref="E34:Q34" si="3">SUM(E31:E33)</f>
        <v>0</v>
      </c>
      <c r="F34" s="31">
        <f t="shared" si="3"/>
        <v>0</v>
      </c>
      <c r="G34" s="31">
        <f t="shared" si="3"/>
        <v>0</v>
      </c>
      <c r="H34" s="31">
        <f t="shared" si="3"/>
        <v>0</v>
      </c>
      <c r="I34" s="31">
        <f t="shared" si="3"/>
        <v>0</v>
      </c>
      <c r="J34" s="31">
        <f t="shared" si="3"/>
        <v>0</v>
      </c>
      <c r="K34" s="31">
        <f t="shared" si="3"/>
        <v>0</v>
      </c>
      <c r="L34" s="31">
        <f t="shared" si="3"/>
        <v>0</v>
      </c>
      <c r="M34" s="31">
        <f t="shared" si="3"/>
        <v>0</v>
      </c>
      <c r="N34" s="31">
        <f t="shared" si="3"/>
        <v>0</v>
      </c>
      <c r="O34" s="31">
        <f t="shared" si="3"/>
        <v>0</v>
      </c>
      <c r="P34" s="31">
        <f t="shared" si="3"/>
        <v>0</v>
      </c>
      <c r="Q34" s="30">
        <f t="shared" si="3"/>
        <v>0</v>
      </c>
      <c r="R34" s="5"/>
    </row>
    <row r="35" spans="1:18" ht="18" customHeight="1" x14ac:dyDescent="0.25">
      <c r="A35" s="7"/>
      <c r="B35" s="6"/>
      <c r="C35" s="6"/>
      <c r="D35" s="42"/>
      <c r="E35" s="35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41"/>
      <c r="R35" s="5"/>
    </row>
    <row r="36" spans="1:18" ht="18" customHeight="1" x14ac:dyDescent="0.25">
      <c r="A36" s="7"/>
      <c r="B36" s="6"/>
      <c r="C36" s="37">
        <v>4610</v>
      </c>
      <c r="D36" s="36" t="s">
        <v>93</v>
      </c>
      <c r="E36" s="60">
        <f t="shared" ref="E36:P36" si="4">(E18+E24+E29+E34+E43+E59+E62)*-0.1</f>
        <v>-170</v>
      </c>
      <c r="F36" s="59">
        <f t="shared" si="4"/>
        <v>-170</v>
      </c>
      <c r="G36" s="59">
        <f t="shared" si="4"/>
        <v>-250</v>
      </c>
      <c r="H36" s="59">
        <f t="shared" si="4"/>
        <v>-170</v>
      </c>
      <c r="I36" s="59">
        <f t="shared" si="4"/>
        <v>-170</v>
      </c>
      <c r="J36" s="59">
        <f t="shared" si="4"/>
        <v>-250</v>
      </c>
      <c r="K36" s="59">
        <f t="shared" si="4"/>
        <v>-170</v>
      </c>
      <c r="L36" s="59">
        <f t="shared" si="4"/>
        <v>-170</v>
      </c>
      <c r="M36" s="59">
        <f t="shared" si="4"/>
        <v>-200</v>
      </c>
      <c r="N36" s="59">
        <f t="shared" si="4"/>
        <v>-170</v>
      </c>
      <c r="O36" s="59">
        <f t="shared" si="4"/>
        <v>-250</v>
      </c>
      <c r="P36" s="59">
        <f t="shared" si="4"/>
        <v>-500</v>
      </c>
      <c r="Q36" s="34">
        <f>SUM(E36:P36)</f>
        <v>-2640</v>
      </c>
      <c r="R36" s="5"/>
    </row>
    <row r="37" spans="1:18" ht="18" customHeight="1" x14ac:dyDescent="0.25">
      <c r="A37" s="7"/>
      <c r="B37" s="6"/>
      <c r="C37" s="37">
        <v>4620</v>
      </c>
      <c r="D37" s="36" t="s">
        <v>92</v>
      </c>
      <c r="E37" s="35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34">
        <f>SUM(E37:P37)</f>
        <v>0</v>
      </c>
      <c r="R37" s="5"/>
    </row>
    <row r="38" spans="1:18" ht="18" customHeight="1" x14ac:dyDescent="0.25">
      <c r="A38" s="7"/>
      <c r="B38" s="11" t="s">
        <v>1</v>
      </c>
      <c r="C38" s="6"/>
      <c r="D38" s="33" t="s">
        <v>91</v>
      </c>
      <c r="E38" s="32">
        <f t="shared" ref="E38:Q38" si="5">SUM(E36:E37)</f>
        <v>-170</v>
      </c>
      <c r="F38" s="31">
        <f t="shared" si="5"/>
        <v>-170</v>
      </c>
      <c r="G38" s="31">
        <f t="shared" si="5"/>
        <v>-250</v>
      </c>
      <c r="H38" s="31">
        <f t="shared" si="5"/>
        <v>-170</v>
      </c>
      <c r="I38" s="31">
        <f t="shared" si="5"/>
        <v>-170</v>
      </c>
      <c r="J38" s="31">
        <f t="shared" si="5"/>
        <v>-250</v>
      </c>
      <c r="K38" s="31">
        <f t="shared" si="5"/>
        <v>-170</v>
      </c>
      <c r="L38" s="31">
        <f t="shared" si="5"/>
        <v>-170</v>
      </c>
      <c r="M38" s="31">
        <f t="shared" si="5"/>
        <v>-200</v>
      </c>
      <c r="N38" s="31">
        <f t="shared" si="5"/>
        <v>-170</v>
      </c>
      <c r="O38" s="31">
        <f t="shared" si="5"/>
        <v>-250</v>
      </c>
      <c r="P38" s="31">
        <f t="shared" si="5"/>
        <v>-500</v>
      </c>
      <c r="Q38" s="30">
        <f t="shared" si="5"/>
        <v>-2640</v>
      </c>
      <c r="R38" s="5"/>
    </row>
    <row r="39" spans="1:18" ht="18" customHeight="1" x14ac:dyDescent="0.25">
      <c r="A39" s="7"/>
      <c r="B39" s="6"/>
      <c r="C39" s="6"/>
      <c r="D39" s="42"/>
      <c r="E39" s="35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43"/>
      <c r="R39" s="5"/>
    </row>
    <row r="40" spans="1:18" ht="18" customHeight="1" x14ac:dyDescent="0.25">
      <c r="A40" s="7"/>
      <c r="B40" s="6"/>
      <c r="C40" s="37">
        <v>5120</v>
      </c>
      <c r="D40" s="36" t="s">
        <v>90</v>
      </c>
      <c r="E40" s="35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34">
        <f>SUM(E40:P40)</f>
        <v>0</v>
      </c>
      <c r="R40" s="5"/>
    </row>
    <row r="41" spans="1:18" ht="18" customHeight="1" x14ac:dyDescent="0.25">
      <c r="A41" s="7"/>
      <c r="B41" s="6"/>
      <c r="C41" s="37">
        <v>5130</v>
      </c>
      <c r="D41" s="36" t="s">
        <v>89</v>
      </c>
      <c r="E41" s="35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34">
        <f>SUM(E41:P41)</f>
        <v>0</v>
      </c>
      <c r="R41" s="5"/>
    </row>
    <row r="42" spans="1:18" ht="18" customHeight="1" x14ac:dyDescent="0.25">
      <c r="A42" s="7"/>
      <c r="B42" s="6"/>
      <c r="C42" s="37">
        <v>5140</v>
      </c>
      <c r="D42" s="36" t="s">
        <v>88</v>
      </c>
      <c r="E42" s="35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34">
        <f>SUM(E42:P42)</f>
        <v>0</v>
      </c>
      <c r="R42" s="5"/>
    </row>
    <row r="43" spans="1:18" ht="18" customHeight="1" x14ac:dyDescent="0.25">
      <c r="A43" s="7"/>
      <c r="B43" s="11" t="s">
        <v>1</v>
      </c>
      <c r="C43" s="6"/>
      <c r="D43" s="33" t="s">
        <v>87</v>
      </c>
      <c r="E43" s="32">
        <f t="shared" ref="E43:Q43" si="6">SUM(E40:E42)</f>
        <v>0</v>
      </c>
      <c r="F43" s="31">
        <f t="shared" si="6"/>
        <v>0</v>
      </c>
      <c r="G43" s="31">
        <f t="shared" si="6"/>
        <v>0</v>
      </c>
      <c r="H43" s="31">
        <f t="shared" si="6"/>
        <v>0</v>
      </c>
      <c r="I43" s="31">
        <f t="shared" si="6"/>
        <v>0</v>
      </c>
      <c r="J43" s="31">
        <f t="shared" si="6"/>
        <v>0</v>
      </c>
      <c r="K43" s="31">
        <f t="shared" si="6"/>
        <v>0</v>
      </c>
      <c r="L43" s="31">
        <f t="shared" si="6"/>
        <v>0</v>
      </c>
      <c r="M43" s="31">
        <f t="shared" si="6"/>
        <v>0</v>
      </c>
      <c r="N43" s="31">
        <f t="shared" si="6"/>
        <v>0</v>
      </c>
      <c r="O43" s="31">
        <f t="shared" si="6"/>
        <v>0</v>
      </c>
      <c r="P43" s="31">
        <f t="shared" si="6"/>
        <v>0</v>
      </c>
      <c r="Q43" s="30">
        <f t="shared" si="6"/>
        <v>0</v>
      </c>
      <c r="R43" s="5"/>
    </row>
    <row r="44" spans="1:18" ht="18" customHeight="1" x14ac:dyDescent="0.25">
      <c r="A44" s="7"/>
      <c r="B44" s="6"/>
      <c r="C44" s="6"/>
      <c r="D44" s="42"/>
      <c r="E44" s="35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43"/>
      <c r="R44" s="5"/>
    </row>
    <row r="45" spans="1:18" ht="18" customHeight="1" x14ac:dyDescent="0.25">
      <c r="A45" s="7"/>
      <c r="B45" s="6"/>
      <c r="C45" s="37">
        <v>5310</v>
      </c>
      <c r="D45" s="36" t="s">
        <v>86</v>
      </c>
      <c r="E45" s="35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34">
        <f>SUM(E45:P45)</f>
        <v>0</v>
      </c>
      <c r="R45" s="5"/>
    </row>
    <row r="46" spans="1:18" ht="18" customHeight="1" x14ac:dyDescent="0.25">
      <c r="A46" s="7"/>
      <c r="B46" s="6"/>
      <c r="C46" s="37">
        <v>5320</v>
      </c>
      <c r="D46" s="36" t="s">
        <v>85</v>
      </c>
      <c r="E46" s="35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34">
        <f>SUM(E46:P46)</f>
        <v>0</v>
      </c>
      <c r="R46" s="5"/>
    </row>
    <row r="47" spans="1:18" ht="18" customHeight="1" x14ac:dyDescent="0.25">
      <c r="A47" s="7"/>
      <c r="B47" s="6"/>
      <c r="C47" s="37">
        <v>5330</v>
      </c>
      <c r="D47" s="36" t="s">
        <v>84</v>
      </c>
      <c r="E47" s="35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34">
        <f>SUM(E47:P47)</f>
        <v>0</v>
      </c>
      <c r="R47" s="5"/>
    </row>
    <row r="48" spans="1:18" ht="18" customHeight="1" x14ac:dyDescent="0.25">
      <c r="A48" s="7"/>
      <c r="B48" s="11" t="s">
        <v>1</v>
      </c>
      <c r="C48" s="6"/>
      <c r="D48" s="33" t="s">
        <v>83</v>
      </c>
      <c r="E48" s="32">
        <f t="shared" ref="E48:Q48" si="7">SUM(E45:E47)</f>
        <v>0</v>
      </c>
      <c r="F48" s="31">
        <f t="shared" si="7"/>
        <v>0</v>
      </c>
      <c r="G48" s="31">
        <f t="shared" si="7"/>
        <v>0</v>
      </c>
      <c r="H48" s="31">
        <f t="shared" si="7"/>
        <v>0</v>
      </c>
      <c r="I48" s="31">
        <f t="shared" si="7"/>
        <v>0</v>
      </c>
      <c r="J48" s="31">
        <f t="shared" si="7"/>
        <v>0</v>
      </c>
      <c r="K48" s="31">
        <f t="shared" si="7"/>
        <v>0</v>
      </c>
      <c r="L48" s="31">
        <f t="shared" si="7"/>
        <v>0</v>
      </c>
      <c r="M48" s="31">
        <f t="shared" si="7"/>
        <v>0</v>
      </c>
      <c r="N48" s="31">
        <f t="shared" si="7"/>
        <v>0</v>
      </c>
      <c r="O48" s="31">
        <f t="shared" si="7"/>
        <v>0</v>
      </c>
      <c r="P48" s="31">
        <f t="shared" si="7"/>
        <v>0</v>
      </c>
      <c r="Q48" s="30">
        <f t="shared" si="7"/>
        <v>0</v>
      </c>
      <c r="R48" s="5"/>
    </row>
    <row r="49" spans="1:18" ht="18" customHeight="1" x14ac:dyDescent="0.25">
      <c r="A49" s="7"/>
      <c r="B49" s="6"/>
      <c r="C49" s="6"/>
      <c r="D49" s="42"/>
      <c r="E49" s="35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43"/>
      <c r="R49" s="5"/>
    </row>
    <row r="50" spans="1:18" ht="18" customHeight="1" x14ac:dyDescent="0.25">
      <c r="A50" s="7"/>
      <c r="B50" s="6"/>
      <c r="C50" s="37">
        <v>5410</v>
      </c>
      <c r="D50" s="36" t="s">
        <v>82</v>
      </c>
      <c r="E50" s="35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34">
        <f>SUM(E50:P50)</f>
        <v>0</v>
      </c>
      <c r="R50" s="5"/>
    </row>
    <row r="51" spans="1:18" ht="18" customHeight="1" x14ac:dyDescent="0.25">
      <c r="A51" s="7"/>
      <c r="B51" s="6"/>
      <c r="C51" s="37">
        <v>5420</v>
      </c>
      <c r="D51" s="36" t="s">
        <v>81</v>
      </c>
      <c r="E51" s="35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34">
        <f>SUM(E51:P51)</f>
        <v>0</v>
      </c>
      <c r="R51" s="5"/>
    </row>
    <row r="52" spans="1:18" ht="18" customHeight="1" x14ac:dyDescent="0.25">
      <c r="A52" s="7"/>
      <c r="B52" s="6"/>
      <c r="C52" s="37">
        <v>5440</v>
      </c>
      <c r="D52" s="36" t="s">
        <v>80</v>
      </c>
      <c r="E52" s="35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34">
        <f>SUM(E52:P52)</f>
        <v>0</v>
      </c>
      <c r="R52" s="5"/>
    </row>
    <row r="53" spans="1:18" ht="18" customHeight="1" x14ac:dyDescent="0.25">
      <c r="A53" s="7"/>
      <c r="B53" s="6"/>
      <c r="C53" s="37">
        <v>5490</v>
      </c>
      <c r="D53" s="36" t="s">
        <v>79</v>
      </c>
      <c r="E53" s="35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34">
        <f>SUM(E53:P53)</f>
        <v>0</v>
      </c>
      <c r="R53" s="5"/>
    </row>
    <row r="54" spans="1:18" ht="18" customHeight="1" x14ac:dyDescent="0.25">
      <c r="A54" s="7"/>
      <c r="B54" s="11" t="s">
        <v>1</v>
      </c>
      <c r="C54" s="6"/>
      <c r="D54" s="33" t="s">
        <v>78</v>
      </c>
      <c r="E54" s="32">
        <f t="shared" ref="E54:Q54" si="8">SUM(E50:E53)</f>
        <v>0</v>
      </c>
      <c r="F54" s="31">
        <f t="shared" si="8"/>
        <v>0</v>
      </c>
      <c r="G54" s="31">
        <f t="shared" si="8"/>
        <v>0</v>
      </c>
      <c r="H54" s="31">
        <f t="shared" si="8"/>
        <v>0</v>
      </c>
      <c r="I54" s="31">
        <f t="shared" si="8"/>
        <v>0</v>
      </c>
      <c r="J54" s="31">
        <f t="shared" si="8"/>
        <v>0</v>
      </c>
      <c r="K54" s="31">
        <f t="shared" si="8"/>
        <v>0</v>
      </c>
      <c r="L54" s="31">
        <f t="shared" si="8"/>
        <v>0</v>
      </c>
      <c r="M54" s="31">
        <f t="shared" si="8"/>
        <v>0</v>
      </c>
      <c r="N54" s="31">
        <f t="shared" si="8"/>
        <v>0</v>
      </c>
      <c r="O54" s="31">
        <f t="shared" si="8"/>
        <v>0</v>
      </c>
      <c r="P54" s="31">
        <f t="shared" si="8"/>
        <v>0</v>
      </c>
      <c r="Q54" s="30">
        <f t="shared" si="8"/>
        <v>0</v>
      </c>
      <c r="R54" s="5"/>
    </row>
    <row r="55" spans="1:18" ht="18" customHeight="1" x14ac:dyDescent="0.25">
      <c r="A55" s="7"/>
      <c r="B55" s="6"/>
      <c r="C55" s="6"/>
      <c r="D55" s="42"/>
      <c r="E55" s="35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43"/>
      <c r="R55" s="5"/>
    </row>
    <row r="56" spans="1:18" ht="18" customHeight="1" x14ac:dyDescent="0.25">
      <c r="A56" s="7"/>
      <c r="B56" s="6"/>
      <c r="C56" s="37">
        <v>5810</v>
      </c>
      <c r="D56" s="36" t="s">
        <v>77</v>
      </c>
      <c r="E56" s="35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34">
        <f>SUM(E56:P56)</f>
        <v>0</v>
      </c>
      <c r="R56" s="5"/>
    </row>
    <row r="57" spans="1:18" ht="18" customHeight="1" x14ac:dyDescent="0.25">
      <c r="A57" s="7"/>
      <c r="B57" s="6"/>
      <c r="C57" s="37">
        <v>5820</v>
      </c>
      <c r="D57" s="36" t="s">
        <v>76</v>
      </c>
      <c r="E57" s="35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34">
        <f>SUM(E57:P57)</f>
        <v>0</v>
      </c>
      <c r="R57" s="5"/>
    </row>
    <row r="58" spans="1:18" ht="18" customHeight="1" x14ac:dyDescent="0.25">
      <c r="A58" s="7"/>
      <c r="B58" s="6"/>
      <c r="C58" s="37">
        <v>5830</v>
      </c>
      <c r="D58" s="36" t="s">
        <v>75</v>
      </c>
      <c r="E58" s="35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34">
        <f>SUM(E58:P58)</f>
        <v>0</v>
      </c>
      <c r="R58" s="5"/>
    </row>
    <row r="59" spans="1:18" ht="18" customHeight="1" x14ac:dyDescent="0.25">
      <c r="A59" s="7"/>
      <c r="B59" s="11" t="s">
        <v>1</v>
      </c>
      <c r="C59" s="6"/>
      <c r="D59" s="33" t="s">
        <v>74</v>
      </c>
      <c r="E59" s="32">
        <f t="shared" ref="E59:Q59" si="9">SUM(E56:E58)</f>
        <v>0</v>
      </c>
      <c r="F59" s="31">
        <f t="shared" si="9"/>
        <v>0</v>
      </c>
      <c r="G59" s="31">
        <f t="shared" si="9"/>
        <v>0</v>
      </c>
      <c r="H59" s="31">
        <f t="shared" si="9"/>
        <v>0</v>
      </c>
      <c r="I59" s="31">
        <f t="shared" si="9"/>
        <v>0</v>
      </c>
      <c r="J59" s="31">
        <f t="shared" si="9"/>
        <v>0</v>
      </c>
      <c r="K59" s="31">
        <f t="shared" si="9"/>
        <v>0</v>
      </c>
      <c r="L59" s="31">
        <f t="shared" si="9"/>
        <v>0</v>
      </c>
      <c r="M59" s="31">
        <f t="shared" si="9"/>
        <v>0</v>
      </c>
      <c r="N59" s="31">
        <f t="shared" si="9"/>
        <v>0</v>
      </c>
      <c r="O59" s="31">
        <f t="shared" si="9"/>
        <v>0</v>
      </c>
      <c r="P59" s="31">
        <f t="shared" si="9"/>
        <v>0</v>
      </c>
      <c r="Q59" s="30">
        <f t="shared" si="9"/>
        <v>0</v>
      </c>
      <c r="R59" s="5"/>
    </row>
    <row r="60" spans="1:18" ht="18" customHeight="1" x14ac:dyDescent="0.25">
      <c r="A60" s="7"/>
      <c r="B60" s="6"/>
      <c r="C60" s="6"/>
      <c r="D60" s="42"/>
      <c r="E60" s="35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43"/>
      <c r="R60" s="5"/>
    </row>
    <row r="61" spans="1:18" ht="18" customHeight="1" x14ac:dyDescent="0.25">
      <c r="A61" s="7"/>
      <c r="B61" s="6"/>
      <c r="C61" s="6"/>
      <c r="D61" s="36" t="s">
        <v>73</v>
      </c>
      <c r="E61" s="35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34">
        <f>SUM(E61:P61)</f>
        <v>0</v>
      </c>
      <c r="R61" s="5"/>
    </row>
    <row r="62" spans="1:18" ht="18" customHeight="1" x14ac:dyDescent="0.25">
      <c r="A62" s="7"/>
      <c r="B62" s="11" t="s">
        <v>1</v>
      </c>
      <c r="C62" s="6"/>
      <c r="D62" s="33" t="s">
        <v>72</v>
      </c>
      <c r="E62" s="32">
        <f t="shared" ref="E62:Q62" si="10">E61</f>
        <v>0</v>
      </c>
      <c r="F62" s="31">
        <f t="shared" si="10"/>
        <v>0</v>
      </c>
      <c r="G62" s="31">
        <f t="shared" si="10"/>
        <v>0</v>
      </c>
      <c r="H62" s="31">
        <f t="shared" si="10"/>
        <v>0</v>
      </c>
      <c r="I62" s="31">
        <f t="shared" si="10"/>
        <v>0</v>
      </c>
      <c r="J62" s="31">
        <f t="shared" si="10"/>
        <v>0</v>
      </c>
      <c r="K62" s="31">
        <f t="shared" si="10"/>
        <v>0</v>
      </c>
      <c r="L62" s="31">
        <f t="shared" si="10"/>
        <v>0</v>
      </c>
      <c r="M62" s="31">
        <f t="shared" si="10"/>
        <v>0</v>
      </c>
      <c r="N62" s="31">
        <f t="shared" si="10"/>
        <v>0</v>
      </c>
      <c r="O62" s="31">
        <f t="shared" si="10"/>
        <v>0</v>
      </c>
      <c r="P62" s="31">
        <f t="shared" si="10"/>
        <v>0</v>
      </c>
      <c r="Q62" s="30">
        <f t="shared" si="10"/>
        <v>0</v>
      </c>
      <c r="R62" s="5"/>
    </row>
    <row r="63" spans="1:18" ht="18" customHeight="1" x14ac:dyDescent="0.25">
      <c r="A63" s="7"/>
      <c r="B63" s="6"/>
      <c r="C63" s="6"/>
      <c r="D63" s="58"/>
      <c r="E63" s="2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6"/>
      <c r="R63" s="5"/>
    </row>
    <row r="64" spans="1:18" ht="22" customHeight="1" thickBot="1" x14ac:dyDescent="0.35">
      <c r="A64" s="7"/>
      <c r="B64" s="11" t="s">
        <v>1</v>
      </c>
      <c r="C64" s="6"/>
      <c r="D64" s="25" t="s">
        <v>71</v>
      </c>
      <c r="E64" s="24">
        <f t="shared" ref="E64:Q64" si="11">E62+E59+E54+E48+E43+E38+E34+E29+E24+E18</f>
        <v>1530</v>
      </c>
      <c r="F64" s="23">
        <f t="shared" si="11"/>
        <v>1530</v>
      </c>
      <c r="G64" s="23">
        <f t="shared" si="11"/>
        <v>2250</v>
      </c>
      <c r="H64" s="23">
        <f t="shared" si="11"/>
        <v>1530</v>
      </c>
      <c r="I64" s="23">
        <f t="shared" si="11"/>
        <v>1530</v>
      </c>
      <c r="J64" s="23">
        <f t="shared" si="11"/>
        <v>2250</v>
      </c>
      <c r="K64" s="23">
        <f t="shared" si="11"/>
        <v>1530</v>
      </c>
      <c r="L64" s="23">
        <f t="shared" si="11"/>
        <v>1530</v>
      </c>
      <c r="M64" s="23">
        <f t="shared" si="11"/>
        <v>1800</v>
      </c>
      <c r="N64" s="23">
        <f t="shared" si="11"/>
        <v>1530</v>
      </c>
      <c r="O64" s="23">
        <f t="shared" si="11"/>
        <v>2250</v>
      </c>
      <c r="P64" s="23">
        <f t="shared" si="11"/>
        <v>4500</v>
      </c>
      <c r="Q64" s="23">
        <f t="shared" si="11"/>
        <v>23760</v>
      </c>
      <c r="R64" s="5"/>
    </row>
    <row r="65" spans="1:18" ht="18" customHeight="1" x14ac:dyDescent="0.25">
      <c r="A65" s="7"/>
      <c r="B65" s="6"/>
      <c r="C65" s="6"/>
      <c r="D65" s="57"/>
      <c r="E65" s="56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4"/>
      <c r="R65" s="5"/>
    </row>
    <row r="66" spans="1:18" ht="21" customHeight="1" x14ac:dyDescent="0.3">
      <c r="A66" s="7"/>
      <c r="B66" s="6"/>
      <c r="C66" s="6"/>
      <c r="D66" s="53" t="s">
        <v>70</v>
      </c>
      <c r="E66" s="52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43"/>
      <c r="R66" s="5"/>
    </row>
    <row r="67" spans="1:18" ht="18" customHeight="1" x14ac:dyDescent="0.25">
      <c r="A67" s="7"/>
      <c r="B67" s="6"/>
      <c r="C67" s="6"/>
      <c r="D67" s="45" t="s">
        <v>69</v>
      </c>
      <c r="E67" s="44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43"/>
      <c r="R67" s="5"/>
    </row>
    <row r="68" spans="1:18" ht="18" customHeight="1" x14ac:dyDescent="0.25">
      <c r="A68" s="7"/>
      <c r="B68" s="6"/>
      <c r="C68" s="37">
        <v>7011</v>
      </c>
      <c r="D68" s="36" t="s">
        <v>66</v>
      </c>
      <c r="E68" s="35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34">
        <f>SUM(E68:P68)</f>
        <v>0</v>
      </c>
      <c r="R68" s="5"/>
    </row>
    <row r="69" spans="1:18" ht="18" customHeight="1" x14ac:dyDescent="0.25">
      <c r="A69" s="7"/>
      <c r="B69" s="6"/>
      <c r="C69" s="37">
        <v>7012</v>
      </c>
      <c r="D69" s="36" t="s">
        <v>65</v>
      </c>
      <c r="E69" s="35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34">
        <f>SUM(E69:P69)</f>
        <v>0</v>
      </c>
      <c r="R69" s="5"/>
    </row>
    <row r="70" spans="1:18" ht="18" customHeight="1" x14ac:dyDescent="0.25">
      <c r="A70" s="7"/>
      <c r="B70" s="11" t="s">
        <v>1</v>
      </c>
      <c r="C70" s="6"/>
      <c r="D70" s="33" t="s">
        <v>68</v>
      </c>
      <c r="E70" s="32">
        <f t="shared" ref="E70:Q70" si="12">SUM(E68:E69)</f>
        <v>0</v>
      </c>
      <c r="F70" s="31">
        <f t="shared" si="12"/>
        <v>0</v>
      </c>
      <c r="G70" s="31">
        <f t="shared" si="12"/>
        <v>0</v>
      </c>
      <c r="H70" s="31">
        <f t="shared" si="12"/>
        <v>0</v>
      </c>
      <c r="I70" s="31">
        <f t="shared" si="12"/>
        <v>0</v>
      </c>
      <c r="J70" s="31">
        <f t="shared" si="12"/>
        <v>0</v>
      </c>
      <c r="K70" s="31">
        <f t="shared" si="12"/>
        <v>0</v>
      </c>
      <c r="L70" s="31">
        <f t="shared" si="12"/>
        <v>0</v>
      </c>
      <c r="M70" s="31">
        <f t="shared" si="12"/>
        <v>0</v>
      </c>
      <c r="N70" s="31">
        <f t="shared" si="12"/>
        <v>0</v>
      </c>
      <c r="O70" s="31">
        <f t="shared" si="12"/>
        <v>0</v>
      </c>
      <c r="P70" s="31">
        <f t="shared" si="12"/>
        <v>0</v>
      </c>
      <c r="Q70" s="30">
        <f t="shared" si="12"/>
        <v>0</v>
      </c>
      <c r="R70" s="5"/>
    </row>
    <row r="71" spans="1:18" ht="18" customHeight="1" x14ac:dyDescent="0.25">
      <c r="A71" s="7"/>
      <c r="B71" s="6"/>
      <c r="C71" s="6"/>
      <c r="D71" s="42"/>
      <c r="E71" s="35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43"/>
      <c r="R71" s="5"/>
    </row>
    <row r="72" spans="1:18" ht="18" customHeight="1" x14ac:dyDescent="0.25">
      <c r="A72" s="7"/>
      <c r="B72" s="6"/>
      <c r="C72" s="6"/>
      <c r="D72" s="45" t="s">
        <v>67</v>
      </c>
      <c r="E72" s="44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43"/>
      <c r="R72" s="5"/>
    </row>
    <row r="73" spans="1:18" ht="18" customHeight="1" x14ac:dyDescent="0.25">
      <c r="A73" s="7"/>
      <c r="B73" s="6"/>
      <c r="C73" s="37">
        <v>7021</v>
      </c>
      <c r="D73" s="36" t="s">
        <v>66</v>
      </c>
      <c r="E73" s="35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34">
        <f>SUM(E73:P73)</f>
        <v>0</v>
      </c>
      <c r="R73" s="5"/>
    </row>
    <row r="74" spans="1:18" ht="18" customHeight="1" x14ac:dyDescent="0.25">
      <c r="A74" s="7"/>
      <c r="B74" s="6"/>
      <c r="C74" s="37">
        <v>7022</v>
      </c>
      <c r="D74" s="36" t="s">
        <v>65</v>
      </c>
      <c r="E74" s="35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34">
        <f>SUM(E74:P74)</f>
        <v>0</v>
      </c>
      <c r="R74" s="5"/>
    </row>
    <row r="75" spans="1:18" ht="18" customHeight="1" x14ac:dyDescent="0.25">
      <c r="A75" s="7"/>
      <c r="B75" s="11" t="s">
        <v>1</v>
      </c>
      <c r="C75" s="6"/>
      <c r="D75" s="33" t="s">
        <v>64</v>
      </c>
      <c r="E75" s="32">
        <f t="shared" ref="E75:Q75" si="13">SUM(E73:E74)</f>
        <v>0</v>
      </c>
      <c r="F75" s="31">
        <f t="shared" si="13"/>
        <v>0</v>
      </c>
      <c r="G75" s="31">
        <f t="shared" si="13"/>
        <v>0</v>
      </c>
      <c r="H75" s="31">
        <f t="shared" si="13"/>
        <v>0</v>
      </c>
      <c r="I75" s="31">
        <f t="shared" si="13"/>
        <v>0</v>
      </c>
      <c r="J75" s="31">
        <f t="shared" si="13"/>
        <v>0</v>
      </c>
      <c r="K75" s="31">
        <f t="shared" si="13"/>
        <v>0</v>
      </c>
      <c r="L75" s="31">
        <f t="shared" si="13"/>
        <v>0</v>
      </c>
      <c r="M75" s="31">
        <f t="shared" si="13"/>
        <v>0</v>
      </c>
      <c r="N75" s="31">
        <f t="shared" si="13"/>
        <v>0</v>
      </c>
      <c r="O75" s="31">
        <f t="shared" si="13"/>
        <v>0</v>
      </c>
      <c r="P75" s="31">
        <f t="shared" si="13"/>
        <v>0</v>
      </c>
      <c r="Q75" s="30">
        <f t="shared" si="13"/>
        <v>0</v>
      </c>
      <c r="R75" s="5"/>
    </row>
    <row r="76" spans="1:18" ht="18" customHeight="1" x14ac:dyDescent="0.25">
      <c r="A76" s="7"/>
      <c r="B76" s="6"/>
      <c r="C76" s="6"/>
      <c r="D76" s="42"/>
      <c r="E76" s="35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43"/>
      <c r="R76" s="5"/>
    </row>
    <row r="77" spans="1:18" ht="18" customHeight="1" x14ac:dyDescent="0.25">
      <c r="A77" s="7"/>
      <c r="B77" s="6"/>
      <c r="C77" s="37">
        <v>7030</v>
      </c>
      <c r="D77" s="36" t="s">
        <v>63</v>
      </c>
      <c r="E77" s="35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34">
        <f>SUM(E77:P77)</f>
        <v>0</v>
      </c>
      <c r="R77" s="5"/>
    </row>
    <row r="78" spans="1:18" ht="18" customHeight="1" x14ac:dyDescent="0.25">
      <c r="A78" s="7"/>
      <c r="B78" s="11" t="s">
        <v>1</v>
      </c>
      <c r="C78" s="6"/>
      <c r="D78" s="33" t="s">
        <v>62</v>
      </c>
      <c r="E78" s="32">
        <f t="shared" ref="E78:Q78" si="14">E77</f>
        <v>0</v>
      </c>
      <c r="F78" s="31">
        <f t="shared" si="14"/>
        <v>0</v>
      </c>
      <c r="G78" s="31">
        <f t="shared" si="14"/>
        <v>0</v>
      </c>
      <c r="H78" s="31">
        <f t="shared" si="14"/>
        <v>0</v>
      </c>
      <c r="I78" s="31">
        <f t="shared" si="14"/>
        <v>0</v>
      </c>
      <c r="J78" s="31">
        <f t="shared" si="14"/>
        <v>0</v>
      </c>
      <c r="K78" s="31">
        <f t="shared" si="14"/>
        <v>0</v>
      </c>
      <c r="L78" s="31">
        <f t="shared" si="14"/>
        <v>0</v>
      </c>
      <c r="M78" s="31">
        <f t="shared" si="14"/>
        <v>0</v>
      </c>
      <c r="N78" s="31">
        <f t="shared" si="14"/>
        <v>0</v>
      </c>
      <c r="O78" s="31">
        <f t="shared" si="14"/>
        <v>0</v>
      </c>
      <c r="P78" s="31">
        <f t="shared" si="14"/>
        <v>0</v>
      </c>
      <c r="Q78" s="30">
        <f t="shared" si="14"/>
        <v>0</v>
      </c>
      <c r="R78" s="5"/>
    </row>
    <row r="79" spans="1:18" ht="18" customHeight="1" x14ac:dyDescent="0.25">
      <c r="A79" s="7"/>
      <c r="B79" s="6"/>
      <c r="C79" s="6"/>
      <c r="D79" s="42"/>
      <c r="E79" s="35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43"/>
      <c r="R79" s="5"/>
    </row>
    <row r="80" spans="1:18" ht="18" customHeight="1" x14ac:dyDescent="0.25">
      <c r="A80" s="7"/>
      <c r="B80" s="6"/>
      <c r="C80" s="6"/>
      <c r="D80" s="36" t="s">
        <v>61</v>
      </c>
      <c r="E80" s="35">
        <v>50</v>
      </c>
      <c r="F80" s="46">
        <v>50</v>
      </c>
      <c r="G80" s="35">
        <v>50</v>
      </c>
      <c r="H80" s="46">
        <v>50</v>
      </c>
      <c r="I80" s="35">
        <v>50</v>
      </c>
      <c r="J80" s="46">
        <v>50</v>
      </c>
      <c r="K80" s="35">
        <v>50</v>
      </c>
      <c r="L80" s="46">
        <v>50</v>
      </c>
      <c r="M80" s="35">
        <v>50</v>
      </c>
      <c r="N80" s="46">
        <v>50</v>
      </c>
      <c r="O80" s="35">
        <v>50</v>
      </c>
      <c r="P80" s="9">
        <v>50</v>
      </c>
      <c r="Q80" s="43"/>
      <c r="R80" s="5"/>
    </row>
    <row r="81" spans="1:18" ht="18" customHeight="1" x14ac:dyDescent="0.25">
      <c r="A81" s="7"/>
      <c r="B81" s="6"/>
      <c r="C81" s="6"/>
      <c r="D81" s="36" t="s">
        <v>60</v>
      </c>
      <c r="E81" s="35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43"/>
      <c r="R81" s="5"/>
    </row>
    <row r="82" spans="1:18" ht="18" customHeight="1" x14ac:dyDescent="0.25">
      <c r="A82" s="7"/>
      <c r="B82" s="6"/>
      <c r="C82" s="37">
        <v>7220</v>
      </c>
      <c r="D82" s="36" t="s">
        <v>59</v>
      </c>
      <c r="E82" s="32">
        <v>50</v>
      </c>
      <c r="F82" s="31">
        <v>50</v>
      </c>
      <c r="G82" s="31">
        <v>50</v>
      </c>
      <c r="H82" s="31">
        <v>50</v>
      </c>
      <c r="I82" s="31">
        <v>50</v>
      </c>
      <c r="J82" s="31">
        <v>50</v>
      </c>
      <c r="K82" s="31">
        <v>50</v>
      </c>
      <c r="L82" s="31">
        <v>50</v>
      </c>
      <c r="M82" s="31">
        <v>50</v>
      </c>
      <c r="N82" s="31">
        <v>50</v>
      </c>
      <c r="O82" s="31">
        <v>50</v>
      </c>
      <c r="P82" s="31">
        <v>50</v>
      </c>
      <c r="Q82" s="34">
        <f>SUM(E82:P82)</f>
        <v>600</v>
      </c>
      <c r="R82" s="5"/>
    </row>
    <row r="83" spans="1:18" ht="18" customHeight="1" x14ac:dyDescent="0.25">
      <c r="A83" s="7"/>
      <c r="B83" s="6"/>
      <c r="C83" s="37">
        <v>7230</v>
      </c>
      <c r="D83" s="36" t="s">
        <v>58</v>
      </c>
      <c r="E83" s="51">
        <v>2000</v>
      </c>
      <c r="F83" s="51">
        <v>2000</v>
      </c>
      <c r="G83" s="51">
        <v>2000</v>
      </c>
      <c r="H83" s="51">
        <v>2000</v>
      </c>
      <c r="I83" s="51">
        <v>2000</v>
      </c>
      <c r="J83" s="51">
        <v>2000</v>
      </c>
      <c r="K83" s="51">
        <v>2000</v>
      </c>
      <c r="L83" s="51">
        <v>2000</v>
      </c>
      <c r="M83" s="51">
        <v>2000</v>
      </c>
      <c r="N83" s="51">
        <v>2000</v>
      </c>
      <c r="O83" s="51">
        <v>2000</v>
      </c>
      <c r="P83" s="35">
        <v>2000</v>
      </c>
      <c r="Q83" s="34">
        <f>SUM(E83:P83)</f>
        <v>24000</v>
      </c>
      <c r="R83" s="5"/>
    </row>
    <row r="84" spans="1:18" ht="18" customHeight="1" x14ac:dyDescent="0.25">
      <c r="A84" s="7"/>
      <c r="B84" s="6"/>
      <c r="C84" s="37">
        <v>7240</v>
      </c>
      <c r="D84" s="36" t="s">
        <v>57</v>
      </c>
      <c r="E84" s="40"/>
      <c r="F84" s="39">
        <v>0.255</v>
      </c>
      <c r="G84" s="39"/>
      <c r="H84" s="39"/>
      <c r="I84" s="39">
        <v>0.255</v>
      </c>
      <c r="J84" s="39"/>
      <c r="K84" s="39"/>
      <c r="L84" s="39">
        <v>0.255</v>
      </c>
      <c r="M84" s="39"/>
      <c r="N84" s="39"/>
      <c r="O84" s="39">
        <v>0.255</v>
      </c>
      <c r="P84" s="39"/>
      <c r="Q84" s="38">
        <f>SUM(F84:P84)</f>
        <v>1.02</v>
      </c>
      <c r="R84" s="5"/>
    </row>
    <row r="85" spans="1:18" ht="18" customHeight="1" x14ac:dyDescent="0.25">
      <c r="A85" s="7"/>
      <c r="B85" s="6"/>
      <c r="C85" s="37">
        <v>7250</v>
      </c>
      <c r="D85" s="36" t="s">
        <v>56</v>
      </c>
      <c r="E85" s="35">
        <f t="shared" ref="E85:P85" si="15">E81*0.0765</f>
        <v>0</v>
      </c>
      <c r="F85" s="9">
        <f t="shared" si="15"/>
        <v>0</v>
      </c>
      <c r="G85" s="9">
        <f t="shared" si="15"/>
        <v>0</v>
      </c>
      <c r="H85" s="9">
        <f t="shared" si="15"/>
        <v>0</v>
      </c>
      <c r="I85" s="9">
        <f t="shared" si="15"/>
        <v>0</v>
      </c>
      <c r="J85" s="9">
        <f t="shared" si="15"/>
        <v>0</v>
      </c>
      <c r="K85" s="9">
        <f t="shared" si="15"/>
        <v>0</v>
      </c>
      <c r="L85" s="9">
        <f t="shared" si="15"/>
        <v>0</v>
      </c>
      <c r="M85" s="9">
        <f t="shared" si="15"/>
        <v>0</v>
      </c>
      <c r="N85" s="9">
        <f t="shared" si="15"/>
        <v>0</v>
      </c>
      <c r="O85" s="9">
        <f t="shared" si="15"/>
        <v>0</v>
      </c>
      <c r="P85" s="9">
        <f t="shared" si="15"/>
        <v>0</v>
      </c>
      <c r="Q85" s="34">
        <f>SUM(E85:P85)</f>
        <v>0</v>
      </c>
      <c r="R85" s="5"/>
    </row>
    <row r="86" spans="1:18" ht="18" customHeight="1" x14ac:dyDescent="0.25">
      <c r="A86" s="7"/>
      <c r="B86" s="6"/>
      <c r="C86" s="37">
        <v>7260</v>
      </c>
      <c r="D86" s="36" t="s">
        <v>55</v>
      </c>
      <c r="E86" s="35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34">
        <f>SUM(E86:P86)</f>
        <v>0</v>
      </c>
      <c r="R86" s="5"/>
    </row>
    <row r="87" spans="1:18" ht="18" customHeight="1" x14ac:dyDescent="0.25">
      <c r="A87" s="7"/>
      <c r="B87" s="6"/>
      <c r="C87" s="37">
        <v>7270</v>
      </c>
      <c r="D87" s="36" t="s">
        <v>54</v>
      </c>
      <c r="E87" s="35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34">
        <f>SUM(E87:P87)</f>
        <v>0</v>
      </c>
      <c r="R87" s="5"/>
    </row>
    <row r="88" spans="1:18" ht="18" customHeight="1" x14ac:dyDescent="0.25">
      <c r="A88" s="7"/>
      <c r="B88" s="11" t="s">
        <v>1</v>
      </c>
      <c r="C88" s="6"/>
      <c r="D88" s="33" t="s">
        <v>53</v>
      </c>
      <c r="E88" s="32">
        <f t="shared" ref="E88:Q88" si="16">SUM(E80:E87)-E82</f>
        <v>2050</v>
      </c>
      <c r="F88" s="31">
        <f t="shared" si="16"/>
        <v>2050.2550000000001</v>
      </c>
      <c r="G88" s="31">
        <f t="shared" si="16"/>
        <v>2050</v>
      </c>
      <c r="H88" s="31">
        <f t="shared" si="16"/>
        <v>2050</v>
      </c>
      <c r="I88" s="31">
        <f t="shared" si="16"/>
        <v>2050.2550000000001</v>
      </c>
      <c r="J88" s="31">
        <f t="shared" si="16"/>
        <v>2050</v>
      </c>
      <c r="K88" s="31">
        <f t="shared" si="16"/>
        <v>2050</v>
      </c>
      <c r="L88" s="31">
        <f t="shared" si="16"/>
        <v>2050.2550000000001</v>
      </c>
      <c r="M88" s="31">
        <f t="shared" si="16"/>
        <v>2050</v>
      </c>
      <c r="N88" s="31">
        <f t="shared" si="16"/>
        <v>2050</v>
      </c>
      <c r="O88" s="31">
        <f t="shared" si="16"/>
        <v>2050.2550000000001</v>
      </c>
      <c r="P88" s="31">
        <f t="shared" si="16"/>
        <v>2050</v>
      </c>
      <c r="Q88" s="38">
        <f t="shared" si="16"/>
        <v>24001.02</v>
      </c>
      <c r="R88" s="5"/>
    </row>
    <row r="89" spans="1:18" ht="18" customHeight="1" x14ac:dyDescent="0.25">
      <c r="A89" s="7"/>
      <c r="B89" s="6"/>
      <c r="C89" s="6"/>
      <c r="D89" s="42"/>
      <c r="E89" s="35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43"/>
      <c r="R89" s="5"/>
    </row>
    <row r="90" spans="1:18" ht="18" customHeight="1" x14ac:dyDescent="0.25">
      <c r="A90" s="7"/>
      <c r="B90" s="6"/>
      <c r="C90" s="37">
        <v>7510</v>
      </c>
      <c r="D90" s="36" t="s">
        <v>52</v>
      </c>
      <c r="E90" s="35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34">
        <f t="shared" ref="Q90:Q95" si="17">SUM(E90:P90)</f>
        <v>0</v>
      </c>
      <c r="R90" s="5"/>
    </row>
    <row r="91" spans="1:18" ht="18" customHeight="1" x14ac:dyDescent="0.25">
      <c r="A91" s="7"/>
      <c r="B91" s="6"/>
      <c r="C91" s="37">
        <v>7520</v>
      </c>
      <c r="D91" s="36" t="s">
        <v>51</v>
      </c>
      <c r="E91" s="40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8">
        <f t="shared" si="17"/>
        <v>0</v>
      </c>
      <c r="R91" s="5"/>
    </row>
    <row r="92" spans="1:18" ht="18" customHeight="1" x14ac:dyDescent="0.25">
      <c r="A92" s="7"/>
      <c r="B92" s="6"/>
      <c r="C92" s="37">
        <v>7530</v>
      </c>
      <c r="D92" s="36" t="s">
        <v>50</v>
      </c>
      <c r="E92" s="35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34">
        <f t="shared" si="17"/>
        <v>0</v>
      </c>
      <c r="R92" s="5"/>
    </row>
    <row r="93" spans="1:18" ht="18" customHeight="1" x14ac:dyDescent="0.25">
      <c r="A93" s="7"/>
      <c r="B93" s="6"/>
      <c r="C93" s="37">
        <v>7540</v>
      </c>
      <c r="D93" s="36" t="s">
        <v>49</v>
      </c>
      <c r="E93" s="40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8">
        <f t="shared" si="17"/>
        <v>0</v>
      </c>
      <c r="R93" s="5"/>
    </row>
    <row r="94" spans="1:18" ht="18" customHeight="1" x14ac:dyDescent="0.25">
      <c r="A94" s="7"/>
      <c r="B94" s="6"/>
      <c r="C94" s="37">
        <v>7550</v>
      </c>
      <c r="D94" s="36" t="s">
        <v>48</v>
      </c>
      <c r="E94" s="35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34">
        <f t="shared" si="17"/>
        <v>0</v>
      </c>
      <c r="R94" s="5"/>
    </row>
    <row r="95" spans="1:18" ht="18" customHeight="1" x14ac:dyDescent="0.25">
      <c r="A95" s="7"/>
      <c r="B95" s="6"/>
      <c r="C95" s="37">
        <v>7590</v>
      </c>
      <c r="D95" s="36" t="s">
        <v>47</v>
      </c>
      <c r="E95" s="35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34">
        <f t="shared" si="17"/>
        <v>0</v>
      </c>
      <c r="R95" s="5"/>
    </row>
    <row r="96" spans="1:18" ht="18" customHeight="1" x14ac:dyDescent="0.25">
      <c r="A96" s="7"/>
      <c r="B96" s="11" t="s">
        <v>1</v>
      </c>
      <c r="C96" s="6"/>
      <c r="D96" s="33" t="s">
        <v>46</v>
      </c>
      <c r="E96" s="32">
        <f t="shared" ref="E96:Q96" si="18">SUM(E90:E95)</f>
        <v>0</v>
      </c>
      <c r="F96" s="31">
        <f t="shared" si="18"/>
        <v>0</v>
      </c>
      <c r="G96" s="31">
        <f t="shared" si="18"/>
        <v>0</v>
      </c>
      <c r="H96" s="31">
        <f t="shared" si="18"/>
        <v>0</v>
      </c>
      <c r="I96" s="31">
        <f t="shared" si="18"/>
        <v>0</v>
      </c>
      <c r="J96" s="31">
        <f t="shared" si="18"/>
        <v>0</v>
      </c>
      <c r="K96" s="31">
        <f t="shared" si="18"/>
        <v>0</v>
      </c>
      <c r="L96" s="31">
        <f t="shared" si="18"/>
        <v>0</v>
      </c>
      <c r="M96" s="31">
        <f t="shared" si="18"/>
        <v>0</v>
      </c>
      <c r="N96" s="31">
        <f t="shared" si="18"/>
        <v>0</v>
      </c>
      <c r="O96" s="31">
        <f t="shared" si="18"/>
        <v>0</v>
      </c>
      <c r="P96" s="31">
        <f t="shared" si="18"/>
        <v>0</v>
      </c>
      <c r="Q96" s="50">
        <f t="shared" si="18"/>
        <v>0</v>
      </c>
      <c r="R96" s="5"/>
    </row>
    <row r="97" spans="1:18" ht="18" customHeight="1" x14ac:dyDescent="0.25">
      <c r="A97" s="7"/>
      <c r="B97" s="6"/>
      <c r="C97" s="6"/>
      <c r="D97" s="42"/>
      <c r="E97" s="35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43"/>
      <c r="R97" s="5"/>
    </row>
    <row r="98" spans="1:18" ht="18" customHeight="1" x14ac:dyDescent="0.25">
      <c r="A98" s="7"/>
      <c r="B98" s="6"/>
      <c r="C98" s="37">
        <v>8110</v>
      </c>
      <c r="D98" s="36" t="s">
        <v>45</v>
      </c>
      <c r="E98" s="35"/>
      <c r="F98" s="9">
        <v>25</v>
      </c>
      <c r="G98" s="9"/>
      <c r="H98" s="9"/>
      <c r="I98" s="9"/>
      <c r="J98" s="9">
        <v>25</v>
      </c>
      <c r="K98" s="9"/>
      <c r="L98" s="9"/>
      <c r="M98" s="9"/>
      <c r="N98" s="9">
        <v>25</v>
      </c>
      <c r="O98" s="9"/>
      <c r="P98" s="9"/>
      <c r="Q98" s="34">
        <f t="shared" ref="Q98:Q106" si="19">SUM(E98:P98)</f>
        <v>75</v>
      </c>
      <c r="R98" s="5"/>
    </row>
    <row r="99" spans="1:18" ht="18" customHeight="1" x14ac:dyDescent="0.25">
      <c r="A99" s="7"/>
      <c r="B99" s="6"/>
      <c r="C99" s="37">
        <v>8120</v>
      </c>
      <c r="D99" s="36" t="s">
        <v>44</v>
      </c>
      <c r="E99" s="35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34">
        <f t="shared" si="19"/>
        <v>0</v>
      </c>
      <c r="R99" s="5"/>
    </row>
    <row r="100" spans="1:18" ht="18" customHeight="1" x14ac:dyDescent="0.25">
      <c r="A100" s="7"/>
      <c r="B100" s="6"/>
      <c r="C100" s="37">
        <v>8130</v>
      </c>
      <c r="D100" s="36" t="s">
        <v>43</v>
      </c>
      <c r="E100" s="35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34">
        <f t="shared" si="19"/>
        <v>0</v>
      </c>
      <c r="R100" s="5"/>
    </row>
    <row r="101" spans="1:18" ht="18" customHeight="1" x14ac:dyDescent="0.25">
      <c r="A101" s="7"/>
      <c r="B101" s="6"/>
      <c r="C101" s="37">
        <v>8140</v>
      </c>
      <c r="D101" s="36" t="s">
        <v>42</v>
      </c>
      <c r="E101" s="35"/>
      <c r="F101" s="9"/>
      <c r="G101" s="9">
        <v>50</v>
      </c>
      <c r="H101" s="9"/>
      <c r="I101" s="9"/>
      <c r="J101" s="9"/>
      <c r="K101" s="9">
        <v>50</v>
      </c>
      <c r="L101" s="9"/>
      <c r="M101" s="9"/>
      <c r="N101" s="9"/>
      <c r="O101" s="9">
        <v>50</v>
      </c>
      <c r="P101" s="9"/>
      <c r="Q101" s="34">
        <f t="shared" si="19"/>
        <v>150</v>
      </c>
      <c r="R101" s="5"/>
    </row>
    <row r="102" spans="1:18" ht="18" customHeight="1" x14ac:dyDescent="0.25">
      <c r="A102" s="7"/>
      <c r="B102" s="6"/>
      <c r="C102" s="37">
        <v>8160</v>
      </c>
      <c r="D102" s="36" t="s">
        <v>41</v>
      </c>
      <c r="E102" s="35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34">
        <f t="shared" si="19"/>
        <v>0</v>
      </c>
      <c r="R102" s="5"/>
    </row>
    <row r="103" spans="1:18" ht="18" customHeight="1" x14ac:dyDescent="0.25">
      <c r="A103" s="7"/>
      <c r="B103" s="6"/>
      <c r="C103" s="37">
        <v>8165</v>
      </c>
      <c r="D103" s="36" t="s">
        <v>40</v>
      </c>
      <c r="E103" s="40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8">
        <f t="shared" si="19"/>
        <v>0</v>
      </c>
      <c r="R103" s="5"/>
    </row>
    <row r="104" spans="1:18" ht="18" customHeight="1" x14ac:dyDescent="0.25">
      <c r="A104" s="7"/>
      <c r="B104" s="6"/>
      <c r="C104" s="37">
        <v>8170</v>
      </c>
      <c r="D104" s="36" t="s">
        <v>39</v>
      </c>
      <c r="E104" s="49"/>
      <c r="F104" s="48">
        <v>50</v>
      </c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38">
        <f t="shared" si="19"/>
        <v>50</v>
      </c>
      <c r="R104" s="5"/>
    </row>
    <row r="105" spans="1:18" ht="18" customHeight="1" x14ac:dyDescent="0.25">
      <c r="A105" s="7"/>
      <c r="B105" s="6"/>
      <c r="C105" s="37">
        <v>8180</v>
      </c>
      <c r="D105" s="36" t="s">
        <v>38</v>
      </c>
      <c r="E105" s="35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34">
        <f t="shared" si="19"/>
        <v>0</v>
      </c>
      <c r="R105" s="5"/>
    </row>
    <row r="106" spans="1:18" ht="18" customHeight="1" x14ac:dyDescent="0.25">
      <c r="A106" s="7"/>
      <c r="B106" s="6"/>
      <c r="C106" s="37">
        <v>8190</v>
      </c>
      <c r="D106" s="36" t="s">
        <v>37</v>
      </c>
      <c r="E106" s="35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34">
        <f t="shared" si="19"/>
        <v>0</v>
      </c>
      <c r="R106" s="5"/>
    </row>
    <row r="107" spans="1:18" ht="18" customHeight="1" x14ac:dyDescent="0.25">
      <c r="A107" s="7"/>
      <c r="B107" s="11" t="s">
        <v>1</v>
      </c>
      <c r="C107" s="6"/>
      <c r="D107" s="33" t="s">
        <v>36</v>
      </c>
      <c r="E107" s="32">
        <f t="shared" ref="E107:Q107" si="20">SUM(E98:E106)</f>
        <v>0</v>
      </c>
      <c r="F107" s="31">
        <f t="shared" si="20"/>
        <v>75</v>
      </c>
      <c r="G107" s="31">
        <f t="shared" si="20"/>
        <v>50</v>
      </c>
      <c r="H107" s="31">
        <f t="shared" si="20"/>
        <v>0</v>
      </c>
      <c r="I107" s="31">
        <f t="shared" si="20"/>
        <v>0</v>
      </c>
      <c r="J107" s="31">
        <f t="shared" si="20"/>
        <v>25</v>
      </c>
      <c r="K107" s="31">
        <f t="shared" si="20"/>
        <v>50</v>
      </c>
      <c r="L107" s="31">
        <f t="shared" si="20"/>
        <v>0</v>
      </c>
      <c r="M107" s="31">
        <f t="shared" si="20"/>
        <v>0</v>
      </c>
      <c r="N107" s="31">
        <f t="shared" si="20"/>
        <v>25</v>
      </c>
      <c r="O107" s="31">
        <f t="shared" si="20"/>
        <v>50</v>
      </c>
      <c r="P107" s="31">
        <f t="shared" si="20"/>
        <v>0</v>
      </c>
      <c r="Q107" s="30">
        <f t="shared" si="20"/>
        <v>275</v>
      </c>
      <c r="R107" s="5"/>
    </row>
    <row r="108" spans="1:18" ht="18" customHeight="1" x14ac:dyDescent="0.25">
      <c r="A108" s="7"/>
      <c r="B108" s="6"/>
      <c r="C108" s="6"/>
      <c r="D108" s="42"/>
      <c r="E108" s="35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43"/>
      <c r="R108" s="5"/>
    </row>
    <row r="109" spans="1:18" ht="18" customHeight="1" x14ac:dyDescent="0.25">
      <c r="A109" s="7"/>
      <c r="B109" s="6"/>
      <c r="C109" s="37">
        <v>8210</v>
      </c>
      <c r="D109" s="36" t="s">
        <v>35</v>
      </c>
      <c r="E109" s="35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34">
        <f t="shared" ref="Q109:Q114" si="21">SUM(E109:P109)</f>
        <v>0</v>
      </c>
      <c r="R109" s="5"/>
    </row>
    <row r="110" spans="1:18" ht="18" customHeight="1" x14ac:dyDescent="0.25">
      <c r="A110" s="7"/>
      <c r="B110" s="6"/>
      <c r="C110" s="37">
        <v>8220</v>
      </c>
      <c r="D110" s="36" t="s">
        <v>34</v>
      </c>
      <c r="E110" s="35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34">
        <f t="shared" si="21"/>
        <v>0</v>
      </c>
      <c r="R110" s="5"/>
    </row>
    <row r="111" spans="1:18" ht="18" customHeight="1" x14ac:dyDescent="0.25">
      <c r="A111" s="7"/>
      <c r="B111" s="6"/>
      <c r="C111" s="37">
        <v>8230</v>
      </c>
      <c r="D111" s="36" t="s">
        <v>33</v>
      </c>
      <c r="E111" s="35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34">
        <f t="shared" si="21"/>
        <v>0</v>
      </c>
      <c r="R111" s="5"/>
    </row>
    <row r="112" spans="1:18" ht="18" customHeight="1" x14ac:dyDescent="0.25">
      <c r="A112" s="7"/>
      <c r="B112" s="6"/>
      <c r="C112" s="37">
        <v>8260</v>
      </c>
      <c r="D112" s="36" t="s">
        <v>32</v>
      </c>
      <c r="E112" s="35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34">
        <f t="shared" si="21"/>
        <v>0</v>
      </c>
      <c r="R112" s="5"/>
    </row>
    <row r="113" spans="1:18" ht="18" customHeight="1" x14ac:dyDescent="0.25">
      <c r="A113" s="7"/>
      <c r="B113" s="6"/>
      <c r="C113" s="37">
        <v>8270</v>
      </c>
      <c r="D113" s="36" t="s">
        <v>31</v>
      </c>
      <c r="E113" s="35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34">
        <f t="shared" si="21"/>
        <v>0</v>
      </c>
      <c r="R113" s="5"/>
    </row>
    <row r="114" spans="1:18" ht="18" customHeight="1" x14ac:dyDescent="0.25">
      <c r="A114" s="7"/>
      <c r="B114" s="6"/>
      <c r="C114" s="37">
        <v>8290</v>
      </c>
      <c r="D114" s="36" t="s">
        <v>30</v>
      </c>
      <c r="E114" s="35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34">
        <f t="shared" si="21"/>
        <v>0</v>
      </c>
      <c r="R114" s="5"/>
    </row>
    <row r="115" spans="1:18" ht="18" customHeight="1" x14ac:dyDescent="0.25">
      <c r="A115" s="7"/>
      <c r="B115" s="11" t="s">
        <v>1</v>
      </c>
      <c r="C115" s="6"/>
      <c r="D115" s="33" t="s">
        <v>29</v>
      </c>
      <c r="E115" s="32">
        <f t="shared" ref="E115:Q115" si="22">SUM(E109:E114)</f>
        <v>0</v>
      </c>
      <c r="F115" s="31">
        <f t="shared" si="22"/>
        <v>0</v>
      </c>
      <c r="G115" s="31">
        <f t="shared" si="22"/>
        <v>0</v>
      </c>
      <c r="H115" s="31">
        <f t="shared" si="22"/>
        <v>0</v>
      </c>
      <c r="I115" s="31">
        <f t="shared" si="22"/>
        <v>0</v>
      </c>
      <c r="J115" s="31">
        <f t="shared" si="22"/>
        <v>0</v>
      </c>
      <c r="K115" s="31">
        <f t="shared" si="22"/>
        <v>0</v>
      </c>
      <c r="L115" s="31">
        <f t="shared" si="22"/>
        <v>0</v>
      </c>
      <c r="M115" s="31">
        <f t="shared" si="22"/>
        <v>0</v>
      </c>
      <c r="N115" s="31">
        <f t="shared" si="22"/>
        <v>0</v>
      </c>
      <c r="O115" s="31">
        <f t="shared" si="22"/>
        <v>0</v>
      </c>
      <c r="P115" s="31">
        <f t="shared" si="22"/>
        <v>0</v>
      </c>
      <c r="Q115" s="30">
        <f t="shared" si="22"/>
        <v>0</v>
      </c>
      <c r="R115" s="5"/>
    </row>
    <row r="116" spans="1:18" ht="18" customHeight="1" x14ac:dyDescent="0.25">
      <c r="A116" s="7"/>
      <c r="B116" s="6"/>
      <c r="C116" s="6"/>
      <c r="D116" s="42"/>
      <c r="E116" s="35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43"/>
      <c r="R116" s="5"/>
    </row>
    <row r="117" spans="1:18" ht="18" customHeight="1" x14ac:dyDescent="0.25">
      <c r="A117" s="7"/>
      <c r="B117" s="6"/>
      <c r="C117" s="37">
        <v>8310</v>
      </c>
      <c r="D117" s="36" t="s">
        <v>28</v>
      </c>
      <c r="E117" s="35">
        <v>30</v>
      </c>
      <c r="F117" s="9">
        <v>30</v>
      </c>
      <c r="G117" s="46">
        <v>30</v>
      </c>
      <c r="H117" s="35">
        <v>30</v>
      </c>
      <c r="I117" s="9">
        <v>30</v>
      </c>
      <c r="J117" s="46">
        <v>30</v>
      </c>
      <c r="K117" s="35">
        <v>30</v>
      </c>
      <c r="L117" s="9">
        <v>30</v>
      </c>
      <c r="M117" s="46">
        <v>30</v>
      </c>
      <c r="N117" s="35">
        <v>30</v>
      </c>
      <c r="O117" s="9">
        <v>30</v>
      </c>
      <c r="P117" s="9">
        <v>30</v>
      </c>
      <c r="Q117" s="34">
        <f t="shared" ref="Q117:Q124" si="23">SUM(E117:P117)</f>
        <v>360</v>
      </c>
      <c r="R117" s="5"/>
    </row>
    <row r="118" spans="1:18" ht="18" customHeight="1" x14ac:dyDescent="0.25">
      <c r="A118" s="7"/>
      <c r="B118" s="6"/>
      <c r="C118" s="37">
        <v>8320</v>
      </c>
      <c r="D118" s="36" t="s">
        <v>27</v>
      </c>
      <c r="E118" s="35">
        <v>20</v>
      </c>
      <c r="F118" s="9">
        <v>20</v>
      </c>
      <c r="G118" s="46">
        <v>20</v>
      </c>
      <c r="H118" s="35">
        <v>20</v>
      </c>
      <c r="I118" s="9">
        <v>20</v>
      </c>
      <c r="J118" s="46">
        <v>20</v>
      </c>
      <c r="K118" s="35">
        <v>20</v>
      </c>
      <c r="L118" s="9">
        <v>20</v>
      </c>
      <c r="M118" s="46">
        <v>20</v>
      </c>
      <c r="N118" s="35">
        <v>20</v>
      </c>
      <c r="O118" s="9">
        <v>20</v>
      </c>
      <c r="P118" s="9">
        <v>20</v>
      </c>
      <c r="Q118" s="34">
        <f t="shared" si="23"/>
        <v>240</v>
      </c>
      <c r="R118" s="5"/>
    </row>
    <row r="119" spans="1:18" ht="18" customHeight="1" x14ac:dyDescent="0.25">
      <c r="A119" s="7"/>
      <c r="B119" s="6"/>
      <c r="C119" s="37">
        <v>8325</v>
      </c>
      <c r="D119" s="36" t="s">
        <v>26</v>
      </c>
      <c r="E119" s="35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34">
        <f t="shared" si="23"/>
        <v>0</v>
      </c>
      <c r="R119" s="5"/>
    </row>
    <row r="120" spans="1:18" ht="18" customHeight="1" x14ac:dyDescent="0.25">
      <c r="A120" s="7"/>
      <c r="B120" s="6"/>
      <c r="C120" s="37">
        <v>8330</v>
      </c>
      <c r="D120" s="36" t="s">
        <v>25</v>
      </c>
      <c r="E120" s="35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34">
        <f t="shared" si="23"/>
        <v>0</v>
      </c>
      <c r="R120" s="5"/>
    </row>
    <row r="121" spans="1:18" ht="18" customHeight="1" x14ac:dyDescent="0.25">
      <c r="A121" s="7"/>
      <c r="B121" s="6"/>
      <c r="C121" s="37">
        <v>8340</v>
      </c>
      <c r="D121" s="36" t="s">
        <v>24</v>
      </c>
      <c r="E121" s="35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34">
        <f t="shared" si="23"/>
        <v>0</v>
      </c>
      <c r="R121" s="5"/>
    </row>
    <row r="122" spans="1:18" ht="18" customHeight="1" x14ac:dyDescent="0.25">
      <c r="A122" s="7"/>
      <c r="B122" s="6"/>
      <c r="C122" s="37">
        <v>8350</v>
      </c>
      <c r="D122" s="36" t="s">
        <v>23</v>
      </c>
      <c r="E122" s="35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34">
        <f t="shared" si="23"/>
        <v>0</v>
      </c>
      <c r="R122" s="5"/>
    </row>
    <row r="123" spans="1:18" ht="18" customHeight="1" x14ac:dyDescent="0.25">
      <c r="A123" s="7"/>
      <c r="B123" s="6"/>
      <c r="C123" s="37">
        <v>8360</v>
      </c>
      <c r="D123" s="36" t="s">
        <v>22</v>
      </c>
      <c r="E123" s="35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34">
        <f t="shared" si="23"/>
        <v>0</v>
      </c>
      <c r="R123" s="5"/>
    </row>
    <row r="124" spans="1:18" ht="18" customHeight="1" x14ac:dyDescent="0.25">
      <c r="A124" s="7"/>
      <c r="B124" s="6"/>
      <c r="C124" s="37">
        <v>8370</v>
      </c>
      <c r="D124" s="36" t="s">
        <v>21</v>
      </c>
      <c r="E124" s="35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34">
        <f t="shared" si="23"/>
        <v>0</v>
      </c>
      <c r="R124" s="5"/>
    </row>
    <row r="125" spans="1:18" ht="18" customHeight="1" x14ac:dyDescent="0.25">
      <c r="A125" s="7"/>
      <c r="B125" s="11" t="s">
        <v>1</v>
      </c>
      <c r="C125" s="6"/>
      <c r="D125" s="33" t="s">
        <v>20</v>
      </c>
      <c r="E125" s="32">
        <f t="shared" ref="E125:Q125" si="24">SUM(E117:E124)</f>
        <v>50</v>
      </c>
      <c r="F125" s="31">
        <f t="shared" si="24"/>
        <v>50</v>
      </c>
      <c r="G125" s="31">
        <f t="shared" si="24"/>
        <v>50</v>
      </c>
      <c r="H125" s="31">
        <f t="shared" si="24"/>
        <v>50</v>
      </c>
      <c r="I125" s="31">
        <f t="shared" si="24"/>
        <v>50</v>
      </c>
      <c r="J125" s="31">
        <f t="shared" si="24"/>
        <v>50</v>
      </c>
      <c r="K125" s="31">
        <f t="shared" si="24"/>
        <v>50</v>
      </c>
      <c r="L125" s="31">
        <f t="shared" si="24"/>
        <v>50</v>
      </c>
      <c r="M125" s="31">
        <f t="shared" si="24"/>
        <v>50</v>
      </c>
      <c r="N125" s="31">
        <f t="shared" si="24"/>
        <v>50</v>
      </c>
      <c r="O125" s="31">
        <f t="shared" si="24"/>
        <v>50</v>
      </c>
      <c r="P125" s="31">
        <f t="shared" si="24"/>
        <v>50</v>
      </c>
      <c r="Q125" s="30">
        <f t="shared" si="24"/>
        <v>600</v>
      </c>
      <c r="R125" s="5"/>
    </row>
    <row r="126" spans="1:18" ht="18" customHeight="1" x14ac:dyDescent="0.25">
      <c r="A126" s="7"/>
      <c r="B126" s="6"/>
      <c r="C126" s="6"/>
      <c r="D126" s="42"/>
      <c r="E126" s="35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43"/>
      <c r="R126" s="5"/>
    </row>
    <row r="127" spans="1:18" ht="18" customHeight="1" x14ac:dyDescent="0.25">
      <c r="A127" s="7"/>
      <c r="B127" s="6"/>
      <c r="C127" s="6"/>
      <c r="D127" s="45" t="s">
        <v>19</v>
      </c>
      <c r="E127" s="44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43"/>
      <c r="R127" s="5"/>
    </row>
    <row r="128" spans="1:18" ht="18" customHeight="1" x14ac:dyDescent="0.25">
      <c r="A128" s="7"/>
      <c r="B128" s="6"/>
      <c r="C128" s="37">
        <v>8411</v>
      </c>
      <c r="D128" s="36" t="s">
        <v>18</v>
      </c>
      <c r="E128" s="35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34">
        <f>SUM(E128:P128)</f>
        <v>0</v>
      </c>
      <c r="R128" s="5"/>
    </row>
    <row r="129" spans="1:18" ht="18" customHeight="1" x14ac:dyDescent="0.25">
      <c r="A129" s="7"/>
      <c r="B129" s="6"/>
      <c r="C129" s="37">
        <v>8412</v>
      </c>
      <c r="D129" s="36" t="s">
        <v>17</v>
      </c>
      <c r="E129" s="35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34">
        <f>SUM(E129:P129)</f>
        <v>0</v>
      </c>
      <c r="R129" s="5"/>
    </row>
    <row r="130" spans="1:18" ht="18" customHeight="1" x14ac:dyDescent="0.25">
      <c r="A130" s="7"/>
      <c r="B130" s="6"/>
      <c r="C130" s="37">
        <v>8413</v>
      </c>
      <c r="D130" s="36" t="s">
        <v>16</v>
      </c>
      <c r="E130" s="35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34">
        <f>SUM(E130:P130)</f>
        <v>0</v>
      </c>
      <c r="R130" s="5"/>
    </row>
    <row r="131" spans="1:18" ht="18" customHeight="1" x14ac:dyDescent="0.25">
      <c r="A131" s="7"/>
      <c r="B131" s="6"/>
      <c r="C131" s="37">
        <v>8414</v>
      </c>
      <c r="D131" s="36" t="s">
        <v>15</v>
      </c>
      <c r="E131" s="35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34">
        <f>SUM(E131:P131)</f>
        <v>0</v>
      </c>
      <c r="R131" s="5"/>
    </row>
    <row r="132" spans="1:18" ht="18" customHeight="1" x14ac:dyDescent="0.25">
      <c r="A132" s="7"/>
      <c r="B132" s="11" t="s">
        <v>1</v>
      </c>
      <c r="C132" s="6"/>
      <c r="D132" s="33" t="s">
        <v>14</v>
      </c>
      <c r="E132" s="32">
        <f t="shared" ref="E132:Q132" si="25">SUM(E128:E131)</f>
        <v>0</v>
      </c>
      <c r="F132" s="31">
        <f t="shared" si="25"/>
        <v>0</v>
      </c>
      <c r="G132" s="31">
        <f t="shared" si="25"/>
        <v>0</v>
      </c>
      <c r="H132" s="31">
        <f t="shared" si="25"/>
        <v>0</v>
      </c>
      <c r="I132" s="31">
        <f t="shared" si="25"/>
        <v>0</v>
      </c>
      <c r="J132" s="31">
        <f t="shared" si="25"/>
        <v>0</v>
      </c>
      <c r="K132" s="31">
        <f t="shared" si="25"/>
        <v>0</v>
      </c>
      <c r="L132" s="31">
        <f t="shared" si="25"/>
        <v>0</v>
      </c>
      <c r="M132" s="31">
        <f t="shared" si="25"/>
        <v>0</v>
      </c>
      <c r="N132" s="31">
        <f t="shared" si="25"/>
        <v>0</v>
      </c>
      <c r="O132" s="31">
        <f t="shared" si="25"/>
        <v>0</v>
      </c>
      <c r="P132" s="31">
        <f t="shared" si="25"/>
        <v>0</v>
      </c>
      <c r="Q132" s="30">
        <f t="shared" si="25"/>
        <v>0</v>
      </c>
      <c r="R132" s="5"/>
    </row>
    <row r="133" spans="1:18" ht="18" customHeight="1" x14ac:dyDescent="0.25">
      <c r="A133" s="7"/>
      <c r="B133" s="6"/>
      <c r="C133" s="6"/>
      <c r="D133" s="42"/>
      <c r="E133" s="35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41"/>
      <c r="R133" s="5"/>
    </row>
    <row r="134" spans="1:18" ht="18" customHeight="1" x14ac:dyDescent="0.25">
      <c r="A134" s="7"/>
      <c r="B134" s="6"/>
      <c r="C134" s="37">
        <v>8510</v>
      </c>
      <c r="D134" s="36" t="s">
        <v>13</v>
      </c>
      <c r="E134" s="35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34">
        <f t="shared" ref="Q134:Q142" si="26">SUM(E134:P134)</f>
        <v>0</v>
      </c>
      <c r="R134" s="5"/>
    </row>
    <row r="135" spans="1:18" ht="18" customHeight="1" x14ac:dyDescent="0.25">
      <c r="A135" s="7"/>
      <c r="B135" s="6"/>
      <c r="C135" s="37">
        <v>8515</v>
      </c>
      <c r="D135" s="36" t="s">
        <v>12</v>
      </c>
      <c r="E135" s="35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34">
        <f t="shared" si="26"/>
        <v>0</v>
      </c>
      <c r="R135" s="5"/>
    </row>
    <row r="136" spans="1:18" ht="18" customHeight="1" x14ac:dyDescent="0.25">
      <c r="A136" s="7"/>
      <c r="B136" s="6"/>
      <c r="C136" s="37">
        <v>8520</v>
      </c>
      <c r="D136" s="36" t="s">
        <v>11</v>
      </c>
      <c r="E136" s="35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34">
        <f t="shared" si="26"/>
        <v>0</v>
      </c>
      <c r="R136" s="5"/>
    </row>
    <row r="137" spans="1:18" ht="18" customHeight="1" x14ac:dyDescent="0.25">
      <c r="A137" s="7"/>
      <c r="B137" s="6"/>
      <c r="C137" s="37">
        <v>8530</v>
      </c>
      <c r="D137" s="36" t="s">
        <v>10</v>
      </c>
      <c r="E137" s="35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34">
        <f t="shared" si="26"/>
        <v>0</v>
      </c>
      <c r="R137" s="5"/>
    </row>
    <row r="138" spans="1:18" ht="18" customHeight="1" x14ac:dyDescent="0.25">
      <c r="A138" s="7"/>
      <c r="B138" s="6"/>
      <c r="C138" s="37">
        <v>8540</v>
      </c>
      <c r="D138" s="36" t="s">
        <v>9</v>
      </c>
      <c r="E138" s="35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34">
        <f t="shared" si="26"/>
        <v>0</v>
      </c>
      <c r="R138" s="5"/>
    </row>
    <row r="139" spans="1:18" ht="18" customHeight="1" x14ac:dyDescent="0.25">
      <c r="A139" s="7"/>
      <c r="B139" s="6"/>
      <c r="C139" s="37">
        <v>8550</v>
      </c>
      <c r="D139" s="36" t="s">
        <v>8</v>
      </c>
      <c r="E139" s="35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34">
        <f t="shared" si="26"/>
        <v>0</v>
      </c>
      <c r="R139" s="5"/>
    </row>
    <row r="140" spans="1:18" ht="18" customHeight="1" x14ac:dyDescent="0.25">
      <c r="A140" s="7"/>
      <c r="B140" s="6"/>
      <c r="C140" s="37">
        <v>8560</v>
      </c>
      <c r="D140" s="36" t="s">
        <v>7</v>
      </c>
      <c r="E140" s="4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8">
        <f t="shared" si="26"/>
        <v>0</v>
      </c>
      <c r="R140" s="5"/>
    </row>
    <row r="141" spans="1:18" ht="18" customHeight="1" x14ac:dyDescent="0.25">
      <c r="A141" s="7"/>
      <c r="B141" s="6"/>
      <c r="C141" s="37">
        <v>8570</v>
      </c>
      <c r="D141" s="36" t="s">
        <v>6</v>
      </c>
      <c r="E141" s="35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34">
        <f t="shared" si="26"/>
        <v>0</v>
      </c>
      <c r="R141" s="5"/>
    </row>
    <row r="142" spans="1:18" ht="18" customHeight="1" x14ac:dyDescent="0.25">
      <c r="A142" s="7"/>
      <c r="B142" s="6"/>
      <c r="C142" s="37">
        <v>8590</v>
      </c>
      <c r="D142" s="36" t="s">
        <v>5</v>
      </c>
      <c r="E142" s="35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34">
        <f t="shared" si="26"/>
        <v>0</v>
      </c>
      <c r="R142" s="5"/>
    </row>
    <row r="143" spans="1:18" ht="18" customHeight="1" x14ac:dyDescent="0.25">
      <c r="A143" s="7"/>
      <c r="B143" s="11" t="s">
        <v>1</v>
      </c>
      <c r="C143" s="6"/>
      <c r="D143" s="33" t="s">
        <v>4</v>
      </c>
      <c r="E143" s="32">
        <f t="shared" ref="E143:Q143" si="27">SUM(E134:E142)</f>
        <v>0</v>
      </c>
      <c r="F143" s="31">
        <f t="shared" si="27"/>
        <v>0</v>
      </c>
      <c r="G143" s="31">
        <f t="shared" si="27"/>
        <v>0</v>
      </c>
      <c r="H143" s="31">
        <f t="shared" si="27"/>
        <v>0</v>
      </c>
      <c r="I143" s="31">
        <f t="shared" si="27"/>
        <v>0</v>
      </c>
      <c r="J143" s="31">
        <f t="shared" si="27"/>
        <v>0</v>
      </c>
      <c r="K143" s="31">
        <f t="shared" si="27"/>
        <v>0</v>
      </c>
      <c r="L143" s="31">
        <f t="shared" si="27"/>
        <v>0</v>
      </c>
      <c r="M143" s="31">
        <f t="shared" si="27"/>
        <v>0</v>
      </c>
      <c r="N143" s="31">
        <f t="shared" si="27"/>
        <v>0</v>
      </c>
      <c r="O143" s="31">
        <f t="shared" si="27"/>
        <v>0</v>
      </c>
      <c r="P143" s="31">
        <f t="shared" si="27"/>
        <v>0</v>
      </c>
      <c r="Q143" s="30">
        <f t="shared" si="27"/>
        <v>0</v>
      </c>
      <c r="R143" s="5"/>
    </row>
    <row r="144" spans="1:18" ht="18" customHeight="1" x14ac:dyDescent="0.25">
      <c r="A144" s="7"/>
      <c r="B144" s="6"/>
      <c r="C144" s="6"/>
      <c r="D144" s="29"/>
      <c r="E144" s="28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6"/>
      <c r="R144" s="5"/>
    </row>
    <row r="145" spans="1:18" ht="22" customHeight="1" thickBot="1" x14ac:dyDescent="0.35">
      <c r="A145" s="7"/>
      <c r="B145" s="11" t="s">
        <v>1</v>
      </c>
      <c r="C145" s="6"/>
      <c r="D145" s="25" t="s">
        <v>3</v>
      </c>
      <c r="E145" s="24">
        <f t="shared" ref="E145:Q145" si="28">E132+E125+E115+E107+E96+E88+E78+E75+E70</f>
        <v>2100</v>
      </c>
      <c r="F145" s="23">
        <f t="shared" si="28"/>
        <v>2175.2550000000001</v>
      </c>
      <c r="G145" s="23">
        <f t="shared" si="28"/>
        <v>2150</v>
      </c>
      <c r="H145" s="23">
        <f t="shared" si="28"/>
        <v>2100</v>
      </c>
      <c r="I145" s="23">
        <f t="shared" si="28"/>
        <v>2100.2550000000001</v>
      </c>
      <c r="J145" s="23">
        <f t="shared" si="28"/>
        <v>2125</v>
      </c>
      <c r="K145" s="23">
        <f t="shared" si="28"/>
        <v>2150</v>
      </c>
      <c r="L145" s="23">
        <f t="shared" si="28"/>
        <v>2100.2550000000001</v>
      </c>
      <c r="M145" s="23">
        <f t="shared" si="28"/>
        <v>2100</v>
      </c>
      <c r="N145" s="23">
        <f t="shared" si="28"/>
        <v>2125</v>
      </c>
      <c r="O145" s="23">
        <f t="shared" si="28"/>
        <v>2150.2550000000001</v>
      </c>
      <c r="P145" s="23">
        <f t="shared" si="28"/>
        <v>2100</v>
      </c>
      <c r="Q145" s="23">
        <f t="shared" si="28"/>
        <v>24876.02</v>
      </c>
      <c r="R145" s="5"/>
    </row>
    <row r="146" spans="1:18" ht="18" customHeight="1" x14ac:dyDescent="0.25">
      <c r="A146" s="7"/>
      <c r="B146" s="6"/>
      <c r="C146" s="6"/>
      <c r="D146" s="22"/>
      <c r="E146" s="21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19"/>
      <c r="R146" s="5"/>
    </row>
    <row r="147" spans="1:18" ht="21" customHeight="1" x14ac:dyDescent="0.3">
      <c r="A147" s="7"/>
      <c r="B147" s="11" t="s">
        <v>1</v>
      </c>
      <c r="C147" s="6"/>
      <c r="D147" s="18" t="s">
        <v>2</v>
      </c>
      <c r="E147" s="17">
        <f t="shared" ref="E147:Q147" si="29">E64-E145</f>
        <v>-570</v>
      </c>
      <c r="F147" s="16">
        <f t="shared" si="29"/>
        <v>-645.25500000000011</v>
      </c>
      <c r="G147" s="16">
        <f t="shared" si="29"/>
        <v>100</v>
      </c>
      <c r="H147" s="16">
        <f t="shared" si="29"/>
        <v>-570</v>
      </c>
      <c r="I147" s="16">
        <f t="shared" si="29"/>
        <v>-570.25500000000011</v>
      </c>
      <c r="J147" s="16">
        <f t="shared" si="29"/>
        <v>125</v>
      </c>
      <c r="K147" s="16">
        <f t="shared" si="29"/>
        <v>-620</v>
      </c>
      <c r="L147" s="16">
        <f t="shared" si="29"/>
        <v>-570.25500000000011</v>
      </c>
      <c r="M147" s="16">
        <f t="shared" si="29"/>
        <v>-300</v>
      </c>
      <c r="N147" s="16">
        <f t="shared" si="29"/>
        <v>-595</v>
      </c>
      <c r="O147" s="16">
        <f t="shared" si="29"/>
        <v>99.744999999999891</v>
      </c>
      <c r="P147" s="16">
        <f t="shared" si="29"/>
        <v>2400</v>
      </c>
      <c r="Q147" s="15">
        <f t="shared" si="29"/>
        <v>-1116.0200000000004</v>
      </c>
      <c r="R147" s="5"/>
    </row>
    <row r="148" spans="1:18" ht="18" customHeight="1" x14ac:dyDescent="0.25">
      <c r="A148" s="7"/>
      <c r="B148" s="6"/>
      <c r="C148" s="6"/>
      <c r="D148" s="14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2"/>
      <c r="R148" s="5"/>
    </row>
    <row r="149" spans="1:18" ht="18" customHeight="1" x14ac:dyDescent="0.25">
      <c r="A149" s="7"/>
      <c r="B149" s="11" t="s">
        <v>1</v>
      </c>
      <c r="C149" s="6"/>
      <c r="D149" s="10" t="s">
        <v>0</v>
      </c>
      <c r="E149" s="9">
        <f>M8+E147</f>
        <v>21181.183333333334</v>
      </c>
      <c r="F149" s="9">
        <f t="shared" ref="F149:P149" si="30">E149+F147</f>
        <v>20535.928333333333</v>
      </c>
      <c r="G149" s="9">
        <f t="shared" si="30"/>
        <v>20635.928333333333</v>
      </c>
      <c r="H149" s="9">
        <f t="shared" si="30"/>
        <v>20065.928333333333</v>
      </c>
      <c r="I149" s="9">
        <f t="shared" si="30"/>
        <v>19495.673333333332</v>
      </c>
      <c r="J149" s="9">
        <f t="shared" si="30"/>
        <v>19620.673333333332</v>
      </c>
      <c r="K149" s="9">
        <f t="shared" si="30"/>
        <v>19000.673333333332</v>
      </c>
      <c r="L149" s="9">
        <f t="shared" si="30"/>
        <v>18430.418333333331</v>
      </c>
      <c r="M149" s="9">
        <f t="shared" si="30"/>
        <v>18130.418333333331</v>
      </c>
      <c r="N149" s="9">
        <f t="shared" si="30"/>
        <v>17535.418333333331</v>
      </c>
      <c r="O149" s="9">
        <f t="shared" si="30"/>
        <v>17635.16333333333</v>
      </c>
      <c r="P149" s="9">
        <f t="shared" si="30"/>
        <v>20035.16333333333</v>
      </c>
      <c r="Q149" s="8"/>
      <c r="R149" s="5"/>
    </row>
    <row r="150" spans="1:18" ht="16" customHeight="1" x14ac:dyDescent="0.2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5"/>
    </row>
    <row r="151" spans="1:18" ht="16" customHeight="1" x14ac:dyDescent="0.2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5"/>
    </row>
    <row r="152" spans="1:18" ht="17" customHeight="1" thickBot="1" x14ac:dyDescent="0.25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2"/>
    </row>
  </sheetData>
  <mergeCells count="4">
    <mergeCell ref="I5:R6"/>
    <mergeCell ref="F8:G8"/>
    <mergeCell ref="M8:N8"/>
    <mergeCell ref="F9:G9"/>
  </mergeCells>
  <conditionalFormatting sqref="Q8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Millstead</dc:creator>
  <cp:lastModifiedBy>John Millstead</cp:lastModifiedBy>
  <dcterms:created xsi:type="dcterms:W3CDTF">2021-10-11T19:30:19Z</dcterms:created>
  <dcterms:modified xsi:type="dcterms:W3CDTF">2021-10-12T13:52:42Z</dcterms:modified>
</cp:coreProperties>
</file>