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MUFinTech\GitLab6.5\03-Projects\Project-03\"/>
    </mc:Choice>
  </mc:AlternateContent>
  <xr:revisionPtr revIDLastSave="0" documentId="8_{2DD380A2-9907-413D-916B-7391398D97B3}" xr6:coauthVersionLast="45" xr6:coauthVersionMax="45" xr10:uidLastSave="{00000000-0000-0000-0000-000000000000}"/>
  <bookViews>
    <workbookView xWindow="-108" yWindow="-108" windowWidth="23256" windowHeight="12576"/>
  </bookViews>
  <sheets>
    <sheet name="Weight Chart" sheetId="1" r:id="rId1"/>
    <sheet name="Chart 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C2" i="2"/>
  <c r="A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G3" i="2"/>
  <c r="H2" i="2"/>
  <c r="I13" i="1"/>
  <c r="H8" i="2"/>
  <c r="H9" i="2" s="1"/>
  <c r="K2" i="1" s="1"/>
  <c r="B501" i="2"/>
  <c r="F501" i="2" s="1"/>
  <c r="B500" i="2"/>
  <c r="B499" i="2"/>
  <c r="B498" i="2"/>
  <c r="B497" i="2"/>
  <c r="B496" i="2"/>
  <c r="B495" i="2"/>
  <c r="D495" i="2" s="1"/>
  <c r="B494" i="2"/>
  <c r="B493" i="2"/>
  <c r="B492" i="2"/>
  <c r="B491" i="2"/>
  <c r="B490" i="2"/>
  <c r="B489" i="2"/>
  <c r="B488" i="2"/>
  <c r="B487" i="2"/>
  <c r="B486" i="2"/>
  <c r="D486" i="2" s="1"/>
  <c r="B485" i="2"/>
  <c r="B484" i="2"/>
  <c r="B483" i="2"/>
  <c r="B482" i="2"/>
  <c r="B481" i="2"/>
  <c r="B480" i="2"/>
  <c r="F480" i="2" s="1"/>
  <c r="B479" i="2"/>
  <c r="F479" i="2" s="1"/>
  <c r="B478" i="2"/>
  <c r="B477" i="2"/>
  <c r="B476" i="2"/>
  <c r="D476" i="2" s="1"/>
  <c r="B475" i="2"/>
  <c r="B474" i="2"/>
  <c r="D474" i="2" s="1"/>
  <c r="B473" i="2"/>
  <c r="D473" i="2" s="1"/>
  <c r="B472" i="2"/>
  <c r="B471" i="2"/>
  <c r="B470" i="2"/>
  <c r="B469" i="2"/>
  <c r="B468" i="2"/>
  <c r="F468" i="2" s="1"/>
  <c r="B467" i="2"/>
  <c r="B466" i="2"/>
  <c r="B465" i="2"/>
  <c r="F465" i="2" s="1"/>
  <c r="B464" i="2"/>
  <c r="F464" i="2" s="1"/>
  <c r="B463" i="2"/>
  <c r="B462" i="2"/>
  <c r="B461" i="2"/>
  <c r="B460" i="2"/>
  <c r="B459" i="2"/>
  <c r="D459" i="2" s="1"/>
  <c r="B458" i="2"/>
  <c r="B457" i="2"/>
  <c r="B456" i="2"/>
  <c r="D456" i="2"/>
  <c r="B455" i="2"/>
  <c r="B454" i="2"/>
  <c r="B453" i="2"/>
  <c r="D453" i="2" s="1"/>
  <c r="B452" i="2"/>
  <c r="B451" i="2"/>
  <c r="D451" i="2" s="1"/>
  <c r="B450" i="2"/>
  <c r="F450" i="2"/>
  <c r="B449" i="2"/>
  <c r="B448" i="2"/>
  <c r="B447" i="2"/>
  <c r="F447" i="2" s="1"/>
  <c r="B446" i="2"/>
  <c r="B445" i="2"/>
  <c r="B444" i="2"/>
  <c r="B443" i="2"/>
  <c r="B442" i="2"/>
  <c r="B441" i="2"/>
  <c r="B440" i="2"/>
  <c r="D440" i="2" s="1"/>
  <c r="B439" i="2"/>
  <c r="B438" i="2"/>
  <c r="B437" i="2"/>
  <c r="D437" i="2" s="1"/>
  <c r="B436" i="2"/>
  <c r="D436" i="2" s="1"/>
  <c r="B435" i="2"/>
  <c r="B434" i="2"/>
  <c r="D434" i="2" s="1"/>
  <c r="B433" i="2"/>
  <c r="B432" i="2"/>
  <c r="B431" i="2"/>
  <c r="D431" i="2"/>
  <c r="B430" i="2"/>
  <c r="B429" i="2"/>
  <c r="B428" i="2"/>
  <c r="B427" i="2"/>
  <c r="B426" i="2"/>
  <c r="B425" i="2"/>
  <c r="B424" i="2"/>
  <c r="B423" i="2"/>
  <c r="B422" i="2"/>
  <c r="B421" i="2"/>
  <c r="F421" i="2"/>
  <c r="B420" i="2"/>
  <c r="B419" i="2"/>
  <c r="D419" i="2" s="1"/>
  <c r="B418" i="2"/>
  <c r="B417" i="2"/>
  <c r="B416" i="2"/>
  <c r="F416" i="2" s="1"/>
  <c r="B415" i="2"/>
  <c r="B414" i="2"/>
  <c r="B413" i="2"/>
  <c r="F413" i="2" s="1"/>
  <c r="B412" i="2"/>
  <c r="F412" i="2" s="1"/>
  <c r="B411" i="2"/>
  <c r="D411" i="2"/>
  <c r="B410" i="2"/>
  <c r="F410" i="2" s="1"/>
  <c r="B409" i="2"/>
  <c r="B408" i="2"/>
  <c r="B407" i="2"/>
  <c r="B406" i="2"/>
  <c r="D406" i="2" s="1"/>
  <c r="B405" i="2"/>
  <c r="F405" i="2" s="1"/>
  <c r="B404" i="2"/>
  <c r="B403" i="2"/>
  <c r="D403" i="2" s="1"/>
  <c r="B402" i="2"/>
  <c r="F402" i="2" s="1"/>
  <c r="B401" i="2"/>
  <c r="B400" i="2"/>
  <c r="D400" i="2" s="1"/>
  <c r="B399" i="2"/>
  <c r="B398" i="2"/>
  <c r="B397" i="2"/>
  <c r="B396" i="2"/>
  <c r="D396" i="2" s="1"/>
  <c r="B395" i="2"/>
  <c r="B394" i="2"/>
  <c r="D394" i="2" s="1"/>
  <c r="B393" i="2"/>
  <c r="B392" i="2"/>
  <c r="D392" i="2" s="1"/>
  <c r="B391" i="2"/>
  <c r="B390" i="2"/>
  <c r="B389" i="2"/>
  <c r="F389" i="2" s="1"/>
  <c r="B388" i="2"/>
  <c r="B387" i="2"/>
  <c r="D387" i="2" s="1"/>
  <c r="B386" i="2"/>
  <c r="B385" i="2"/>
  <c r="B384" i="2"/>
  <c r="F384" i="2" s="1"/>
  <c r="B383" i="2"/>
  <c r="D383" i="2" s="1"/>
  <c r="B382" i="2"/>
  <c r="B381" i="2"/>
  <c r="B380" i="2"/>
  <c r="F380" i="2"/>
  <c r="B379" i="2"/>
  <c r="B378" i="2"/>
  <c r="F378" i="2" s="1"/>
  <c r="B377" i="2"/>
  <c r="D377" i="2" s="1"/>
  <c r="B376" i="2"/>
  <c r="B375" i="2"/>
  <c r="D375" i="2" s="1"/>
  <c r="B374" i="2"/>
  <c r="B373" i="2"/>
  <c r="B372" i="2"/>
  <c r="B371" i="2"/>
  <c r="B370" i="2"/>
  <c r="B369" i="2"/>
  <c r="B368" i="2"/>
  <c r="B367" i="2"/>
  <c r="B366" i="2"/>
  <c r="B365" i="2"/>
  <c r="D365" i="2" s="1"/>
  <c r="B364" i="2"/>
  <c r="F364" i="2" s="1"/>
  <c r="B363" i="2"/>
  <c r="B362" i="2"/>
  <c r="B361" i="2"/>
  <c r="D361" i="2" s="1"/>
  <c r="B360" i="2"/>
  <c r="F360" i="2" s="1"/>
  <c r="B359" i="2"/>
  <c r="B358" i="2"/>
  <c r="B357" i="2"/>
  <c r="B356" i="2"/>
  <c r="D356" i="2" s="1"/>
  <c r="B355" i="2"/>
  <c r="D355" i="2" s="1"/>
  <c r="B354" i="2"/>
  <c r="F354" i="2"/>
  <c r="B353" i="2"/>
  <c r="F353" i="2" s="1"/>
  <c r="B352" i="2"/>
  <c r="B351" i="2"/>
  <c r="D351" i="2"/>
  <c r="B350" i="2"/>
  <c r="B349" i="2"/>
  <c r="B348" i="2"/>
  <c r="D348" i="2"/>
  <c r="B347" i="2"/>
  <c r="B346" i="2"/>
  <c r="B345" i="2"/>
  <c r="D345" i="2"/>
  <c r="B344" i="2"/>
  <c r="B343" i="2"/>
  <c r="B342" i="2"/>
  <c r="B341" i="2"/>
  <c r="F341" i="2" s="1"/>
  <c r="B340" i="2"/>
  <c r="B339" i="2"/>
  <c r="B338" i="2"/>
  <c r="F338" i="2"/>
  <c r="B337" i="2"/>
  <c r="D337" i="2" s="1"/>
  <c r="B336" i="2"/>
  <c r="D336" i="2"/>
  <c r="B335" i="2"/>
  <c r="B334" i="2"/>
  <c r="D334" i="2" s="1"/>
  <c r="B333" i="2"/>
  <c r="F333" i="2"/>
  <c r="B332" i="2"/>
  <c r="D332" i="2" s="1"/>
  <c r="B331" i="2"/>
  <c r="B330" i="2"/>
  <c r="F330" i="2"/>
  <c r="B329" i="2"/>
  <c r="B328" i="2"/>
  <c r="B327" i="2"/>
  <c r="B326" i="2"/>
  <c r="B325" i="2"/>
  <c r="B324" i="2"/>
  <c r="D324" i="2"/>
  <c r="B323" i="2"/>
  <c r="B322" i="2"/>
  <c r="B321" i="2"/>
  <c r="D321" i="2" s="1"/>
  <c r="B320" i="2"/>
  <c r="D320" i="2"/>
  <c r="B319" i="2"/>
  <c r="B318" i="2"/>
  <c r="F318" i="2"/>
  <c r="B317" i="2"/>
  <c r="B316" i="2"/>
  <c r="B315" i="2"/>
  <c r="B314" i="2"/>
  <c r="D314" i="2"/>
  <c r="B313" i="2"/>
  <c r="D313" i="2" s="1"/>
  <c r="B312" i="2"/>
  <c r="D312" i="2"/>
  <c r="B311" i="2"/>
  <c r="B310" i="2"/>
  <c r="B309" i="2"/>
  <c r="B308" i="2"/>
  <c r="F308" i="2" s="1"/>
  <c r="B307" i="2"/>
  <c r="B306" i="2"/>
  <c r="D306" i="2" s="1"/>
  <c r="B305" i="2"/>
  <c r="B304" i="2"/>
  <c r="D304" i="2" s="1"/>
  <c r="B303" i="2"/>
  <c r="B302" i="2"/>
  <c r="B301" i="2"/>
  <c r="F301" i="2"/>
  <c r="B300" i="2"/>
  <c r="B299" i="2"/>
  <c r="F299" i="2" s="1"/>
  <c r="B298" i="2"/>
  <c r="F298" i="2" s="1"/>
  <c r="B297" i="2"/>
  <c r="B296" i="2"/>
  <c r="B295" i="2"/>
  <c r="B294" i="2"/>
  <c r="B293" i="2"/>
  <c r="B292" i="2"/>
  <c r="F292" i="2" s="1"/>
  <c r="B291" i="2"/>
  <c r="D291" i="2" s="1"/>
  <c r="B290" i="2"/>
  <c r="B289" i="2"/>
  <c r="D289" i="2" s="1"/>
  <c r="B288" i="2"/>
  <c r="F288" i="2" s="1"/>
  <c r="B287" i="2"/>
  <c r="B286" i="2"/>
  <c r="F286" i="2" s="1"/>
  <c r="B285" i="2"/>
  <c r="D285" i="2" s="1"/>
  <c r="B284" i="2"/>
  <c r="B283" i="2"/>
  <c r="B282" i="2"/>
  <c r="B281" i="2"/>
  <c r="D281" i="2"/>
  <c r="B280" i="2"/>
  <c r="B279" i="2"/>
  <c r="B278" i="2"/>
  <c r="B277" i="2"/>
  <c r="D277" i="2"/>
  <c r="B276" i="2"/>
  <c r="B275" i="2"/>
  <c r="B274" i="2"/>
  <c r="B273" i="2"/>
  <c r="F273" i="2" s="1"/>
  <c r="B272" i="2"/>
  <c r="B271" i="2"/>
  <c r="B270" i="2"/>
  <c r="B269" i="2"/>
  <c r="B268" i="2"/>
  <c r="B267" i="2"/>
  <c r="F267" i="2"/>
  <c r="B266" i="2"/>
  <c r="B265" i="2"/>
  <c r="F265" i="2"/>
  <c r="B264" i="2"/>
  <c r="B263" i="2"/>
  <c r="B262" i="2"/>
  <c r="B261" i="2"/>
  <c r="B260" i="2"/>
  <c r="F260" i="2" s="1"/>
  <c r="B259" i="2"/>
  <c r="B258" i="2"/>
  <c r="B257" i="2"/>
  <c r="D257" i="2" s="1"/>
  <c r="B256" i="2"/>
  <c r="B255" i="2"/>
  <c r="D255" i="2" s="1"/>
  <c r="B254" i="2"/>
  <c r="D254" i="2"/>
  <c r="B253" i="2"/>
  <c r="B252" i="2"/>
  <c r="D252" i="2" s="1"/>
  <c r="B251" i="2"/>
  <c r="B250" i="2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B243" i="2"/>
  <c r="D243" i="2" s="1"/>
  <c r="B242" i="2"/>
  <c r="B241" i="2"/>
  <c r="B240" i="2"/>
  <c r="B239" i="2"/>
  <c r="F239" i="2"/>
  <c r="B238" i="2"/>
  <c r="B237" i="2"/>
  <c r="B236" i="2"/>
  <c r="D236" i="2" s="1"/>
  <c r="B235" i="2"/>
  <c r="B234" i="2"/>
  <c r="B233" i="2"/>
  <c r="D233" i="2" s="1"/>
  <c r="B232" i="2"/>
  <c r="D232" i="2" s="1"/>
  <c r="B231" i="2"/>
  <c r="F231" i="2" s="1"/>
  <c r="B230" i="2"/>
  <c r="B229" i="2"/>
  <c r="B228" i="2"/>
  <c r="D228" i="2" s="1"/>
  <c r="B227" i="2"/>
  <c r="B226" i="2"/>
  <c r="D226" i="2" s="1"/>
  <c r="B225" i="2"/>
  <c r="B224" i="2"/>
  <c r="D224" i="2" s="1"/>
  <c r="B223" i="2"/>
  <c r="B222" i="2"/>
  <c r="D222" i="2" s="1"/>
  <c r="B221" i="2"/>
  <c r="F221" i="2"/>
  <c r="B220" i="2"/>
  <c r="D220" i="2" s="1"/>
  <c r="B219" i="2"/>
  <c r="B218" i="2"/>
  <c r="D218" i="2"/>
  <c r="B217" i="2"/>
  <c r="B216" i="2"/>
  <c r="D216" i="2"/>
  <c r="B215" i="2"/>
  <c r="D215" i="2" s="1"/>
  <c r="B214" i="2"/>
  <c r="B213" i="2"/>
  <c r="F213" i="2" s="1"/>
  <c r="B212" i="2"/>
  <c r="B211" i="2"/>
  <c r="D211" i="2" s="1"/>
  <c r="B210" i="2"/>
  <c r="D210" i="2" s="1"/>
  <c r="B209" i="2"/>
  <c r="B208" i="2"/>
  <c r="D208" i="2" s="1"/>
  <c r="B207" i="2"/>
  <c r="B206" i="2"/>
  <c r="B205" i="2"/>
  <c r="B204" i="2"/>
  <c r="B203" i="2"/>
  <c r="F203" i="2"/>
  <c r="B202" i="2"/>
  <c r="B201" i="2"/>
  <c r="D201" i="2" s="1"/>
  <c r="B200" i="2"/>
  <c r="B199" i="2"/>
  <c r="B198" i="2"/>
  <c r="B197" i="2"/>
  <c r="B196" i="2"/>
  <c r="B195" i="2"/>
  <c r="B194" i="2"/>
  <c r="D194" i="2" s="1"/>
  <c r="B193" i="2"/>
  <c r="D193" i="2" s="1"/>
  <c r="B192" i="2"/>
  <c r="F192" i="2" s="1"/>
  <c r="B191" i="2"/>
  <c r="F191" i="2" s="1"/>
  <c r="B190" i="2"/>
  <c r="B189" i="2"/>
  <c r="D189" i="2" s="1"/>
  <c r="B188" i="2"/>
  <c r="B187" i="2"/>
  <c r="B186" i="2"/>
  <c r="B185" i="2"/>
  <c r="B184" i="2"/>
  <c r="D184" i="2" s="1"/>
  <c r="B183" i="2"/>
  <c r="B182" i="2"/>
  <c r="B181" i="2"/>
  <c r="B180" i="2"/>
  <c r="D180" i="2"/>
  <c r="B179" i="2"/>
  <c r="B178" i="2"/>
  <c r="B177" i="2"/>
  <c r="B176" i="2"/>
  <c r="B175" i="2"/>
  <c r="B174" i="2"/>
  <c r="B173" i="2"/>
  <c r="D173" i="2"/>
  <c r="B172" i="2"/>
  <c r="D172" i="2" s="1"/>
  <c r="B171" i="2"/>
  <c r="B170" i="2"/>
  <c r="B169" i="2"/>
  <c r="D169" i="2" s="1"/>
  <c r="B168" i="2"/>
  <c r="B167" i="2"/>
  <c r="B166" i="2"/>
  <c r="D166" i="2" s="1"/>
  <c r="B165" i="2"/>
  <c r="B164" i="2"/>
  <c r="B163" i="2"/>
  <c r="D163" i="2" s="1"/>
  <c r="B162" i="2"/>
  <c r="D162" i="2" s="1"/>
  <c r="B161" i="2"/>
  <c r="D161" i="2" s="1"/>
  <c r="B160" i="2"/>
  <c r="B159" i="2"/>
  <c r="B158" i="2"/>
  <c r="D158" i="2"/>
  <c r="B157" i="2"/>
  <c r="B156" i="2"/>
  <c r="D156" i="2" s="1"/>
  <c r="B155" i="2"/>
  <c r="B154" i="2"/>
  <c r="F154" i="2" s="1"/>
  <c r="B153" i="2"/>
  <c r="B152" i="2"/>
  <c r="F152" i="2"/>
  <c r="B151" i="2"/>
  <c r="F151" i="2" s="1"/>
  <c r="B150" i="2"/>
  <c r="B149" i="2"/>
  <c r="B148" i="2"/>
  <c r="E148" i="2" s="1"/>
  <c r="B147" i="2"/>
  <c r="B146" i="2"/>
  <c r="D146" i="2"/>
  <c r="B145" i="2"/>
  <c r="B144" i="2"/>
  <c r="F144" i="2" s="1"/>
  <c r="B143" i="2"/>
  <c r="F143" i="2" s="1"/>
  <c r="B142" i="2"/>
  <c r="D142" i="2" s="1"/>
  <c r="B141" i="2"/>
  <c r="F141" i="2" s="1"/>
  <c r="B140" i="2"/>
  <c r="B139" i="2"/>
  <c r="D139" i="2" s="1"/>
  <c r="B138" i="2"/>
  <c r="D138" i="2" s="1"/>
  <c r="B137" i="2"/>
  <c r="B136" i="2"/>
  <c r="B135" i="2"/>
  <c r="D135" i="2" s="1"/>
  <c r="B134" i="2"/>
  <c r="B133" i="2"/>
  <c r="D133" i="2" s="1"/>
  <c r="B132" i="2"/>
  <c r="B131" i="2"/>
  <c r="B130" i="2"/>
  <c r="B129" i="2"/>
  <c r="B128" i="2"/>
  <c r="B127" i="2"/>
  <c r="B126" i="2"/>
  <c r="F126" i="2" s="1"/>
  <c r="B125" i="2"/>
  <c r="D125" i="2" s="1"/>
  <c r="B124" i="2"/>
  <c r="D124" i="2" s="1"/>
  <c r="B123" i="2"/>
  <c r="B122" i="2"/>
  <c r="F122" i="2" s="1"/>
  <c r="B121" i="2"/>
  <c r="B120" i="2"/>
  <c r="B119" i="2"/>
  <c r="B118" i="2"/>
  <c r="F118" i="2" s="1"/>
  <c r="B117" i="2"/>
  <c r="B116" i="2"/>
  <c r="B115" i="2"/>
  <c r="E115" i="2" s="1"/>
  <c r="B114" i="2"/>
  <c r="B113" i="2"/>
  <c r="D113" i="2" s="1"/>
  <c r="B112" i="2"/>
  <c r="B111" i="2"/>
  <c r="D111" i="2" s="1"/>
  <c r="B110" i="2"/>
  <c r="B109" i="2"/>
  <c r="D109" i="2"/>
  <c r="B108" i="2"/>
  <c r="B107" i="2"/>
  <c r="B106" i="2"/>
  <c r="B105" i="2"/>
  <c r="D105" i="2" s="1"/>
  <c r="B104" i="2"/>
  <c r="B103" i="2"/>
  <c r="B102" i="2"/>
  <c r="B101" i="2"/>
  <c r="B100" i="2"/>
  <c r="B99" i="2"/>
  <c r="D99" i="2" s="1"/>
  <c r="B98" i="2"/>
  <c r="B97" i="2"/>
  <c r="D97" i="2" s="1"/>
  <c r="B96" i="2"/>
  <c r="D96" i="2"/>
  <c r="B95" i="2"/>
  <c r="F95" i="2" s="1"/>
  <c r="B94" i="2"/>
  <c r="B93" i="2"/>
  <c r="B92" i="2"/>
  <c r="B91" i="2"/>
  <c r="F91" i="2" s="1"/>
  <c r="B90" i="2"/>
  <c r="B89" i="2"/>
  <c r="D89" i="2"/>
  <c r="B88" i="2"/>
  <c r="D88" i="2" s="1"/>
  <c r="B87" i="2"/>
  <c r="B86" i="2"/>
  <c r="B85" i="2"/>
  <c r="F85" i="2" s="1"/>
  <c r="B84" i="2"/>
  <c r="B83" i="2"/>
  <c r="D83" i="2"/>
  <c r="B82" i="2"/>
  <c r="F82" i="2" s="1"/>
  <c r="B81" i="2"/>
  <c r="D81" i="2"/>
  <c r="B80" i="2"/>
  <c r="F80" i="2" s="1"/>
  <c r="B79" i="2"/>
  <c r="D79" i="2"/>
  <c r="B78" i="2"/>
  <c r="D78" i="2" s="1"/>
  <c r="B77" i="2"/>
  <c r="B76" i="2"/>
  <c r="D76" i="2"/>
  <c r="B75" i="2"/>
  <c r="D75" i="2" s="1"/>
  <c r="B74" i="2"/>
  <c r="B73" i="2"/>
  <c r="B72" i="2"/>
  <c r="B71" i="2"/>
  <c r="B70" i="2"/>
  <c r="B69" i="2"/>
  <c r="F69" i="2" s="1"/>
  <c r="B68" i="2"/>
  <c r="F68" i="2" s="1"/>
  <c r="B67" i="2"/>
  <c r="B66" i="2"/>
  <c r="B65" i="2"/>
  <c r="D65" i="2" s="1"/>
  <c r="B64" i="2"/>
  <c r="F64" i="2" s="1"/>
  <c r="B63" i="2"/>
  <c r="B62" i="2"/>
  <c r="D62" i="2"/>
  <c r="B61" i="2"/>
  <c r="D61" i="2" s="1"/>
  <c r="B60" i="2"/>
  <c r="F60" i="2" s="1"/>
  <c r="B59" i="2"/>
  <c r="D59" i="2" s="1"/>
  <c r="B58" i="2"/>
  <c r="F58" i="2" s="1"/>
  <c r="B57" i="2"/>
  <c r="D57" i="2" s="1"/>
  <c r="B56" i="2"/>
  <c r="B55" i="2"/>
  <c r="B54" i="2"/>
  <c r="B53" i="2"/>
  <c r="D53" i="2" s="1"/>
  <c r="B52" i="2"/>
  <c r="B51" i="2"/>
  <c r="D51" i="2" s="1"/>
  <c r="B50" i="2"/>
  <c r="B49" i="2"/>
  <c r="D49" i="2" s="1"/>
  <c r="B48" i="2"/>
  <c r="B47" i="2"/>
  <c r="D47" i="2" s="1"/>
  <c r="B46" i="2"/>
  <c r="B45" i="2"/>
  <c r="E45" i="2" s="1"/>
  <c r="B44" i="2"/>
  <c r="F44" i="2" s="1"/>
  <c r="B43" i="2"/>
  <c r="B42" i="2"/>
  <c r="F42" i="2" s="1"/>
  <c r="B41" i="2"/>
  <c r="B40" i="2"/>
  <c r="B39" i="2"/>
  <c r="F39" i="2" s="1"/>
  <c r="B38" i="2"/>
  <c r="F38" i="2" s="1"/>
  <c r="B37" i="2"/>
  <c r="B36" i="2"/>
  <c r="D36" i="2" s="1"/>
  <c r="B35" i="2"/>
  <c r="D35" i="2" s="1"/>
  <c r="B34" i="2"/>
  <c r="B33" i="2"/>
  <c r="D33" i="2" s="1"/>
  <c r="B32" i="2"/>
  <c r="F32" i="2" s="1"/>
  <c r="B31" i="2"/>
  <c r="B30" i="2"/>
  <c r="B29" i="2"/>
  <c r="F29" i="2" s="1"/>
  <c r="B28" i="2"/>
  <c r="F28" i="2" s="1"/>
  <c r="B27" i="2"/>
  <c r="B26" i="2"/>
  <c r="B25" i="2"/>
  <c r="F25" i="2" s="1"/>
  <c r="B24" i="2"/>
  <c r="D24" i="2" s="1"/>
  <c r="B23" i="2"/>
  <c r="D23" i="2" s="1"/>
  <c r="B22" i="2"/>
  <c r="F22" i="2"/>
  <c r="B21" i="2"/>
  <c r="D21" i="2" s="1"/>
  <c r="B20" i="2"/>
  <c r="B19" i="2"/>
  <c r="B18" i="2"/>
  <c r="D18" i="2" s="1"/>
  <c r="B17" i="2"/>
  <c r="D17" i="2"/>
  <c r="B16" i="2"/>
  <c r="E16" i="2" s="1"/>
  <c r="B15" i="2"/>
  <c r="B14" i="2"/>
  <c r="B13" i="2"/>
  <c r="D13" i="2" s="1"/>
  <c r="B12" i="2"/>
  <c r="D12" i="2" s="1"/>
  <c r="B11" i="2"/>
  <c r="F11" i="2" s="1"/>
  <c r="B10" i="2"/>
  <c r="B9" i="2"/>
  <c r="B8" i="2"/>
  <c r="B7" i="2"/>
  <c r="E7" i="2" s="1"/>
  <c r="B6" i="2"/>
  <c r="D6" i="2" s="1"/>
  <c r="B5" i="2"/>
  <c r="E5" i="2"/>
  <c r="B4" i="2"/>
  <c r="B3" i="2"/>
  <c r="F3" i="2" s="1"/>
  <c r="B2" i="2"/>
  <c r="D2" i="2" s="1"/>
  <c r="K2" i="2"/>
  <c r="E14" i="2" s="1"/>
  <c r="D310" i="2"/>
  <c r="D494" i="2"/>
  <c r="D498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I18" i="1"/>
  <c r="I8" i="1"/>
  <c r="C24" i="1"/>
  <c r="G3" i="1"/>
  <c r="G2" i="1"/>
  <c r="G2" i="2"/>
  <c r="F474" i="2"/>
  <c r="F490" i="2"/>
  <c r="F170" i="2"/>
  <c r="F178" i="2"/>
  <c r="I7" i="1"/>
  <c r="H3" i="2"/>
  <c r="I14" i="1"/>
  <c r="D204" i="2"/>
  <c r="D250" i="2"/>
  <c r="D86" i="2"/>
  <c r="D98" i="2"/>
  <c r="D282" i="2"/>
  <c r="F446" i="2"/>
  <c r="D446" i="2"/>
  <c r="D462" i="2"/>
  <c r="D178" i="2"/>
  <c r="E170" i="2"/>
  <c r="D202" i="2"/>
  <c r="F50" i="2"/>
  <c r="D50" i="2"/>
  <c r="D398" i="2"/>
  <c r="D70" i="2"/>
  <c r="D318" i="2"/>
  <c r="D66" i="2"/>
  <c r="D442" i="2"/>
  <c r="E493" i="2"/>
  <c r="F326" i="2"/>
  <c r="D362" i="2"/>
  <c r="D186" i="2"/>
  <c r="E66" i="2"/>
  <c r="D130" i="2"/>
  <c r="F334" i="2"/>
  <c r="D170" i="2"/>
  <c r="E23" i="2"/>
  <c r="E174" i="2"/>
  <c r="D174" i="2"/>
  <c r="D190" i="2"/>
  <c r="F206" i="2"/>
  <c r="D225" i="2"/>
  <c r="D469" i="2"/>
  <c r="F482" i="2"/>
  <c r="D482" i="2"/>
  <c r="D206" i="2"/>
  <c r="D466" i="2"/>
  <c r="F194" i="2"/>
  <c r="F438" i="2"/>
  <c r="D441" i="2"/>
  <c r="E474" i="2"/>
  <c r="E442" i="2"/>
  <c r="E325" i="2"/>
  <c r="E314" i="2"/>
  <c r="F166" i="2"/>
  <c r="E166" i="2"/>
  <c r="F403" i="2"/>
  <c r="E256" i="2"/>
  <c r="D176" i="2"/>
  <c r="E480" i="2"/>
  <c r="F392" i="2"/>
  <c r="D480" i="2"/>
  <c r="F428" i="2"/>
  <c r="F224" i="2"/>
  <c r="D164" i="2"/>
  <c r="D360" i="2"/>
  <c r="E92" i="2"/>
  <c r="D160" i="2"/>
  <c r="E58" i="2"/>
  <c r="E9" i="2"/>
  <c r="D38" i="2"/>
  <c r="D90" i="2"/>
  <c r="F420" i="2"/>
  <c r="E292" i="2"/>
  <c r="D380" i="2"/>
  <c r="E456" i="2"/>
  <c r="D296" i="2"/>
  <c r="D428" i="2"/>
  <c r="E388" i="2"/>
  <c r="F436" i="2"/>
  <c r="F204" i="2"/>
  <c r="D404" i="2"/>
  <c r="E387" i="2"/>
  <c r="E304" i="2"/>
  <c r="F124" i="2"/>
  <c r="E364" i="2"/>
  <c r="D212" i="2"/>
  <c r="E396" i="2"/>
  <c r="D468" i="2"/>
  <c r="D416" i="2"/>
  <c r="F216" i="2"/>
  <c r="F176" i="2"/>
  <c r="D148" i="2"/>
  <c r="D229" i="2"/>
  <c r="D297" i="2"/>
  <c r="F21" i="2"/>
  <c r="F297" i="2"/>
  <c r="D181" i="2"/>
  <c r="F101" i="2"/>
  <c r="D145" i="2"/>
  <c r="D94" i="2"/>
  <c r="E62" i="2"/>
  <c r="D58" i="2"/>
  <c r="E144" i="2"/>
  <c r="F90" i="2"/>
  <c r="F157" i="2"/>
  <c r="E81" i="2"/>
  <c r="F121" i="2"/>
  <c r="D101" i="2"/>
  <c r="E161" i="2"/>
  <c r="E293" i="2"/>
  <c r="D409" i="2"/>
  <c r="F469" i="2"/>
  <c r="F209" i="2"/>
  <c r="D177" i="2"/>
  <c r="F81" i="2"/>
  <c r="E249" i="2"/>
  <c r="E289" i="2"/>
  <c r="D433" i="2"/>
  <c r="D253" i="2"/>
  <c r="D293" i="2"/>
  <c r="D121" i="2"/>
  <c r="E105" i="2"/>
  <c r="F337" i="2"/>
  <c r="D445" i="2"/>
  <c r="D301" i="2"/>
  <c r="F393" i="2"/>
  <c r="D197" i="2"/>
  <c r="D149" i="2"/>
  <c r="D209" i="2"/>
  <c r="F193" i="2"/>
  <c r="F161" i="2"/>
  <c r="E233" i="2"/>
  <c r="E369" i="2"/>
  <c r="D265" i="2"/>
  <c r="E82" i="2"/>
  <c r="D157" i="2"/>
  <c r="D465" i="2"/>
  <c r="F93" i="2"/>
  <c r="D269" i="2"/>
  <c r="D37" i="2"/>
  <c r="D405" i="2"/>
  <c r="F189" i="2"/>
  <c r="F173" i="2"/>
  <c r="D349" i="2"/>
  <c r="E217" i="2"/>
  <c r="E349" i="2"/>
  <c r="D141" i="2"/>
  <c r="F201" i="2"/>
  <c r="E301" i="2"/>
  <c r="E377" i="2"/>
  <c r="F233" i="2"/>
  <c r="E269" i="2"/>
  <c r="F281" i="2"/>
  <c r="D39" i="2"/>
  <c r="F55" i="2"/>
  <c r="E55" i="2"/>
  <c r="E95" i="2"/>
  <c r="E103" i="2"/>
  <c r="D103" i="2"/>
  <c r="D127" i="2"/>
  <c r="E127" i="2"/>
  <c r="F167" i="2"/>
  <c r="E167" i="2"/>
  <c r="F279" i="2"/>
  <c r="E279" i="2"/>
  <c r="D279" i="2"/>
  <c r="F303" i="2"/>
  <c r="D303" i="2"/>
  <c r="E303" i="2"/>
  <c r="D311" i="2"/>
  <c r="E311" i="2"/>
  <c r="F319" i="2"/>
  <c r="D319" i="2"/>
  <c r="F327" i="2"/>
  <c r="D327" i="2"/>
  <c r="E327" i="2"/>
  <c r="D343" i="2"/>
  <c r="E343" i="2"/>
  <c r="D359" i="2"/>
  <c r="E359" i="2"/>
  <c r="F359" i="2"/>
  <c r="D367" i="2"/>
  <c r="F367" i="2"/>
  <c r="D391" i="2"/>
  <c r="E391" i="2"/>
  <c r="D399" i="2"/>
  <c r="F399" i="2"/>
  <c r="D407" i="2"/>
  <c r="E407" i="2"/>
  <c r="F407" i="2"/>
  <c r="D423" i="2"/>
  <c r="E423" i="2"/>
  <c r="D475" i="2"/>
  <c r="E475" i="2"/>
  <c r="D483" i="2"/>
  <c r="F483" i="2"/>
  <c r="D491" i="2"/>
  <c r="E491" i="2"/>
  <c r="F491" i="2"/>
  <c r="E35" i="2"/>
  <c r="F311" i="2"/>
  <c r="F127" i="2"/>
  <c r="F475" i="2"/>
  <c r="F431" i="2"/>
  <c r="F351" i="2"/>
  <c r="E403" i="2"/>
  <c r="E355" i="2"/>
  <c r="F459" i="2"/>
  <c r="F339" i="2"/>
  <c r="F423" i="2"/>
  <c r="F343" i="2"/>
  <c r="E399" i="2"/>
  <c r="E351" i="2"/>
  <c r="E247" i="2"/>
  <c r="E163" i="2"/>
  <c r="D235" i="2"/>
  <c r="D27" i="2"/>
  <c r="E27" i="2"/>
  <c r="E91" i="2"/>
  <c r="F123" i="2"/>
  <c r="E123" i="2"/>
  <c r="D171" i="2"/>
  <c r="E171" i="2"/>
  <c r="E219" i="2"/>
  <c r="F219" i="2"/>
  <c r="D227" i="2"/>
  <c r="F227" i="2"/>
  <c r="E251" i="2"/>
  <c r="F251" i="2"/>
  <c r="D251" i="2"/>
  <c r="F283" i="2"/>
  <c r="D283" i="2"/>
  <c r="D307" i="2"/>
  <c r="F307" i="2"/>
  <c r="F315" i="2"/>
  <c r="D315" i="2"/>
  <c r="E315" i="2"/>
  <c r="F323" i="2"/>
  <c r="D323" i="2"/>
  <c r="D363" i="2"/>
  <c r="F363" i="2"/>
  <c r="D371" i="2"/>
  <c r="E371" i="2"/>
  <c r="F371" i="2"/>
  <c r="D395" i="2"/>
  <c r="E395" i="2"/>
  <c r="D427" i="2"/>
  <c r="F427" i="2"/>
  <c r="D435" i="2"/>
  <c r="E435" i="2"/>
  <c r="F435" i="2"/>
  <c r="D439" i="2"/>
  <c r="F439" i="2"/>
  <c r="E439" i="2"/>
  <c r="D455" i="2"/>
  <c r="F455" i="2"/>
  <c r="D471" i="2"/>
  <c r="E471" i="2"/>
  <c r="D487" i="2"/>
  <c r="E487" i="2"/>
  <c r="F487" i="2"/>
  <c r="F395" i="2"/>
  <c r="F383" i="2"/>
  <c r="E479" i="2"/>
  <c r="E383" i="2"/>
  <c r="E319" i="2"/>
  <c r="E39" i="2"/>
  <c r="F355" i="2"/>
  <c r="E459" i="2"/>
  <c r="F255" i="2"/>
  <c r="F35" i="2"/>
  <c r="D479" i="2"/>
  <c r="E320" i="2"/>
  <c r="E384" i="2"/>
  <c r="F156" i="2"/>
  <c r="D368" i="2"/>
  <c r="F228" i="2"/>
  <c r="E248" i="2"/>
  <c r="D420" i="2"/>
  <c r="E436" i="2"/>
  <c r="E408" i="2"/>
  <c r="D144" i="2"/>
  <c r="E220" i="2"/>
  <c r="E308" i="2"/>
  <c r="D300" i="2"/>
  <c r="F212" i="2"/>
  <c r="D364" i="2"/>
  <c r="D288" i="2"/>
  <c r="F304" i="2"/>
  <c r="F348" i="2"/>
  <c r="D188" i="2"/>
  <c r="F356" i="2"/>
  <c r="D308" i="2"/>
  <c r="D244" i="2"/>
  <c r="D388" i="2"/>
  <c r="D384" i="2"/>
  <c r="E468" i="2"/>
  <c r="D292" i="2"/>
  <c r="E243" i="2"/>
  <c r="E406" i="2"/>
  <c r="E449" i="2"/>
  <c r="D402" i="2"/>
  <c r="D28" i="2"/>
  <c r="E32" i="2"/>
  <c r="E275" i="2"/>
  <c r="E259" i="2"/>
  <c r="E362" i="2"/>
  <c r="F441" i="2"/>
  <c r="E453" i="2"/>
  <c r="D386" i="2"/>
  <c r="E398" i="2"/>
  <c r="E28" i="2"/>
  <c r="F72" i="2"/>
  <c r="D275" i="2"/>
  <c r="E151" i="2"/>
  <c r="D414" i="2"/>
  <c r="E414" i="2"/>
  <c r="E465" i="2"/>
  <c r="D167" i="2"/>
  <c r="F247" i="2"/>
  <c r="D438" i="2"/>
  <c r="D259" i="2"/>
  <c r="E271" i="2"/>
  <c r="E255" i="2"/>
  <c r="E239" i="2"/>
  <c r="F406" i="2"/>
  <c r="D8" i="2"/>
  <c r="E501" i="2"/>
  <c r="E402" i="2"/>
  <c r="D112" i="2"/>
  <c r="E143" i="2"/>
  <c r="D31" i="2"/>
  <c r="D449" i="2"/>
  <c r="E306" i="2"/>
  <c r="E109" i="2"/>
  <c r="F103" i="2"/>
  <c r="F17" i="2"/>
  <c r="E445" i="2"/>
  <c r="F57" i="2"/>
  <c r="F163" i="2"/>
  <c r="D267" i="2"/>
  <c r="D461" i="2"/>
  <c r="D9" i="2"/>
  <c r="D151" i="2"/>
  <c r="E215" i="2"/>
  <c r="E89" i="2"/>
  <c r="F89" i="2"/>
  <c r="F243" i="2"/>
  <c r="E227" i="2"/>
  <c r="F27" i="2"/>
  <c r="D299" i="2"/>
  <c r="E283" i="2"/>
  <c r="E267" i="2"/>
  <c r="E235" i="2"/>
  <c r="E330" i="2"/>
  <c r="D20" i="2"/>
  <c r="D338" i="2"/>
  <c r="E334" i="2"/>
  <c r="D32" i="2"/>
  <c r="D326" i="2"/>
  <c r="F302" i="2"/>
  <c r="D410" i="2"/>
  <c r="D239" i="2"/>
  <c r="D271" i="2"/>
  <c r="D219" i="2"/>
  <c r="F215" i="2"/>
  <c r="D330" i="2"/>
  <c r="F171" i="2"/>
  <c r="D302" i="2"/>
  <c r="E266" i="2"/>
  <c r="F377" i="2"/>
  <c r="F146" i="2"/>
  <c r="F139" i="2"/>
  <c r="D238" i="2"/>
  <c r="E76" i="2"/>
  <c r="E365" i="2"/>
  <c r="F385" i="2"/>
  <c r="F14" i="2"/>
  <c r="D421" i="2"/>
  <c r="F313" i="2"/>
  <c r="D329" i="2"/>
  <c r="F254" i="2"/>
  <c r="D452" i="2"/>
  <c r="D143" i="2"/>
  <c r="E337" i="2"/>
  <c r="E413" i="2"/>
  <c r="D472" i="2"/>
  <c r="E345" i="2"/>
  <c r="E96" i="2"/>
  <c r="E405" i="2"/>
  <c r="F222" i="2"/>
  <c r="E158" i="2"/>
  <c r="E329" i="2"/>
  <c r="D385" i="2"/>
  <c r="E139" i="2"/>
  <c r="D325" i="2"/>
  <c r="E124" i="2"/>
  <c r="F76" i="2"/>
  <c r="F452" i="2"/>
  <c r="D266" i="2"/>
  <c r="D333" i="2"/>
  <c r="F472" i="2"/>
  <c r="F456" i="2"/>
  <c r="D92" i="2"/>
  <c r="D14" i="2"/>
  <c r="E496" i="2"/>
  <c r="F409" i="2"/>
  <c r="E146" i="2"/>
  <c r="D389" i="2"/>
  <c r="E341" i="2"/>
  <c r="E433" i="2"/>
  <c r="D72" i="2"/>
  <c r="E31" i="2"/>
  <c r="E254" i="2"/>
  <c r="E333" i="2"/>
  <c r="E38" i="2"/>
  <c r="D413" i="2"/>
  <c r="D278" i="2"/>
  <c r="E135" i="2"/>
  <c r="F135" i="2"/>
  <c r="D56" i="2"/>
  <c r="E56" i="2"/>
  <c r="F56" i="2"/>
  <c r="D132" i="2"/>
  <c r="F132" i="2"/>
  <c r="D374" i="2"/>
  <c r="E374" i="2"/>
  <c r="F493" i="2"/>
  <c r="D493" i="2"/>
  <c r="F497" i="2"/>
  <c r="E497" i="2"/>
  <c r="D497" i="2"/>
  <c r="F374" i="2"/>
  <c r="D501" i="2"/>
  <c r="F386" i="2"/>
  <c r="E140" i="2"/>
  <c r="D286" i="2"/>
  <c r="F278" i="2"/>
  <c r="F250" i="2"/>
  <c r="F102" i="2"/>
  <c r="D102" i="2"/>
  <c r="E102" i="2"/>
  <c r="F106" i="2"/>
  <c r="D106" i="2"/>
  <c r="D490" i="2"/>
  <c r="E490" i="2"/>
  <c r="E52" i="2"/>
  <c r="D52" i="2"/>
  <c r="E154" i="2"/>
  <c r="D154" i="2"/>
  <c r="E11" i="2"/>
  <c r="D15" i="2"/>
  <c r="F15" i="2"/>
  <c r="D34" i="2"/>
  <c r="F34" i="2"/>
  <c r="D136" i="2"/>
  <c r="E136" i="2"/>
  <c r="F136" i="2"/>
  <c r="D147" i="2"/>
  <c r="F147" i="2"/>
  <c r="E378" i="2"/>
  <c r="E226" i="2"/>
  <c r="E222" i="2"/>
  <c r="D140" i="2"/>
  <c r="E286" i="2"/>
  <c r="D63" i="2"/>
  <c r="F63" i="2"/>
  <c r="E71" i="2"/>
  <c r="D71" i="2"/>
  <c r="E75" i="2"/>
  <c r="E79" i="2"/>
  <c r="F79" i="2"/>
  <c r="F83" i="2"/>
  <c r="E83" i="2"/>
  <c r="F87" i="2"/>
  <c r="D87" i="2"/>
  <c r="E340" i="2"/>
  <c r="F340" i="2"/>
  <c r="D340" i="2"/>
  <c r="F352" i="2"/>
  <c r="E352" i="2"/>
  <c r="D352" i="2"/>
  <c r="D463" i="2"/>
  <c r="E463" i="2"/>
  <c r="D150" i="2"/>
  <c r="E150" i="2"/>
  <c r="E168" i="2"/>
  <c r="D168" i="2"/>
  <c r="F183" i="2"/>
  <c r="D183" i="2"/>
  <c r="D207" i="2"/>
  <c r="E207" i="2"/>
  <c r="F258" i="2"/>
  <c r="E258" i="2"/>
  <c r="D258" i="2"/>
  <c r="E262" i="2"/>
  <c r="D262" i="2"/>
  <c r="F270" i="2"/>
  <c r="D270" i="2"/>
  <c r="D274" i="2"/>
  <c r="F274" i="2"/>
  <c r="E282" i="2"/>
  <c r="F282" i="2"/>
  <c r="D290" i="2"/>
  <c r="E290" i="2"/>
  <c r="E317" i="2"/>
  <c r="D317" i="2"/>
  <c r="D397" i="2"/>
  <c r="F397" i="2"/>
  <c r="E397" i="2"/>
  <c r="F401" i="2"/>
  <c r="D401" i="2"/>
  <c r="D417" i="2"/>
  <c r="E417" i="2"/>
  <c r="E425" i="2"/>
  <c r="F425" i="2"/>
  <c r="F448" i="2"/>
  <c r="D448" i="2"/>
  <c r="D55" i="2"/>
  <c r="D43" i="2"/>
  <c r="F467" i="2"/>
  <c r="F419" i="2"/>
  <c r="E184" i="2"/>
  <c r="E240" i="2"/>
  <c r="E272" i="2"/>
  <c r="E400" i="2"/>
  <c r="F489" i="2"/>
  <c r="F473" i="2"/>
  <c r="F422" i="2"/>
  <c r="F361" i="2"/>
  <c r="F342" i="2"/>
  <c r="D213" i="2"/>
  <c r="E69" i="2"/>
  <c r="E12" i="2"/>
  <c r="E437" i="2"/>
  <c r="D357" i="2"/>
  <c r="E225" i="2"/>
  <c r="E30" i="2"/>
  <c r="E19" i="2"/>
  <c r="F125" i="2"/>
  <c r="F321" i="2"/>
  <c r="F196" i="2"/>
  <c r="D69" i="2"/>
  <c r="D16" i="2"/>
  <c r="E4" i="2"/>
  <c r="E112" i="2"/>
  <c r="D192" i="2"/>
  <c r="D500" i="2"/>
  <c r="F188" i="2"/>
  <c r="D128" i="2"/>
  <c r="F47" i="2"/>
  <c r="E203" i="2"/>
  <c r="F180" i="2"/>
  <c r="D426" i="2"/>
  <c r="D73" i="2"/>
  <c r="D346" i="2"/>
  <c r="E324" i="2"/>
  <c r="E434" i="2"/>
  <c r="D221" i="2"/>
  <c r="F184" i="2"/>
  <c r="E481" i="2"/>
  <c r="E477" i="2"/>
  <c r="D328" i="2"/>
  <c r="F404" i="2"/>
  <c r="F51" i="2"/>
  <c r="F400" i="2"/>
  <c r="D200" i="2"/>
  <c r="E44" i="2"/>
  <c r="E361" i="2"/>
  <c r="E229" i="2"/>
  <c r="F365" i="2"/>
  <c r="F207" i="2"/>
  <c r="E419" i="2"/>
  <c r="E375" i="2"/>
  <c r="E336" i="2"/>
  <c r="F470" i="2"/>
  <c r="D393" i="2"/>
  <c r="E34" i="2"/>
  <c r="F12" i="2"/>
  <c r="E389" i="2"/>
  <c r="F357" i="2"/>
  <c r="E65" i="2"/>
  <c r="F23" i="2"/>
  <c r="D19" i="2"/>
  <c r="D372" i="2"/>
  <c r="E313" i="2"/>
  <c r="E122" i="2"/>
  <c r="D430" i="2"/>
  <c r="E372" i="2"/>
  <c r="D122" i="2"/>
  <c r="D4" i="2"/>
  <c r="E47" i="2"/>
  <c r="F128" i="2"/>
  <c r="E192" i="2"/>
  <c r="F73" i="2"/>
  <c r="E180" i="2"/>
  <c r="F426" i="2"/>
  <c r="F324" i="2"/>
  <c r="D217" i="2"/>
  <c r="E125" i="2"/>
  <c r="E244" i="2"/>
  <c r="D287" i="2"/>
  <c r="E210" i="2"/>
  <c r="F248" i="2"/>
  <c r="D77" i="2"/>
  <c r="D369" i="2"/>
  <c r="D412" i="2"/>
  <c r="E77" i="2"/>
  <c r="E252" i="2"/>
  <c r="E213" i="2"/>
  <c r="D240" i="2"/>
  <c r="F200" i="2"/>
  <c r="D237" i="2"/>
  <c r="D44" i="2"/>
  <c r="D115" i="2"/>
  <c r="D118" i="2"/>
  <c r="D203" i="2"/>
  <c r="F210" i="2"/>
  <c r="D339" i="2"/>
  <c r="D342" i="2"/>
  <c r="D422" i="2"/>
  <c r="D447" i="2"/>
  <c r="D467" i="2"/>
  <c r="D470" i="2"/>
  <c r="E473" i="2"/>
  <c r="F375" i="2"/>
  <c r="F138" i="2"/>
  <c r="E152" i="2"/>
  <c r="D489" i="2"/>
  <c r="F8" i="2"/>
  <c r="D485" i="2"/>
  <c r="E142" i="2"/>
  <c r="F94" i="2"/>
  <c r="D196" i="2"/>
  <c r="E321" i="2"/>
  <c r="D159" i="2"/>
  <c r="F109" i="2"/>
  <c r="E430" i="2"/>
  <c r="F500" i="2"/>
  <c r="F317" i="2"/>
  <c r="F444" i="2"/>
  <c r="E221" i="2"/>
  <c r="D477" i="2"/>
  <c r="F461" i="2"/>
  <c r="F98" i="2"/>
  <c r="F105" i="2"/>
  <c r="D378" i="2"/>
  <c r="D84" i="2"/>
  <c r="F238" i="2"/>
  <c r="D376" i="2"/>
  <c r="D379" i="2"/>
  <c r="F137" i="2"/>
  <c r="E137" i="2"/>
  <c r="D137" i="2"/>
  <c r="E179" i="2"/>
  <c r="F179" i="2"/>
  <c r="D179" i="2"/>
  <c r="F316" i="2"/>
  <c r="E316" i="2"/>
  <c r="D316" i="2"/>
  <c r="D335" i="2"/>
  <c r="E335" i="2"/>
  <c r="D415" i="2"/>
  <c r="E415" i="2"/>
  <c r="F415" i="2"/>
  <c r="D429" i="2"/>
  <c r="F429" i="2"/>
  <c r="E429" i="2"/>
  <c r="D443" i="2"/>
  <c r="F443" i="2"/>
  <c r="D484" i="2"/>
  <c r="E484" i="2"/>
  <c r="F484" i="2"/>
  <c r="E492" i="2"/>
  <c r="F492" i="2"/>
  <c r="D492" i="2"/>
  <c r="D499" i="2"/>
  <c r="E499" i="2"/>
  <c r="E172" i="2"/>
  <c r="D457" i="2"/>
  <c r="F168" i="2"/>
  <c r="F172" i="2"/>
  <c r="F54" i="2"/>
  <c r="D54" i="2"/>
  <c r="F264" i="2"/>
  <c r="D264" i="2"/>
  <c r="F276" i="2"/>
  <c r="E276" i="2"/>
  <c r="D276" i="2"/>
  <c r="F284" i="2"/>
  <c r="D284" i="2"/>
  <c r="F294" i="2"/>
  <c r="E294" i="2"/>
  <c r="F305" i="2"/>
  <c r="D305" i="2"/>
  <c r="F335" i="2"/>
  <c r="E162" i="2"/>
  <c r="E60" i="2"/>
  <c r="E110" i="2"/>
  <c r="F110" i="2"/>
  <c r="F116" i="2"/>
  <c r="D116" i="2"/>
  <c r="D214" i="2"/>
  <c r="E214" i="2"/>
  <c r="F241" i="2"/>
  <c r="D241" i="2"/>
  <c r="E54" i="2"/>
  <c r="D425" i="2"/>
  <c r="F165" i="2"/>
  <c r="F226" i="2"/>
  <c r="F162" i="2"/>
  <c r="D110" i="2"/>
  <c r="F476" i="2"/>
  <c r="D464" i="2"/>
  <c r="E134" i="2"/>
  <c r="D134" i="2"/>
  <c r="F6" i="2"/>
  <c r="E6" i="2"/>
  <c r="D46" i="2"/>
  <c r="E46" i="2"/>
  <c r="D182" i="2"/>
  <c r="E182" i="2"/>
  <c r="D198" i="2"/>
  <c r="F198" i="2"/>
  <c r="F202" i="2"/>
  <c r="E202" i="2"/>
  <c r="F205" i="2"/>
  <c r="D205" i="2"/>
  <c r="E205" i="2"/>
  <c r="F344" i="2"/>
  <c r="D344" i="2"/>
  <c r="E344" i="2"/>
  <c r="E3" i="2"/>
  <c r="D3" i="2"/>
  <c r="D64" i="2"/>
  <c r="D155" i="2"/>
  <c r="E155" i="2"/>
  <c r="F155" i="2"/>
  <c r="D175" i="2"/>
  <c r="E175" i="2"/>
  <c r="F175" i="2"/>
  <c r="E312" i="2"/>
  <c r="F312" i="2"/>
  <c r="F331" i="2"/>
  <c r="E331" i="2"/>
  <c r="D331" i="2"/>
  <c r="E411" i="2"/>
  <c r="F411" i="2"/>
  <c r="E440" i="2"/>
  <c r="F440" i="2"/>
  <c r="E450" i="2"/>
  <c r="D450" i="2"/>
  <c r="D454" i="2"/>
  <c r="E454" i="2"/>
  <c r="F454" i="2"/>
  <c r="F460" i="2"/>
  <c r="D460" i="2"/>
  <c r="E460" i="2"/>
  <c r="F488" i="2"/>
  <c r="D488" i="2"/>
  <c r="E488" i="2"/>
  <c r="F158" i="2"/>
  <c r="E268" i="2"/>
  <c r="D268" i="2"/>
  <c r="E280" i="2"/>
  <c r="F280" i="2"/>
  <c r="D280" i="2"/>
  <c r="F309" i="2"/>
  <c r="D309" i="2"/>
  <c r="E309" i="2"/>
  <c r="F499" i="2"/>
  <c r="E298" i="2"/>
  <c r="F457" i="2"/>
  <c r="E476" i="2"/>
  <c r="D60" i="2"/>
  <c r="D48" i="2"/>
  <c r="F48" i="2"/>
  <c r="E113" i="2"/>
  <c r="F113" i="2"/>
  <c r="E119" i="2"/>
  <c r="D119" i="2"/>
  <c r="D129" i="2"/>
  <c r="E129" i="2"/>
  <c r="F218" i="2"/>
  <c r="E218" i="2"/>
  <c r="D230" i="2"/>
  <c r="F230" i="2"/>
  <c r="F245" i="2"/>
  <c r="E245" i="2"/>
  <c r="E257" i="2"/>
  <c r="F257" i="2"/>
  <c r="D261" i="2"/>
  <c r="E261" i="2"/>
  <c r="F261" i="2"/>
  <c r="D347" i="2"/>
  <c r="E347" i="2"/>
  <c r="F347" i="2"/>
  <c r="E354" i="2"/>
  <c r="D354" i="2"/>
  <c r="D358" i="2"/>
  <c r="E358" i="2"/>
  <c r="F358" i="2"/>
  <c r="D366" i="2"/>
  <c r="E366" i="2"/>
  <c r="E370" i="2"/>
  <c r="D370" i="2"/>
  <c r="F370" i="2"/>
  <c r="D373" i="2"/>
  <c r="F373" i="2"/>
  <c r="F382" i="2"/>
  <c r="D382" i="2"/>
  <c r="E382" i="2"/>
  <c r="D390" i="2"/>
  <c r="E390" i="2"/>
  <c r="F390" i="2"/>
  <c r="F394" i="2"/>
  <c r="E394" i="2"/>
  <c r="F187" i="2"/>
  <c r="D187" i="2"/>
  <c r="D199" i="2"/>
  <c r="E199" i="2"/>
  <c r="F332" i="2"/>
  <c r="E332" i="2"/>
  <c r="F379" i="2"/>
  <c r="E447" i="2"/>
  <c r="E363" i="2"/>
  <c r="E299" i="2"/>
  <c r="E288" i="2"/>
  <c r="F37" i="2"/>
  <c r="F437" i="2"/>
  <c r="F145" i="2"/>
  <c r="E281" i="2"/>
  <c r="F159" i="2"/>
  <c r="D152" i="2"/>
  <c r="F246" i="2"/>
  <c r="E156" i="2"/>
  <c r="D481" i="2"/>
  <c r="D408" i="2"/>
  <c r="D496" i="2"/>
  <c r="D444" i="2"/>
  <c r="F242" i="2"/>
  <c r="D195" i="2"/>
  <c r="E169" i="2"/>
  <c r="D191" i="2"/>
  <c r="E191" i="2"/>
  <c r="E412" i="2"/>
  <c r="E231" i="2"/>
  <c r="F306" i="2"/>
  <c r="F328" i="2"/>
  <c r="E43" i="2"/>
  <c r="E2" i="2"/>
  <c r="F67" i="2"/>
  <c r="D67" i="2"/>
  <c r="F74" i="2"/>
  <c r="D74" i="2"/>
  <c r="E74" i="2"/>
  <c r="D185" i="2"/>
  <c r="F185" i="2"/>
  <c r="D381" i="2"/>
  <c r="E381" i="2"/>
  <c r="F424" i="2"/>
  <c r="D424" i="2"/>
  <c r="D432" i="2"/>
  <c r="F432" i="2"/>
  <c r="F26" i="2"/>
  <c r="D26" i="2"/>
  <c r="F100" i="2"/>
  <c r="E100" i="2"/>
  <c r="D100" i="2"/>
  <c r="F107" i="2"/>
  <c r="D107" i="2"/>
  <c r="E120" i="2"/>
  <c r="F120" i="2"/>
  <c r="D223" i="2"/>
  <c r="E223" i="2"/>
  <c r="D295" i="2"/>
  <c r="F295" i="2"/>
  <c r="F458" i="2"/>
  <c r="D458" i="2"/>
  <c r="F451" i="2"/>
  <c r="F387" i="2"/>
  <c r="E451" i="2"/>
  <c r="E367" i="2"/>
  <c r="D117" i="2"/>
  <c r="F142" i="2"/>
  <c r="E273" i="2"/>
  <c r="D273" i="2"/>
  <c r="E246" i="2"/>
  <c r="D242" i="2"/>
  <c r="F13" i="2"/>
  <c r="D22" i="2"/>
  <c r="F434" i="2"/>
  <c r="D45" i="2"/>
  <c r="E26" i="2"/>
  <c r="E22" i="2"/>
  <c r="D231" i="2"/>
  <c r="D41" i="2"/>
  <c r="F41" i="2"/>
  <c r="F70" i="2"/>
  <c r="F84" i="2"/>
  <c r="E108" i="2"/>
  <c r="F108" i="2"/>
  <c r="F153" i="2"/>
  <c r="D153" i="2"/>
  <c r="D478" i="2"/>
  <c r="F478" i="2"/>
  <c r="D272" i="2"/>
  <c r="E443" i="2"/>
  <c r="E464" i="2"/>
  <c r="F117" i="2"/>
  <c r="E421" i="2"/>
  <c r="F418" i="2"/>
  <c r="D30" i="2"/>
  <c r="D294" i="2"/>
  <c r="F322" i="2"/>
  <c r="F350" i="2"/>
  <c r="F114" i="2"/>
  <c r="F195" i="2"/>
  <c r="D5" i="2"/>
  <c r="D120" i="2"/>
  <c r="E99" i="2"/>
  <c r="D10" i="2"/>
  <c r="F99" i="2"/>
  <c r="E51" i="2"/>
  <c r="D108" i="2"/>
  <c r="E111" i="2"/>
  <c r="F131" i="2"/>
  <c r="E424" i="2"/>
  <c r="F211" i="2"/>
  <c r="D123" i="2"/>
  <c r="F10" i="2"/>
  <c r="F24" i="2"/>
  <c r="D91" i="2"/>
  <c r="D93" i="2"/>
  <c r="F96" i="2"/>
  <c r="F104" i="2"/>
  <c r="D131" i="2"/>
  <c r="D263" i="2"/>
  <c r="F263" i="2"/>
  <c r="F234" i="2"/>
  <c r="D234" i="2"/>
  <c r="D165" i="2"/>
  <c r="F129" i="2"/>
  <c r="E24" i="2"/>
  <c r="D322" i="2"/>
  <c r="E260" i="2"/>
  <c r="F396" i="2"/>
  <c r="D256" i="2"/>
  <c r="F252" i="2"/>
  <c r="D104" i="2"/>
  <c r="F291" i="2"/>
  <c r="E63" i="2"/>
  <c r="F111" i="2"/>
  <c r="E291" i="2"/>
  <c r="D341" i="2"/>
  <c r="D353" i="2"/>
  <c r="E40" i="2"/>
  <c r="D40" i="2"/>
  <c r="E211" i="2"/>
  <c r="F495" i="2"/>
  <c r="E495" i="2"/>
  <c r="E287" i="2"/>
  <c r="D418" i="2"/>
  <c r="E338" i="2"/>
  <c r="D350" i="2"/>
  <c r="D114" i="2"/>
  <c r="E353" i="2"/>
  <c r="D260" i="2"/>
  <c r="E41" i="2"/>
  <c r="D298" i="2"/>
  <c r="E284" i="2"/>
  <c r="F18" i="2" l="1"/>
  <c r="D29" i="2"/>
  <c r="F75" i="2"/>
  <c r="D11" i="2"/>
  <c r="E88" i="2"/>
  <c r="F88" i="2"/>
  <c r="D7" i="2"/>
  <c r="E25" i="2"/>
  <c r="E133" i="2"/>
  <c r="E61" i="2"/>
  <c r="D85" i="2"/>
  <c r="E97" i="2"/>
  <c r="F78" i="2"/>
  <c r="D126" i="2"/>
  <c r="D82" i="2"/>
  <c r="E18" i="2"/>
  <c r="F16" i="2"/>
  <c r="F61" i="2"/>
  <c r="D80" i="2"/>
  <c r="D68" i="2"/>
  <c r="E59" i="2"/>
  <c r="F36" i="2"/>
  <c r="F7" i="2"/>
  <c r="F133" i="2"/>
  <c r="F97" i="2"/>
  <c r="F33" i="2"/>
  <c r="F2" i="2"/>
  <c r="E80" i="2"/>
  <c r="E33" i="2"/>
  <c r="F59" i="2"/>
  <c r="D95" i="2"/>
  <c r="D25" i="2"/>
  <c r="E13" i="2"/>
  <c r="D42" i="2"/>
  <c r="F49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I17" i="1" s="1"/>
  <c r="I19" i="1"/>
  <c r="E236" i="2"/>
  <c r="E8" i="2"/>
  <c r="E37" i="2"/>
  <c r="E494" i="2"/>
  <c r="E462" i="2"/>
  <c r="E446" i="2"/>
  <c r="E318" i="2"/>
  <c r="E118" i="2"/>
  <c r="E208" i="2"/>
  <c r="E380" i="2"/>
  <c r="E466" i="2"/>
  <c r="E206" i="2"/>
  <c r="E194" i="2"/>
  <c r="E410" i="2"/>
  <c r="E216" i="2"/>
  <c r="E360" i="2"/>
  <c r="E348" i="2"/>
  <c r="E416" i="2"/>
  <c r="E368" i="2"/>
  <c r="E228" i="2"/>
  <c r="E232" i="2"/>
  <c r="E300" i="2"/>
  <c r="E130" i="2"/>
  <c r="E86" i="2"/>
  <c r="E193" i="2"/>
  <c r="E201" i="2"/>
  <c r="E237" i="2"/>
  <c r="E164" i="2"/>
  <c r="E478" i="2"/>
  <c r="E186" i="2"/>
  <c r="E190" i="2"/>
  <c r="E178" i="2"/>
  <c r="E486" i="2"/>
  <c r="E346" i="2"/>
  <c r="E431" i="2"/>
  <c r="E198" i="2"/>
  <c r="E392" i="2"/>
  <c r="E42" i="2"/>
  <c r="E356" i="2"/>
  <c r="E376" i="2"/>
  <c r="E224" i="2"/>
  <c r="E296" i="2"/>
  <c r="E277" i="2"/>
  <c r="E17" i="2"/>
  <c r="E138" i="2"/>
  <c r="E265" i="2"/>
  <c r="E141" i="2"/>
  <c r="E20" i="2"/>
  <c r="E29" i="2"/>
  <c r="E485" i="2"/>
  <c r="E189" i="2"/>
  <c r="E173" i="2"/>
  <c r="E285" i="2"/>
  <c r="F181" i="2"/>
  <c r="F289" i="2"/>
  <c r="F5" i="2"/>
  <c r="F249" i="2"/>
  <c r="F277" i="2"/>
  <c r="F320" i="2"/>
  <c r="F208" i="2"/>
  <c r="F236" i="2"/>
  <c r="F174" i="2"/>
  <c r="F62" i="2"/>
  <c r="F285" i="2"/>
  <c r="F262" i="2"/>
  <c r="F314" i="2"/>
  <c r="F498" i="2"/>
  <c r="F462" i="2"/>
  <c r="F4" i="2"/>
  <c r="F9" i="2"/>
  <c r="F19" i="2"/>
  <c r="F30" i="2"/>
  <c r="F66" i="2"/>
  <c r="F86" i="2"/>
  <c r="F115" i="2"/>
  <c r="F119" i="2"/>
  <c r="F130" i="2"/>
  <c r="F150" i="2"/>
  <c r="F164" i="2"/>
  <c r="F199" i="2"/>
  <c r="F214" i="2"/>
  <c r="F225" i="2"/>
  <c r="F237" i="2"/>
  <c r="F240" i="2"/>
  <c r="F268" i="2"/>
  <c r="F271" i="2"/>
  <c r="F290" i="2"/>
  <c r="F296" i="2"/>
  <c r="F325" i="2"/>
  <c r="F329" i="2"/>
  <c r="F346" i="2"/>
  <c r="F349" i="2"/>
  <c r="F362" i="2"/>
  <c r="F368" i="2"/>
  <c r="F372" i="2"/>
  <c r="F376" i="2"/>
  <c r="F381" i="2"/>
  <c r="F388" i="2"/>
  <c r="F391" i="2"/>
  <c r="F398" i="2"/>
  <c r="F417" i="2"/>
  <c r="F430" i="2"/>
  <c r="F433" i="2"/>
  <c r="F466" i="2"/>
  <c r="F477" i="2"/>
  <c r="F345" i="2"/>
  <c r="F253" i="2"/>
  <c r="F453" i="2"/>
  <c r="F169" i="2"/>
  <c r="F49" i="2"/>
  <c r="F149" i="2"/>
  <c r="F65" i="2"/>
  <c r="F197" i="2"/>
  <c r="F177" i="2"/>
  <c r="F53" i="2"/>
  <c r="F336" i="2"/>
  <c r="F160" i="2"/>
  <c r="F232" i="2"/>
  <c r="F220" i="2"/>
  <c r="F182" i="2"/>
  <c r="F486" i="2"/>
  <c r="F190" i="2"/>
  <c r="F46" i="2"/>
  <c r="F310" i="2"/>
  <c r="F186" i="2"/>
  <c r="F494" i="2"/>
  <c r="F442" i="2"/>
  <c r="E10" i="2"/>
  <c r="F20" i="2"/>
  <c r="F31" i="2"/>
  <c r="F40" i="2"/>
  <c r="F43" i="2"/>
  <c r="F45" i="2"/>
  <c r="F52" i="2"/>
  <c r="F71" i="2"/>
  <c r="F77" i="2"/>
  <c r="F92" i="2"/>
  <c r="F112" i="2"/>
  <c r="F134" i="2"/>
  <c r="F140" i="2"/>
  <c r="F148" i="2"/>
  <c r="F217" i="2"/>
  <c r="F223" i="2"/>
  <c r="F229" i="2"/>
  <c r="F235" i="2"/>
  <c r="F244" i="2"/>
  <c r="F256" i="2"/>
  <c r="F259" i="2"/>
  <c r="F266" i="2"/>
  <c r="F269" i="2"/>
  <c r="F272" i="2"/>
  <c r="F275" i="2"/>
  <c r="F287" i="2"/>
  <c r="F293" i="2"/>
  <c r="F300" i="2"/>
  <c r="F366" i="2"/>
  <c r="F369" i="2"/>
  <c r="F408" i="2"/>
  <c r="F414" i="2"/>
  <c r="F445" i="2"/>
  <c r="F449" i="2"/>
  <c r="F463" i="2"/>
  <c r="F471" i="2"/>
  <c r="F481" i="2"/>
  <c r="F485" i="2"/>
  <c r="E15" i="2"/>
  <c r="E36" i="2"/>
  <c r="E49" i="2"/>
  <c r="E53" i="2"/>
  <c r="E64" i="2"/>
  <c r="E68" i="2"/>
  <c r="E72" i="2"/>
  <c r="E107" i="2"/>
  <c r="E114" i="2"/>
  <c r="E149" i="2"/>
  <c r="E157" i="2"/>
  <c r="E305" i="2"/>
  <c r="E50" i="2"/>
  <c r="E73" i="2"/>
  <c r="E85" i="2"/>
  <c r="E87" i="2"/>
  <c r="E98" i="2"/>
  <c r="E104" i="2"/>
  <c r="E147" i="2"/>
  <c r="E195" i="2"/>
  <c r="E204" i="2"/>
  <c r="E302" i="2"/>
  <c r="E322" i="2"/>
  <c r="E70" i="2"/>
  <c r="E93" i="2"/>
  <c r="E101" i="2"/>
  <c r="E116" i="2"/>
  <c r="E145" i="2"/>
  <c r="E153" i="2"/>
  <c r="E253" i="2"/>
  <c r="E263" i="2"/>
  <c r="E373" i="2"/>
  <c r="E404" i="2"/>
  <c r="E328" i="2"/>
  <c r="E200" i="2"/>
  <c r="E187" i="2"/>
  <c r="E177" i="2"/>
  <c r="E160" i="2"/>
  <c r="E128" i="2"/>
  <c r="E121" i="2"/>
  <c r="E448" i="2"/>
  <c r="E427" i="2"/>
  <c r="E409" i="2"/>
  <c r="E467" i="2"/>
  <c r="E438" i="2"/>
  <c r="E350" i="2"/>
  <c r="E342" i="2"/>
  <c r="E339" i="2"/>
  <c r="E310" i="2"/>
  <c r="E307" i="2"/>
  <c r="E278" i="2"/>
  <c r="E209" i="2"/>
  <c r="E188" i="2"/>
  <c r="E181" i="2"/>
  <c r="E176" i="2"/>
  <c r="E165" i="2"/>
  <c r="E90" i="2"/>
  <c r="E84" i="2"/>
  <c r="E78" i="2"/>
  <c r="E57" i="2"/>
  <c r="E469" i="2"/>
  <c r="E461" i="2"/>
  <c r="E458" i="2"/>
  <c r="E452" i="2"/>
  <c r="E393" i="2"/>
  <c r="E326" i="2"/>
  <c r="E297" i="2"/>
  <c r="E295" i="2"/>
  <c r="E241" i="2"/>
  <c r="E196" i="2"/>
  <c r="E185" i="2"/>
  <c r="E183" i="2"/>
  <c r="E131" i="2"/>
  <c r="E126" i="2"/>
  <c r="E21" i="2"/>
  <c r="E48" i="2"/>
  <c r="E67" i="2"/>
  <c r="E94" i="2"/>
  <c r="E106" i="2"/>
  <c r="E117" i="2"/>
  <c r="E132" i="2"/>
  <c r="E159" i="2"/>
  <c r="E197" i="2"/>
  <c r="E212" i="2"/>
  <c r="E386" i="2"/>
  <c r="E482" i="2"/>
  <c r="E230" i="2"/>
  <c r="E238" i="2"/>
  <c r="E264" i="2"/>
  <c r="E323" i="2"/>
  <c r="E357" i="2"/>
  <c r="E428" i="2"/>
  <c r="E455" i="2"/>
  <c r="E483" i="2"/>
  <c r="E270" i="2"/>
  <c r="E379" i="2"/>
  <c r="E385" i="2"/>
  <c r="E422" i="2"/>
  <c r="E426" i="2"/>
  <c r="E432" i="2"/>
  <c r="E444" i="2"/>
  <c r="E472" i="2"/>
  <c r="E498" i="2"/>
  <c r="E234" i="2"/>
  <c r="E242" i="2"/>
  <c r="E250" i="2"/>
  <c r="E420" i="2"/>
  <c r="E441" i="2"/>
  <c r="E470" i="2"/>
  <c r="E274" i="2"/>
  <c r="E401" i="2"/>
  <c r="E418" i="2"/>
  <c r="E457" i="2"/>
  <c r="E489" i="2"/>
  <c r="E500" i="2"/>
  <c r="H5" i="2" l="1"/>
  <c r="I20" i="1"/>
  <c r="I15" i="1"/>
  <c r="H6" i="2" l="1"/>
  <c r="I16" i="1" s="1"/>
</calcChain>
</file>

<file path=xl/sharedStrings.xml><?xml version="1.0" encoding="utf-8"?>
<sst xmlns="http://schemas.openxmlformats.org/spreadsheetml/2006/main" count="39" uniqueCount="37">
  <si>
    <t>Date</t>
  </si>
  <si>
    <t>Weight Loss Tracker Chart</t>
  </si>
  <si>
    <t>Measured Weight</t>
  </si>
  <si>
    <t>Target Weight</t>
  </si>
  <si>
    <t>Input Date &amp; Weight Measurements Below :</t>
  </si>
  <si>
    <t>Most Recent Weight</t>
  </si>
  <si>
    <t>Input height &amp; target weight :</t>
  </si>
  <si>
    <t>inches / lbs</t>
  </si>
  <si>
    <t>meters / kg</t>
  </si>
  <si>
    <t>Obese</t>
  </si>
  <si>
    <t>Underweight</t>
  </si>
  <si>
    <t>Normal</t>
  </si>
  <si>
    <t>Overweight</t>
  </si>
  <si>
    <t>Units:</t>
  </si>
  <si>
    <t>Current BMI:</t>
  </si>
  <si>
    <t>Target BMI:</t>
  </si>
  <si>
    <t xml:space="preserve">  Most Recent Weight :</t>
  </si>
  <si>
    <t xml:space="preserve">  Target Weight :</t>
  </si>
  <si>
    <t xml:space="preserve">  Difference :</t>
  </si>
  <si>
    <t xml:space="preserve">  Most Recent BMI :</t>
  </si>
  <si>
    <t xml:space="preserve">  Target BMI :</t>
  </si>
  <si>
    <t>BMI Lookup</t>
  </si>
  <si>
    <t xml:space="preserve">  Start Weight :</t>
  </si>
  <si>
    <t xml:space="preserve">  Loss To Date :</t>
  </si>
  <si>
    <t xml:space="preserve"> - Start Date &amp; Start Weight</t>
  </si>
  <si>
    <t xml:space="preserve">  Start BMI :</t>
  </si>
  <si>
    <t>Start BMI:</t>
  </si>
  <si>
    <t>Choose units :</t>
  </si>
  <si>
    <t>Recommended Target Weight Range:</t>
  </si>
  <si>
    <t>Weight Loss Summary :</t>
  </si>
  <si>
    <t>Upper Limit (BMI of 24.9) :</t>
  </si>
  <si>
    <t>Lower Limit (BMI of 18.5) :</t>
  </si>
  <si>
    <t>Note: the BMI results calculations above give a reliable indication of a healthy weight range for most adults. However,
BMI does not take factors such as muscle density into consideration, and therefore should not be relied upon in isolation</t>
  </si>
  <si>
    <t>Upper Recommended Limit</t>
  </si>
  <si>
    <t>Target Weight Lower Limit</t>
  </si>
  <si>
    <t>Target Weight Upper Limit</t>
  </si>
  <si>
    <t>Healthy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</si>
</sst>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4" formatCode="dd\-mmm\-yyyy"/>
    <numFmt numFmtId="175" formatCode="0.0"/>
    <numFmt numFmtId="178" formatCode="mmm\-dd\-yy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i/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8"/>
      <color indexed="9"/>
      <name val="Calibri"/>
      <family val="2"/>
    </font>
    <font>
      <i/>
      <sz val="8"/>
      <color indexed="10"/>
      <name val="Calibri"/>
      <family val="2"/>
    </font>
    <font>
      <sz val="10"/>
      <color indexed="10"/>
      <name val="Arial"/>
      <family val="2"/>
    </font>
    <font>
      <sz val="10"/>
      <color indexed="10"/>
      <name val="Calibri"/>
      <family val="2"/>
    </font>
    <font>
      <sz val="12"/>
      <color indexed="12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sz val="10"/>
      <name val="Arial"/>
      <family val="2"/>
    </font>
    <font>
      <i/>
      <sz val="8"/>
      <color indexed="12"/>
      <name val="Calibri"/>
      <family val="2"/>
    </font>
    <font>
      <sz val="10"/>
      <color indexed="12"/>
      <name val="Arial"/>
      <family val="2"/>
    </font>
    <font>
      <b/>
      <i/>
      <sz val="8"/>
      <color indexed="12"/>
      <name val="Calibri"/>
      <family val="2"/>
    </font>
    <font>
      <b/>
      <sz val="10"/>
      <color indexed="12"/>
      <name val="Calibri"/>
      <family val="2"/>
    </font>
    <font>
      <i/>
      <sz val="9"/>
      <color indexed="12"/>
      <name val="Calibri"/>
      <family val="2"/>
    </font>
    <font>
      <sz val="10"/>
      <color indexed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11" fillId="21" borderId="2" applyNumberFormat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1" applyNumberFormat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1" fillId="23" borderId="7" applyNumberFormat="0" applyFont="0" applyAlignment="0" applyProtection="0"/>
    <xf numFmtId="0" fontId="31" fillId="20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</cellStyleXfs>
  <cellXfs count="78">
    <xf numFmtId="0" fontId="0" fillId="0" borderId="0" xfId="0"/>
    <xf numFmtId="0" fontId="0" fillId="24" borderId="0" xfId="0" applyFill="1" applyAlignment="1">
      <alignment vertical="center"/>
    </xf>
    <xf numFmtId="0" fontId="3" fillId="24" borderId="0" xfId="0" applyFont="1" applyFill="1" applyAlignment="1">
      <alignment vertical="center"/>
    </xf>
    <xf numFmtId="0" fontId="4" fillId="24" borderId="0" xfId="0" applyFont="1" applyFill="1" applyAlignment="1">
      <alignment vertical="center"/>
    </xf>
    <xf numFmtId="0" fontId="3" fillId="24" borderId="0" xfId="0" applyFont="1" applyFill="1" applyAlignment="1">
      <alignment horizontal="center" vertical="center"/>
    </xf>
    <xf numFmtId="0" fontId="5" fillId="24" borderId="0" xfId="0" applyFont="1" applyFill="1" applyAlignment="1">
      <alignment vertical="center"/>
    </xf>
    <xf numFmtId="0" fontId="3" fillId="24" borderId="0" xfId="0" applyFont="1" applyFill="1" applyBorder="1" applyAlignment="1">
      <alignment vertical="center"/>
    </xf>
    <xf numFmtId="0" fontId="5" fillId="24" borderId="0" xfId="0" applyFont="1" applyFill="1" applyBorder="1" applyAlignment="1">
      <alignment vertical="center"/>
    </xf>
    <xf numFmtId="174" fontId="5" fillId="24" borderId="0" xfId="0" applyNumberFormat="1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8" fillId="24" borderId="0" xfId="0" applyFont="1" applyFill="1" applyBorder="1" applyAlignment="1">
      <alignment vertical="center"/>
    </xf>
    <xf numFmtId="0" fontId="9" fillId="25" borderId="10" xfId="0" applyFont="1" applyFill="1" applyBorder="1" applyAlignment="1">
      <alignment vertical="center"/>
    </xf>
    <xf numFmtId="0" fontId="9" fillId="24" borderId="0" xfId="0" applyFont="1" applyFill="1" applyBorder="1" applyAlignment="1">
      <alignment vertical="center"/>
    </xf>
    <xf numFmtId="0" fontId="3" fillId="25" borderId="11" xfId="0" applyFont="1" applyFill="1" applyBorder="1" applyAlignment="1">
      <alignment vertical="center"/>
    </xf>
    <xf numFmtId="0" fontId="9" fillId="25" borderId="12" xfId="0" applyFont="1" applyFill="1" applyBorder="1" applyAlignment="1">
      <alignment vertical="center"/>
    </xf>
    <xf numFmtId="0" fontId="10" fillId="24" borderId="0" xfId="0" applyFont="1" applyFill="1" applyAlignment="1">
      <alignment vertical="center"/>
    </xf>
    <xf numFmtId="0" fontId="10" fillId="24" borderId="0" xfId="0" applyFont="1" applyFill="1" applyBorder="1" applyAlignment="1">
      <alignment vertical="center"/>
    </xf>
    <xf numFmtId="0" fontId="11" fillId="24" borderId="0" xfId="0" applyFont="1" applyFill="1" applyBorder="1" applyAlignment="1">
      <alignment vertical="center"/>
    </xf>
    <xf numFmtId="0" fontId="12" fillId="24" borderId="0" xfId="0" applyFont="1" applyFill="1" applyBorder="1" applyAlignment="1">
      <alignment vertical="center"/>
    </xf>
    <xf numFmtId="0" fontId="12" fillId="24" borderId="0" xfId="0" applyFont="1" applyFill="1" applyAlignment="1">
      <alignment vertical="center"/>
    </xf>
    <xf numFmtId="0" fontId="15" fillId="24" borderId="0" xfId="0" applyFont="1" applyFill="1" applyBorder="1" applyAlignment="1">
      <alignment vertical="center"/>
    </xf>
    <xf numFmtId="175" fontId="16" fillId="25" borderId="1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8" fillId="24" borderId="14" xfId="0" applyFont="1" applyFill="1" applyBorder="1" applyAlignment="1" applyProtection="1">
      <alignment horizontal="center" vertical="center"/>
      <protection locked="0"/>
    </xf>
    <xf numFmtId="0" fontId="18" fillId="24" borderId="15" xfId="0" applyFont="1" applyFill="1" applyBorder="1" applyAlignment="1" applyProtection="1">
      <alignment horizontal="center" vertical="center"/>
      <protection locked="0"/>
    </xf>
    <xf numFmtId="0" fontId="17" fillId="24" borderId="16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>
      <alignment vertical="center" wrapText="1"/>
    </xf>
    <xf numFmtId="15" fontId="6" fillId="0" borderId="0" xfId="0" applyNumberFormat="1" applyFont="1" applyAlignment="1">
      <alignment vertical="center" wrapText="1"/>
    </xf>
    <xf numFmtId="15" fontId="3" fillId="0" borderId="0" xfId="0" applyNumberFormat="1" applyFont="1" applyAlignment="1">
      <alignment vertical="center" wrapText="1"/>
    </xf>
    <xf numFmtId="0" fontId="20" fillId="24" borderId="0" xfId="0" applyFont="1" applyFill="1" applyAlignment="1">
      <alignment vertical="center"/>
    </xf>
    <xf numFmtId="0" fontId="9" fillId="24" borderId="0" xfId="0" applyFont="1" applyFill="1" applyAlignment="1">
      <alignment horizontal="center" vertical="center"/>
    </xf>
    <xf numFmtId="0" fontId="9" fillId="24" borderId="0" xfId="0" applyFont="1" applyFill="1" applyAlignment="1">
      <alignment vertical="center"/>
    </xf>
    <xf numFmtId="0" fontId="35" fillId="25" borderId="17" xfId="0" applyFont="1" applyFill="1" applyBorder="1" applyAlignment="1">
      <alignment horizontal="center" vertical="center"/>
    </xf>
    <xf numFmtId="175" fontId="35" fillId="25" borderId="17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vertical="center" wrapText="1"/>
    </xf>
    <xf numFmtId="0" fontId="35" fillId="25" borderId="0" xfId="0" applyFont="1" applyFill="1" applyBorder="1" applyAlignment="1">
      <alignment horizontal="center" vertical="center"/>
    </xf>
    <xf numFmtId="175" fontId="35" fillId="25" borderId="0" xfId="0" applyNumberFormat="1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vertical="center"/>
    </xf>
    <xf numFmtId="0" fontId="3" fillId="25" borderId="18" xfId="0" applyFont="1" applyFill="1" applyBorder="1" applyAlignment="1">
      <alignment vertical="center"/>
    </xf>
    <xf numFmtId="0" fontId="9" fillId="25" borderId="19" xfId="0" applyFont="1" applyFill="1" applyBorder="1" applyAlignment="1">
      <alignment vertical="center"/>
    </xf>
    <xf numFmtId="0" fontId="3" fillId="25" borderId="19" xfId="0" applyFont="1" applyFill="1" applyBorder="1" applyAlignment="1">
      <alignment vertical="center"/>
    </xf>
    <xf numFmtId="0" fontId="3" fillId="25" borderId="12" xfId="0" applyFont="1" applyFill="1" applyBorder="1" applyAlignment="1">
      <alignment vertical="center"/>
    </xf>
    <xf numFmtId="0" fontId="9" fillId="25" borderId="20" xfId="0" applyFont="1" applyFill="1" applyBorder="1" applyAlignment="1">
      <alignment vertical="center"/>
    </xf>
    <xf numFmtId="175" fontId="16" fillId="25" borderId="20" xfId="0" applyNumberFormat="1" applyFont="1" applyFill="1" applyBorder="1" applyAlignment="1">
      <alignment horizontal="center" vertical="center"/>
    </xf>
    <xf numFmtId="0" fontId="9" fillId="25" borderId="21" xfId="0" applyFont="1" applyFill="1" applyBorder="1" applyAlignment="1">
      <alignment vertical="center"/>
    </xf>
    <xf numFmtId="0" fontId="35" fillId="25" borderId="21" xfId="0" applyFont="1" applyFill="1" applyBorder="1" applyAlignment="1">
      <alignment horizontal="center" vertical="center"/>
    </xf>
    <xf numFmtId="0" fontId="18" fillId="24" borderId="0" xfId="0" applyFont="1" applyFill="1" applyAlignment="1">
      <alignment vertical="center"/>
    </xf>
    <xf numFmtId="0" fontId="7" fillId="24" borderId="0" xfId="0" applyFont="1" applyFill="1" applyBorder="1" applyAlignment="1">
      <alignment vertical="center" wrapText="1"/>
    </xf>
    <xf numFmtId="0" fontId="3" fillId="25" borderId="19" xfId="0" applyFont="1" applyFill="1" applyBorder="1" applyAlignment="1">
      <alignment vertical="center" wrapText="1"/>
    </xf>
    <xf numFmtId="0" fontId="35" fillId="25" borderId="20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vertical="center"/>
    </xf>
    <xf numFmtId="0" fontId="9" fillId="24" borderId="0" xfId="0" applyFont="1" applyFill="1" applyBorder="1" applyAlignment="1" applyProtection="1">
      <alignment horizontal="center" vertical="center"/>
    </xf>
    <xf numFmtId="0" fontId="3" fillId="24" borderId="0" xfId="0" applyFont="1" applyFill="1" applyBorder="1" applyAlignment="1" applyProtection="1">
      <alignment vertical="center"/>
    </xf>
    <xf numFmtId="0" fontId="9" fillId="24" borderId="0" xfId="0" applyFont="1" applyFill="1" applyBorder="1" applyAlignment="1" applyProtection="1">
      <alignment vertical="center"/>
    </xf>
    <xf numFmtId="0" fontId="3" fillId="24" borderId="0" xfId="0" applyFont="1" applyFill="1" applyBorder="1" applyAlignment="1" applyProtection="1">
      <alignment vertical="center" wrapText="1"/>
    </xf>
    <xf numFmtId="0" fontId="6" fillId="25" borderId="16" xfId="0" applyFont="1" applyFill="1" applyBorder="1" applyAlignment="1">
      <alignment horizontal="center" vertical="center"/>
    </xf>
    <xf numFmtId="0" fontId="6" fillId="25" borderId="22" xfId="0" applyFont="1" applyFill="1" applyBorder="1" applyAlignment="1">
      <alignment horizontal="center" vertical="center"/>
    </xf>
    <xf numFmtId="0" fontId="0" fillId="24" borderId="0" xfId="0" applyFill="1" applyAlignment="1"/>
    <xf numFmtId="0" fontId="41" fillId="24" borderId="0" xfId="0" applyFont="1" applyFill="1" applyBorder="1" applyAlignment="1">
      <alignment horizontal="center" vertical="top"/>
    </xf>
    <xf numFmtId="0" fontId="42" fillId="24" borderId="0" xfId="0" applyFont="1" applyFill="1" applyAlignment="1">
      <alignment vertical="center"/>
    </xf>
    <xf numFmtId="0" fontId="37" fillId="24" borderId="0" xfId="0" applyFont="1" applyFill="1" applyBorder="1" applyAlignment="1">
      <alignment vertical="center" wrapText="1"/>
    </xf>
    <xf numFmtId="178" fontId="18" fillId="24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23" xfId="0" quotePrefix="1" applyFont="1" applyFill="1" applyBorder="1" applyAlignment="1">
      <alignment vertical="center"/>
    </xf>
    <xf numFmtId="0" fontId="40" fillId="24" borderId="0" xfId="0" quotePrefix="1" applyFont="1" applyFill="1" applyBorder="1" applyAlignment="1">
      <alignment vertical="center"/>
    </xf>
    <xf numFmtId="0" fontId="9" fillId="24" borderId="24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15" fillId="24" borderId="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9" fillId="25" borderId="24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4" fillId="24" borderId="0" xfId="0" applyFont="1" applyFill="1" applyAlignment="1">
      <alignment vertical="top"/>
    </xf>
    <xf numFmtId="0" fontId="0" fillId="24" borderId="0" xfId="0" applyFill="1" applyAlignment="1">
      <alignment vertical="top"/>
    </xf>
    <xf numFmtId="0" fontId="39" fillId="24" borderId="0" xfId="0" applyFont="1" applyFill="1" applyBorder="1" applyAlignment="1"/>
    <xf numFmtId="0" fontId="38" fillId="0" borderId="0" xfId="0" applyFont="1" applyAlignment="1"/>
    <xf numFmtId="0" fontId="13" fillId="24" borderId="0" xfId="0" applyFont="1" applyFill="1" applyBorder="1" applyAlignment="1">
      <alignment horizontal="center" vertical="center" wrapText="1"/>
    </xf>
    <xf numFmtId="0" fontId="14" fillId="24" borderId="0" xfId="0" applyFont="1" applyFill="1" applyAlignment="1"/>
    <xf numFmtId="0" fontId="6" fillId="0" borderId="0" xfId="0" applyFont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12087912087919E-2"/>
          <c:y val="6.0606259884850737E-2"/>
          <c:w val="0.87252747252747254"/>
          <c:h val="0.75533391659375915"/>
        </c:manualLayout>
      </c:layout>
      <c:lineChart>
        <c:grouping val="standard"/>
        <c:varyColors val="0"/>
        <c:ser>
          <c:idx val="2"/>
          <c:order val="0"/>
          <c:tx>
            <c:strRef>
              <c:f>'Chart Data'!$C$1</c:f>
              <c:strCache>
                <c:ptCount val="1"/>
                <c:pt idx="0">
                  <c:v>Measured Weight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FFCC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'Chart Data'!$B$2:$B$501</c:f>
              <c:numCache>
                <c:formatCode>d\-mmm\-yy</c:formatCode>
                <c:ptCount val="500"/>
                <c:pt idx="0">
                  <c:v>44110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cat>
          <c:val>
            <c:numRef>
              <c:f>'Chart Data'!$C$2:$C$501</c:f>
              <c:numCache>
                <c:formatCode>General</c:formatCode>
                <c:ptCount val="500"/>
                <c:pt idx="0">
                  <c:v>215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3-4F65-985C-7DDAD0CA0B9A}"/>
            </c:ext>
          </c:extLst>
        </c:ser>
        <c:ser>
          <c:idx val="0"/>
          <c:order val="1"/>
          <c:tx>
            <c:strRef>
              <c:f>'Chart Data'!$D$1</c:f>
              <c:strCache>
                <c:ptCount val="1"/>
                <c:pt idx="0">
                  <c:v>Target Weight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'Chart Data'!$B$2:$B$501</c:f>
              <c:numCache>
                <c:formatCode>d\-mmm\-yy</c:formatCode>
                <c:ptCount val="500"/>
                <c:pt idx="0">
                  <c:v>44110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cat>
          <c:val>
            <c:numRef>
              <c:f>'Chart Data'!$D$2:$D$501</c:f>
              <c:numCache>
                <c:formatCode>General</c:formatCode>
                <c:ptCount val="500"/>
                <c:pt idx="0">
                  <c:v>169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3-4F65-985C-7DDAD0CA0B9A}"/>
            </c:ext>
          </c:extLst>
        </c:ser>
        <c:ser>
          <c:idx val="3"/>
          <c:order val="2"/>
          <c:tx>
            <c:strRef>
              <c:f>'Chart Data'!$E$1</c:f>
              <c:strCache>
                <c:ptCount val="1"/>
                <c:pt idx="0">
                  <c:v>Healthy Range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'Chart Data'!$B$2:$B$501</c:f>
              <c:numCache>
                <c:formatCode>d\-mmm\-yy</c:formatCode>
                <c:ptCount val="500"/>
                <c:pt idx="0">
                  <c:v>44110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cat>
          <c:val>
            <c:numRef>
              <c:f>'Chart Data'!$E$2:$E$501</c:f>
              <c:numCache>
                <c:formatCode>General</c:formatCode>
                <c:ptCount val="500"/>
                <c:pt idx="0">
                  <c:v>135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3-4F65-985C-7DDAD0CA0B9A}"/>
            </c:ext>
          </c:extLst>
        </c:ser>
        <c:ser>
          <c:idx val="4"/>
          <c:order val="3"/>
          <c:tx>
            <c:strRef>
              <c:f>'Chart Data'!$F$1</c:f>
              <c:strCache>
                <c:ptCount val="1"/>
                <c:pt idx="0">
                  <c:v>Upper Recommended Limit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'Chart Data'!$B$2:$B$501</c:f>
              <c:numCache>
                <c:formatCode>d\-mmm\-yy</c:formatCode>
                <c:ptCount val="500"/>
                <c:pt idx="0">
                  <c:v>44110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cat>
          <c:val>
            <c:numRef>
              <c:f>'Chart Data'!$F$2:$F$501</c:f>
              <c:numCache>
                <c:formatCode>General</c:formatCode>
                <c:ptCount val="500"/>
                <c:pt idx="0">
                  <c:v>181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3-4F65-985C-7DDAD0CA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31504"/>
        <c:axId val="1"/>
      </c:lineChart>
      <c:dateAx>
        <c:axId val="474831504"/>
        <c:scaling>
          <c:orientation val="minMax"/>
        </c:scaling>
        <c:delete val="0"/>
        <c:axPos val="b"/>
        <c:numFmt formatCode="mmm\-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483150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0580213594061297"/>
          <c:y val="0.5801116709571208"/>
          <c:w val="0.28157020048711512"/>
          <c:h val="0.201657866570808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106680</xdr:rowOff>
    </xdr:from>
    <xdr:to>
      <xdr:col>5</xdr:col>
      <xdr:colOff>7620</xdr:colOff>
      <xdr:row>21</xdr:row>
      <xdr:rowOff>7620</xdr:rowOff>
    </xdr:to>
    <xdr:graphicFrame macro="">
      <xdr:nvGraphicFramePr>
        <xdr:cNvPr id="1047" name="Chart 1">
          <a:extLst>
            <a:ext uri="{FF2B5EF4-FFF2-40B4-BE49-F238E27FC236}">
              <a16:creationId xmlns:a16="http://schemas.microsoft.com/office/drawing/2014/main" id="{B141A244-898B-4D83-AF15-9FB8E368B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9"/>
  <sheetViews>
    <sheetView tabSelected="1" workbookViewId="0">
      <pane ySplit="24" topLeftCell="A25" activePane="bottomLeft" state="frozen"/>
      <selection pane="bottomLeft" activeCell="C26" sqref="C26"/>
    </sheetView>
  </sheetViews>
  <sheetFormatPr defaultColWidth="9.109375" defaultRowHeight="10.199999999999999" zeroHeight="1" x14ac:dyDescent="0.25"/>
  <cols>
    <col min="1" max="1" width="1.109375" style="19" customWidth="1"/>
    <col min="2" max="2" width="14.88671875" style="8" customWidth="1"/>
    <col min="3" max="3" width="14.88671875" style="9" customWidth="1"/>
    <col min="4" max="4" width="21" style="5" customWidth="1"/>
    <col min="5" max="5" width="14.33203125" style="5" customWidth="1"/>
    <col min="6" max="6" width="1.44140625" style="5" customWidth="1"/>
    <col min="7" max="7" width="1" style="5" customWidth="1"/>
    <col min="8" max="8" width="26" style="5" customWidth="1"/>
    <col min="9" max="9" width="18.33203125" style="5" customWidth="1"/>
    <col min="10" max="10" width="1" style="5" customWidth="1"/>
    <col min="11" max="11" width="2.5546875" style="5" customWidth="1"/>
    <col min="12" max="16384" width="9.109375" style="5"/>
  </cols>
  <sheetData>
    <row r="1" spans="1:14" s="2" customFormat="1" ht="14.4" thickBot="1" x14ac:dyDescent="0.3">
      <c r="A1" s="15"/>
      <c r="B1" s="71" t="s">
        <v>1</v>
      </c>
      <c r="C1" s="72"/>
      <c r="D1" s="72"/>
      <c r="E1" s="59" t="s">
        <v>27</v>
      </c>
      <c r="F1" s="60"/>
      <c r="G1" s="60"/>
      <c r="H1" s="61" t="s">
        <v>6</v>
      </c>
      <c r="I1" s="20"/>
      <c r="J1" s="6"/>
    </row>
    <row r="2" spans="1:14" s="2" customFormat="1" ht="16.2" thickBot="1" x14ac:dyDescent="0.3">
      <c r="A2" s="15" t="s">
        <v>7</v>
      </c>
      <c r="B2" s="72"/>
      <c r="C2" s="72"/>
      <c r="D2" s="72"/>
      <c r="E2" s="25" t="s">
        <v>7</v>
      </c>
      <c r="G2" s="69" t="str">
        <f>"  Height (" &amp; IF(E2="inches / lbs","inches","meters") &amp;") :"</f>
        <v xml:space="preserve">  Height (inches) :</v>
      </c>
      <c r="H2" s="70"/>
      <c r="I2" s="65">
        <v>71.5</v>
      </c>
      <c r="J2" s="66"/>
      <c r="K2" s="67" t="str">
        <f>IF('Chart Data'!H9="Underweight","!!! WARNING - Target BMI is outside of the recommended healthy range !!!","")</f>
        <v/>
      </c>
      <c r="L2" s="68"/>
      <c r="M2" s="68"/>
      <c r="N2" s="68"/>
    </row>
    <row r="3" spans="1:14" s="2" customFormat="1" ht="15" thickBot="1" x14ac:dyDescent="0.3">
      <c r="A3" s="15" t="s">
        <v>8</v>
      </c>
      <c r="C3" s="46"/>
      <c r="D3" s="1"/>
      <c r="E3" s="1"/>
      <c r="G3" s="69" t="str">
        <f>"  Target Weight (" &amp; IF(E2="inches / lbs","lbs","kg") &amp; ") :"</f>
        <v xml:space="preserve">  Target Weight (lbs) :</v>
      </c>
      <c r="H3" s="70"/>
      <c r="I3" s="65">
        <v>169</v>
      </c>
      <c r="J3" s="66"/>
      <c r="K3" s="68"/>
      <c r="L3" s="68"/>
      <c r="M3" s="68"/>
      <c r="N3" s="68"/>
    </row>
    <row r="4" spans="1:14" s="2" customFormat="1" ht="3" customHeight="1" x14ac:dyDescent="0.25">
      <c r="A4" s="15"/>
      <c r="C4" s="46"/>
      <c r="D4" s="1"/>
      <c r="E4" s="1"/>
      <c r="H4" s="51"/>
      <c r="I4" s="52"/>
      <c r="J4" s="53"/>
      <c r="K4" s="68"/>
      <c r="L4" s="68"/>
      <c r="M4" s="68"/>
      <c r="N4" s="68"/>
    </row>
    <row r="5" spans="1:14" s="2" customFormat="1" ht="18.75" customHeight="1" thickBot="1" x14ac:dyDescent="0.3">
      <c r="A5" s="15"/>
      <c r="B5" s="3"/>
      <c r="C5" s="1"/>
      <c r="D5" s="1"/>
      <c r="H5" s="54" t="s">
        <v>28</v>
      </c>
      <c r="I5" s="55"/>
      <c r="J5" s="53"/>
    </row>
    <row r="6" spans="1:14" s="2" customFormat="1" ht="3" customHeight="1" x14ac:dyDescent="0.25">
      <c r="A6" s="15"/>
      <c r="B6" s="3"/>
      <c r="C6" s="1"/>
      <c r="D6" s="1"/>
      <c r="G6" s="38"/>
      <c r="H6" s="39"/>
      <c r="I6" s="48"/>
      <c r="J6" s="13"/>
    </row>
    <row r="7" spans="1:14" s="31" customFormat="1" ht="14.4" x14ac:dyDescent="0.25">
      <c r="A7" s="29"/>
      <c r="B7" s="30"/>
      <c r="C7" s="30"/>
      <c r="F7" s="2"/>
      <c r="G7" s="11"/>
      <c r="H7" s="37" t="s">
        <v>31</v>
      </c>
      <c r="I7" s="35" t="str">
        <f>IF('Chart Data'!K2="","",'Chart Data'!K2 &amp; " " &amp;'Chart Data'!G3)</f>
        <v>135 lbs</v>
      </c>
      <c r="J7" s="32"/>
    </row>
    <row r="8" spans="1:14" s="31" customFormat="1" ht="17.25" customHeight="1" x14ac:dyDescent="0.25">
      <c r="A8" s="29"/>
      <c r="B8" s="30"/>
      <c r="C8" s="30"/>
      <c r="F8" s="2"/>
      <c r="G8" s="11"/>
      <c r="H8" s="37" t="s">
        <v>30</v>
      </c>
      <c r="I8" s="35" t="str">
        <f>IF('Chart Data'!L2="","",'Chart Data'!L2 &amp; " " &amp;'Chart Data'!G3)</f>
        <v>181 lbs</v>
      </c>
      <c r="J8" s="32"/>
    </row>
    <row r="9" spans="1:14" s="31" customFormat="1" ht="3" customHeight="1" thickBot="1" x14ac:dyDescent="0.3">
      <c r="A9" s="29"/>
      <c r="B9" s="30"/>
      <c r="C9" s="30"/>
      <c r="F9" s="2"/>
      <c r="G9" s="14"/>
      <c r="H9" s="42"/>
      <c r="I9" s="49"/>
      <c r="J9" s="50"/>
    </row>
    <row r="10" spans="1:14" s="2" customFormat="1" ht="3" customHeight="1" x14ac:dyDescent="0.25">
      <c r="A10" s="15"/>
      <c r="B10" s="4"/>
      <c r="C10" s="4"/>
      <c r="H10" s="47"/>
      <c r="I10" s="34"/>
      <c r="J10" s="6"/>
      <c r="K10" s="31"/>
    </row>
    <row r="11" spans="1:14" s="2" customFormat="1" ht="18.75" customHeight="1" thickBot="1" x14ac:dyDescent="0.3">
      <c r="A11" s="15"/>
      <c r="B11" s="4"/>
      <c r="C11" s="4"/>
      <c r="H11" s="12" t="s">
        <v>29</v>
      </c>
      <c r="J11" s="6"/>
      <c r="K11" s="31"/>
    </row>
    <row r="12" spans="1:14" s="2" customFormat="1" ht="3" customHeight="1" x14ac:dyDescent="0.25">
      <c r="A12" s="15"/>
      <c r="B12" s="4"/>
      <c r="C12" s="4"/>
      <c r="G12" s="38"/>
      <c r="H12" s="39"/>
      <c r="I12" s="40"/>
      <c r="J12" s="13"/>
      <c r="K12" s="31"/>
      <c r="L12" s="31"/>
    </row>
    <row r="13" spans="1:14" s="31" customFormat="1" ht="14.4" x14ac:dyDescent="0.25">
      <c r="A13" s="29"/>
      <c r="B13" s="30"/>
      <c r="C13" s="30"/>
      <c r="F13" s="2"/>
      <c r="G13" s="11"/>
      <c r="H13" s="37" t="s">
        <v>22</v>
      </c>
      <c r="I13" s="35" t="str">
        <f>IF(ISNUMBER(C25),C25 &amp; " " &amp;'Chart Data'!G3, "not specified")</f>
        <v>215 lbs</v>
      </c>
      <c r="J13" s="32"/>
    </row>
    <row r="14" spans="1:14" s="31" customFormat="1" ht="17.25" customHeight="1" x14ac:dyDescent="0.25">
      <c r="A14" s="29"/>
      <c r="B14" s="30"/>
      <c r="C14" s="30"/>
      <c r="F14" s="2"/>
      <c r="G14" s="11"/>
      <c r="H14" s="44" t="s">
        <v>25</v>
      </c>
      <c r="I14" s="45" t="str">
        <f>IF(ISNUMBER('Chart Data'!H2),'Chart Data'!H2 &amp; " ("&amp;'Chart Data'!H3&amp;")","n/a")</f>
        <v>29.6 (Overweight)</v>
      </c>
      <c r="J14" s="32"/>
    </row>
    <row r="15" spans="1:14" s="31" customFormat="1" ht="17.25" customHeight="1" x14ac:dyDescent="0.25">
      <c r="A15" s="29"/>
      <c r="B15" s="30"/>
      <c r="C15" s="30"/>
      <c r="G15" s="11"/>
      <c r="H15" s="37" t="s">
        <v>16</v>
      </c>
      <c r="I15" s="35" t="str">
        <f>IF(ISNUMBER('Chart Data'!A501), 'Chart Data'!A501&amp; " "&amp;'Chart Data'!G3,"not specified")</f>
        <v>215 lbs</v>
      </c>
      <c r="J15" s="32"/>
    </row>
    <row r="16" spans="1:14" s="31" customFormat="1" ht="14.4" x14ac:dyDescent="0.25">
      <c r="A16" s="29"/>
      <c r="B16" s="30"/>
      <c r="C16" s="30"/>
      <c r="G16" s="11"/>
      <c r="H16" s="37" t="s">
        <v>19</v>
      </c>
      <c r="I16" s="35" t="str">
        <f>IF(ISNUMBER('Chart Data'!H5),'Chart Data'!H5 &amp; " ("&amp;'Chart Data'!H6&amp;")","n/a")</f>
        <v>29.6 (Overweight)</v>
      </c>
      <c r="J16" s="32"/>
    </row>
    <row r="17" spans="1:12" s="31" customFormat="1" ht="16.5" customHeight="1" x14ac:dyDescent="0.25">
      <c r="A17" s="29"/>
      <c r="B17" s="30"/>
      <c r="C17" s="30"/>
      <c r="G17" s="11"/>
      <c r="H17" s="44" t="s">
        <v>23</v>
      </c>
      <c r="I17" s="45" t="str">
        <f>IF(ISNUMBER(C25),C25-'Chart Data'!A501&amp;" " &amp;'Chart Data'!G3, "n/a")</f>
        <v>0 lbs</v>
      </c>
      <c r="J17" s="32"/>
    </row>
    <row r="18" spans="1:12" s="31" customFormat="1" ht="16.5" customHeight="1" x14ac:dyDescent="0.25">
      <c r="A18" s="29"/>
      <c r="B18" s="30"/>
      <c r="C18" s="30"/>
      <c r="G18" s="11"/>
      <c r="H18" s="37" t="s">
        <v>17</v>
      </c>
      <c r="I18" s="35" t="str">
        <f>IF(ISNUMBER(I3),I3 &amp;" "&amp;'Chart Data'!G3,"n/a")</f>
        <v>169 lbs</v>
      </c>
      <c r="J18" s="32"/>
      <c r="K18" s="2"/>
    </row>
    <row r="19" spans="1:12" s="31" customFormat="1" ht="14.4" x14ac:dyDescent="0.25">
      <c r="A19" s="29"/>
      <c r="B19" s="30"/>
      <c r="C19" s="30"/>
      <c r="G19" s="11"/>
      <c r="H19" s="37" t="s">
        <v>20</v>
      </c>
      <c r="I19" s="36" t="str">
        <f>IF(ISNUMBER('Chart Data'!H8),'Chart Data'!H8 &amp; " ("&amp;'Chart Data'!H9&amp;")","n/a")</f>
        <v>23.2 (Normal)</v>
      </c>
      <c r="J19" s="33"/>
      <c r="K19" s="2"/>
    </row>
    <row r="20" spans="1:12" s="31" customFormat="1" ht="14.4" x14ac:dyDescent="0.25">
      <c r="A20" s="29"/>
      <c r="B20" s="30"/>
      <c r="C20" s="30"/>
      <c r="G20" s="11"/>
      <c r="H20" s="37" t="s">
        <v>18</v>
      </c>
      <c r="I20" s="35" t="str">
        <f>IF(AND(ISNUMBER('Chart Data'!A501),ISNUMBER(I3)),'Chart Data'!A501-I3 &amp; " " &amp; 'Chart Data'!G3,"n/a")</f>
        <v>46 lbs</v>
      </c>
      <c r="J20" s="32"/>
      <c r="K20" s="10"/>
      <c r="L20" s="2"/>
    </row>
    <row r="21" spans="1:12" s="2" customFormat="1" ht="3" customHeight="1" thickBot="1" x14ac:dyDescent="0.3">
      <c r="A21" s="15"/>
      <c r="B21" s="4"/>
      <c r="C21" s="4"/>
      <c r="F21" s="31"/>
      <c r="G21" s="41"/>
      <c r="H21" s="42"/>
      <c r="I21" s="43"/>
      <c r="J21" s="21"/>
      <c r="K21" s="7"/>
      <c r="L21" s="6"/>
    </row>
    <row r="22" spans="1:12" s="6" customFormat="1" ht="16.5" customHeight="1" x14ac:dyDescent="0.25">
      <c r="A22" s="16"/>
      <c r="B22" s="73" t="s">
        <v>4</v>
      </c>
      <c r="C22" s="74"/>
      <c r="D22" s="75" t="s">
        <v>32</v>
      </c>
      <c r="E22" s="76"/>
      <c r="F22" s="76"/>
      <c r="G22" s="76"/>
      <c r="H22" s="76"/>
      <c r="I22" s="76"/>
      <c r="J22" s="76"/>
      <c r="K22" s="58"/>
      <c r="L22" s="58"/>
    </row>
    <row r="23" spans="1:12" s="2" customFormat="1" ht="3" customHeight="1" thickBot="1" x14ac:dyDescent="0.3">
      <c r="A23" s="15"/>
      <c r="B23" s="4"/>
      <c r="C23" s="4"/>
      <c r="D23" s="76"/>
      <c r="E23" s="76"/>
      <c r="F23" s="76"/>
      <c r="G23" s="76"/>
      <c r="H23" s="76"/>
      <c r="I23" s="76"/>
      <c r="J23" s="76"/>
      <c r="K23" s="58"/>
      <c r="L23" s="58"/>
    </row>
    <row r="24" spans="1:12" s="10" customFormat="1" ht="15" thickBot="1" x14ac:dyDescent="0.3">
      <c r="A24" s="17"/>
      <c r="B24" s="56" t="s">
        <v>0</v>
      </c>
      <c r="C24" s="57" t="str">
        <f>"Weight ("&amp;'Chart Data'!G3&amp;")"</f>
        <v>Weight (lbs)</v>
      </c>
      <c r="D24" s="76"/>
      <c r="E24" s="76"/>
      <c r="F24" s="76"/>
      <c r="G24" s="76"/>
      <c r="H24" s="76"/>
      <c r="I24" s="76"/>
      <c r="J24" s="76"/>
      <c r="K24" s="58"/>
      <c r="L24" s="58"/>
    </row>
    <row r="25" spans="1:12" s="7" customFormat="1" ht="14.4" x14ac:dyDescent="0.25">
      <c r="A25" s="18"/>
      <c r="B25" s="62">
        <v>44110</v>
      </c>
      <c r="C25" s="23">
        <v>215</v>
      </c>
      <c r="D25" s="63" t="s">
        <v>24</v>
      </c>
      <c r="E25" s="64"/>
      <c r="F25" s="10"/>
      <c r="G25" s="5"/>
      <c r="H25" s="2"/>
      <c r="I25" s="2"/>
      <c r="J25" s="2"/>
      <c r="K25" s="5"/>
      <c r="L25" s="5"/>
    </row>
    <row r="26" spans="1:12" ht="13.8" x14ac:dyDescent="0.25">
      <c r="B26" s="62"/>
      <c r="C26" s="24"/>
      <c r="F26" s="7"/>
      <c r="H26" s="6"/>
      <c r="I26" s="6"/>
      <c r="J26" s="6"/>
    </row>
    <row r="27" spans="1:12" ht="14.4" x14ac:dyDescent="0.25">
      <c r="B27" s="62"/>
      <c r="C27" s="24"/>
      <c r="H27" s="10"/>
      <c r="I27" s="10"/>
      <c r="J27" s="10"/>
    </row>
    <row r="28" spans="1:12" ht="12" x14ac:dyDescent="0.25">
      <c r="B28" s="62"/>
      <c r="C28" s="23"/>
      <c r="H28" s="7"/>
      <c r="I28" s="7"/>
      <c r="J28" s="7"/>
    </row>
    <row r="29" spans="1:12" ht="12" x14ac:dyDescent="0.25">
      <c r="B29" s="62"/>
      <c r="C29" s="24"/>
    </row>
    <row r="30" spans="1:12" ht="12" x14ac:dyDescent="0.25">
      <c r="B30" s="62"/>
      <c r="C30" s="24"/>
    </row>
    <row r="31" spans="1:12" ht="12" x14ac:dyDescent="0.25">
      <c r="B31" s="62"/>
      <c r="C31" s="23"/>
    </row>
    <row r="32" spans="1:12" ht="12" x14ac:dyDescent="0.25">
      <c r="B32" s="62"/>
      <c r="C32" s="24"/>
    </row>
    <row r="33" spans="2:3" ht="12" x14ac:dyDescent="0.25">
      <c r="B33" s="62"/>
      <c r="C33" s="24"/>
    </row>
    <row r="34" spans="2:3" ht="12" x14ac:dyDescent="0.25">
      <c r="B34" s="62"/>
      <c r="C34" s="23"/>
    </row>
    <row r="35" spans="2:3" ht="12" x14ac:dyDescent="0.25">
      <c r="B35" s="62"/>
      <c r="C35" s="24"/>
    </row>
    <row r="36" spans="2:3" ht="12" x14ac:dyDescent="0.25">
      <c r="B36" s="62"/>
      <c r="C36" s="24"/>
    </row>
    <row r="37" spans="2:3" ht="12" x14ac:dyDescent="0.25">
      <c r="B37" s="62"/>
      <c r="C37" s="24"/>
    </row>
    <row r="38" spans="2:3" ht="12" x14ac:dyDescent="0.25">
      <c r="B38" s="62"/>
      <c r="C38" s="24"/>
    </row>
    <row r="39" spans="2:3" ht="12" x14ac:dyDescent="0.25">
      <c r="B39" s="62"/>
      <c r="C39" s="24"/>
    </row>
    <row r="40" spans="2:3" ht="12" x14ac:dyDescent="0.25">
      <c r="B40" s="62"/>
      <c r="C40" s="24"/>
    </row>
    <row r="41" spans="2:3" ht="12" x14ac:dyDescent="0.25">
      <c r="B41" s="62"/>
      <c r="C41" s="24"/>
    </row>
    <row r="42" spans="2:3" ht="12" x14ac:dyDescent="0.25">
      <c r="B42" s="62"/>
      <c r="C42" s="24"/>
    </row>
    <row r="43" spans="2:3" ht="12" x14ac:dyDescent="0.25">
      <c r="B43" s="62"/>
      <c r="C43" s="24"/>
    </row>
    <row r="44" spans="2:3" ht="12" x14ac:dyDescent="0.25">
      <c r="B44" s="62"/>
      <c r="C44" s="24"/>
    </row>
    <row r="45" spans="2:3" ht="12" x14ac:dyDescent="0.25">
      <c r="B45" s="62"/>
      <c r="C45" s="24"/>
    </row>
    <row r="46" spans="2:3" ht="12" x14ac:dyDescent="0.25">
      <c r="B46" s="62"/>
      <c r="C46" s="24"/>
    </row>
    <row r="47" spans="2:3" ht="12" x14ac:dyDescent="0.25">
      <c r="B47" s="62"/>
      <c r="C47" s="24"/>
    </row>
    <row r="48" spans="2:3" ht="12" x14ac:dyDescent="0.25">
      <c r="B48" s="62"/>
      <c r="C48" s="24"/>
    </row>
    <row r="49" spans="2:3" ht="12" x14ac:dyDescent="0.25">
      <c r="B49" s="62"/>
      <c r="C49" s="24"/>
    </row>
    <row r="50" spans="2:3" ht="12" x14ac:dyDescent="0.25">
      <c r="B50" s="62"/>
      <c r="C50" s="24"/>
    </row>
    <row r="51" spans="2:3" ht="12" x14ac:dyDescent="0.25">
      <c r="B51" s="62"/>
      <c r="C51" s="24"/>
    </row>
    <row r="52" spans="2:3" ht="12" x14ac:dyDescent="0.25">
      <c r="B52" s="62"/>
      <c r="C52" s="24"/>
    </row>
    <row r="53" spans="2:3" ht="12" x14ac:dyDescent="0.25">
      <c r="B53" s="62"/>
      <c r="C53" s="24"/>
    </row>
    <row r="54" spans="2:3" ht="12" x14ac:dyDescent="0.25">
      <c r="B54" s="62"/>
      <c r="C54" s="24"/>
    </row>
    <row r="55" spans="2:3" ht="12" x14ac:dyDescent="0.25">
      <c r="B55" s="62"/>
      <c r="C55" s="24"/>
    </row>
    <row r="56" spans="2:3" ht="12" x14ac:dyDescent="0.25">
      <c r="B56" s="62"/>
      <c r="C56" s="24"/>
    </row>
    <row r="57" spans="2:3" ht="12" x14ac:dyDescent="0.25">
      <c r="B57" s="62"/>
      <c r="C57" s="24"/>
    </row>
    <row r="58" spans="2:3" ht="12" x14ac:dyDescent="0.25">
      <c r="B58" s="62"/>
      <c r="C58" s="24"/>
    </row>
    <row r="59" spans="2:3" ht="12" x14ac:dyDescent="0.25">
      <c r="B59" s="62"/>
      <c r="C59" s="24"/>
    </row>
    <row r="60" spans="2:3" ht="12" x14ac:dyDescent="0.25">
      <c r="B60" s="62"/>
      <c r="C60" s="24"/>
    </row>
    <row r="61" spans="2:3" ht="12" x14ac:dyDescent="0.25">
      <c r="B61" s="62"/>
      <c r="C61" s="24"/>
    </row>
    <row r="62" spans="2:3" ht="12" x14ac:dyDescent="0.25">
      <c r="B62" s="62"/>
      <c r="C62" s="24"/>
    </row>
    <row r="63" spans="2:3" ht="12" x14ac:dyDescent="0.25">
      <c r="B63" s="62"/>
      <c r="C63" s="24"/>
    </row>
    <row r="64" spans="2:3" ht="12" x14ac:dyDescent="0.25">
      <c r="B64" s="62"/>
      <c r="C64" s="24"/>
    </row>
    <row r="65" spans="2:3" ht="12" x14ac:dyDescent="0.25">
      <c r="B65" s="62"/>
      <c r="C65" s="24"/>
    </row>
    <row r="66" spans="2:3" ht="12" x14ac:dyDescent="0.25">
      <c r="B66" s="62"/>
      <c r="C66" s="24"/>
    </row>
    <row r="67" spans="2:3" ht="12" x14ac:dyDescent="0.25">
      <c r="B67" s="62"/>
      <c r="C67" s="24"/>
    </row>
    <row r="68" spans="2:3" ht="12" x14ac:dyDescent="0.25">
      <c r="B68" s="62"/>
      <c r="C68" s="24"/>
    </row>
    <row r="69" spans="2:3" ht="12" x14ac:dyDescent="0.25">
      <c r="B69" s="62"/>
      <c r="C69" s="24"/>
    </row>
    <row r="70" spans="2:3" ht="12" x14ac:dyDescent="0.25">
      <c r="B70" s="62"/>
      <c r="C70" s="24"/>
    </row>
    <row r="71" spans="2:3" ht="12" x14ac:dyDescent="0.25">
      <c r="B71" s="62"/>
      <c r="C71" s="24"/>
    </row>
    <row r="72" spans="2:3" ht="12" x14ac:dyDescent="0.25">
      <c r="B72" s="62"/>
      <c r="C72" s="24"/>
    </row>
    <row r="73" spans="2:3" ht="12" x14ac:dyDescent="0.25">
      <c r="B73" s="62"/>
      <c r="C73" s="24"/>
    </row>
    <row r="74" spans="2:3" ht="12" x14ac:dyDescent="0.25">
      <c r="B74" s="62"/>
      <c r="C74" s="24"/>
    </row>
    <row r="75" spans="2:3" ht="12" x14ac:dyDescent="0.25">
      <c r="B75" s="62"/>
      <c r="C75" s="24"/>
    </row>
    <row r="76" spans="2:3" ht="12" x14ac:dyDescent="0.25">
      <c r="B76" s="62"/>
      <c r="C76" s="24"/>
    </row>
    <row r="77" spans="2:3" ht="12" x14ac:dyDescent="0.25">
      <c r="B77" s="62"/>
      <c r="C77" s="24"/>
    </row>
    <row r="78" spans="2:3" ht="12" x14ac:dyDescent="0.25">
      <c r="B78" s="62"/>
      <c r="C78" s="24"/>
    </row>
    <row r="79" spans="2:3" ht="12" x14ac:dyDescent="0.25">
      <c r="B79" s="62"/>
      <c r="C79" s="24"/>
    </row>
    <row r="80" spans="2:3" ht="12" x14ac:dyDescent="0.25">
      <c r="B80" s="62"/>
      <c r="C80" s="24"/>
    </row>
    <row r="81" spans="2:3" ht="12" x14ac:dyDescent="0.25">
      <c r="B81" s="62"/>
      <c r="C81" s="24"/>
    </row>
    <row r="82" spans="2:3" ht="12" x14ac:dyDescent="0.25">
      <c r="B82" s="62"/>
      <c r="C82" s="24"/>
    </row>
    <row r="83" spans="2:3" ht="12" x14ac:dyDescent="0.25">
      <c r="B83" s="62"/>
      <c r="C83" s="24"/>
    </row>
    <row r="84" spans="2:3" ht="12" x14ac:dyDescent="0.25">
      <c r="B84" s="62"/>
      <c r="C84" s="24"/>
    </row>
    <row r="85" spans="2:3" ht="12" x14ac:dyDescent="0.25">
      <c r="B85" s="62"/>
      <c r="C85" s="24"/>
    </row>
    <row r="86" spans="2:3" ht="12" x14ac:dyDescent="0.25">
      <c r="B86" s="62"/>
      <c r="C86" s="24"/>
    </row>
    <row r="87" spans="2:3" ht="12" x14ac:dyDescent="0.25">
      <c r="B87" s="62"/>
      <c r="C87" s="24"/>
    </row>
    <row r="88" spans="2:3" ht="12" x14ac:dyDescent="0.25">
      <c r="B88" s="62"/>
      <c r="C88" s="24"/>
    </row>
    <row r="89" spans="2:3" ht="12" x14ac:dyDescent="0.25">
      <c r="B89" s="62"/>
      <c r="C89" s="24"/>
    </row>
    <row r="90" spans="2:3" ht="12" x14ac:dyDescent="0.25">
      <c r="B90" s="62"/>
      <c r="C90" s="24"/>
    </row>
    <row r="91" spans="2:3" ht="12" x14ac:dyDescent="0.25">
      <c r="B91" s="62"/>
      <c r="C91" s="24"/>
    </row>
    <row r="92" spans="2:3" ht="12" x14ac:dyDescent="0.25">
      <c r="B92" s="62"/>
      <c r="C92" s="24"/>
    </row>
    <row r="93" spans="2:3" ht="12" x14ac:dyDescent="0.25">
      <c r="B93" s="62"/>
      <c r="C93" s="24"/>
    </row>
    <row r="94" spans="2:3" ht="12" x14ac:dyDescent="0.25">
      <c r="B94" s="62"/>
      <c r="C94" s="24"/>
    </row>
    <row r="95" spans="2:3" ht="12" x14ac:dyDescent="0.25">
      <c r="B95" s="62"/>
      <c r="C95" s="24"/>
    </row>
    <row r="96" spans="2:3" ht="12" x14ac:dyDescent="0.25">
      <c r="B96" s="62"/>
      <c r="C96" s="24"/>
    </row>
    <row r="97" spans="2:3" ht="12" x14ac:dyDescent="0.25">
      <c r="B97" s="62"/>
      <c r="C97" s="24"/>
    </row>
    <row r="98" spans="2:3" ht="12" x14ac:dyDescent="0.25">
      <c r="B98" s="62"/>
      <c r="C98" s="24"/>
    </row>
    <row r="99" spans="2:3" ht="12" x14ac:dyDescent="0.25">
      <c r="B99" s="62"/>
      <c r="C99" s="24"/>
    </row>
    <row r="100" spans="2:3" ht="12" x14ac:dyDescent="0.25">
      <c r="B100" s="62"/>
      <c r="C100" s="24"/>
    </row>
    <row r="101" spans="2:3" ht="12" x14ac:dyDescent="0.25">
      <c r="B101" s="62"/>
      <c r="C101" s="24"/>
    </row>
    <row r="102" spans="2:3" ht="12" x14ac:dyDescent="0.25">
      <c r="B102" s="62"/>
      <c r="C102" s="24"/>
    </row>
    <row r="103" spans="2:3" ht="12" x14ac:dyDescent="0.25">
      <c r="B103" s="62"/>
      <c r="C103" s="24"/>
    </row>
    <row r="104" spans="2:3" ht="12" x14ac:dyDescent="0.25">
      <c r="B104" s="62"/>
      <c r="C104" s="24"/>
    </row>
    <row r="105" spans="2:3" ht="12" x14ac:dyDescent="0.25">
      <c r="B105" s="62"/>
      <c r="C105" s="24"/>
    </row>
    <row r="106" spans="2:3" ht="12" x14ac:dyDescent="0.25">
      <c r="B106" s="62"/>
      <c r="C106" s="24"/>
    </row>
    <row r="107" spans="2:3" ht="12" x14ac:dyDescent="0.25">
      <c r="B107" s="62"/>
      <c r="C107" s="24"/>
    </row>
    <row r="108" spans="2:3" ht="12" x14ac:dyDescent="0.25">
      <c r="B108" s="62"/>
      <c r="C108" s="24"/>
    </row>
    <row r="109" spans="2:3" ht="12" x14ac:dyDescent="0.25">
      <c r="B109" s="62"/>
      <c r="C109" s="24"/>
    </row>
    <row r="110" spans="2:3" ht="12" x14ac:dyDescent="0.25">
      <c r="B110" s="62"/>
      <c r="C110" s="24"/>
    </row>
    <row r="111" spans="2:3" ht="12" x14ac:dyDescent="0.25">
      <c r="B111" s="62"/>
      <c r="C111" s="24"/>
    </row>
    <row r="112" spans="2:3" ht="12" x14ac:dyDescent="0.25">
      <c r="B112" s="62"/>
      <c r="C112" s="24"/>
    </row>
    <row r="113" spans="2:3" ht="12" x14ac:dyDescent="0.25">
      <c r="B113" s="62"/>
      <c r="C113" s="24"/>
    </row>
    <row r="114" spans="2:3" ht="12" x14ac:dyDescent="0.25">
      <c r="B114" s="62"/>
      <c r="C114" s="24"/>
    </row>
    <row r="115" spans="2:3" ht="12" x14ac:dyDescent="0.25">
      <c r="B115" s="62"/>
      <c r="C115" s="24"/>
    </row>
    <row r="116" spans="2:3" ht="12" x14ac:dyDescent="0.25">
      <c r="B116" s="62"/>
      <c r="C116" s="24"/>
    </row>
    <row r="117" spans="2:3" ht="12" x14ac:dyDescent="0.25">
      <c r="B117" s="62"/>
      <c r="C117" s="24"/>
    </row>
    <row r="118" spans="2:3" ht="12" x14ac:dyDescent="0.25">
      <c r="B118" s="62"/>
      <c r="C118" s="24"/>
    </row>
    <row r="119" spans="2:3" ht="12" x14ac:dyDescent="0.25">
      <c r="B119" s="62"/>
      <c r="C119" s="24"/>
    </row>
    <row r="120" spans="2:3" ht="12" x14ac:dyDescent="0.25">
      <c r="B120" s="62"/>
      <c r="C120" s="24"/>
    </row>
    <row r="121" spans="2:3" ht="12" x14ac:dyDescent="0.25">
      <c r="B121" s="62"/>
      <c r="C121" s="24"/>
    </row>
    <row r="122" spans="2:3" ht="12" x14ac:dyDescent="0.25">
      <c r="B122" s="62"/>
      <c r="C122" s="24"/>
    </row>
    <row r="123" spans="2:3" ht="12" x14ac:dyDescent="0.25">
      <c r="B123" s="62"/>
      <c r="C123" s="24"/>
    </row>
    <row r="124" spans="2:3" ht="12" x14ac:dyDescent="0.25">
      <c r="B124" s="62"/>
      <c r="C124" s="24"/>
    </row>
    <row r="125" spans="2:3" ht="12" x14ac:dyDescent="0.25">
      <c r="B125" s="62"/>
      <c r="C125" s="24"/>
    </row>
    <row r="126" spans="2:3" ht="12" x14ac:dyDescent="0.25">
      <c r="B126" s="62"/>
      <c r="C126" s="24"/>
    </row>
    <row r="127" spans="2:3" ht="12" x14ac:dyDescent="0.25">
      <c r="B127" s="62"/>
      <c r="C127" s="24"/>
    </row>
    <row r="128" spans="2:3" ht="12" x14ac:dyDescent="0.25">
      <c r="B128" s="62"/>
      <c r="C128" s="24"/>
    </row>
    <row r="129" spans="2:3" ht="12" x14ac:dyDescent="0.25">
      <c r="B129" s="62"/>
      <c r="C129" s="24"/>
    </row>
    <row r="130" spans="2:3" ht="12" x14ac:dyDescent="0.25">
      <c r="B130" s="62"/>
      <c r="C130" s="24"/>
    </row>
    <row r="131" spans="2:3" ht="12" x14ac:dyDescent="0.25">
      <c r="B131" s="62"/>
      <c r="C131" s="24"/>
    </row>
    <row r="132" spans="2:3" ht="12" x14ac:dyDescent="0.25">
      <c r="B132" s="62"/>
      <c r="C132" s="24"/>
    </row>
    <row r="133" spans="2:3" ht="12" x14ac:dyDescent="0.25">
      <c r="B133" s="62"/>
      <c r="C133" s="24"/>
    </row>
    <row r="134" spans="2:3" ht="12" x14ac:dyDescent="0.25">
      <c r="B134" s="62"/>
      <c r="C134" s="24"/>
    </row>
    <row r="135" spans="2:3" ht="12" x14ac:dyDescent="0.25">
      <c r="B135" s="62"/>
      <c r="C135" s="24"/>
    </row>
    <row r="136" spans="2:3" ht="12" x14ac:dyDescent="0.25">
      <c r="B136" s="62"/>
      <c r="C136" s="24"/>
    </row>
    <row r="137" spans="2:3" ht="12" x14ac:dyDescent="0.25">
      <c r="B137" s="62"/>
      <c r="C137" s="24"/>
    </row>
    <row r="138" spans="2:3" ht="12" x14ac:dyDescent="0.25">
      <c r="B138" s="62"/>
      <c r="C138" s="24"/>
    </row>
    <row r="139" spans="2:3" ht="12" x14ac:dyDescent="0.25">
      <c r="B139" s="62"/>
      <c r="C139" s="24"/>
    </row>
    <row r="140" spans="2:3" ht="12" x14ac:dyDescent="0.25">
      <c r="B140" s="62"/>
      <c r="C140" s="24"/>
    </row>
    <row r="141" spans="2:3" ht="12" x14ac:dyDescent="0.25">
      <c r="B141" s="62"/>
      <c r="C141" s="24"/>
    </row>
    <row r="142" spans="2:3" ht="12" x14ac:dyDescent="0.25">
      <c r="B142" s="62"/>
      <c r="C142" s="24"/>
    </row>
    <row r="143" spans="2:3" ht="12" x14ac:dyDescent="0.25">
      <c r="B143" s="62"/>
      <c r="C143" s="24"/>
    </row>
    <row r="144" spans="2:3" ht="12" x14ac:dyDescent="0.25">
      <c r="B144" s="62"/>
      <c r="C144" s="24"/>
    </row>
    <row r="145" spans="2:3" ht="12" x14ac:dyDescent="0.25">
      <c r="B145" s="62"/>
      <c r="C145" s="24"/>
    </row>
    <row r="146" spans="2:3" ht="12" x14ac:dyDescent="0.25">
      <c r="B146" s="62"/>
      <c r="C146" s="24"/>
    </row>
    <row r="147" spans="2:3" ht="12" x14ac:dyDescent="0.25">
      <c r="B147" s="62"/>
      <c r="C147" s="24"/>
    </row>
    <row r="148" spans="2:3" ht="12" x14ac:dyDescent="0.25">
      <c r="B148" s="62"/>
      <c r="C148" s="24"/>
    </row>
    <row r="149" spans="2:3" ht="12" x14ac:dyDescent="0.25">
      <c r="B149" s="62"/>
      <c r="C149" s="24"/>
    </row>
    <row r="150" spans="2:3" ht="12" x14ac:dyDescent="0.25">
      <c r="B150" s="62"/>
      <c r="C150" s="24"/>
    </row>
    <row r="151" spans="2:3" ht="12" x14ac:dyDescent="0.25">
      <c r="B151" s="62"/>
      <c r="C151" s="24"/>
    </row>
    <row r="152" spans="2:3" ht="12" x14ac:dyDescent="0.25">
      <c r="B152" s="62"/>
      <c r="C152" s="24"/>
    </row>
    <row r="153" spans="2:3" ht="12" x14ac:dyDescent="0.25">
      <c r="B153" s="62"/>
      <c r="C153" s="24"/>
    </row>
    <row r="154" spans="2:3" ht="12" x14ac:dyDescent="0.25">
      <c r="B154" s="62"/>
      <c r="C154" s="24"/>
    </row>
    <row r="155" spans="2:3" ht="12" x14ac:dyDescent="0.25">
      <c r="B155" s="62"/>
      <c r="C155" s="24"/>
    </row>
    <row r="156" spans="2:3" ht="12" x14ac:dyDescent="0.25">
      <c r="B156" s="62"/>
      <c r="C156" s="24"/>
    </row>
    <row r="157" spans="2:3" ht="12" x14ac:dyDescent="0.25">
      <c r="B157" s="62"/>
      <c r="C157" s="24"/>
    </row>
    <row r="158" spans="2:3" ht="12" x14ac:dyDescent="0.25">
      <c r="B158" s="62"/>
      <c r="C158" s="24"/>
    </row>
    <row r="159" spans="2:3" ht="12" x14ac:dyDescent="0.25">
      <c r="B159" s="62"/>
      <c r="C159" s="24"/>
    </row>
    <row r="160" spans="2:3" ht="12" x14ac:dyDescent="0.25">
      <c r="B160" s="62"/>
      <c r="C160" s="24"/>
    </row>
    <row r="161" spans="2:3" ht="12" x14ac:dyDescent="0.25">
      <c r="B161" s="62"/>
      <c r="C161" s="24"/>
    </row>
    <row r="162" spans="2:3" ht="12" x14ac:dyDescent="0.25">
      <c r="B162" s="62"/>
      <c r="C162" s="24"/>
    </row>
    <row r="163" spans="2:3" ht="12" x14ac:dyDescent="0.25">
      <c r="B163" s="62"/>
      <c r="C163" s="24"/>
    </row>
    <row r="164" spans="2:3" ht="12" x14ac:dyDescent="0.25">
      <c r="B164" s="62"/>
      <c r="C164" s="24"/>
    </row>
    <row r="165" spans="2:3" ht="12" x14ac:dyDescent="0.25">
      <c r="B165" s="62"/>
      <c r="C165" s="24"/>
    </row>
    <row r="166" spans="2:3" ht="12" x14ac:dyDescent="0.25">
      <c r="B166" s="62"/>
      <c r="C166" s="24"/>
    </row>
    <row r="167" spans="2:3" ht="12" x14ac:dyDescent="0.25">
      <c r="B167" s="62"/>
      <c r="C167" s="24"/>
    </row>
    <row r="168" spans="2:3" ht="12" x14ac:dyDescent="0.25">
      <c r="B168" s="62"/>
      <c r="C168" s="24"/>
    </row>
    <row r="169" spans="2:3" ht="12" x14ac:dyDescent="0.25">
      <c r="B169" s="62"/>
      <c r="C169" s="24"/>
    </row>
    <row r="170" spans="2:3" ht="12" x14ac:dyDescent="0.25">
      <c r="B170" s="62"/>
      <c r="C170" s="24"/>
    </row>
    <row r="171" spans="2:3" ht="12" x14ac:dyDescent="0.25">
      <c r="B171" s="62"/>
      <c r="C171" s="24"/>
    </row>
    <row r="172" spans="2:3" ht="12" x14ac:dyDescent="0.25">
      <c r="B172" s="62"/>
      <c r="C172" s="24"/>
    </row>
    <row r="173" spans="2:3" ht="12" x14ac:dyDescent="0.25">
      <c r="B173" s="62"/>
      <c r="C173" s="24"/>
    </row>
    <row r="174" spans="2:3" ht="12" x14ac:dyDescent="0.25">
      <c r="B174" s="62"/>
      <c r="C174" s="24"/>
    </row>
    <row r="175" spans="2:3" ht="12" x14ac:dyDescent="0.25">
      <c r="B175" s="62"/>
      <c r="C175" s="24"/>
    </row>
    <row r="176" spans="2:3" ht="12" x14ac:dyDescent="0.25">
      <c r="B176" s="62"/>
      <c r="C176" s="24"/>
    </row>
    <row r="177" spans="2:3" ht="12" x14ac:dyDescent="0.25">
      <c r="B177" s="62"/>
      <c r="C177" s="24"/>
    </row>
    <row r="178" spans="2:3" ht="12" x14ac:dyDescent="0.25">
      <c r="B178" s="62"/>
      <c r="C178" s="24"/>
    </row>
    <row r="179" spans="2:3" ht="12" x14ac:dyDescent="0.25">
      <c r="B179" s="62"/>
      <c r="C179" s="24"/>
    </row>
    <row r="180" spans="2:3" ht="12" x14ac:dyDescent="0.25">
      <c r="B180" s="62"/>
      <c r="C180" s="24"/>
    </row>
    <row r="181" spans="2:3" ht="12" x14ac:dyDescent="0.25">
      <c r="B181" s="62"/>
      <c r="C181" s="24"/>
    </row>
    <row r="182" spans="2:3" ht="12" x14ac:dyDescent="0.25">
      <c r="B182" s="62"/>
      <c r="C182" s="24"/>
    </row>
    <row r="183" spans="2:3" ht="12" x14ac:dyDescent="0.25">
      <c r="B183" s="62"/>
      <c r="C183" s="24"/>
    </row>
    <row r="184" spans="2:3" ht="12" x14ac:dyDescent="0.25">
      <c r="B184" s="62"/>
      <c r="C184" s="24"/>
    </row>
    <row r="185" spans="2:3" ht="12" x14ac:dyDescent="0.25">
      <c r="B185" s="62"/>
      <c r="C185" s="24"/>
    </row>
    <row r="186" spans="2:3" ht="12" x14ac:dyDescent="0.25">
      <c r="B186" s="62"/>
      <c r="C186" s="24"/>
    </row>
    <row r="187" spans="2:3" ht="12" x14ac:dyDescent="0.25">
      <c r="B187" s="62"/>
      <c r="C187" s="24"/>
    </row>
    <row r="188" spans="2:3" ht="12" x14ac:dyDescent="0.25">
      <c r="B188" s="62"/>
      <c r="C188" s="24"/>
    </row>
    <row r="189" spans="2:3" ht="12" x14ac:dyDescent="0.25">
      <c r="B189" s="62"/>
      <c r="C189" s="24"/>
    </row>
    <row r="190" spans="2:3" ht="12" x14ac:dyDescent="0.25">
      <c r="B190" s="62"/>
      <c r="C190" s="24"/>
    </row>
    <row r="191" spans="2:3" ht="12" x14ac:dyDescent="0.25">
      <c r="B191" s="62"/>
      <c r="C191" s="24"/>
    </row>
    <row r="192" spans="2:3" ht="12" x14ac:dyDescent="0.25">
      <c r="B192" s="62"/>
      <c r="C192" s="24"/>
    </row>
    <row r="193" spans="2:3" ht="12" x14ac:dyDescent="0.25">
      <c r="B193" s="62"/>
      <c r="C193" s="24"/>
    </row>
    <row r="194" spans="2:3" ht="12" x14ac:dyDescent="0.25">
      <c r="B194" s="62"/>
      <c r="C194" s="24"/>
    </row>
    <row r="195" spans="2:3" ht="12" x14ac:dyDescent="0.25">
      <c r="B195" s="62"/>
      <c r="C195" s="24"/>
    </row>
    <row r="196" spans="2:3" ht="12" x14ac:dyDescent="0.25">
      <c r="B196" s="62"/>
      <c r="C196" s="24"/>
    </row>
    <row r="197" spans="2:3" ht="12" x14ac:dyDescent="0.25">
      <c r="B197" s="62"/>
      <c r="C197" s="24"/>
    </row>
    <row r="198" spans="2:3" ht="12" x14ac:dyDescent="0.25">
      <c r="B198" s="62"/>
      <c r="C198" s="24"/>
    </row>
    <row r="199" spans="2:3" ht="12" x14ac:dyDescent="0.25">
      <c r="B199" s="62"/>
      <c r="C199" s="24"/>
    </row>
    <row r="200" spans="2:3" ht="12" x14ac:dyDescent="0.25">
      <c r="B200" s="62"/>
      <c r="C200" s="24"/>
    </row>
    <row r="201" spans="2:3" ht="12" x14ac:dyDescent="0.25">
      <c r="B201" s="62"/>
      <c r="C201" s="24"/>
    </row>
    <row r="202" spans="2:3" ht="12" x14ac:dyDescent="0.25">
      <c r="B202" s="62"/>
      <c r="C202" s="24"/>
    </row>
    <row r="203" spans="2:3" ht="12" x14ac:dyDescent="0.25">
      <c r="B203" s="62"/>
      <c r="C203" s="24"/>
    </row>
    <row r="204" spans="2:3" ht="12" x14ac:dyDescent="0.25">
      <c r="B204" s="62"/>
      <c r="C204" s="24"/>
    </row>
    <row r="205" spans="2:3" ht="12" x14ac:dyDescent="0.25">
      <c r="B205" s="62"/>
      <c r="C205" s="24"/>
    </row>
    <row r="206" spans="2:3" ht="12" x14ac:dyDescent="0.25">
      <c r="B206" s="62"/>
      <c r="C206" s="24"/>
    </row>
    <row r="207" spans="2:3" ht="12" x14ac:dyDescent="0.25">
      <c r="B207" s="62"/>
      <c r="C207" s="24"/>
    </row>
    <row r="208" spans="2:3" ht="12" x14ac:dyDescent="0.25">
      <c r="B208" s="62"/>
      <c r="C208" s="24"/>
    </row>
    <row r="209" spans="2:3" ht="12" x14ac:dyDescent="0.25">
      <c r="B209" s="62"/>
      <c r="C209" s="24"/>
    </row>
    <row r="210" spans="2:3" ht="12" x14ac:dyDescent="0.25">
      <c r="B210" s="62"/>
      <c r="C210" s="24"/>
    </row>
    <row r="211" spans="2:3" ht="12" x14ac:dyDescent="0.25">
      <c r="B211" s="62"/>
      <c r="C211" s="24"/>
    </row>
    <row r="212" spans="2:3" ht="12" x14ac:dyDescent="0.25">
      <c r="B212" s="62"/>
      <c r="C212" s="24"/>
    </row>
    <row r="213" spans="2:3" ht="12" x14ac:dyDescent="0.25">
      <c r="B213" s="62"/>
      <c r="C213" s="24"/>
    </row>
    <row r="214" spans="2:3" ht="12" x14ac:dyDescent="0.25">
      <c r="B214" s="62"/>
      <c r="C214" s="24"/>
    </row>
    <row r="215" spans="2:3" ht="12" x14ac:dyDescent="0.25">
      <c r="B215" s="62"/>
      <c r="C215" s="24"/>
    </row>
    <row r="216" spans="2:3" ht="12" x14ac:dyDescent="0.25">
      <c r="B216" s="62"/>
      <c r="C216" s="24"/>
    </row>
    <row r="217" spans="2:3" ht="12" x14ac:dyDescent="0.25">
      <c r="B217" s="62"/>
      <c r="C217" s="24"/>
    </row>
    <row r="218" spans="2:3" ht="12" x14ac:dyDescent="0.25">
      <c r="B218" s="62"/>
      <c r="C218" s="24"/>
    </row>
    <row r="219" spans="2:3" ht="12" x14ac:dyDescent="0.25">
      <c r="B219" s="62"/>
      <c r="C219" s="24"/>
    </row>
    <row r="220" spans="2:3" ht="12" x14ac:dyDescent="0.25">
      <c r="B220" s="62"/>
      <c r="C220" s="24"/>
    </row>
    <row r="221" spans="2:3" ht="12" x14ac:dyDescent="0.25">
      <c r="B221" s="62"/>
      <c r="C221" s="24"/>
    </row>
    <row r="222" spans="2:3" ht="12" x14ac:dyDescent="0.25">
      <c r="B222" s="62"/>
      <c r="C222" s="24"/>
    </row>
    <row r="223" spans="2:3" ht="12" x14ac:dyDescent="0.25">
      <c r="B223" s="62"/>
      <c r="C223" s="24"/>
    </row>
    <row r="224" spans="2:3" ht="12" x14ac:dyDescent="0.25">
      <c r="B224" s="62"/>
      <c r="C224" s="24"/>
    </row>
    <row r="225" spans="2:3" ht="12" x14ac:dyDescent="0.25">
      <c r="B225" s="62"/>
      <c r="C225" s="24"/>
    </row>
    <row r="226" spans="2:3" ht="12" x14ac:dyDescent="0.25">
      <c r="B226" s="62"/>
      <c r="C226" s="24"/>
    </row>
    <row r="227" spans="2:3" ht="12" x14ac:dyDescent="0.25">
      <c r="B227" s="62"/>
      <c r="C227" s="24"/>
    </row>
    <row r="228" spans="2:3" ht="12" x14ac:dyDescent="0.25">
      <c r="B228" s="62"/>
      <c r="C228" s="24"/>
    </row>
    <row r="229" spans="2:3" ht="12" x14ac:dyDescent="0.25">
      <c r="B229" s="62"/>
      <c r="C229" s="24"/>
    </row>
    <row r="230" spans="2:3" ht="12" x14ac:dyDescent="0.25">
      <c r="B230" s="62"/>
      <c r="C230" s="24"/>
    </row>
    <row r="231" spans="2:3" ht="12" x14ac:dyDescent="0.25">
      <c r="B231" s="62"/>
      <c r="C231" s="24"/>
    </row>
    <row r="232" spans="2:3" ht="12" x14ac:dyDescent="0.25">
      <c r="B232" s="62"/>
      <c r="C232" s="24"/>
    </row>
    <row r="233" spans="2:3" ht="12" x14ac:dyDescent="0.25">
      <c r="B233" s="62"/>
      <c r="C233" s="24"/>
    </row>
    <row r="234" spans="2:3" ht="12" x14ac:dyDescent="0.25">
      <c r="B234" s="62"/>
      <c r="C234" s="24"/>
    </row>
    <row r="235" spans="2:3" ht="12" x14ac:dyDescent="0.25">
      <c r="B235" s="62"/>
      <c r="C235" s="24"/>
    </row>
    <row r="236" spans="2:3" ht="12" x14ac:dyDescent="0.25">
      <c r="B236" s="62"/>
      <c r="C236" s="24"/>
    </row>
    <row r="237" spans="2:3" ht="12" x14ac:dyDescent="0.25">
      <c r="B237" s="62"/>
      <c r="C237" s="24"/>
    </row>
    <row r="238" spans="2:3" ht="12" x14ac:dyDescent="0.25">
      <c r="B238" s="62"/>
      <c r="C238" s="24"/>
    </row>
    <row r="239" spans="2:3" ht="12" x14ac:dyDescent="0.25">
      <c r="B239" s="62"/>
      <c r="C239" s="24"/>
    </row>
    <row r="240" spans="2:3" ht="12" x14ac:dyDescent="0.25">
      <c r="B240" s="62"/>
      <c r="C240" s="24"/>
    </row>
    <row r="241" spans="2:3" ht="12" x14ac:dyDescent="0.25">
      <c r="B241" s="62"/>
      <c r="C241" s="24"/>
    </row>
    <row r="242" spans="2:3" ht="12" x14ac:dyDescent="0.25">
      <c r="B242" s="62"/>
      <c r="C242" s="24"/>
    </row>
    <row r="243" spans="2:3" ht="12" x14ac:dyDescent="0.25">
      <c r="B243" s="62"/>
      <c r="C243" s="24"/>
    </row>
    <row r="244" spans="2:3" ht="12" x14ac:dyDescent="0.25">
      <c r="B244" s="62"/>
      <c r="C244" s="24"/>
    </row>
    <row r="245" spans="2:3" ht="12" x14ac:dyDescent="0.25">
      <c r="B245" s="62"/>
      <c r="C245" s="24"/>
    </row>
    <row r="246" spans="2:3" ht="12" x14ac:dyDescent="0.25">
      <c r="B246" s="62"/>
      <c r="C246" s="24"/>
    </row>
    <row r="247" spans="2:3" ht="12" x14ac:dyDescent="0.25">
      <c r="B247" s="62"/>
      <c r="C247" s="24"/>
    </row>
    <row r="248" spans="2:3" ht="12" x14ac:dyDescent="0.25">
      <c r="B248" s="62"/>
      <c r="C248" s="24"/>
    </row>
    <row r="249" spans="2:3" ht="12" x14ac:dyDescent="0.25">
      <c r="B249" s="62"/>
      <c r="C249" s="24"/>
    </row>
    <row r="250" spans="2:3" ht="12" x14ac:dyDescent="0.25">
      <c r="B250" s="62"/>
      <c r="C250" s="24"/>
    </row>
    <row r="251" spans="2:3" ht="12" x14ac:dyDescent="0.25">
      <c r="B251" s="62"/>
      <c r="C251" s="24"/>
    </row>
    <row r="252" spans="2:3" ht="12" x14ac:dyDescent="0.25">
      <c r="B252" s="62"/>
      <c r="C252" s="24"/>
    </row>
    <row r="253" spans="2:3" ht="12" x14ac:dyDescent="0.25">
      <c r="B253" s="62"/>
      <c r="C253" s="24"/>
    </row>
    <row r="254" spans="2:3" ht="12" x14ac:dyDescent="0.25">
      <c r="B254" s="62"/>
      <c r="C254" s="24"/>
    </row>
    <row r="255" spans="2:3" ht="12" x14ac:dyDescent="0.25">
      <c r="B255" s="62"/>
      <c r="C255" s="24"/>
    </row>
    <row r="256" spans="2:3" ht="12" x14ac:dyDescent="0.25">
      <c r="B256" s="62"/>
      <c r="C256" s="24"/>
    </row>
    <row r="257" spans="2:3" ht="12" x14ac:dyDescent="0.25">
      <c r="B257" s="62"/>
      <c r="C257" s="24"/>
    </row>
    <row r="258" spans="2:3" ht="12" x14ac:dyDescent="0.25">
      <c r="B258" s="62"/>
      <c r="C258" s="24"/>
    </row>
    <row r="259" spans="2:3" ht="12" x14ac:dyDescent="0.25">
      <c r="B259" s="62"/>
      <c r="C259" s="24"/>
    </row>
    <row r="260" spans="2:3" ht="12" x14ac:dyDescent="0.25">
      <c r="B260" s="62"/>
      <c r="C260" s="24"/>
    </row>
    <row r="261" spans="2:3" ht="12" x14ac:dyDescent="0.25">
      <c r="B261" s="62"/>
      <c r="C261" s="24"/>
    </row>
    <row r="262" spans="2:3" ht="12" x14ac:dyDescent="0.25">
      <c r="B262" s="62"/>
      <c r="C262" s="24"/>
    </row>
    <row r="263" spans="2:3" ht="12" x14ac:dyDescent="0.25">
      <c r="B263" s="62"/>
      <c r="C263" s="24"/>
    </row>
    <row r="264" spans="2:3" ht="12" x14ac:dyDescent="0.25">
      <c r="B264" s="62"/>
      <c r="C264" s="24"/>
    </row>
    <row r="265" spans="2:3" ht="12" x14ac:dyDescent="0.25">
      <c r="B265" s="62"/>
      <c r="C265" s="24"/>
    </row>
    <row r="266" spans="2:3" ht="12" x14ac:dyDescent="0.25">
      <c r="B266" s="62"/>
      <c r="C266" s="24"/>
    </row>
    <row r="267" spans="2:3" ht="12" x14ac:dyDescent="0.25">
      <c r="B267" s="62"/>
      <c r="C267" s="24"/>
    </row>
    <row r="268" spans="2:3" ht="12" x14ac:dyDescent="0.25">
      <c r="B268" s="62"/>
      <c r="C268" s="24"/>
    </row>
    <row r="269" spans="2:3" ht="12" x14ac:dyDescent="0.25">
      <c r="B269" s="62"/>
      <c r="C269" s="24"/>
    </row>
    <row r="270" spans="2:3" ht="12" x14ac:dyDescent="0.25">
      <c r="B270" s="62"/>
      <c r="C270" s="24"/>
    </row>
    <row r="271" spans="2:3" ht="12" x14ac:dyDescent="0.25">
      <c r="B271" s="62"/>
      <c r="C271" s="24"/>
    </row>
    <row r="272" spans="2:3" ht="12" x14ac:dyDescent="0.25">
      <c r="B272" s="62"/>
      <c r="C272" s="24"/>
    </row>
    <row r="273" spans="2:3" ht="12" x14ac:dyDescent="0.25">
      <c r="B273" s="62"/>
      <c r="C273" s="24"/>
    </row>
    <row r="274" spans="2:3" ht="12" x14ac:dyDescent="0.25">
      <c r="B274" s="62"/>
      <c r="C274" s="24"/>
    </row>
    <row r="275" spans="2:3" ht="12" x14ac:dyDescent="0.25">
      <c r="B275" s="62"/>
      <c r="C275" s="24"/>
    </row>
    <row r="276" spans="2:3" ht="12" x14ac:dyDescent="0.25">
      <c r="B276" s="62"/>
      <c r="C276" s="24"/>
    </row>
    <row r="277" spans="2:3" ht="12" x14ac:dyDescent="0.25">
      <c r="B277" s="62"/>
      <c r="C277" s="24"/>
    </row>
    <row r="278" spans="2:3" ht="12" x14ac:dyDescent="0.25">
      <c r="B278" s="62"/>
      <c r="C278" s="24"/>
    </row>
    <row r="279" spans="2:3" ht="12" x14ac:dyDescent="0.25">
      <c r="B279" s="62"/>
      <c r="C279" s="24"/>
    </row>
    <row r="280" spans="2:3" ht="12" x14ac:dyDescent="0.25">
      <c r="B280" s="62"/>
      <c r="C280" s="24"/>
    </row>
    <row r="281" spans="2:3" ht="12" x14ac:dyDescent="0.25">
      <c r="B281" s="62"/>
      <c r="C281" s="24"/>
    </row>
    <row r="282" spans="2:3" ht="12" x14ac:dyDescent="0.25">
      <c r="B282" s="62"/>
      <c r="C282" s="24"/>
    </row>
    <row r="283" spans="2:3" ht="12" x14ac:dyDescent="0.25">
      <c r="B283" s="62"/>
      <c r="C283" s="24"/>
    </row>
    <row r="284" spans="2:3" ht="12" x14ac:dyDescent="0.25">
      <c r="B284" s="62"/>
      <c r="C284" s="24"/>
    </row>
    <row r="285" spans="2:3" ht="12" x14ac:dyDescent="0.25">
      <c r="B285" s="62"/>
      <c r="C285" s="24"/>
    </row>
    <row r="286" spans="2:3" ht="12" x14ac:dyDescent="0.25">
      <c r="B286" s="62"/>
      <c r="C286" s="24"/>
    </row>
    <row r="287" spans="2:3" ht="12" x14ac:dyDescent="0.25">
      <c r="B287" s="62"/>
      <c r="C287" s="24"/>
    </row>
    <row r="288" spans="2:3" ht="12" x14ac:dyDescent="0.25">
      <c r="B288" s="62"/>
      <c r="C288" s="24"/>
    </row>
    <row r="289" spans="2:3" ht="12" x14ac:dyDescent="0.25">
      <c r="B289" s="62"/>
      <c r="C289" s="24"/>
    </row>
    <row r="290" spans="2:3" ht="12" x14ac:dyDescent="0.25">
      <c r="B290" s="62"/>
      <c r="C290" s="24"/>
    </row>
    <row r="291" spans="2:3" ht="12" x14ac:dyDescent="0.25">
      <c r="B291" s="62"/>
      <c r="C291" s="24"/>
    </row>
    <row r="292" spans="2:3" ht="12" x14ac:dyDescent="0.25">
      <c r="B292" s="62"/>
      <c r="C292" s="24"/>
    </row>
    <row r="293" spans="2:3" ht="12" x14ac:dyDescent="0.25">
      <c r="B293" s="62"/>
      <c r="C293" s="24"/>
    </row>
    <row r="294" spans="2:3" ht="12" x14ac:dyDescent="0.25">
      <c r="B294" s="62"/>
      <c r="C294" s="24"/>
    </row>
    <row r="295" spans="2:3" ht="12" x14ac:dyDescent="0.25">
      <c r="B295" s="62"/>
      <c r="C295" s="24"/>
    </row>
    <row r="296" spans="2:3" ht="12" x14ac:dyDescent="0.25">
      <c r="B296" s="62"/>
      <c r="C296" s="24"/>
    </row>
    <row r="297" spans="2:3" ht="12" x14ac:dyDescent="0.25">
      <c r="B297" s="62"/>
      <c r="C297" s="24"/>
    </row>
    <row r="298" spans="2:3" ht="12" x14ac:dyDescent="0.25">
      <c r="B298" s="62"/>
      <c r="C298" s="24"/>
    </row>
    <row r="299" spans="2:3" ht="12" x14ac:dyDescent="0.25">
      <c r="B299" s="62"/>
      <c r="C299" s="24"/>
    </row>
    <row r="300" spans="2:3" ht="12" x14ac:dyDescent="0.25">
      <c r="B300" s="62"/>
      <c r="C300" s="24"/>
    </row>
    <row r="301" spans="2:3" ht="12" x14ac:dyDescent="0.25">
      <c r="B301" s="62"/>
      <c r="C301" s="24"/>
    </row>
    <row r="302" spans="2:3" ht="12" x14ac:dyDescent="0.25">
      <c r="B302" s="62"/>
      <c r="C302" s="24"/>
    </row>
    <row r="303" spans="2:3" ht="12" x14ac:dyDescent="0.25">
      <c r="B303" s="62"/>
      <c r="C303" s="24"/>
    </row>
    <row r="304" spans="2:3" ht="12" x14ac:dyDescent="0.25">
      <c r="B304" s="62"/>
      <c r="C304" s="24"/>
    </row>
    <row r="305" spans="2:3" ht="12" x14ac:dyDescent="0.25">
      <c r="B305" s="62"/>
      <c r="C305" s="24"/>
    </row>
    <row r="306" spans="2:3" ht="12" x14ac:dyDescent="0.25">
      <c r="B306" s="62"/>
      <c r="C306" s="24"/>
    </row>
    <row r="307" spans="2:3" ht="12" x14ac:dyDescent="0.25">
      <c r="B307" s="62"/>
      <c r="C307" s="24"/>
    </row>
    <row r="308" spans="2:3" ht="12" x14ac:dyDescent="0.25">
      <c r="B308" s="62"/>
      <c r="C308" s="24"/>
    </row>
    <row r="309" spans="2:3" ht="12" x14ac:dyDescent="0.25">
      <c r="B309" s="62"/>
      <c r="C309" s="24"/>
    </row>
    <row r="310" spans="2:3" ht="12" x14ac:dyDescent="0.25">
      <c r="B310" s="62"/>
      <c r="C310" s="24"/>
    </row>
    <row r="311" spans="2:3" ht="12" x14ac:dyDescent="0.25">
      <c r="B311" s="62"/>
      <c r="C311" s="24"/>
    </row>
    <row r="312" spans="2:3" ht="12" x14ac:dyDescent="0.25">
      <c r="B312" s="62"/>
      <c r="C312" s="24"/>
    </row>
    <row r="313" spans="2:3" ht="12" x14ac:dyDescent="0.25">
      <c r="B313" s="62"/>
      <c r="C313" s="24"/>
    </row>
    <row r="314" spans="2:3" ht="12" x14ac:dyDescent="0.25">
      <c r="B314" s="62"/>
      <c r="C314" s="24"/>
    </row>
    <row r="315" spans="2:3" ht="12" x14ac:dyDescent="0.25">
      <c r="B315" s="62"/>
      <c r="C315" s="24"/>
    </row>
    <row r="316" spans="2:3" ht="12" x14ac:dyDescent="0.25">
      <c r="B316" s="62"/>
      <c r="C316" s="24"/>
    </row>
    <row r="317" spans="2:3" ht="12" x14ac:dyDescent="0.25">
      <c r="B317" s="62"/>
      <c r="C317" s="24"/>
    </row>
    <row r="318" spans="2:3" ht="12" x14ac:dyDescent="0.25">
      <c r="B318" s="62"/>
      <c r="C318" s="24"/>
    </row>
    <row r="319" spans="2:3" ht="12" x14ac:dyDescent="0.25">
      <c r="B319" s="62"/>
      <c r="C319" s="24"/>
    </row>
    <row r="320" spans="2:3" ht="12" x14ac:dyDescent="0.25">
      <c r="B320" s="62"/>
      <c r="C320" s="24"/>
    </row>
    <row r="321" spans="2:3" ht="12" x14ac:dyDescent="0.25">
      <c r="B321" s="62"/>
      <c r="C321" s="24"/>
    </row>
    <row r="322" spans="2:3" ht="12" x14ac:dyDescent="0.25">
      <c r="B322" s="62"/>
      <c r="C322" s="24"/>
    </row>
    <row r="323" spans="2:3" ht="12" x14ac:dyDescent="0.25">
      <c r="B323" s="62"/>
      <c r="C323" s="24"/>
    </row>
    <row r="324" spans="2:3" ht="12" x14ac:dyDescent="0.25">
      <c r="B324" s="62"/>
      <c r="C324" s="24"/>
    </row>
    <row r="325" spans="2:3" ht="12" x14ac:dyDescent="0.25">
      <c r="B325" s="62"/>
      <c r="C325" s="24"/>
    </row>
    <row r="326" spans="2:3" ht="12" x14ac:dyDescent="0.25">
      <c r="B326" s="62"/>
      <c r="C326" s="24"/>
    </row>
    <row r="327" spans="2:3" ht="12" x14ac:dyDescent="0.25">
      <c r="B327" s="62"/>
      <c r="C327" s="24"/>
    </row>
    <row r="328" spans="2:3" ht="12" x14ac:dyDescent="0.25">
      <c r="B328" s="62"/>
      <c r="C328" s="24"/>
    </row>
    <row r="329" spans="2:3" ht="12" x14ac:dyDescent="0.25">
      <c r="B329" s="62"/>
      <c r="C329" s="24"/>
    </row>
    <row r="330" spans="2:3" ht="12" x14ac:dyDescent="0.25">
      <c r="B330" s="62"/>
      <c r="C330" s="24"/>
    </row>
    <row r="331" spans="2:3" ht="12" x14ac:dyDescent="0.25">
      <c r="B331" s="62"/>
      <c r="C331" s="24"/>
    </row>
    <row r="332" spans="2:3" ht="12" x14ac:dyDescent="0.25">
      <c r="B332" s="62"/>
      <c r="C332" s="24"/>
    </row>
    <row r="333" spans="2:3" ht="12" x14ac:dyDescent="0.25">
      <c r="B333" s="62"/>
      <c r="C333" s="24"/>
    </row>
    <row r="334" spans="2:3" ht="12" x14ac:dyDescent="0.25">
      <c r="B334" s="62"/>
      <c r="C334" s="24"/>
    </row>
    <row r="335" spans="2:3" ht="12" x14ac:dyDescent="0.25">
      <c r="B335" s="62"/>
      <c r="C335" s="24"/>
    </row>
    <row r="336" spans="2:3" ht="12" x14ac:dyDescent="0.25">
      <c r="B336" s="62"/>
      <c r="C336" s="24"/>
    </row>
    <row r="337" spans="2:3" ht="12" x14ac:dyDescent="0.25">
      <c r="B337" s="62"/>
      <c r="C337" s="24"/>
    </row>
    <row r="338" spans="2:3" ht="12" x14ac:dyDescent="0.25">
      <c r="B338" s="62"/>
      <c r="C338" s="24"/>
    </row>
    <row r="339" spans="2:3" ht="12" x14ac:dyDescent="0.25">
      <c r="B339" s="62"/>
      <c r="C339" s="24"/>
    </row>
    <row r="340" spans="2:3" ht="12" x14ac:dyDescent="0.25">
      <c r="B340" s="62"/>
      <c r="C340" s="24"/>
    </row>
    <row r="341" spans="2:3" ht="12" x14ac:dyDescent="0.25">
      <c r="B341" s="62"/>
      <c r="C341" s="24"/>
    </row>
    <row r="342" spans="2:3" ht="12" x14ac:dyDescent="0.25">
      <c r="B342" s="62"/>
      <c r="C342" s="24"/>
    </row>
    <row r="343" spans="2:3" ht="12" x14ac:dyDescent="0.25">
      <c r="B343" s="62"/>
      <c r="C343" s="24"/>
    </row>
    <row r="344" spans="2:3" ht="12" x14ac:dyDescent="0.25">
      <c r="B344" s="62"/>
      <c r="C344" s="24"/>
    </row>
    <row r="345" spans="2:3" ht="12" x14ac:dyDescent="0.25">
      <c r="B345" s="62"/>
      <c r="C345" s="24"/>
    </row>
    <row r="346" spans="2:3" ht="12" x14ac:dyDescent="0.25">
      <c r="B346" s="62"/>
      <c r="C346" s="24"/>
    </row>
    <row r="347" spans="2:3" ht="12" x14ac:dyDescent="0.25">
      <c r="B347" s="62"/>
      <c r="C347" s="24"/>
    </row>
    <row r="348" spans="2:3" ht="12" x14ac:dyDescent="0.25">
      <c r="B348" s="62"/>
      <c r="C348" s="24"/>
    </row>
    <row r="349" spans="2:3" ht="12" x14ac:dyDescent="0.25">
      <c r="B349" s="62"/>
      <c r="C349" s="24"/>
    </row>
    <row r="350" spans="2:3" ht="12" x14ac:dyDescent="0.25">
      <c r="B350" s="62"/>
      <c r="C350" s="24"/>
    </row>
    <row r="351" spans="2:3" ht="12" x14ac:dyDescent="0.25">
      <c r="B351" s="62"/>
      <c r="C351" s="24"/>
    </row>
    <row r="352" spans="2:3" ht="12" x14ac:dyDescent="0.25">
      <c r="B352" s="62"/>
      <c r="C352" s="24"/>
    </row>
    <row r="353" spans="2:3" ht="12" x14ac:dyDescent="0.25">
      <c r="B353" s="62"/>
      <c r="C353" s="24"/>
    </row>
    <row r="354" spans="2:3" ht="12" x14ac:dyDescent="0.25">
      <c r="B354" s="62"/>
      <c r="C354" s="24"/>
    </row>
    <row r="355" spans="2:3" ht="12" x14ac:dyDescent="0.25">
      <c r="B355" s="62"/>
      <c r="C355" s="24"/>
    </row>
    <row r="356" spans="2:3" ht="12" x14ac:dyDescent="0.25">
      <c r="B356" s="62"/>
      <c r="C356" s="24"/>
    </row>
    <row r="357" spans="2:3" ht="12" x14ac:dyDescent="0.25">
      <c r="B357" s="62"/>
      <c r="C357" s="24"/>
    </row>
    <row r="358" spans="2:3" ht="12" x14ac:dyDescent="0.25">
      <c r="B358" s="62"/>
      <c r="C358" s="24"/>
    </row>
    <row r="359" spans="2:3" ht="12" x14ac:dyDescent="0.25">
      <c r="B359" s="62"/>
      <c r="C359" s="24"/>
    </row>
    <row r="360" spans="2:3" ht="12" x14ac:dyDescent="0.25">
      <c r="B360" s="62"/>
      <c r="C360" s="24"/>
    </row>
    <row r="361" spans="2:3" ht="12" x14ac:dyDescent="0.25">
      <c r="B361" s="62"/>
      <c r="C361" s="24"/>
    </row>
    <row r="362" spans="2:3" ht="12" x14ac:dyDescent="0.25">
      <c r="B362" s="62"/>
      <c r="C362" s="24"/>
    </row>
    <row r="363" spans="2:3" ht="12" x14ac:dyDescent="0.25">
      <c r="B363" s="62"/>
      <c r="C363" s="24"/>
    </row>
    <row r="364" spans="2:3" ht="12" x14ac:dyDescent="0.25">
      <c r="B364" s="62"/>
      <c r="C364" s="24"/>
    </row>
    <row r="365" spans="2:3" ht="12" x14ac:dyDescent="0.25">
      <c r="B365" s="62"/>
      <c r="C365" s="24"/>
    </row>
    <row r="366" spans="2:3" ht="12" x14ac:dyDescent="0.25">
      <c r="B366" s="62"/>
      <c r="C366" s="24"/>
    </row>
    <row r="367" spans="2:3" ht="12" x14ac:dyDescent="0.25">
      <c r="B367" s="62"/>
      <c r="C367" s="24"/>
    </row>
    <row r="368" spans="2:3" ht="12" x14ac:dyDescent="0.25">
      <c r="B368" s="62"/>
      <c r="C368" s="24"/>
    </row>
    <row r="369" spans="2:3" ht="12" x14ac:dyDescent="0.25">
      <c r="B369" s="62"/>
      <c r="C369" s="24"/>
    </row>
    <row r="370" spans="2:3" ht="12" x14ac:dyDescent="0.25">
      <c r="B370" s="62"/>
      <c r="C370" s="24"/>
    </row>
    <row r="371" spans="2:3" ht="12" x14ac:dyDescent="0.25">
      <c r="B371" s="62"/>
      <c r="C371" s="24"/>
    </row>
    <row r="372" spans="2:3" ht="12" x14ac:dyDescent="0.25">
      <c r="B372" s="62"/>
      <c r="C372" s="24"/>
    </row>
    <row r="373" spans="2:3" ht="12" x14ac:dyDescent="0.25">
      <c r="B373" s="62"/>
      <c r="C373" s="24"/>
    </row>
    <row r="374" spans="2:3" ht="12" x14ac:dyDescent="0.25">
      <c r="B374" s="62"/>
      <c r="C374" s="24"/>
    </row>
    <row r="375" spans="2:3" ht="12" x14ac:dyDescent="0.25">
      <c r="B375" s="62"/>
      <c r="C375" s="24"/>
    </row>
    <row r="376" spans="2:3" ht="12" x14ac:dyDescent="0.25">
      <c r="B376" s="62"/>
      <c r="C376" s="24"/>
    </row>
    <row r="377" spans="2:3" ht="12" x14ac:dyDescent="0.25">
      <c r="B377" s="62"/>
      <c r="C377" s="24"/>
    </row>
    <row r="378" spans="2:3" ht="12" x14ac:dyDescent="0.25">
      <c r="B378" s="62"/>
      <c r="C378" s="24"/>
    </row>
    <row r="379" spans="2:3" ht="12" x14ac:dyDescent="0.25">
      <c r="B379" s="62"/>
      <c r="C379" s="24"/>
    </row>
    <row r="380" spans="2:3" ht="12" x14ac:dyDescent="0.25">
      <c r="B380" s="62"/>
      <c r="C380" s="24"/>
    </row>
    <row r="381" spans="2:3" ht="12" x14ac:dyDescent="0.25">
      <c r="B381" s="62"/>
      <c r="C381" s="24"/>
    </row>
    <row r="382" spans="2:3" ht="12" x14ac:dyDescent="0.25">
      <c r="B382" s="62"/>
      <c r="C382" s="24"/>
    </row>
    <row r="383" spans="2:3" ht="12" x14ac:dyDescent="0.25">
      <c r="B383" s="62"/>
      <c r="C383" s="24"/>
    </row>
    <row r="384" spans="2:3" ht="12" x14ac:dyDescent="0.25">
      <c r="B384" s="62"/>
      <c r="C384" s="24"/>
    </row>
    <row r="385" spans="2:3" ht="12" x14ac:dyDescent="0.25">
      <c r="B385" s="62"/>
      <c r="C385" s="24"/>
    </row>
    <row r="386" spans="2:3" ht="12" x14ac:dyDescent="0.25">
      <c r="B386" s="62"/>
      <c r="C386" s="24"/>
    </row>
    <row r="387" spans="2:3" ht="12" x14ac:dyDescent="0.25">
      <c r="B387" s="62"/>
      <c r="C387" s="24"/>
    </row>
    <row r="388" spans="2:3" ht="12" x14ac:dyDescent="0.25">
      <c r="B388" s="62"/>
      <c r="C388" s="24"/>
    </row>
    <row r="389" spans="2:3" ht="12" x14ac:dyDescent="0.25">
      <c r="B389" s="62"/>
      <c r="C389" s="24"/>
    </row>
    <row r="390" spans="2:3" ht="12" x14ac:dyDescent="0.25">
      <c r="B390" s="62"/>
      <c r="C390" s="24"/>
    </row>
    <row r="391" spans="2:3" ht="12" x14ac:dyDescent="0.25">
      <c r="B391" s="62"/>
      <c r="C391" s="24"/>
    </row>
    <row r="392" spans="2:3" ht="12" x14ac:dyDescent="0.25">
      <c r="B392" s="62"/>
      <c r="C392" s="24"/>
    </row>
    <row r="393" spans="2:3" ht="12" x14ac:dyDescent="0.25">
      <c r="B393" s="62"/>
      <c r="C393" s="24"/>
    </row>
    <row r="394" spans="2:3" ht="12" x14ac:dyDescent="0.25">
      <c r="B394" s="62"/>
      <c r="C394" s="24"/>
    </row>
    <row r="395" spans="2:3" ht="12" x14ac:dyDescent="0.25">
      <c r="B395" s="62"/>
      <c r="C395" s="24"/>
    </row>
    <row r="396" spans="2:3" ht="12" x14ac:dyDescent="0.25">
      <c r="B396" s="62"/>
      <c r="C396" s="24"/>
    </row>
    <row r="397" spans="2:3" ht="12" x14ac:dyDescent="0.25">
      <c r="B397" s="62"/>
      <c r="C397" s="24"/>
    </row>
    <row r="398" spans="2:3" ht="12" x14ac:dyDescent="0.25">
      <c r="B398" s="62"/>
      <c r="C398" s="24"/>
    </row>
    <row r="399" spans="2:3" ht="12" x14ac:dyDescent="0.25">
      <c r="B399" s="62"/>
      <c r="C399" s="24"/>
    </row>
    <row r="400" spans="2:3" ht="12" x14ac:dyDescent="0.25">
      <c r="B400" s="62"/>
      <c r="C400" s="24"/>
    </row>
    <row r="401" spans="2:3" ht="12" x14ac:dyDescent="0.25">
      <c r="B401" s="62"/>
      <c r="C401" s="24"/>
    </row>
    <row r="402" spans="2:3" ht="12" x14ac:dyDescent="0.25">
      <c r="B402" s="62"/>
      <c r="C402" s="24"/>
    </row>
    <row r="403" spans="2:3" ht="12" x14ac:dyDescent="0.25">
      <c r="B403" s="62"/>
      <c r="C403" s="24"/>
    </row>
    <row r="404" spans="2:3" ht="12" x14ac:dyDescent="0.25">
      <c r="B404" s="62"/>
      <c r="C404" s="24"/>
    </row>
    <row r="405" spans="2:3" ht="12" x14ac:dyDescent="0.25">
      <c r="B405" s="62"/>
      <c r="C405" s="24"/>
    </row>
    <row r="406" spans="2:3" ht="12" x14ac:dyDescent="0.25">
      <c r="B406" s="62"/>
      <c r="C406" s="24"/>
    </row>
    <row r="407" spans="2:3" ht="12" x14ac:dyDescent="0.25">
      <c r="B407" s="62"/>
      <c r="C407" s="24"/>
    </row>
    <row r="408" spans="2:3" ht="12" x14ac:dyDescent="0.25">
      <c r="B408" s="62"/>
      <c r="C408" s="24"/>
    </row>
    <row r="409" spans="2:3" ht="12" x14ac:dyDescent="0.25">
      <c r="B409" s="62"/>
      <c r="C409" s="24"/>
    </row>
    <row r="410" spans="2:3" ht="12" x14ac:dyDescent="0.25">
      <c r="B410" s="62"/>
      <c r="C410" s="24"/>
    </row>
    <row r="411" spans="2:3" ht="12" x14ac:dyDescent="0.25">
      <c r="B411" s="62"/>
      <c r="C411" s="24"/>
    </row>
    <row r="412" spans="2:3" ht="12" x14ac:dyDescent="0.25">
      <c r="B412" s="62"/>
      <c r="C412" s="24"/>
    </row>
    <row r="413" spans="2:3" ht="12" x14ac:dyDescent="0.25">
      <c r="B413" s="62"/>
      <c r="C413" s="24"/>
    </row>
    <row r="414" spans="2:3" ht="12" x14ac:dyDescent="0.25">
      <c r="B414" s="62"/>
      <c r="C414" s="24"/>
    </row>
    <row r="415" spans="2:3" ht="12" x14ac:dyDescent="0.25">
      <c r="B415" s="62"/>
      <c r="C415" s="24"/>
    </row>
    <row r="416" spans="2:3" ht="12" x14ac:dyDescent="0.25">
      <c r="B416" s="62"/>
      <c r="C416" s="24"/>
    </row>
    <row r="417" spans="2:3" ht="12" x14ac:dyDescent="0.25">
      <c r="B417" s="62"/>
      <c r="C417" s="24"/>
    </row>
    <row r="418" spans="2:3" ht="12" x14ac:dyDescent="0.25">
      <c r="B418" s="62"/>
      <c r="C418" s="24"/>
    </row>
    <row r="419" spans="2:3" ht="12" x14ac:dyDescent="0.25">
      <c r="B419" s="62"/>
      <c r="C419" s="24"/>
    </row>
    <row r="420" spans="2:3" ht="12" x14ac:dyDescent="0.25">
      <c r="B420" s="62"/>
      <c r="C420" s="24"/>
    </row>
    <row r="421" spans="2:3" ht="12" x14ac:dyDescent="0.25">
      <c r="B421" s="62"/>
      <c r="C421" s="24"/>
    </row>
    <row r="422" spans="2:3" ht="12" x14ac:dyDescent="0.25">
      <c r="B422" s="62"/>
      <c r="C422" s="24"/>
    </row>
    <row r="423" spans="2:3" ht="12" x14ac:dyDescent="0.25">
      <c r="B423" s="62"/>
      <c r="C423" s="24"/>
    </row>
    <row r="424" spans="2:3" ht="12" x14ac:dyDescent="0.25">
      <c r="B424" s="62"/>
      <c r="C424" s="24"/>
    </row>
    <row r="425" spans="2:3" ht="12" x14ac:dyDescent="0.25">
      <c r="B425" s="62"/>
      <c r="C425" s="24"/>
    </row>
    <row r="426" spans="2:3" ht="12" x14ac:dyDescent="0.25">
      <c r="B426" s="62"/>
      <c r="C426" s="24"/>
    </row>
    <row r="427" spans="2:3" ht="12" x14ac:dyDescent="0.25">
      <c r="B427" s="62"/>
      <c r="C427" s="24"/>
    </row>
    <row r="428" spans="2:3" ht="12" x14ac:dyDescent="0.25">
      <c r="B428" s="62"/>
      <c r="C428" s="24"/>
    </row>
    <row r="429" spans="2:3" ht="12" x14ac:dyDescent="0.25">
      <c r="B429" s="62"/>
      <c r="C429" s="24"/>
    </row>
    <row r="430" spans="2:3" ht="12" x14ac:dyDescent="0.25">
      <c r="B430" s="62"/>
      <c r="C430" s="24"/>
    </row>
    <row r="431" spans="2:3" ht="12" x14ac:dyDescent="0.25">
      <c r="B431" s="62"/>
      <c r="C431" s="24"/>
    </row>
    <row r="432" spans="2:3" ht="12" x14ac:dyDescent="0.25">
      <c r="B432" s="62"/>
      <c r="C432" s="24"/>
    </row>
    <row r="433" spans="2:3" ht="12" x14ac:dyDescent="0.25">
      <c r="B433" s="62"/>
      <c r="C433" s="24"/>
    </row>
    <row r="434" spans="2:3" ht="12" x14ac:dyDescent="0.25">
      <c r="B434" s="62"/>
      <c r="C434" s="24"/>
    </row>
    <row r="435" spans="2:3" ht="12" x14ac:dyDescent="0.25">
      <c r="B435" s="62"/>
      <c r="C435" s="24"/>
    </row>
    <row r="436" spans="2:3" ht="12" x14ac:dyDescent="0.25">
      <c r="B436" s="62"/>
      <c r="C436" s="24"/>
    </row>
    <row r="437" spans="2:3" ht="12" x14ac:dyDescent="0.25">
      <c r="B437" s="62"/>
      <c r="C437" s="24"/>
    </row>
    <row r="438" spans="2:3" ht="12" x14ac:dyDescent="0.25">
      <c r="B438" s="62"/>
      <c r="C438" s="24"/>
    </row>
    <row r="439" spans="2:3" ht="12" x14ac:dyDescent="0.25">
      <c r="B439" s="62"/>
      <c r="C439" s="24"/>
    </row>
    <row r="440" spans="2:3" ht="12" x14ac:dyDescent="0.25">
      <c r="B440" s="62"/>
      <c r="C440" s="24"/>
    </row>
    <row r="441" spans="2:3" ht="12" x14ac:dyDescent="0.25">
      <c r="B441" s="62"/>
      <c r="C441" s="24"/>
    </row>
    <row r="442" spans="2:3" ht="12" x14ac:dyDescent="0.25">
      <c r="B442" s="62"/>
      <c r="C442" s="24"/>
    </row>
    <row r="443" spans="2:3" ht="12" x14ac:dyDescent="0.25">
      <c r="B443" s="62"/>
      <c r="C443" s="24"/>
    </row>
    <row r="444" spans="2:3" ht="12" x14ac:dyDescent="0.25">
      <c r="B444" s="62"/>
      <c r="C444" s="24"/>
    </row>
    <row r="445" spans="2:3" ht="12" x14ac:dyDescent="0.25">
      <c r="B445" s="62"/>
      <c r="C445" s="24"/>
    </row>
    <row r="446" spans="2:3" ht="12" x14ac:dyDescent="0.25">
      <c r="B446" s="62"/>
      <c r="C446" s="24"/>
    </row>
    <row r="447" spans="2:3" ht="12" x14ac:dyDescent="0.25">
      <c r="B447" s="62"/>
      <c r="C447" s="24"/>
    </row>
    <row r="448" spans="2:3" ht="12" x14ac:dyDescent="0.25">
      <c r="B448" s="62"/>
      <c r="C448" s="24"/>
    </row>
    <row r="449" spans="2:3" ht="12" x14ac:dyDescent="0.25">
      <c r="B449" s="62"/>
      <c r="C449" s="24"/>
    </row>
    <row r="450" spans="2:3" ht="12" x14ac:dyDescent="0.25">
      <c r="B450" s="62"/>
      <c r="C450" s="24"/>
    </row>
    <row r="451" spans="2:3" ht="12" x14ac:dyDescent="0.25">
      <c r="B451" s="62"/>
      <c r="C451" s="24"/>
    </row>
    <row r="452" spans="2:3" ht="12" x14ac:dyDescent="0.25">
      <c r="B452" s="62"/>
      <c r="C452" s="24"/>
    </row>
    <row r="453" spans="2:3" ht="12" x14ac:dyDescent="0.25">
      <c r="B453" s="62"/>
      <c r="C453" s="24"/>
    </row>
    <row r="454" spans="2:3" ht="12" x14ac:dyDescent="0.25">
      <c r="B454" s="62"/>
      <c r="C454" s="24"/>
    </row>
    <row r="455" spans="2:3" ht="12" x14ac:dyDescent="0.25">
      <c r="B455" s="62"/>
      <c r="C455" s="24"/>
    </row>
    <row r="456" spans="2:3" ht="12" x14ac:dyDescent="0.25">
      <c r="B456" s="62"/>
      <c r="C456" s="24"/>
    </row>
    <row r="457" spans="2:3" ht="12" x14ac:dyDescent="0.25">
      <c r="B457" s="62"/>
      <c r="C457" s="24"/>
    </row>
    <row r="458" spans="2:3" ht="12" x14ac:dyDescent="0.25">
      <c r="B458" s="62"/>
      <c r="C458" s="24"/>
    </row>
    <row r="459" spans="2:3" ht="12" x14ac:dyDescent="0.25">
      <c r="B459" s="62"/>
      <c r="C459" s="24"/>
    </row>
    <row r="460" spans="2:3" ht="12" x14ac:dyDescent="0.25">
      <c r="B460" s="62"/>
      <c r="C460" s="24"/>
    </row>
    <row r="461" spans="2:3" ht="12" x14ac:dyDescent="0.25">
      <c r="B461" s="62"/>
      <c r="C461" s="24"/>
    </row>
    <row r="462" spans="2:3" ht="12" x14ac:dyDescent="0.25">
      <c r="B462" s="62"/>
      <c r="C462" s="24"/>
    </row>
    <row r="463" spans="2:3" ht="12" x14ac:dyDescent="0.25">
      <c r="B463" s="62"/>
      <c r="C463" s="24"/>
    </row>
    <row r="464" spans="2:3" ht="12" x14ac:dyDescent="0.25">
      <c r="B464" s="62"/>
      <c r="C464" s="24"/>
    </row>
    <row r="465" spans="2:3" ht="12" x14ac:dyDescent="0.25">
      <c r="B465" s="62"/>
      <c r="C465" s="24"/>
    </row>
    <row r="466" spans="2:3" ht="12" x14ac:dyDescent="0.25">
      <c r="B466" s="62"/>
      <c r="C466" s="24"/>
    </row>
    <row r="467" spans="2:3" ht="12" x14ac:dyDescent="0.25">
      <c r="B467" s="62"/>
      <c r="C467" s="24"/>
    </row>
    <row r="468" spans="2:3" ht="12" x14ac:dyDescent="0.25">
      <c r="B468" s="62"/>
      <c r="C468" s="24"/>
    </row>
    <row r="469" spans="2:3" ht="12" x14ac:dyDescent="0.25">
      <c r="B469" s="62"/>
      <c r="C469" s="24"/>
    </row>
    <row r="470" spans="2:3" ht="12" x14ac:dyDescent="0.25">
      <c r="B470" s="62"/>
      <c r="C470" s="24"/>
    </row>
    <row r="471" spans="2:3" ht="12" x14ac:dyDescent="0.25">
      <c r="B471" s="62"/>
      <c r="C471" s="24"/>
    </row>
    <row r="472" spans="2:3" ht="12" x14ac:dyDescent="0.25">
      <c r="B472" s="62"/>
      <c r="C472" s="24"/>
    </row>
    <row r="473" spans="2:3" ht="12" x14ac:dyDescent="0.25">
      <c r="B473" s="62"/>
      <c r="C473" s="24"/>
    </row>
    <row r="474" spans="2:3" ht="12" x14ac:dyDescent="0.25">
      <c r="B474" s="62"/>
      <c r="C474" s="24"/>
    </row>
    <row r="475" spans="2:3" ht="12" x14ac:dyDescent="0.25">
      <c r="B475" s="62"/>
      <c r="C475" s="24"/>
    </row>
    <row r="476" spans="2:3" ht="12" x14ac:dyDescent="0.25">
      <c r="B476" s="62"/>
      <c r="C476" s="24"/>
    </row>
    <row r="477" spans="2:3" ht="12" x14ac:dyDescent="0.25">
      <c r="B477" s="62"/>
      <c r="C477" s="24"/>
    </row>
    <row r="478" spans="2:3" ht="12" x14ac:dyDescent="0.25">
      <c r="B478" s="62"/>
      <c r="C478" s="24"/>
    </row>
    <row r="479" spans="2:3" ht="12" x14ac:dyDescent="0.25">
      <c r="B479" s="62"/>
      <c r="C479" s="24"/>
    </row>
    <row r="480" spans="2:3" ht="12" x14ac:dyDescent="0.25">
      <c r="B480" s="62"/>
      <c r="C480" s="24"/>
    </row>
    <row r="481" spans="2:3" ht="12" x14ac:dyDescent="0.25">
      <c r="B481" s="62"/>
      <c r="C481" s="24"/>
    </row>
    <row r="482" spans="2:3" ht="12" x14ac:dyDescent="0.25">
      <c r="B482" s="62"/>
      <c r="C482" s="24"/>
    </row>
    <row r="483" spans="2:3" ht="12" x14ac:dyDescent="0.25">
      <c r="B483" s="62"/>
      <c r="C483" s="24"/>
    </row>
    <row r="484" spans="2:3" ht="12" x14ac:dyDescent="0.25">
      <c r="B484" s="62"/>
      <c r="C484" s="24"/>
    </row>
    <row r="485" spans="2:3" ht="12" x14ac:dyDescent="0.25">
      <c r="B485" s="62"/>
      <c r="C485" s="24"/>
    </row>
    <row r="486" spans="2:3" ht="12" x14ac:dyDescent="0.25">
      <c r="B486" s="62"/>
      <c r="C486" s="24"/>
    </row>
    <row r="487" spans="2:3" ht="12" x14ac:dyDescent="0.25">
      <c r="B487" s="62"/>
      <c r="C487" s="24"/>
    </row>
    <row r="488" spans="2:3" ht="12" x14ac:dyDescent="0.25">
      <c r="B488" s="62"/>
      <c r="C488" s="24"/>
    </row>
    <row r="489" spans="2:3" ht="12" x14ac:dyDescent="0.25">
      <c r="B489" s="62"/>
      <c r="C489" s="24"/>
    </row>
    <row r="490" spans="2:3" ht="12" x14ac:dyDescent="0.25">
      <c r="B490" s="62"/>
      <c r="C490" s="24"/>
    </row>
    <row r="491" spans="2:3" ht="12" x14ac:dyDescent="0.25">
      <c r="B491" s="62"/>
      <c r="C491" s="24"/>
    </row>
    <row r="492" spans="2:3" ht="12" x14ac:dyDescent="0.25">
      <c r="B492" s="62"/>
      <c r="C492" s="24"/>
    </row>
    <row r="493" spans="2:3" ht="12" x14ac:dyDescent="0.25">
      <c r="B493" s="62"/>
      <c r="C493" s="24"/>
    </row>
    <row r="494" spans="2:3" ht="12" x14ac:dyDescent="0.25">
      <c r="B494" s="62"/>
      <c r="C494" s="24"/>
    </row>
    <row r="495" spans="2:3" ht="12" x14ac:dyDescent="0.25">
      <c r="B495" s="62"/>
      <c r="C495" s="24"/>
    </row>
    <row r="496" spans="2:3" ht="12" x14ac:dyDescent="0.25">
      <c r="B496" s="62"/>
      <c r="C496" s="24"/>
    </row>
    <row r="497" spans="2:3" ht="12" x14ac:dyDescent="0.25">
      <c r="B497" s="62"/>
      <c r="C497" s="24"/>
    </row>
    <row r="498" spans="2:3" ht="12" x14ac:dyDescent="0.25">
      <c r="B498" s="62"/>
      <c r="C498" s="24"/>
    </row>
    <row r="499" spans="2:3" ht="12" x14ac:dyDescent="0.25">
      <c r="B499" s="62"/>
      <c r="C499" s="24"/>
    </row>
    <row r="500" spans="2:3" ht="12" x14ac:dyDescent="0.25">
      <c r="B500" s="62"/>
      <c r="C500" s="24"/>
    </row>
    <row r="501" spans="2:3" ht="12" x14ac:dyDescent="0.25">
      <c r="B501" s="62"/>
      <c r="C501" s="24"/>
    </row>
    <row r="502" spans="2:3" ht="12" x14ac:dyDescent="0.25">
      <c r="B502" s="62"/>
      <c r="C502" s="24"/>
    </row>
    <row r="503" spans="2:3" ht="12" x14ac:dyDescent="0.25">
      <c r="B503" s="62"/>
      <c r="C503" s="24"/>
    </row>
    <row r="504" spans="2:3" ht="12" x14ac:dyDescent="0.25">
      <c r="B504" s="62"/>
      <c r="C504" s="24"/>
    </row>
    <row r="505" spans="2:3" ht="12" x14ac:dyDescent="0.25">
      <c r="B505" s="62"/>
      <c r="C505" s="24"/>
    </row>
    <row r="506" spans="2:3" ht="12" x14ac:dyDescent="0.25">
      <c r="B506" s="62"/>
      <c r="C506" s="24"/>
    </row>
    <row r="507" spans="2:3" ht="12" x14ac:dyDescent="0.25">
      <c r="B507" s="62"/>
      <c r="C507" s="24"/>
    </row>
    <row r="508" spans="2:3" ht="12" x14ac:dyDescent="0.25">
      <c r="B508" s="62"/>
      <c r="C508" s="24"/>
    </row>
    <row r="509" spans="2:3" ht="12" x14ac:dyDescent="0.25">
      <c r="B509" s="62"/>
      <c r="C509" s="24"/>
    </row>
    <row r="510" spans="2:3" ht="12" x14ac:dyDescent="0.25">
      <c r="B510" s="62"/>
      <c r="C510" s="24"/>
    </row>
    <row r="511" spans="2:3" ht="12" x14ac:dyDescent="0.25">
      <c r="B511" s="62"/>
      <c r="C511" s="24"/>
    </row>
    <row r="512" spans="2:3" ht="12" x14ac:dyDescent="0.25">
      <c r="B512" s="62"/>
      <c r="C512" s="24"/>
    </row>
    <row r="513" spans="2:3" ht="12" x14ac:dyDescent="0.25">
      <c r="B513" s="62"/>
      <c r="C513" s="24"/>
    </row>
    <row r="514" spans="2:3" ht="12" x14ac:dyDescent="0.25">
      <c r="B514" s="62"/>
      <c r="C514" s="24"/>
    </row>
    <row r="515" spans="2:3" ht="12" x14ac:dyDescent="0.25">
      <c r="B515" s="62"/>
      <c r="C515" s="24"/>
    </row>
    <row r="516" spans="2:3" ht="12" x14ac:dyDescent="0.25">
      <c r="B516" s="62"/>
      <c r="C516" s="24"/>
    </row>
    <row r="517" spans="2:3" ht="12" x14ac:dyDescent="0.25">
      <c r="B517" s="62"/>
      <c r="C517" s="24"/>
    </row>
    <row r="518" spans="2:3" ht="12" x14ac:dyDescent="0.25">
      <c r="B518" s="62"/>
      <c r="C518" s="24"/>
    </row>
    <row r="519" spans="2:3" ht="12" x14ac:dyDescent="0.25">
      <c r="B519" s="62"/>
      <c r="C519" s="24"/>
    </row>
    <row r="520" spans="2:3" ht="12" x14ac:dyDescent="0.25">
      <c r="B520" s="62"/>
      <c r="C520" s="24"/>
    </row>
    <row r="521" spans="2:3" ht="12" x14ac:dyDescent="0.25">
      <c r="B521" s="62"/>
      <c r="C521" s="24"/>
    </row>
    <row r="522" spans="2:3" ht="12" x14ac:dyDescent="0.25">
      <c r="B522" s="62"/>
      <c r="C522" s="24"/>
    </row>
    <row r="523" spans="2:3" ht="12" x14ac:dyDescent="0.25">
      <c r="B523" s="62"/>
      <c r="C523" s="24"/>
    </row>
    <row r="524" spans="2:3" ht="12" x14ac:dyDescent="0.25">
      <c r="B524" s="62"/>
      <c r="C524" s="24"/>
    </row>
    <row r="525" spans="2:3" hidden="1" x14ac:dyDescent="0.25"/>
    <row r="526" spans="2:3" hidden="1" x14ac:dyDescent="0.25"/>
    <row r="527" spans="2:3" hidden="1" x14ac:dyDescent="0.25"/>
    <row r="528" spans="2:3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</sheetData>
  <sheetProtection sheet="1" selectLockedCells="1"/>
  <mergeCells count="9">
    <mergeCell ref="D25:E25"/>
    <mergeCell ref="I2:J2"/>
    <mergeCell ref="I3:J3"/>
    <mergeCell ref="K2:N4"/>
    <mergeCell ref="G2:H2"/>
    <mergeCell ref="G3:H3"/>
    <mergeCell ref="B1:D2"/>
    <mergeCell ref="B22:C22"/>
    <mergeCell ref="D22:J24"/>
  </mergeCells>
  <phoneticPr fontId="2" type="noConversion"/>
  <dataValidations count="3">
    <dataValidation type="list" allowBlank="1" showInputMessage="1" showErrorMessage="1" sqref="E2">
      <formula1>A2:A3</formula1>
    </dataValidation>
    <dataValidation type="date" operator="greaterThanOrEqual" allowBlank="1" showInputMessage="1" showErrorMessage="1" sqref="B25:B524">
      <formula1>1</formula1>
    </dataValidation>
    <dataValidation type="decimal" operator="greaterThan" allowBlank="1" showInputMessage="1" showErrorMessage="1" sqref="C25:C524">
      <formula1>0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12" sqref="H12"/>
    </sheetView>
  </sheetViews>
  <sheetFormatPr defaultColWidth="9.109375" defaultRowHeight="13.8" x14ac:dyDescent="0.25"/>
  <cols>
    <col min="1" max="1" width="10.88671875" style="26" bestFit="1" customWidth="1"/>
    <col min="2" max="2" width="9.5546875" style="28" bestFit="1" customWidth="1"/>
    <col min="3" max="3" width="8.88671875" style="26" bestFit="1" customWidth="1"/>
    <col min="4" max="4" width="6.6640625" style="26" bestFit="1" customWidth="1"/>
    <col min="5" max="5" width="13.109375" style="26" bestFit="1" customWidth="1"/>
    <col min="6" max="6" width="12.88671875" style="26" bestFit="1" customWidth="1"/>
    <col min="7" max="7" width="6.109375" style="26" bestFit="1" customWidth="1"/>
    <col min="8" max="8" width="11.109375" style="26" bestFit="1" customWidth="1"/>
    <col min="9" max="9" width="6" style="26" customWidth="1"/>
    <col min="10" max="10" width="10.88671875" style="26" bestFit="1" customWidth="1"/>
    <col min="11" max="12" width="11.88671875" style="26" bestFit="1" customWidth="1"/>
    <col min="13" max="16384" width="9.109375" style="26"/>
  </cols>
  <sheetData>
    <row r="1" spans="1:12" ht="41.4" x14ac:dyDescent="0.25">
      <c r="A1" s="22" t="s">
        <v>5</v>
      </c>
      <c r="B1" s="27" t="s">
        <v>0</v>
      </c>
      <c r="C1" s="22" t="s">
        <v>2</v>
      </c>
      <c r="D1" s="22" t="s">
        <v>3</v>
      </c>
      <c r="E1" s="22" t="s">
        <v>36</v>
      </c>
      <c r="F1" s="22" t="s">
        <v>33</v>
      </c>
      <c r="G1" s="22" t="s">
        <v>13</v>
      </c>
      <c r="H1" s="22" t="s">
        <v>26</v>
      </c>
      <c r="I1" s="77" t="s">
        <v>21</v>
      </c>
      <c r="J1" s="77"/>
      <c r="K1" s="26" t="s">
        <v>34</v>
      </c>
      <c r="L1" s="26" t="s">
        <v>35</v>
      </c>
    </row>
    <row r="2" spans="1:12" ht="27.6" x14ac:dyDescent="0.25">
      <c r="A2" s="26">
        <f>C2</f>
        <v>215</v>
      </c>
      <c r="B2" s="28">
        <f>IF(COUNTIF('Weight Chart'!B$25:B$524,"")=500,"",IF('Weight Chart'!B25="",NA(),'Weight Chart'!B25))</f>
        <v>44110</v>
      </c>
      <c r="C2" s="26">
        <f>IF('Weight Chart'!C25="",NA(),'Weight Chart'!C25)</f>
        <v>215</v>
      </c>
      <c r="D2" s="26">
        <f>IF(OR(B2="",ISERROR(B2),NOT(ISNUMBER('Weight Chart'!$I$3))),NA(),'Weight Chart'!$I$3)</f>
        <v>169</v>
      </c>
      <c r="E2" s="26">
        <f>IF(OR($B2="",ISERROR($B2),NOT(ISNUMBER(K$2))),NA(),K$2)</f>
        <v>135</v>
      </c>
      <c r="F2" s="26">
        <f>IF(OR($B2="",ISERROR($B2),NOT(ISNUMBER(L$2))),NA(),L$2)</f>
        <v>181</v>
      </c>
      <c r="G2" s="26" t="str">
        <f>IF('Weight Chart'!E2="inches / lbs","inches","meters")</f>
        <v>inches</v>
      </c>
      <c r="H2" s="26">
        <f>IF(AND(ISNUMBER('Weight Chart'!C25),ISNUMBER('Weight Chart'!I2)),ROUND(IF('Weight Chart'!E2="inches / lbs",703,1)*'Weight Chart'!C25 / 'Weight Chart'!I2 / 'Weight Chart'!I2,1),"")</f>
        <v>29.6</v>
      </c>
      <c r="I2" s="26">
        <v>0</v>
      </c>
      <c r="J2" s="26" t="s">
        <v>10</v>
      </c>
      <c r="K2" s="26">
        <f>IF(ISNUMBER('Weight Chart'!I2),ROUND(18.5*'Weight Chart'!I2*'Weight Chart'!I2/IF('Weight Chart'!E2="inches / lbs", 703,1),0),"")</f>
        <v>135</v>
      </c>
      <c r="L2" s="26">
        <f>IF(ISNUMBER('Weight Chart'!I2),ROUND(24.9*'Weight Chart'!I2*'Weight Chart'!I2/IF('Weight Chart'!E2="inches / lbs", 703,1),0),"")</f>
        <v>181</v>
      </c>
    </row>
    <row r="3" spans="1:12" x14ac:dyDescent="0.25">
      <c r="A3" s="26">
        <f>IF(ISNUMBER(C3),C3,A2)</f>
        <v>215</v>
      </c>
      <c r="B3" s="28" t="e">
        <f>IF(COUNTIF('Weight Chart'!B$25:B$524,"")=500,"",IF('Weight Chart'!B26="",NA(),'Weight Chart'!B26))</f>
        <v>#N/A</v>
      </c>
      <c r="C3" s="26" t="e">
        <f>IF('Weight Chart'!C26="",NA(),'Weight Chart'!C26)</f>
        <v>#N/A</v>
      </c>
      <c r="D3" s="26" t="e">
        <f>IF(OR(B3="",ISERROR(B3),NOT(ISNUMBER('Weight Chart'!$I$3))),NA(),'Weight Chart'!$I$3)</f>
        <v>#N/A</v>
      </c>
      <c r="E3" s="26" t="e">
        <f t="shared" ref="E3:F66" si="0">IF(OR($B3="",ISERROR($B3),NOT(ISNUMBER(K$2))),NA(),K$2)</f>
        <v>#N/A</v>
      </c>
      <c r="F3" s="26" t="e">
        <f t="shared" si="0"/>
        <v>#N/A</v>
      </c>
      <c r="G3" s="26" t="str">
        <f>IF('Weight Chart'!E2="inches / lbs","lbs","kg")</f>
        <v>lbs</v>
      </c>
      <c r="H3" s="26" t="str">
        <f>IF(H2="","",LOOKUP(H2,I$2:J$5))</f>
        <v>Overweight</v>
      </c>
      <c r="I3" s="26">
        <v>18.600000000000001</v>
      </c>
      <c r="J3" s="26" t="s">
        <v>11</v>
      </c>
    </row>
    <row r="4" spans="1:12" ht="27.6" x14ac:dyDescent="0.25">
      <c r="A4" s="26">
        <f t="shared" ref="A4:A67" si="1">IF(ISNUMBER(C4),C4,A3)</f>
        <v>215</v>
      </c>
      <c r="B4" s="28" t="e">
        <f>IF(COUNTIF('Weight Chart'!B$25:B$524,"")=500,"",IF('Weight Chart'!B27="",NA(),'Weight Chart'!B27))</f>
        <v>#N/A</v>
      </c>
      <c r="C4" s="26" t="e">
        <f>IF('Weight Chart'!C27="",NA(),'Weight Chart'!C27)</f>
        <v>#N/A</v>
      </c>
      <c r="D4" s="26" t="e">
        <f>IF(OR(B4="",ISERROR(B4),NOT(ISNUMBER('Weight Chart'!$I$3))),NA(),'Weight Chart'!$I$3)</f>
        <v>#N/A</v>
      </c>
      <c r="E4" s="26" t="e">
        <f t="shared" si="0"/>
        <v>#N/A</v>
      </c>
      <c r="F4" s="26" t="e">
        <f t="shared" si="0"/>
        <v>#N/A</v>
      </c>
      <c r="H4" s="22" t="s">
        <v>14</v>
      </c>
      <c r="I4" s="26">
        <v>25</v>
      </c>
      <c r="J4" s="26" t="s">
        <v>12</v>
      </c>
    </row>
    <row r="5" spans="1:12" x14ac:dyDescent="0.25">
      <c r="A5" s="26">
        <f t="shared" si="1"/>
        <v>215</v>
      </c>
      <c r="B5" s="28" t="e">
        <f>IF(COUNTIF('Weight Chart'!B$25:B$524,"")=500,"",IF('Weight Chart'!B28="",NA(),'Weight Chart'!B28))</f>
        <v>#N/A</v>
      </c>
      <c r="C5" s="26" t="e">
        <f>IF('Weight Chart'!C28="",NA(),'Weight Chart'!C28)</f>
        <v>#N/A</v>
      </c>
      <c r="D5" s="26" t="e">
        <f>IF(OR(B5="",ISERROR(B5),NOT(ISNUMBER('Weight Chart'!$I$3))),NA(),'Weight Chart'!$I$3)</f>
        <v>#N/A</v>
      </c>
      <c r="E5" s="26" t="e">
        <f t="shared" si="0"/>
        <v>#N/A</v>
      </c>
      <c r="F5" s="26" t="e">
        <f t="shared" si="0"/>
        <v>#N/A</v>
      </c>
      <c r="H5" s="26">
        <f>IF(AND(ISNUMBER('Weight Chart'!I2),ISNUMBER(A501)),ROUND(IF('Weight Chart'!E2="inches / lbs",703,1)*A501 / 'Weight Chart'!I2 / 'Weight Chart'!I2,1),"")</f>
        <v>29.6</v>
      </c>
      <c r="I5" s="26">
        <v>30</v>
      </c>
      <c r="J5" s="26" t="s">
        <v>9</v>
      </c>
    </row>
    <row r="6" spans="1:12" x14ac:dyDescent="0.25">
      <c r="A6" s="26">
        <f t="shared" si="1"/>
        <v>215</v>
      </c>
      <c r="B6" s="28" t="e">
        <f>IF(COUNTIF('Weight Chart'!B$25:B$524,"")=500,"",IF('Weight Chart'!B29="",NA(),'Weight Chart'!B29))</f>
        <v>#N/A</v>
      </c>
      <c r="C6" s="26" t="e">
        <f>IF('Weight Chart'!C29="",NA(),'Weight Chart'!C29)</f>
        <v>#N/A</v>
      </c>
      <c r="D6" s="26" t="e">
        <f>IF(OR(B6="",ISERROR(B6),NOT(ISNUMBER('Weight Chart'!$I$3))),NA(),'Weight Chart'!$I$3)</f>
        <v>#N/A</v>
      </c>
      <c r="E6" s="26" t="e">
        <f t="shared" si="0"/>
        <v>#N/A</v>
      </c>
      <c r="F6" s="26" t="e">
        <f t="shared" si="0"/>
        <v>#N/A</v>
      </c>
      <c r="H6" s="26" t="str">
        <f>IF(H5="","",LOOKUP(H5,I$2:J$5))</f>
        <v>Overweight</v>
      </c>
    </row>
    <row r="7" spans="1:12" x14ac:dyDescent="0.25">
      <c r="A7" s="26">
        <f t="shared" si="1"/>
        <v>215</v>
      </c>
      <c r="B7" s="28" t="e">
        <f>IF(COUNTIF('Weight Chart'!B$25:B$524,"")=500,"",IF('Weight Chart'!B30="",NA(),'Weight Chart'!B30))</f>
        <v>#N/A</v>
      </c>
      <c r="C7" s="26" t="e">
        <f>IF('Weight Chart'!C30="",NA(),'Weight Chart'!C30)</f>
        <v>#N/A</v>
      </c>
      <c r="D7" s="26" t="e">
        <f>IF(OR(B7="",ISERROR(B7),NOT(ISNUMBER('Weight Chart'!$I$3))),NA(),'Weight Chart'!$I$3)</f>
        <v>#N/A</v>
      </c>
      <c r="E7" s="26" t="e">
        <f t="shared" si="0"/>
        <v>#N/A</v>
      </c>
      <c r="F7" s="26" t="e">
        <f t="shared" si="0"/>
        <v>#N/A</v>
      </c>
      <c r="H7" s="22" t="s">
        <v>15</v>
      </c>
    </row>
    <row r="8" spans="1:12" x14ac:dyDescent="0.25">
      <c r="A8" s="26">
        <f t="shared" si="1"/>
        <v>215</v>
      </c>
      <c r="B8" s="28" t="e">
        <f>IF(COUNTIF('Weight Chart'!B$25:B$524,"")=500,"",IF('Weight Chart'!B31="",NA(),'Weight Chart'!B31))</f>
        <v>#N/A</v>
      </c>
      <c r="C8" s="26" t="e">
        <f>IF('Weight Chart'!C31="",NA(),'Weight Chart'!C31)</f>
        <v>#N/A</v>
      </c>
      <c r="D8" s="26" t="e">
        <f>IF(OR(B8="",ISERROR(B8),NOT(ISNUMBER('Weight Chart'!$I$3))),NA(),'Weight Chart'!$I$3)</f>
        <v>#N/A</v>
      </c>
      <c r="E8" s="26" t="e">
        <f t="shared" si="0"/>
        <v>#N/A</v>
      </c>
      <c r="F8" s="26" t="e">
        <f t="shared" si="0"/>
        <v>#N/A</v>
      </c>
      <c r="H8" s="26">
        <f>IF(AND(ISNUMBER('Weight Chart'!I2),ISNUMBER('Weight Chart'!I3)),ROUND(IF('Weight Chart'!E2="inches / lbs",703,1)*'Weight Chart'!I3 / 'Weight Chart'!I2 / 'Weight Chart'!I2,1),"")</f>
        <v>23.2</v>
      </c>
    </row>
    <row r="9" spans="1:12" x14ac:dyDescent="0.25">
      <c r="A9" s="26">
        <f t="shared" si="1"/>
        <v>215</v>
      </c>
      <c r="B9" s="28" t="e">
        <f>IF(COUNTIF('Weight Chart'!B$25:B$524,"")=500,"",IF('Weight Chart'!B32="",NA(),'Weight Chart'!B32))</f>
        <v>#N/A</v>
      </c>
      <c r="C9" s="26" t="e">
        <f>IF('Weight Chart'!C32="",NA(),'Weight Chart'!C32)</f>
        <v>#N/A</v>
      </c>
      <c r="D9" s="26" t="e">
        <f>IF(OR(B9="",ISERROR(B9),NOT(ISNUMBER('Weight Chart'!$I$3))),NA(),'Weight Chart'!$I$3)</f>
        <v>#N/A</v>
      </c>
      <c r="E9" s="26" t="e">
        <f t="shared" si="0"/>
        <v>#N/A</v>
      </c>
      <c r="F9" s="26" t="e">
        <f t="shared" si="0"/>
        <v>#N/A</v>
      </c>
      <c r="H9" s="26" t="str">
        <f>IF(H8="","",LOOKUP(H8,I$2:J$5))</f>
        <v>Normal</v>
      </c>
    </row>
    <row r="10" spans="1:12" x14ac:dyDescent="0.25">
      <c r="A10" s="26">
        <f t="shared" si="1"/>
        <v>215</v>
      </c>
      <c r="B10" s="28" t="e">
        <f>IF(COUNTIF('Weight Chart'!B$25:B$524,"")=500,"",IF('Weight Chart'!B33="",NA(),'Weight Chart'!B33))</f>
        <v>#N/A</v>
      </c>
      <c r="C10" s="26" t="e">
        <f>IF('Weight Chart'!C33="",NA(),'Weight Chart'!C33)</f>
        <v>#N/A</v>
      </c>
      <c r="D10" s="26" t="e">
        <f>IF(OR(B10="",ISERROR(B10),NOT(ISNUMBER('Weight Chart'!$I$3))),NA(),'Weight Chart'!$I$3)</f>
        <v>#N/A</v>
      </c>
      <c r="E10" s="26" t="e">
        <f t="shared" si="0"/>
        <v>#N/A</v>
      </c>
      <c r="F10" s="26" t="e">
        <f t="shared" si="0"/>
        <v>#N/A</v>
      </c>
      <c r="H10" s="22"/>
    </row>
    <row r="11" spans="1:12" x14ac:dyDescent="0.25">
      <c r="A11" s="26">
        <f t="shared" si="1"/>
        <v>215</v>
      </c>
      <c r="B11" s="28" t="e">
        <f>IF(COUNTIF('Weight Chart'!B$25:B$524,"")=500,"",IF('Weight Chart'!B34="",NA(),'Weight Chart'!B34))</f>
        <v>#N/A</v>
      </c>
      <c r="C11" s="26" t="e">
        <f>IF('Weight Chart'!C34="",NA(),'Weight Chart'!C34)</f>
        <v>#N/A</v>
      </c>
      <c r="D11" s="26" t="e">
        <f>IF(OR(B11="",ISERROR(B11),NOT(ISNUMBER('Weight Chart'!$I$3))),NA(),'Weight Chart'!$I$3)</f>
        <v>#N/A</v>
      </c>
      <c r="E11" s="26" t="e">
        <f t="shared" si="0"/>
        <v>#N/A</v>
      </c>
      <c r="F11" s="26" t="e">
        <f t="shared" si="0"/>
        <v>#N/A</v>
      </c>
    </row>
    <row r="12" spans="1:12" x14ac:dyDescent="0.25">
      <c r="A12" s="26">
        <f t="shared" si="1"/>
        <v>215</v>
      </c>
      <c r="B12" s="28" t="e">
        <f>IF(COUNTIF('Weight Chart'!B$25:B$524,"")=500,"",IF('Weight Chart'!B35="",NA(),'Weight Chart'!B35))</f>
        <v>#N/A</v>
      </c>
      <c r="C12" s="26" t="e">
        <f>IF('Weight Chart'!C35="",NA(),'Weight Chart'!C35)</f>
        <v>#N/A</v>
      </c>
      <c r="D12" s="26" t="e">
        <f>IF(OR(B12="",ISERROR(B12),NOT(ISNUMBER('Weight Chart'!$I$3))),NA(),'Weight Chart'!$I$3)</f>
        <v>#N/A</v>
      </c>
      <c r="E12" s="26" t="e">
        <f t="shared" si="0"/>
        <v>#N/A</v>
      </c>
      <c r="F12" s="26" t="e">
        <f t="shared" si="0"/>
        <v>#N/A</v>
      </c>
    </row>
    <row r="13" spans="1:12" x14ac:dyDescent="0.25">
      <c r="A13" s="26">
        <f t="shared" si="1"/>
        <v>215</v>
      </c>
      <c r="B13" s="28" t="e">
        <f>IF(COUNTIF('Weight Chart'!B$25:B$524,"")=500,"",IF('Weight Chart'!B36="",NA(),'Weight Chart'!B36))</f>
        <v>#N/A</v>
      </c>
      <c r="C13" s="26" t="e">
        <f>IF('Weight Chart'!C36="",NA(),'Weight Chart'!C36)</f>
        <v>#N/A</v>
      </c>
      <c r="D13" s="26" t="e">
        <f>IF(OR(B13="",ISERROR(B13),NOT(ISNUMBER('Weight Chart'!$I$3))),NA(),'Weight Chart'!$I$3)</f>
        <v>#N/A</v>
      </c>
      <c r="E13" s="26" t="e">
        <f t="shared" si="0"/>
        <v>#N/A</v>
      </c>
      <c r="F13" s="26" t="e">
        <f t="shared" si="0"/>
        <v>#N/A</v>
      </c>
    </row>
    <row r="14" spans="1:12" x14ac:dyDescent="0.25">
      <c r="A14" s="26">
        <f t="shared" si="1"/>
        <v>215</v>
      </c>
      <c r="B14" s="28" t="e">
        <f>IF(COUNTIF('Weight Chart'!B$25:B$524,"")=500,"",IF('Weight Chart'!B37="",NA(),'Weight Chart'!B37))</f>
        <v>#N/A</v>
      </c>
      <c r="C14" s="26" t="e">
        <f>IF('Weight Chart'!C37="",NA(),'Weight Chart'!C37)</f>
        <v>#N/A</v>
      </c>
      <c r="D14" s="26" t="e">
        <f>IF(OR(B14="",ISERROR(B14),NOT(ISNUMBER('Weight Chart'!$I$3))),NA(),'Weight Chart'!$I$3)</f>
        <v>#N/A</v>
      </c>
      <c r="E14" s="26" t="e">
        <f t="shared" si="0"/>
        <v>#N/A</v>
      </c>
      <c r="F14" s="26" t="e">
        <f t="shared" si="0"/>
        <v>#N/A</v>
      </c>
    </row>
    <row r="15" spans="1:12" x14ac:dyDescent="0.25">
      <c r="A15" s="26">
        <f t="shared" si="1"/>
        <v>215</v>
      </c>
      <c r="B15" s="28" t="e">
        <f>IF(COUNTIF('Weight Chart'!B$25:B$524,"")=500,"",IF('Weight Chart'!B38="",NA(),'Weight Chart'!B38))</f>
        <v>#N/A</v>
      </c>
      <c r="C15" s="26" t="e">
        <f>IF('Weight Chart'!C38="",NA(),'Weight Chart'!C38)</f>
        <v>#N/A</v>
      </c>
      <c r="D15" s="26" t="e">
        <f>IF(OR(B15="",ISERROR(B15),NOT(ISNUMBER('Weight Chart'!$I$3))),NA(),'Weight Chart'!$I$3)</f>
        <v>#N/A</v>
      </c>
      <c r="E15" s="26" t="e">
        <f t="shared" si="0"/>
        <v>#N/A</v>
      </c>
      <c r="F15" s="26" t="e">
        <f t="shared" si="0"/>
        <v>#N/A</v>
      </c>
    </row>
    <row r="16" spans="1:12" x14ac:dyDescent="0.25">
      <c r="A16" s="26">
        <f t="shared" si="1"/>
        <v>215</v>
      </c>
      <c r="B16" s="28" t="e">
        <f>IF(COUNTIF('Weight Chart'!B$25:B$524,"")=500,"",IF('Weight Chart'!B39="",NA(),'Weight Chart'!B39))</f>
        <v>#N/A</v>
      </c>
      <c r="C16" s="26" t="e">
        <f>IF('Weight Chart'!C39="",NA(),'Weight Chart'!C39)</f>
        <v>#N/A</v>
      </c>
      <c r="D16" s="26" t="e">
        <f>IF(OR(B16="",ISERROR(B16),NOT(ISNUMBER('Weight Chart'!$I$3))),NA(),'Weight Chart'!$I$3)</f>
        <v>#N/A</v>
      </c>
      <c r="E16" s="26" t="e">
        <f t="shared" si="0"/>
        <v>#N/A</v>
      </c>
      <c r="F16" s="26" t="e">
        <f t="shared" si="0"/>
        <v>#N/A</v>
      </c>
    </row>
    <row r="17" spans="1:6" x14ac:dyDescent="0.25">
      <c r="A17" s="26">
        <f t="shared" si="1"/>
        <v>215</v>
      </c>
      <c r="B17" s="28" t="e">
        <f>IF(COUNTIF('Weight Chart'!B$25:B$524,"")=500,"",IF('Weight Chart'!B40="",NA(),'Weight Chart'!B40))</f>
        <v>#N/A</v>
      </c>
      <c r="C17" s="26" t="e">
        <f>IF('Weight Chart'!C40="",NA(),'Weight Chart'!C40)</f>
        <v>#N/A</v>
      </c>
      <c r="D17" s="26" t="e">
        <f>IF(OR(B17="",ISERROR(B17),NOT(ISNUMBER('Weight Chart'!$I$3))),NA(),'Weight Chart'!$I$3)</f>
        <v>#N/A</v>
      </c>
      <c r="E17" s="26" t="e">
        <f t="shared" si="0"/>
        <v>#N/A</v>
      </c>
      <c r="F17" s="26" t="e">
        <f t="shared" si="0"/>
        <v>#N/A</v>
      </c>
    </row>
    <row r="18" spans="1:6" x14ac:dyDescent="0.25">
      <c r="A18" s="26">
        <f t="shared" si="1"/>
        <v>215</v>
      </c>
      <c r="B18" s="28" t="e">
        <f>IF(COUNTIF('Weight Chart'!B$25:B$524,"")=500,"",IF('Weight Chart'!B41="",NA(),'Weight Chart'!B41))</f>
        <v>#N/A</v>
      </c>
      <c r="C18" s="26" t="e">
        <f>IF('Weight Chart'!C41="",NA(),'Weight Chart'!C41)</f>
        <v>#N/A</v>
      </c>
      <c r="D18" s="26" t="e">
        <f>IF(OR(B18="",ISERROR(B18),NOT(ISNUMBER('Weight Chart'!$I$3))),NA(),'Weight Chart'!$I$3)</f>
        <v>#N/A</v>
      </c>
      <c r="E18" s="26" t="e">
        <f t="shared" si="0"/>
        <v>#N/A</v>
      </c>
      <c r="F18" s="26" t="e">
        <f t="shared" si="0"/>
        <v>#N/A</v>
      </c>
    </row>
    <row r="19" spans="1:6" x14ac:dyDescent="0.25">
      <c r="A19" s="26">
        <f t="shared" si="1"/>
        <v>215</v>
      </c>
      <c r="B19" s="28" t="e">
        <f>IF(COUNTIF('Weight Chart'!B$25:B$524,"")=500,"",IF('Weight Chart'!B42="",NA(),'Weight Chart'!B42))</f>
        <v>#N/A</v>
      </c>
      <c r="C19" s="26" t="e">
        <f>IF('Weight Chart'!C42="",NA(),'Weight Chart'!C42)</f>
        <v>#N/A</v>
      </c>
      <c r="D19" s="26" t="e">
        <f>IF(OR(B19="",ISERROR(B19),NOT(ISNUMBER('Weight Chart'!$I$3))),NA(),'Weight Chart'!$I$3)</f>
        <v>#N/A</v>
      </c>
      <c r="E19" s="26" t="e">
        <f t="shared" si="0"/>
        <v>#N/A</v>
      </c>
      <c r="F19" s="26" t="e">
        <f t="shared" si="0"/>
        <v>#N/A</v>
      </c>
    </row>
    <row r="20" spans="1:6" x14ac:dyDescent="0.25">
      <c r="A20" s="26">
        <f t="shared" si="1"/>
        <v>215</v>
      </c>
      <c r="B20" s="28" t="e">
        <f>IF(COUNTIF('Weight Chart'!B$25:B$524,"")=500,"",IF('Weight Chart'!B43="",NA(),'Weight Chart'!B43))</f>
        <v>#N/A</v>
      </c>
      <c r="C20" s="26" t="e">
        <f>IF('Weight Chart'!C43="",NA(),'Weight Chart'!C43)</f>
        <v>#N/A</v>
      </c>
      <c r="D20" s="26" t="e">
        <f>IF(OR(B20="",ISERROR(B20),NOT(ISNUMBER('Weight Chart'!$I$3))),NA(),'Weight Chart'!$I$3)</f>
        <v>#N/A</v>
      </c>
      <c r="E20" s="26" t="e">
        <f t="shared" si="0"/>
        <v>#N/A</v>
      </c>
      <c r="F20" s="26" t="e">
        <f t="shared" si="0"/>
        <v>#N/A</v>
      </c>
    </row>
    <row r="21" spans="1:6" x14ac:dyDescent="0.25">
      <c r="A21" s="26">
        <f t="shared" si="1"/>
        <v>215</v>
      </c>
      <c r="B21" s="28" t="e">
        <f>IF(COUNTIF('Weight Chart'!B$25:B$524,"")=500,"",IF('Weight Chart'!B44="",NA(),'Weight Chart'!B44))</f>
        <v>#N/A</v>
      </c>
      <c r="C21" s="26" t="e">
        <f>IF('Weight Chart'!C44="",NA(),'Weight Chart'!C44)</f>
        <v>#N/A</v>
      </c>
      <c r="D21" s="26" t="e">
        <f>IF(OR(B21="",ISERROR(B21),NOT(ISNUMBER('Weight Chart'!$I$3))),NA(),'Weight Chart'!$I$3)</f>
        <v>#N/A</v>
      </c>
      <c r="E21" s="26" t="e">
        <f t="shared" si="0"/>
        <v>#N/A</v>
      </c>
      <c r="F21" s="26" t="e">
        <f t="shared" si="0"/>
        <v>#N/A</v>
      </c>
    </row>
    <row r="22" spans="1:6" x14ac:dyDescent="0.25">
      <c r="A22" s="26">
        <f t="shared" si="1"/>
        <v>215</v>
      </c>
      <c r="B22" s="28" t="e">
        <f>IF(COUNTIF('Weight Chart'!B$25:B$524,"")=500,"",IF('Weight Chart'!B45="",NA(),'Weight Chart'!B45))</f>
        <v>#N/A</v>
      </c>
      <c r="C22" s="26" t="e">
        <f>IF('Weight Chart'!C45="",NA(),'Weight Chart'!C45)</f>
        <v>#N/A</v>
      </c>
      <c r="D22" s="26" t="e">
        <f>IF(OR(B22="",ISERROR(B22),NOT(ISNUMBER('Weight Chart'!$I$3))),NA(),'Weight Chart'!$I$3)</f>
        <v>#N/A</v>
      </c>
      <c r="E22" s="26" t="e">
        <f t="shared" si="0"/>
        <v>#N/A</v>
      </c>
      <c r="F22" s="26" t="e">
        <f t="shared" si="0"/>
        <v>#N/A</v>
      </c>
    </row>
    <row r="23" spans="1:6" x14ac:dyDescent="0.25">
      <c r="A23" s="26">
        <f t="shared" si="1"/>
        <v>215</v>
      </c>
      <c r="B23" s="28" t="e">
        <f>IF(COUNTIF('Weight Chart'!B$25:B$524,"")=500,"",IF('Weight Chart'!B46="",NA(),'Weight Chart'!B46))</f>
        <v>#N/A</v>
      </c>
      <c r="C23" s="26" t="e">
        <f>IF('Weight Chart'!C46="",NA(),'Weight Chart'!C46)</f>
        <v>#N/A</v>
      </c>
      <c r="D23" s="26" t="e">
        <f>IF(OR(B23="",ISERROR(B23),NOT(ISNUMBER('Weight Chart'!$I$3))),NA(),'Weight Chart'!$I$3)</f>
        <v>#N/A</v>
      </c>
      <c r="E23" s="26" t="e">
        <f t="shared" si="0"/>
        <v>#N/A</v>
      </c>
      <c r="F23" s="26" t="e">
        <f t="shared" si="0"/>
        <v>#N/A</v>
      </c>
    </row>
    <row r="24" spans="1:6" x14ac:dyDescent="0.25">
      <c r="A24" s="26">
        <f t="shared" si="1"/>
        <v>215</v>
      </c>
      <c r="B24" s="28" t="e">
        <f>IF(COUNTIF('Weight Chart'!B$25:B$524,"")=500,"",IF('Weight Chart'!B47="",NA(),'Weight Chart'!B47))</f>
        <v>#N/A</v>
      </c>
      <c r="C24" s="26" t="e">
        <f>IF('Weight Chart'!C47="",NA(),'Weight Chart'!C47)</f>
        <v>#N/A</v>
      </c>
      <c r="D24" s="26" t="e">
        <f>IF(OR(B24="",ISERROR(B24),NOT(ISNUMBER('Weight Chart'!$I$3))),NA(),'Weight Chart'!$I$3)</f>
        <v>#N/A</v>
      </c>
      <c r="E24" s="26" t="e">
        <f t="shared" si="0"/>
        <v>#N/A</v>
      </c>
      <c r="F24" s="26" t="e">
        <f t="shared" si="0"/>
        <v>#N/A</v>
      </c>
    </row>
    <row r="25" spans="1:6" x14ac:dyDescent="0.25">
      <c r="A25" s="26">
        <f t="shared" si="1"/>
        <v>215</v>
      </c>
      <c r="B25" s="28" t="e">
        <f>IF(COUNTIF('Weight Chart'!B$25:B$524,"")=500,"",IF('Weight Chart'!B48="",NA(),'Weight Chart'!B48))</f>
        <v>#N/A</v>
      </c>
      <c r="C25" s="26" t="e">
        <f>IF('Weight Chart'!C48="",NA(),'Weight Chart'!C48)</f>
        <v>#N/A</v>
      </c>
      <c r="D25" s="26" t="e">
        <f>IF(OR(B25="",ISERROR(B25),NOT(ISNUMBER('Weight Chart'!$I$3))),NA(),'Weight Chart'!$I$3)</f>
        <v>#N/A</v>
      </c>
      <c r="E25" s="26" t="e">
        <f t="shared" si="0"/>
        <v>#N/A</v>
      </c>
      <c r="F25" s="26" t="e">
        <f t="shared" si="0"/>
        <v>#N/A</v>
      </c>
    </row>
    <row r="26" spans="1:6" x14ac:dyDescent="0.25">
      <c r="A26" s="26">
        <f t="shared" si="1"/>
        <v>215</v>
      </c>
      <c r="B26" s="28" t="e">
        <f>IF(COUNTIF('Weight Chart'!B$25:B$524,"")=500,"",IF('Weight Chart'!B49="",NA(),'Weight Chart'!B49))</f>
        <v>#N/A</v>
      </c>
      <c r="C26" s="26" t="e">
        <f>IF('Weight Chart'!C49="",NA(),'Weight Chart'!C49)</f>
        <v>#N/A</v>
      </c>
      <c r="D26" s="26" t="e">
        <f>IF(OR(B26="",ISERROR(B26),NOT(ISNUMBER('Weight Chart'!$I$3))),NA(),'Weight Chart'!$I$3)</f>
        <v>#N/A</v>
      </c>
      <c r="E26" s="26" t="e">
        <f t="shared" si="0"/>
        <v>#N/A</v>
      </c>
      <c r="F26" s="26" t="e">
        <f t="shared" si="0"/>
        <v>#N/A</v>
      </c>
    </row>
    <row r="27" spans="1:6" x14ac:dyDescent="0.25">
      <c r="A27" s="26">
        <f t="shared" si="1"/>
        <v>215</v>
      </c>
      <c r="B27" s="28" t="e">
        <f>IF(COUNTIF('Weight Chart'!B$25:B$524,"")=500,"",IF('Weight Chart'!B50="",NA(),'Weight Chart'!B50))</f>
        <v>#N/A</v>
      </c>
      <c r="C27" s="26" t="e">
        <f>IF('Weight Chart'!C50="",NA(),'Weight Chart'!C50)</f>
        <v>#N/A</v>
      </c>
      <c r="D27" s="26" t="e">
        <f>IF(OR(B27="",ISERROR(B27),NOT(ISNUMBER('Weight Chart'!$I$3))),NA(),'Weight Chart'!$I$3)</f>
        <v>#N/A</v>
      </c>
      <c r="E27" s="26" t="e">
        <f t="shared" si="0"/>
        <v>#N/A</v>
      </c>
      <c r="F27" s="26" t="e">
        <f t="shared" si="0"/>
        <v>#N/A</v>
      </c>
    </row>
    <row r="28" spans="1:6" x14ac:dyDescent="0.25">
      <c r="A28" s="26">
        <f t="shared" si="1"/>
        <v>215</v>
      </c>
      <c r="B28" s="28" t="e">
        <f>IF(COUNTIF('Weight Chart'!B$25:B$524,"")=500,"",IF('Weight Chart'!B51="",NA(),'Weight Chart'!B51))</f>
        <v>#N/A</v>
      </c>
      <c r="C28" s="26" t="e">
        <f>IF('Weight Chart'!C51="",NA(),'Weight Chart'!C51)</f>
        <v>#N/A</v>
      </c>
      <c r="D28" s="26" t="e">
        <f>IF(OR(B28="",ISERROR(B28),NOT(ISNUMBER('Weight Chart'!$I$3))),NA(),'Weight Chart'!$I$3)</f>
        <v>#N/A</v>
      </c>
      <c r="E28" s="26" t="e">
        <f t="shared" si="0"/>
        <v>#N/A</v>
      </c>
      <c r="F28" s="26" t="e">
        <f t="shared" si="0"/>
        <v>#N/A</v>
      </c>
    </row>
    <row r="29" spans="1:6" x14ac:dyDescent="0.25">
      <c r="A29" s="26">
        <f t="shared" si="1"/>
        <v>215</v>
      </c>
      <c r="B29" s="28" t="e">
        <f>IF(COUNTIF('Weight Chart'!B$25:B$524,"")=500,"",IF('Weight Chart'!B52="",NA(),'Weight Chart'!B52))</f>
        <v>#N/A</v>
      </c>
      <c r="C29" s="26" t="e">
        <f>IF('Weight Chart'!C52="",NA(),'Weight Chart'!C52)</f>
        <v>#N/A</v>
      </c>
      <c r="D29" s="26" t="e">
        <f>IF(OR(B29="",ISERROR(B29),NOT(ISNUMBER('Weight Chart'!$I$3))),NA(),'Weight Chart'!$I$3)</f>
        <v>#N/A</v>
      </c>
      <c r="E29" s="26" t="e">
        <f t="shared" si="0"/>
        <v>#N/A</v>
      </c>
      <c r="F29" s="26" t="e">
        <f t="shared" si="0"/>
        <v>#N/A</v>
      </c>
    </row>
    <row r="30" spans="1:6" x14ac:dyDescent="0.25">
      <c r="A30" s="26">
        <f t="shared" si="1"/>
        <v>215</v>
      </c>
      <c r="B30" s="28" t="e">
        <f>IF(COUNTIF('Weight Chart'!B$25:B$524,"")=500,"",IF('Weight Chart'!B53="",NA(),'Weight Chart'!B53))</f>
        <v>#N/A</v>
      </c>
      <c r="C30" s="26" t="e">
        <f>IF('Weight Chart'!C53="",NA(),'Weight Chart'!C53)</f>
        <v>#N/A</v>
      </c>
      <c r="D30" s="26" t="e">
        <f>IF(OR(B30="",ISERROR(B30),NOT(ISNUMBER('Weight Chart'!$I$3))),NA(),'Weight Chart'!$I$3)</f>
        <v>#N/A</v>
      </c>
      <c r="E30" s="26" t="e">
        <f t="shared" si="0"/>
        <v>#N/A</v>
      </c>
      <c r="F30" s="26" t="e">
        <f t="shared" si="0"/>
        <v>#N/A</v>
      </c>
    </row>
    <row r="31" spans="1:6" x14ac:dyDescent="0.25">
      <c r="A31" s="26">
        <f t="shared" si="1"/>
        <v>215</v>
      </c>
      <c r="B31" s="28" t="e">
        <f>IF(COUNTIF('Weight Chart'!B$25:B$524,"")=500,"",IF('Weight Chart'!B54="",NA(),'Weight Chart'!B54))</f>
        <v>#N/A</v>
      </c>
      <c r="C31" s="26" t="e">
        <f>IF('Weight Chart'!C54="",NA(),'Weight Chart'!C54)</f>
        <v>#N/A</v>
      </c>
      <c r="D31" s="26" t="e">
        <f>IF(OR(B31="",ISERROR(B31),NOT(ISNUMBER('Weight Chart'!$I$3))),NA(),'Weight Chart'!$I$3)</f>
        <v>#N/A</v>
      </c>
      <c r="E31" s="26" t="e">
        <f t="shared" si="0"/>
        <v>#N/A</v>
      </c>
      <c r="F31" s="26" t="e">
        <f t="shared" si="0"/>
        <v>#N/A</v>
      </c>
    </row>
    <row r="32" spans="1:6" x14ac:dyDescent="0.25">
      <c r="A32" s="26">
        <f t="shared" si="1"/>
        <v>215</v>
      </c>
      <c r="B32" s="28" t="e">
        <f>IF(COUNTIF('Weight Chart'!B$25:B$524,"")=500,"",IF('Weight Chart'!B55="",NA(),'Weight Chart'!B55))</f>
        <v>#N/A</v>
      </c>
      <c r="C32" s="26" t="e">
        <f>IF('Weight Chart'!C55="",NA(),'Weight Chart'!C55)</f>
        <v>#N/A</v>
      </c>
      <c r="D32" s="26" t="e">
        <f>IF(OR(B32="",ISERROR(B32),NOT(ISNUMBER('Weight Chart'!$I$3))),NA(),'Weight Chart'!$I$3)</f>
        <v>#N/A</v>
      </c>
      <c r="E32" s="26" t="e">
        <f t="shared" si="0"/>
        <v>#N/A</v>
      </c>
      <c r="F32" s="26" t="e">
        <f t="shared" si="0"/>
        <v>#N/A</v>
      </c>
    </row>
    <row r="33" spans="1:6" x14ac:dyDescent="0.25">
      <c r="A33" s="26">
        <f t="shared" si="1"/>
        <v>215</v>
      </c>
      <c r="B33" s="28" t="e">
        <f>IF(COUNTIF('Weight Chart'!B$25:B$524,"")=500,"",IF('Weight Chart'!B56="",NA(),'Weight Chart'!B56))</f>
        <v>#N/A</v>
      </c>
      <c r="C33" s="26" t="e">
        <f>IF('Weight Chart'!C56="",NA(),'Weight Chart'!C56)</f>
        <v>#N/A</v>
      </c>
      <c r="D33" s="26" t="e">
        <f>IF(OR(B33="",ISERROR(B33),NOT(ISNUMBER('Weight Chart'!$I$3))),NA(),'Weight Chart'!$I$3)</f>
        <v>#N/A</v>
      </c>
      <c r="E33" s="26" t="e">
        <f t="shared" si="0"/>
        <v>#N/A</v>
      </c>
      <c r="F33" s="26" t="e">
        <f t="shared" si="0"/>
        <v>#N/A</v>
      </c>
    </row>
    <row r="34" spans="1:6" x14ac:dyDescent="0.25">
      <c r="A34" s="26">
        <f t="shared" si="1"/>
        <v>215</v>
      </c>
      <c r="B34" s="28" t="e">
        <f>IF(COUNTIF('Weight Chart'!B$25:B$524,"")=500,"",IF('Weight Chart'!B57="",NA(),'Weight Chart'!B57))</f>
        <v>#N/A</v>
      </c>
      <c r="C34" s="26" t="e">
        <f>IF('Weight Chart'!C57="",NA(),'Weight Chart'!C57)</f>
        <v>#N/A</v>
      </c>
      <c r="D34" s="26" t="e">
        <f>IF(OR(B34="",ISERROR(B34),NOT(ISNUMBER('Weight Chart'!$I$3))),NA(),'Weight Chart'!$I$3)</f>
        <v>#N/A</v>
      </c>
      <c r="E34" s="26" t="e">
        <f t="shared" si="0"/>
        <v>#N/A</v>
      </c>
      <c r="F34" s="26" t="e">
        <f t="shared" si="0"/>
        <v>#N/A</v>
      </c>
    </row>
    <row r="35" spans="1:6" x14ac:dyDescent="0.25">
      <c r="A35" s="26">
        <f t="shared" si="1"/>
        <v>215</v>
      </c>
      <c r="B35" s="28" t="e">
        <f>IF(COUNTIF('Weight Chart'!B$25:B$524,"")=500,"",IF('Weight Chart'!B58="",NA(),'Weight Chart'!B58))</f>
        <v>#N/A</v>
      </c>
      <c r="C35" s="26" t="e">
        <f>IF('Weight Chart'!C58="",NA(),'Weight Chart'!C58)</f>
        <v>#N/A</v>
      </c>
      <c r="D35" s="26" t="e">
        <f>IF(OR(B35="",ISERROR(B35),NOT(ISNUMBER('Weight Chart'!$I$3))),NA(),'Weight Chart'!$I$3)</f>
        <v>#N/A</v>
      </c>
      <c r="E35" s="26" t="e">
        <f t="shared" si="0"/>
        <v>#N/A</v>
      </c>
      <c r="F35" s="26" t="e">
        <f t="shared" si="0"/>
        <v>#N/A</v>
      </c>
    </row>
    <row r="36" spans="1:6" x14ac:dyDescent="0.25">
      <c r="A36" s="26">
        <f t="shared" si="1"/>
        <v>215</v>
      </c>
      <c r="B36" s="28" t="e">
        <f>IF(COUNTIF('Weight Chart'!B$25:B$524,"")=500,"",IF('Weight Chart'!B59="",NA(),'Weight Chart'!B59))</f>
        <v>#N/A</v>
      </c>
      <c r="C36" s="26" t="e">
        <f>IF('Weight Chart'!C59="",NA(),'Weight Chart'!C59)</f>
        <v>#N/A</v>
      </c>
      <c r="D36" s="26" t="e">
        <f>IF(OR(B36="",ISERROR(B36),NOT(ISNUMBER('Weight Chart'!$I$3))),NA(),'Weight Chart'!$I$3)</f>
        <v>#N/A</v>
      </c>
      <c r="E36" s="26" t="e">
        <f t="shared" si="0"/>
        <v>#N/A</v>
      </c>
      <c r="F36" s="26" t="e">
        <f t="shared" si="0"/>
        <v>#N/A</v>
      </c>
    </row>
    <row r="37" spans="1:6" x14ac:dyDescent="0.25">
      <c r="A37" s="26">
        <f t="shared" si="1"/>
        <v>215</v>
      </c>
      <c r="B37" s="28" t="e">
        <f>IF(COUNTIF('Weight Chart'!B$25:B$524,"")=500,"",IF('Weight Chart'!B60="",NA(),'Weight Chart'!B60))</f>
        <v>#N/A</v>
      </c>
      <c r="C37" s="26" t="e">
        <f>IF('Weight Chart'!C60="",NA(),'Weight Chart'!C60)</f>
        <v>#N/A</v>
      </c>
      <c r="D37" s="26" t="e">
        <f>IF(OR(B37="",ISERROR(B37),NOT(ISNUMBER('Weight Chart'!$I$3))),NA(),'Weight Chart'!$I$3)</f>
        <v>#N/A</v>
      </c>
      <c r="E37" s="26" t="e">
        <f t="shared" si="0"/>
        <v>#N/A</v>
      </c>
      <c r="F37" s="26" t="e">
        <f t="shared" si="0"/>
        <v>#N/A</v>
      </c>
    </row>
    <row r="38" spans="1:6" x14ac:dyDescent="0.25">
      <c r="A38" s="26">
        <f t="shared" si="1"/>
        <v>215</v>
      </c>
      <c r="B38" s="28" t="e">
        <f>IF(COUNTIF('Weight Chart'!B$25:B$524,"")=500,"",IF('Weight Chart'!B61="",NA(),'Weight Chart'!B61))</f>
        <v>#N/A</v>
      </c>
      <c r="C38" s="26" t="e">
        <f>IF('Weight Chart'!C61="",NA(),'Weight Chart'!C61)</f>
        <v>#N/A</v>
      </c>
      <c r="D38" s="26" t="e">
        <f>IF(OR(B38="",ISERROR(B38),NOT(ISNUMBER('Weight Chart'!$I$3))),NA(),'Weight Chart'!$I$3)</f>
        <v>#N/A</v>
      </c>
      <c r="E38" s="26" t="e">
        <f t="shared" si="0"/>
        <v>#N/A</v>
      </c>
      <c r="F38" s="26" t="e">
        <f t="shared" si="0"/>
        <v>#N/A</v>
      </c>
    </row>
    <row r="39" spans="1:6" x14ac:dyDescent="0.25">
      <c r="A39" s="26">
        <f t="shared" si="1"/>
        <v>215</v>
      </c>
      <c r="B39" s="28" t="e">
        <f>IF(COUNTIF('Weight Chart'!B$25:B$524,"")=500,"",IF('Weight Chart'!B62="",NA(),'Weight Chart'!B62))</f>
        <v>#N/A</v>
      </c>
      <c r="C39" s="26" t="e">
        <f>IF('Weight Chart'!C62="",NA(),'Weight Chart'!C62)</f>
        <v>#N/A</v>
      </c>
      <c r="D39" s="26" t="e">
        <f>IF(OR(B39="",ISERROR(B39),NOT(ISNUMBER('Weight Chart'!$I$3))),NA(),'Weight Chart'!$I$3)</f>
        <v>#N/A</v>
      </c>
      <c r="E39" s="26" t="e">
        <f t="shared" si="0"/>
        <v>#N/A</v>
      </c>
      <c r="F39" s="26" t="e">
        <f t="shared" si="0"/>
        <v>#N/A</v>
      </c>
    </row>
    <row r="40" spans="1:6" x14ac:dyDescent="0.25">
      <c r="A40" s="26">
        <f t="shared" si="1"/>
        <v>215</v>
      </c>
      <c r="B40" s="28" t="e">
        <f>IF(COUNTIF('Weight Chart'!B$25:B$524,"")=500,"",IF('Weight Chart'!B63="",NA(),'Weight Chart'!B63))</f>
        <v>#N/A</v>
      </c>
      <c r="C40" s="26" t="e">
        <f>IF('Weight Chart'!C63="",NA(),'Weight Chart'!C63)</f>
        <v>#N/A</v>
      </c>
      <c r="D40" s="26" t="e">
        <f>IF(OR(B40="",ISERROR(B40),NOT(ISNUMBER('Weight Chart'!$I$3))),NA(),'Weight Chart'!$I$3)</f>
        <v>#N/A</v>
      </c>
      <c r="E40" s="26" t="e">
        <f t="shared" si="0"/>
        <v>#N/A</v>
      </c>
      <c r="F40" s="26" t="e">
        <f t="shared" si="0"/>
        <v>#N/A</v>
      </c>
    </row>
    <row r="41" spans="1:6" x14ac:dyDescent="0.25">
      <c r="A41" s="26">
        <f t="shared" si="1"/>
        <v>215</v>
      </c>
      <c r="B41" s="28" t="e">
        <f>IF(COUNTIF('Weight Chart'!B$25:B$524,"")=500,"",IF('Weight Chart'!B64="",NA(),'Weight Chart'!B64))</f>
        <v>#N/A</v>
      </c>
      <c r="C41" s="26" t="e">
        <f>IF('Weight Chart'!C64="",NA(),'Weight Chart'!C64)</f>
        <v>#N/A</v>
      </c>
      <c r="D41" s="26" t="e">
        <f>IF(OR(B41="",ISERROR(B41),NOT(ISNUMBER('Weight Chart'!$I$3))),NA(),'Weight Chart'!$I$3)</f>
        <v>#N/A</v>
      </c>
      <c r="E41" s="26" t="e">
        <f t="shared" si="0"/>
        <v>#N/A</v>
      </c>
      <c r="F41" s="26" t="e">
        <f t="shared" si="0"/>
        <v>#N/A</v>
      </c>
    </row>
    <row r="42" spans="1:6" x14ac:dyDescent="0.25">
      <c r="A42" s="26">
        <f t="shared" si="1"/>
        <v>215</v>
      </c>
      <c r="B42" s="28" t="e">
        <f>IF(COUNTIF('Weight Chart'!B$25:B$524,"")=500,"",IF('Weight Chart'!B65="",NA(),'Weight Chart'!B65))</f>
        <v>#N/A</v>
      </c>
      <c r="C42" s="26" t="e">
        <f>IF('Weight Chart'!C65="",NA(),'Weight Chart'!C65)</f>
        <v>#N/A</v>
      </c>
      <c r="D42" s="26" t="e">
        <f>IF(OR(B42="",ISERROR(B42),NOT(ISNUMBER('Weight Chart'!$I$3))),NA(),'Weight Chart'!$I$3)</f>
        <v>#N/A</v>
      </c>
      <c r="E42" s="26" t="e">
        <f t="shared" si="0"/>
        <v>#N/A</v>
      </c>
      <c r="F42" s="26" t="e">
        <f t="shared" si="0"/>
        <v>#N/A</v>
      </c>
    </row>
    <row r="43" spans="1:6" x14ac:dyDescent="0.25">
      <c r="A43" s="26">
        <f t="shared" si="1"/>
        <v>215</v>
      </c>
      <c r="B43" s="28" t="e">
        <f>IF(COUNTIF('Weight Chart'!B$25:B$524,"")=500,"",IF('Weight Chart'!B66="",NA(),'Weight Chart'!B66))</f>
        <v>#N/A</v>
      </c>
      <c r="C43" s="26" t="e">
        <f>IF('Weight Chart'!C66="",NA(),'Weight Chart'!C66)</f>
        <v>#N/A</v>
      </c>
      <c r="D43" s="26" t="e">
        <f>IF(OR(B43="",ISERROR(B43),NOT(ISNUMBER('Weight Chart'!$I$3))),NA(),'Weight Chart'!$I$3)</f>
        <v>#N/A</v>
      </c>
      <c r="E43" s="26" t="e">
        <f t="shared" si="0"/>
        <v>#N/A</v>
      </c>
      <c r="F43" s="26" t="e">
        <f t="shared" si="0"/>
        <v>#N/A</v>
      </c>
    </row>
    <row r="44" spans="1:6" x14ac:dyDescent="0.25">
      <c r="A44" s="26">
        <f t="shared" si="1"/>
        <v>215</v>
      </c>
      <c r="B44" s="28" t="e">
        <f>IF(COUNTIF('Weight Chart'!B$25:B$524,"")=500,"",IF('Weight Chart'!B67="",NA(),'Weight Chart'!B67))</f>
        <v>#N/A</v>
      </c>
      <c r="C44" s="26" t="e">
        <f>IF('Weight Chart'!C67="",NA(),'Weight Chart'!C67)</f>
        <v>#N/A</v>
      </c>
      <c r="D44" s="26" t="e">
        <f>IF(OR(B44="",ISERROR(B44),NOT(ISNUMBER('Weight Chart'!$I$3))),NA(),'Weight Chart'!$I$3)</f>
        <v>#N/A</v>
      </c>
      <c r="E44" s="26" t="e">
        <f t="shared" si="0"/>
        <v>#N/A</v>
      </c>
      <c r="F44" s="26" t="e">
        <f t="shared" si="0"/>
        <v>#N/A</v>
      </c>
    </row>
    <row r="45" spans="1:6" x14ac:dyDescent="0.25">
      <c r="A45" s="26">
        <f t="shared" si="1"/>
        <v>215</v>
      </c>
      <c r="B45" s="28" t="e">
        <f>IF(COUNTIF('Weight Chart'!B$25:B$524,"")=500,"",IF('Weight Chart'!B68="",NA(),'Weight Chart'!B68))</f>
        <v>#N/A</v>
      </c>
      <c r="C45" s="26" t="e">
        <f>IF('Weight Chart'!C68="",NA(),'Weight Chart'!C68)</f>
        <v>#N/A</v>
      </c>
      <c r="D45" s="26" t="e">
        <f>IF(OR(B45="",ISERROR(B45),NOT(ISNUMBER('Weight Chart'!$I$3))),NA(),'Weight Chart'!$I$3)</f>
        <v>#N/A</v>
      </c>
      <c r="E45" s="26" t="e">
        <f t="shared" si="0"/>
        <v>#N/A</v>
      </c>
      <c r="F45" s="26" t="e">
        <f t="shared" si="0"/>
        <v>#N/A</v>
      </c>
    </row>
    <row r="46" spans="1:6" x14ac:dyDescent="0.25">
      <c r="A46" s="26">
        <f t="shared" si="1"/>
        <v>215</v>
      </c>
      <c r="B46" s="28" t="e">
        <f>IF(COUNTIF('Weight Chart'!B$25:B$524,"")=500,"",IF('Weight Chart'!B69="",NA(),'Weight Chart'!B69))</f>
        <v>#N/A</v>
      </c>
      <c r="C46" s="26" t="e">
        <f>IF('Weight Chart'!C69="",NA(),'Weight Chart'!C69)</f>
        <v>#N/A</v>
      </c>
      <c r="D46" s="26" t="e">
        <f>IF(OR(B46="",ISERROR(B46),NOT(ISNUMBER('Weight Chart'!$I$3))),NA(),'Weight Chart'!$I$3)</f>
        <v>#N/A</v>
      </c>
      <c r="E46" s="26" t="e">
        <f t="shared" si="0"/>
        <v>#N/A</v>
      </c>
      <c r="F46" s="26" t="e">
        <f t="shared" si="0"/>
        <v>#N/A</v>
      </c>
    </row>
    <row r="47" spans="1:6" x14ac:dyDescent="0.25">
      <c r="A47" s="26">
        <f t="shared" si="1"/>
        <v>215</v>
      </c>
      <c r="B47" s="28" t="e">
        <f>IF(COUNTIF('Weight Chart'!B$25:B$524,"")=500,"",IF('Weight Chart'!B70="",NA(),'Weight Chart'!B70))</f>
        <v>#N/A</v>
      </c>
      <c r="C47" s="26" t="e">
        <f>IF('Weight Chart'!C70="",NA(),'Weight Chart'!C70)</f>
        <v>#N/A</v>
      </c>
      <c r="D47" s="26" t="e">
        <f>IF(OR(B47="",ISERROR(B47),NOT(ISNUMBER('Weight Chart'!$I$3))),NA(),'Weight Chart'!$I$3)</f>
        <v>#N/A</v>
      </c>
      <c r="E47" s="26" t="e">
        <f t="shared" si="0"/>
        <v>#N/A</v>
      </c>
      <c r="F47" s="26" t="e">
        <f t="shared" si="0"/>
        <v>#N/A</v>
      </c>
    </row>
    <row r="48" spans="1:6" x14ac:dyDescent="0.25">
      <c r="A48" s="26">
        <f t="shared" si="1"/>
        <v>215</v>
      </c>
      <c r="B48" s="28" t="e">
        <f>IF(COUNTIF('Weight Chart'!B$25:B$524,"")=500,"",IF('Weight Chart'!B71="",NA(),'Weight Chart'!B71))</f>
        <v>#N/A</v>
      </c>
      <c r="C48" s="26" t="e">
        <f>IF('Weight Chart'!C71="",NA(),'Weight Chart'!C71)</f>
        <v>#N/A</v>
      </c>
      <c r="D48" s="26" t="e">
        <f>IF(OR(B48="",ISERROR(B48),NOT(ISNUMBER('Weight Chart'!$I$3))),NA(),'Weight Chart'!$I$3)</f>
        <v>#N/A</v>
      </c>
      <c r="E48" s="26" t="e">
        <f t="shared" si="0"/>
        <v>#N/A</v>
      </c>
      <c r="F48" s="26" t="e">
        <f t="shared" si="0"/>
        <v>#N/A</v>
      </c>
    </row>
    <row r="49" spans="1:6" x14ac:dyDescent="0.25">
      <c r="A49" s="26">
        <f t="shared" si="1"/>
        <v>215</v>
      </c>
      <c r="B49" s="28" t="e">
        <f>IF(COUNTIF('Weight Chart'!B$25:B$524,"")=500,"",IF('Weight Chart'!B72="",NA(),'Weight Chart'!B72))</f>
        <v>#N/A</v>
      </c>
      <c r="C49" s="26" t="e">
        <f>IF('Weight Chart'!C72="",NA(),'Weight Chart'!C72)</f>
        <v>#N/A</v>
      </c>
      <c r="D49" s="26" t="e">
        <f>IF(OR(B49="",ISERROR(B49),NOT(ISNUMBER('Weight Chart'!$I$3))),NA(),'Weight Chart'!$I$3)</f>
        <v>#N/A</v>
      </c>
      <c r="E49" s="26" t="e">
        <f t="shared" si="0"/>
        <v>#N/A</v>
      </c>
      <c r="F49" s="26" t="e">
        <f t="shared" si="0"/>
        <v>#N/A</v>
      </c>
    </row>
    <row r="50" spans="1:6" x14ac:dyDescent="0.25">
      <c r="A50" s="26">
        <f t="shared" si="1"/>
        <v>215</v>
      </c>
      <c r="B50" s="28" t="e">
        <f>IF(COUNTIF('Weight Chart'!B$25:B$524,"")=500,"",IF('Weight Chart'!B73="",NA(),'Weight Chart'!B73))</f>
        <v>#N/A</v>
      </c>
      <c r="C50" s="26" t="e">
        <f>IF('Weight Chart'!C73="",NA(),'Weight Chart'!C73)</f>
        <v>#N/A</v>
      </c>
      <c r="D50" s="26" t="e">
        <f>IF(OR(B50="",ISERROR(B50),NOT(ISNUMBER('Weight Chart'!$I$3))),NA(),'Weight Chart'!$I$3)</f>
        <v>#N/A</v>
      </c>
      <c r="E50" s="26" t="e">
        <f t="shared" si="0"/>
        <v>#N/A</v>
      </c>
      <c r="F50" s="26" t="e">
        <f t="shared" si="0"/>
        <v>#N/A</v>
      </c>
    </row>
    <row r="51" spans="1:6" x14ac:dyDescent="0.25">
      <c r="A51" s="26">
        <f t="shared" si="1"/>
        <v>215</v>
      </c>
      <c r="B51" s="28" t="e">
        <f>IF(COUNTIF('Weight Chart'!B$25:B$524,"")=500,"",IF('Weight Chart'!B74="",NA(),'Weight Chart'!B74))</f>
        <v>#N/A</v>
      </c>
      <c r="C51" s="26" t="e">
        <f>IF('Weight Chart'!C74="",NA(),'Weight Chart'!C74)</f>
        <v>#N/A</v>
      </c>
      <c r="D51" s="26" t="e">
        <f>IF(OR(B51="",ISERROR(B51),NOT(ISNUMBER('Weight Chart'!$I$3))),NA(),'Weight Chart'!$I$3)</f>
        <v>#N/A</v>
      </c>
      <c r="E51" s="26" t="e">
        <f t="shared" si="0"/>
        <v>#N/A</v>
      </c>
      <c r="F51" s="26" t="e">
        <f t="shared" si="0"/>
        <v>#N/A</v>
      </c>
    </row>
    <row r="52" spans="1:6" x14ac:dyDescent="0.25">
      <c r="A52" s="26">
        <f t="shared" si="1"/>
        <v>215</v>
      </c>
      <c r="B52" s="28" t="e">
        <f>IF(COUNTIF('Weight Chart'!B$25:B$524,"")=500,"",IF('Weight Chart'!B75="",NA(),'Weight Chart'!B75))</f>
        <v>#N/A</v>
      </c>
      <c r="C52" s="26" t="e">
        <f>IF('Weight Chart'!C75="",NA(),'Weight Chart'!C75)</f>
        <v>#N/A</v>
      </c>
      <c r="D52" s="26" t="e">
        <f>IF(OR(B52="",ISERROR(B52),NOT(ISNUMBER('Weight Chart'!$I$3))),NA(),'Weight Chart'!$I$3)</f>
        <v>#N/A</v>
      </c>
      <c r="E52" s="26" t="e">
        <f t="shared" si="0"/>
        <v>#N/A</v>
      </c>
      <c r="F52" s="26" t="e">
        <f t="shared" si="0"/>
        <v>#N/A</v>
      </c>
    </row>
    <row r="53" spans="1:6" x14ac:dyDescent="0.25">
      <c r="A53" s="26">
        <f t="shared" si="1"/>
        <v>215</v>
      </c>
      <c r="B53" s="28" t="e">
        <f>IF(COUNTIF('Weight Chart'!B$25:B$524,"")=500,"",IF('Weight Chart'!B76="",NA(),'Weight Chart'!B76))</f>
        <v>#N/A</v>
      </c>
      <c r="C53" s="26" t="e">
        <f>IF('Weight Chart'!C76="",NA(),'Weight Chart'!C76)</f>
        <v>#N/A</v>
      </c>
      <c r="D53" s="26" t="e">
        <f>IF(OR(B53="",ISERROR(B53),NOT(ISNUMBER('Weight Chart'!$I$3))),NA(),'Weight Chart'!$I$3)</f>
        <v>#N/A</v>
      </c>
      <c r="E53" s="26" t="e">
        <f t="shared" si="0"/>
        <v>#N/A</v>
      </c>
      <c r="F53" s="26" t="e">
        <f t="shared" si="0"/>
        <v>#N/A</v>
      </c>
    </row>
    <row r="54" spans="1:6" x14ac:dyDescent="0.25">
      <c r="A54" s="26">
        <f t="shared" si="1"/>
        <v>215</v>
      </c>
      <c r="B54" s="28" t="e">
        <f>IF(COUNTIF('Weight Chart'!B$25:B$524,"")=500,"",IF('Weight Chart'!B77="",NA(),'Weight Chart'!B77))</f>
        <v>#N/A</v>
      </c>
      <c r="C54" s="26" t="e">
        <f>IF('Weight Chart'!C77="",NA(),'Weight Chart'!C77)</f>
        <v>#N/A</v>
      </c>
      <c r="D54" s="26" t="e">
        <f>IF(OR(B54="",ISERROR(B54),NOT(ISNUMBER('Weight Chart'!$I$3))),NA(),'Weight Chart'!$I$3)</f>
        <v>#N/A</v>
      </c>
      <c r="E54" s="26" t="e">
        <f t="shared" si="0"/>
        <v>#N/A</v>
      </c>
      <c r="F54" s="26" t="e">
        <f t="shared" si="0"/>
        <v>#N/A</v>
      </c>
    </row>
    <row r="55" spans="1:6" x14ac:dyDescent="0.25">
      <c r="A55" s="26">
        <f t="shared" si="1"/>
        <v>215</v>
      </c>
      <c r="B55" s="28" t="e">
        <f>IF(COUNTIF('Weight Chart'!B$25:B$524,"")=500,"",IF('Weight Chart'!B78="",NA(),'Weight Chart'!B78))</f>
        <v>#N/A</v>
      </c>
      <c r="C55" s="26" t="e">
        <f>IF('Weight Chart'!C78="",NA(),'Weight Chart'!C78)</f>
        <v>#N/A</v>
      </c>
      <c r="D55" s="26" t="e">
        <f>IF(OR(B55="",ISERROR(B55),NOT(ISNUMBER('Weight Chart'!$I$3))),NA(),'Weight Chart'!$I$3)</f>
        <v>#N/A</v>
      </c>
      <c r="E55" s="26" t="e">
        <f t="shared" si="0"/>
        <v>#N/A</v>
      </c>
      <c r="F55" s="26" t="e">
        <f t="shared" si="0"/>
        <v>#N/A</v>
      </c>
    </row>
    <row r="56" spans="1:6" x14ac:dyDescent="0.25">
      <c r="A56" s="26">
        <f t="shared" si="1"/>
        <v>215</v>
      </c>
      <c r="B56" s="28" t="e">
        <f>IF(COUNTIF('Weight Chart'!B$25:B$524,"")=500,"",IF('Weight Chart'!B79="",NA(),'Weight Chart'!B79))</f>
        <v>#N/A</v>
      </c>
      <c r="C56" s="26" t="e">
        <f>IF('Weight Chart'!C79="",NA(),'Weight Chart'!C79)</f>
        <v>#N/A</v>
      </c>
      <c r="D56" s="26" t="e">
        <f>IF(OR(B56="",ISERROR(B56),NOT(ISNUMBER('Weight Chart'!$I$3))),NA(),'Weight Chart'!$I$3)</f>
        <v>#N/A</v>
      </c>
      <c r="E56" s="26" t="e">
        <f t="shared" si="0"/>
        <v>#N/A</v>
      </c>
      <c r="F56" s="26" t="e">
        <f t="shared" si="0"/>
        <v>#N/A</v>
      </c>
    </row>
    <row r="57" spans="1:6" x14ac:dyDescent="0.25">
      <c r="A57" s="26">
        <f t="shared" si="1"/>
        <v>215</v>
      </c>
      <c r="B57" s="28" t="e">
        <f>IF(COUNTIF('Weight Chart'!B$25:B$524,"")=500,"",IF('Weight Chart'!B80="",NA(),'Weight Chart'!B80))</f>
        <v>#N/A</v>
      </c>
      <c r="C57" s="26" t="e">
        <f>IF('Weight Chart'!C80="",NA(),'Weight Chart'!C80)</f>
        <v>#N/A</v>
      </c>
      <c r="D57" s="26" t="e">
        <f>IF(OR(B57="",ISERROR(B57),NOT(ISNUMBER('Weight Chart'!$I$3))),NA(),'Weight Chart'!$I$3)</f>
        <v>#N/A</v>
      </c>
      <c r="E57" s="26" t="e">
        <f t="shared" si="0"/>
        <v>#N/A</v>
      </c>
      <c r="F57" s="26" t="e">
        <f t="shared" si="0"/>
        <v>#N/A</v>
      </c>
    </row>
    <row r="58" spans="1:6" x14ac:dyDescent="0.25">
      <c r="A58" s="26">
        <f t="shared" si="1"/>
        <v>215</v>
      </c>
      <c r="B58" s="28" t="e">
        <f>IF(COUNTIF('Weight Chart'!B$25:B$524,"")=500,"",IF('Weight Chart'!B81="",NA(),'Weight Chart'!B81))</f>
        <v>#N/A</v>
      </c>
      <c r="C58" s="26" t="e">
        <f>IF('Weight Chart'!C81="",NA(),'Weight Chart'!C81)</f>
        <v>#N/A</v>
      </c>
      <c r="D58" s="26" t="e">
        <f>IF(OR(B58="",ISERROR(B58),NOT(ISNUMBER('Weight Chart'!$I$3))),NA(),'Weight Chart'!$I$3)</f>
        <v>#N/A</v>
      </c>
      <c r="E58" s="26" t="e">
        <f t="shared" si="0"/>
        <v>#N/A</v>
      </c>
      <c r="F58" s="26" t="e">
        <f t="shared" si="0"/>
        <v>#N/A</v>
      </c>
    </row>
    <row r="59" spans="1:6" x14ac:dyDescent="0.25">
      <c r="A59" s="26">
        <f t="shared" si="1"/>
        <v>215</v>
      </c>
      <c r="B59" s="28" t="e">
        <f>IF(COUNTIF('Weight Chart'!B$25:B$524,"")=500,"",IF('Weight Chart'!B82="",NA(),'Weight Chart'!B82))</f>
        <v>#N/A</v>
      </c>
      <c r="C59" s="26" t="e">
        <f>IF('Weight Chart'!C82="",NA(),'Weight Chart'!C82)</f>
        <v>#N/A</v>
      </c>
      <c r="D59" s="26" t="e">
        <f>IF(OR(B59="",ISERROR(B59),NOT(ISNUMBER('Weight Chart'!$I$3))),NA(),'Weight Chart'!$I$3)</f>
        <v>#N/A</v>
      </c>
      <c r="E59" s="26" t="e">
        <f t="shared" si="0"/>
        <v>#N/A</v>
      </c>
      <c r="F59" s="26" t="e">
        <f t="shared" si="0"/>
        <v>#N/A</v>
      </c>
    </row>
    <row r="60" spans="1:6" x14ac:dyDescent="0.25">
      <c r="A60" s="26">
        <f t="shared" si="1"/>
        <v>215</v>
      </c>
      <c r="B60" s="28" t="e">
        <f>IF(COUNTIF('Weight Chart'!B$25:B$524,"")=500,"",IF('Weight Chart'!B83="",NA(),'Weight Chart'!B83))</f>
        <v>#N/A</v>
      </c>
      <c r="C60" s="26" t="e">
        <f>IF('Weight Chart'!C83="",NA(),'Weight Chart'!C83)</f>
        <v>#N/A</v>
      </c>
      <c r="D60" s="26" t="e">
        <f>IF(OR(B60="",ISERROR(B60),NOT(ISNUMBER('Weight Chart'!$I$3))),NA(),'Weight Chart'!$I$3)</f>
        <v>#N/A</v>
      </c>
      <c r="E60" s="26" t="e">
        <f t="shared" si="0"/>
        <v>#N/A</v>
      </c>
      <c r="F60" s="26" t="e">
        <f t="shared" si="0"/>
        <v>#N/A</v>
      </c>
    </row>
    <row r="61" spans="1:6" x14ac:dyDescent="0.25">
      <c r="A61" s="26">
        <f t="shared" si="1"/>
        <v>215</v>
      </c>
      <c r="B61" s="28" t="e">
        <f>IF(COUNTIF('Weight Chart'!B$25:B$524,"")=500,"",IF('Weight Chart'!B84="",NA(),'Weight Chart'!B84))</f>
        <v>#N/A</v>
      </c>
      <c r="C61" s="26" t="e">
        <f>IF('Weight Chart'!C84="",NA(),'Weight Chart'!C84)</f>
        <v>#N/A</v>
      </c>
      <c r="D61" s="26" t="e">
        <f>IF(OR(B61="",ISERROR(B61),NOT(ISNUMBER('Weight Chart'!$I$3))),NA(),'Weight Chart'!$I$3)</f>
        <v>#N/A</v>
      </c>
      <c r="E61" s="26" t="e">
        <f t="shared" si="0"/>
        <v>#N/A</v>
      </c>
      <c r="F61" s="26" t="e">
        <f t="shared" si="0"/>
        <v>#N/A</v>
      </c>
    </row>
    <row r="62" spans="1:6" x14ac:dyDescent="0.25">
      <c r="A62" s="26">
        <f t="shared" si="1"/>
        <v>215</v>
      </c>
      <c r="B62" s="28" t="e">
        <f>IF(COUNTIF('Weight Chart'!B$25:B$524,"")=500,"",IF('Weight Chart'!B85="",NA(),'Weight Chart'!B85))</f>
        <v>#N/A</v>
      </c>
      <c r="C62" s="26" t="e">
        <f>IF('Weight Chart'!C85="",NA(),'Weight Chart'!C85)</f>
        <v>#N/A</v>
      </c>
      <c r="D62" s="26" t="e">
        <f>IF(OR(B62="",ISERROR(B62),NOT(ISNUMBER('Weight Chart'!$I$3))),NA(),'Weight Chart'!$I$3)</f>
        <v>#N/A</v>
      </c>
      <c r="E62" s="26" t="e">
        <f t="shared" si="0"/>
        <v>#N/A</v>
      </c>
      <c r="F62" s="26" t="e">
        <f t="shared" si="0"/>
        <v>#N/A</v>
      </c>
    </row>
    <row r="63" spans="1:6" x14ac:dyDescent="0.25">
      <c r="A63" s="26">
        <f t="shared" si="1"/>
        <v>215</v>
      </c>
      <c r="B63" s="28" t="e">
        <f>IF(COUNTIF('Weight Chart'!B$25:B$524,"")=500,"",IF('Weight Chart'!B86="",NA(),'Weight Chart'!B86))</f>
        <v>#N/A</v>
      </c>
      <c r="C63" s="26" t="e">
        <f>IF('Weight Chart'!C86="",NA(),'Weight Chart'!C86)</f>
        <v>#N/A</v>
      </c>
      <c r="D63" s="26" t="e">
        <f>IF(OR(B63="",ISERROR(B63),NOT(ISNUMBER('Weight Chart'!$I$3))),NA(),'Weight Chart'!$I$3)</f>
        <v>#N/A</v>
      </c>
      <c r="E63" s="26" t="e">
        <f t="shared" si="0"/>
        <v>#N/A</v>
      </c>
      <c r="F63" s="26" t="e">
        <f t="shared" si="0"/>
        <v>#N/A</v>
      </c>
    </row>
    <row r="64" spans="1:6" x14ac:dyDescent="0.25">
      <c r="A64" s="26">
        <f t="shared" si="1"/>
        <v>215</v>
      </c>
      <c r="B64" s="28" t="e">
        <f>IF(COUNTIF('Weight Chart'!B$25:B$524,"")=500,"",IF('Weight Chart'!B87="",NA(),'Weight Chart'!B87))</f>
        <v>#N/A</v>
      </c>
      <c r="C64" s="26" t="e">
        <f>IF('Weight Chart'!C87="",NA(),'Weight Chart'!C87)</f>
        <v>#N/A</v>
      </c>
      <c r="D64" s="26" t="e">
        <f>IF(OR(B64="",ISERROR(B64),NOT(ISNUMBER('Weight Chart'!$I$3))),NA(),'Weight Chart'!$I$3)</f>
        <v>#N/A</v>
      </c>
      <c r="E64" s="26" t="e">
        <f t="shared" si="0"/>
        <v>#N/A</v>
      </c>
      <c r="F64" s="26" t="e">
        <f t="shared" si="0"/>
        <v>#N/A</v>
      </c>
    </row>
    <row r="65" spans="1:6" x14ac:dyDescent="0.25">
      <c r="A65" s="26">
        <f t="shared" si="1"/>
        <v>215</v>
      </c>
      <c r="B65" s="28" t="e">
        <f>IF(COUNTIF('Weight Chart'!B$25:B$524,"")=500,"",IF('Weight Chart'!B88="",NA(),'Weight Chart'!B88))</f>
        <v>#N/A</v>
      </c>
      <c r="C65" s="26" t="e">
        <f>IF('Weight Chart'!C88="",NA(),'Weight Chart'!C88)</f>
        <v>#N/A</v>
      </c>
      <c r="D65" s="26" t="e">
        <f>IF(OR(B65="",ISERROR(B65),NOT(ISNUMBER('Weight Chart'!$I$3))),NA(),'Weight Chart'!$I$3)</f>
        <v>#N/A</v>
      </c>
      <c r="E65" s="26" t="e">
        <f t="shared" si="0"/>
        <v>#N/A</v>
      </c>
      <c r="F65" s="26" t="e">
        <f t="shared" si="0"/>
        <v>#N/A</v>
      </c>
    </row>
    <row r="66" spans="1:6" x14ac:dyDescent="0.25">
      <c r="A66" s="26">
        <f t="shared" si="1"/>
        <v>215</v>
      </c>
      <c r="B66" s="28" t="e">
        <f>IF(COUNTIF('Weight Chart'!B$25:B$524,"")=500,"",IF('Weight Chart'!B89="",NA(),'Weight Chart'!B89))</f>
        <v>#N/A</v>
      </c>
      <c r="C66" s="26" t="e">
        <f>IF('Weight Chart'!C89="",NA(),'Weight Chart'!C89)</f>
        <v>#N/A</v>
      </c>
      <c r="D66" s="26" t="e">
        <f>IF(OR(B66="",ISERROR(B66),NOT(ISNUMBER('Weight Chart'!$I$3))),NA(),'Weight Chart'!$I$3)</f>
        <v>#N/A</v>
      </c>
      <c r="E66" s="26" t="e">
        <f t="shared" si="0"/>
        <v>#N/A</v>
      </c>
      <c r="F66" s="26" t="e">
        <f t="shared" si="0"/>
        <v>#N/A</v>
      </c>
    </row>
    <row r="67" spans="1:6" x14ac:dyDescent="0.25">
      <c r="A67" s="26">
        <f t="shared" si="1"/>
        <v>215</v>
      </c>
      <c r="B67" s="28" t="e">
        <f>IF(COUNTIF('Weight Chart'!B$25:B$524,"")=500,"",IF('Weight Chart'!B90="",NA(),'Weight Chart'!B90))</f>
        <v>#N/A</v>
      </c>
      <c r="C67" s="26" t="e">
        <f>IF('Weight Chart'!C90="",NA(),'Weight Chart'!C90)</f>
        <v>#N/A</v>
      </c>
      <c r="D67" s="26" t="e">
        <f>IF(OR(B67="",ISERROR(B67),NOT(ISNUMBER('Weight Chart'!$I$3))),NA(),'Weight Chart'!$I$3)</f>
        <v>#N/A</v>
      </c>
      <c r="E67" s="26" t="e">
        <f t="shared" ref="E67:F130" si="2">IF(OR($B67="",ISERROR($B67),NOT(ISNUMBER(K$2))),NA(),K$2)</f>
        <v>#N/A</v>
      </c>
      <c r="F67" s="26" t="e">
        <f t="shared" si="2"/>
        <v>#N/A</v>
      </c>
    </row>
    <row r="68" spans="1:6" x14ac:dyDescent="0.25">
      <c r="A68" s="26">
        <f t="shared" ref="A68:A131" si="3">IF(ISNUMBER(C68),C68,A67)</f>
        <v>215</v>
      </c>
      <c r="B68" s="28" t="e">
        <f>IF(COUNTIF('Weight Chart'!B$25:B$524,"")=500,"",IF('Weight Chart'!B91="",NA(),'Weight Chart'!B91))</f>
        <v>#N/A</v>
      </c>
      <c r="C68" s="26" t="e">
        <f>IF('Weight Chart'!C91="",NA(),'Weight Chart'!C91)</f>
        <v>#N/A</v>
      </c>
      <c r="D68" s="26" t="e">
        <f>IF(OR(B68="",ISERROR(B68),NOT(ISNUMBER('Weight Chart'!$I$3))),NA(),'Weight Chart'!$I$3)</f>
        <v>#N/A</v>
      </c>
      <c r="E68" s="26" t="e">
        <f t="shared" si="2"/>
        <v>#N/A</v>
      </c>
      <c r="F68" s="26" t="e">
        <f t="shared" si="2"/>
        <v>#N/A</v>
      </c>
    </row>
    <row r="69" spans="1:6" x14ac:dyDescent="0.25">
      <c r="A69" s="26">
        <f t="shared" si="3"/>
        <v>215</v>
      </c>
      <c r="B69" s="28" t="e">
        <f>IF(COUNTIF('Weight Chart'!B$25:B$524,"")=500,"",IF('Weight Chart'!B92="",NA(),'Weight Chart'!B92))</f>
        <v>#N/A</v>
      </c>
      <c r="C69" s="26" t="e">
        <f>IF('Weight Chart'!C92="",NA(),'Weight Chart'!C92)</f>
        <v>#N/A</v>
      </c>
      <c r="D69" s="26" t="e">
        <f>IF(OR(B69="",ISERROR(B69),NOT(ISNUMBER('Weight Chart'!$I$3))),NA(),'Weight Chart'!$I$3)</f>
        <v>#N/A</v>
      </c>
      <c r="E69" s="26" t="e">
        <f t="shared" si="2"/>
        <v>#N/A</v>
      </c>
      <c r="F69" s="26" t="e">
        <f t="shared" si="2"/>
        <v>#N/A</v>
      </c>
    </row>
    <row r="70" spans="1:6" x14ac:dyDescent="0.25">
      <c r="A70" s="26">
        <f t="shared" si="3"/>
        <v>215</v>
      </c>
      <c r="B70" s="28" t="e">
        <f>IF(COUNTIF('Weight Chart'!B$25:B$524,"")=500,"",IF('Weight Chart'!B93="",NA(),'Weight Chart'!B93))</f>
        <v>#N/A</v>
      </c>
      <c r="C70" s="26" t="e">
        <f>IF('Weight Chart'!C93="",NA(),'Weight Chart'!C93)</f>
        <v>#N/A</v>
      </c>
      <c r="D70" s="26" t="e">
        <f>IF(OR(B70="",ISERROR(B70),NOT(ISNUMBER('Weight Chart'!$I$3))),NA(),'Weight Chart'!$I$3)</f>
        <v>#N/A</v>
      </c>
      <c r="E70" s="26" t="e">
        <f t="shared" si="2"/>
        <v>#N/A</v>
      </c>
      <c r="F70" s="26" t="e">
        <f t="shared" si="2"/>
        <v>#N/A</v>
      </c>
    </row>
    <row r="71" spans="1:6" x14ac:dyDescent="0.25">
      <c r="A71" s="26">
        <f t="shared" si="3"/>
        <v>215</v>
      </c>
      <c r="B71" s="28" t="e">
        <f>IF(COUNTIF('Weight Chart'!B$25:B$524,"")=500,"",IF('Weight Chart'!B94="",NA(),'Weight Chart'!B94))</f>
        <v>#N/A</v>
      </c>
      <c r="C71" s="26" t="e">
        <f>IF('Weight Chart'!C94="",NA(),'Weight Chart'!C94)</f>
        <v>#N/A</v>
      </c>
      <c r="D71" s="26" t="e">
        <f>IF(OR(B71="",ISERROR(B71),NOT(ISNUMBER('Weight Chart'!$I$3))),NA(),'Weight Chart'!$I$3)</f>
        <v>#N/A</v>
      </c>
      <c r="E71" s="26" t="e">
        <f t="shared" si="2"/>
        <v>#N/A</v>
      </c>
      <c r="F71" s="26" t="e">
        <f t="shared" si="2"/>
        <v>#N/A</v>
      </c>
    </row>
    <row r="72" spans="1:6" x14ac:dyDescent="0.25">
      <c r="A72" s="26">
        <f t="shared" si="3"/>
        <v>215</v>
      </c>
      <c r="B72" s="28" t="e">
        <f>IF(COUNTIF('Weight Chart'!B$25:B$524,"")=500,"",IF('Weight Chart'!B95="",NA(),'Weight Chart'!B95))</f>
        <v>#N/A</v>
      </c>
      <c r="C72" s="26" t="e">
        <f>IF('Weight Chart'!C95="",NA(),'Weight Chart'!C95)</f>
        <v>#N/A</v>
      </c>
      <c r="D72" s="26" t="e">
        <f>IF(OR(B72="",ISERROR(B72),NOT(ISNUMBER('Weight Chart'!$I$3))),NA(),'Weight Chart'!$I$3)</f>
        <v>#N/A</v>
      </c>
      <c r="E72" s="26" t="e">
        <f t="shared" si="2"/>
        <v>#N/A</v>
      </c>
      <c r="F72" s="26" t="e">
        <f t="shared" si="2"/>
        <v>#N/A</v>
      </c>
    </row>
    <row r="73" spans="1:6" x14ac:dyDescent="0.25">
      <c r="A73" s="26">
        <f t="shared" si="3"/>
        <v>215</v>
      </c>
      <c r="B73" s="28" t="e">
        <f>IF(COUNTIF('Weight Chart'!B$25:B$524,"")=500,"",IF('Weight Chart'!B96="",NA(),'Weight Chart'!B96))</f>
        <v>#N/A</v>
      </c>
      <c r="C73" s="26" t="e">
        <f>IF('Weight Chart'!C96="",NA(),'Weight Chart'!C96)</f>
        <v>#N/A</v>
      </c>
      <c r="D73" s="26" t="e">
        <f>IF(OR(B73="",ISERROR(B73),NOT(ISNUMBER('Weight Chart'!$I$3))),NA(),'Weight Chart'!$I$3)</f>
        <v>#N/A</v>
      </c>
      <c r="E73" s="26" t="e">
        <f t="shared" si="2"/>
        <v>#N/A</v>
      </c>
      <c r="F73" s="26" t="e">
        <f t="shared" si="2"/>
        <v>#N/A</v>
      </c>
    </row>
    <row r="74" spans="1:6" x14ac:dyDescent="0.25">
      <c r="A74" s="26">
        <f t="shared" si="3"/>
        <v>215</v>
      </c>
      <c r="B74" s="28" t="e">
        <f>IF(COUNTIF('Weight Chart'!B$25:B$524,"")=500,"",IF('Weight Chart'!B97="",NA(),'Weight Chart'!B97))</f>
        <v>#N/A</v>
      </c>
      <c r="C74" s="26" t="e">
        <f>IF('Weight Chart'!C97="",NA(),'Weight Chart'!C97)</f>
        <v>#N/A</v>
      </c>
      <c r="D74" s="26" t="e">
        <f>IF(OR(B74="",ISERROR(B74),NOT(ISNUMBER('Weight Chart'!$I$3))),NA(),'Weight Chart'!$I$3)</f>
        <v>#N/A</v>
      </c>
      <c r="E74" s="26" t="e">
        <f t="shared" si="2"/>
        <v>#N/A</v>
      </c>
      <c r="F74" s="26" t="e">
        <f t="shared" si="2"/>
        <v>#N/A</v>
      </c>
    </row>
    <row r="75" spans="1:6" x14ac:dyDescent="0.25">
      <c r="A75" s="26">
        <f t="shared" si="3"/>
        <v>215</v>
      </c>
      <c r="B75" s="28" t="e">
        <f>IF(COUNTIF('Weight Chart'!B$25:B$524,"")=500,"",IF('Weight Chart'!B98="",NA(),'Weight Chart'!B98))</f>
        <v>#N/A</v>
      </c>
      <c r="C75" s="26" t="e">
        <f>IF('Weight Chart'!C98="",NA(),'Weight Chart'!C98)</f>
        <v>#N/A</v>
      </c>
      <c r="D75" s="26" t="e">
        <f>IF(OR(B75="",ISERROR(B75),NOT(ISNUMBER('Weight Chart'!$I$3))),NA(),'Weight Chart'!$I$3)</f>
        <v>#N/A</v>
      </c>
      <c r="E75" s="26" t="e">
        <f t="shared" si="2"/>
        <v>#N/A</v>
      </c>
      <c r="F75" s="26" t="e">
        <f t="shared" si="2"/>
        <v>#N/A</v>
      </c>
    </row>
    <row r="76" spans="1:6" x14ac:dyDescent="0.25">
      <c r="A76" s="26">
        <f t="shared" si="3"/>
        <v>215</v>
      </c>
      <c r="B76" s="28" t="e">
        <f>IF(COUNTIF('Weight Chart'!B$25:B$524,"")=500,"",IF('Weight Chart'!B99="",NA(),'Weight Chart'!B99))</f>
        <v>#N/A</v>
      </c>
      <c r="C76" s="26" t="e">
        <f>IF('Weight Chart'!C99="",NA(),'Weight Chart'!C99)</f>
        <v>#N/A</v>
      </c>
      <c r="D76" s="26" t="e">
        <f>IF(OR(B76="",ISERROR(B76),NOT(ISNUMBER('Weight Chart'!$I$3))),NA(),'Weight Chart'!$I$3)</f>
        <v>#N/A</v>
      </c>
      <c r="E76" s="26" t="e">
        <f t="shared" si="2"/>
        <v>#N/A</v>
      </c>
      <c r="F76" s="26" t="e">
        <f t="shared" si="2"/>
        <v>#N/A</v>
      </c>
    </row>
    <row r="77" spans="1:6" x14ac:dyDescent="0.25">
      <c r="A77" s="26">
        <f t="shared" si="3"/>
        <v>215</v>
      </c>
      <c r="B77" s="28" t="e">
        <f>IF(COUNTIF('Weight Chart'!B$25:B$524,"")=500,"",IF('Weight Chart'!B100="",NA(),'Weight Chart'!B100))</f>
        <v>#N/A</v>
      </c>
      <c r="C77" s="26" t="e">
        <f>IF('Weight Chart'!C100="",NA(),'Weight Chart'!C100)</f>
        <v>#N/A</v>
      </c>
      <c r="D77" s="26" t="e">
        <f>IF(OR(B77="",ISERROR(B77),NOT(ISNUMBER('Weight Chart'!$I$3))),NA(),'Weight Chart'!$I$3)</f>
        <v>#N/A</v>
      </c>
      <c r="E77" s="26" t="e">
        <f t="shared" si="2"/>
        <v>#N/A</v>
      </c>
      <c r="F77" s="26" t="e">
        <f t="shared" si="2"/>
        <v>#N/A</v>
      </c>
    </row>
    <row r="78" spans="1:6" x14ac:dyDescent="0.25">
      <c r="A78" s="26">
        <f t="shared" si="3"/>
        <v>215</v>
      </c>
      <c r="B78" s="28" t="e">
        <f>IF(COUNTIF('Weight Chart'!B$25:B$524,"")=500,"",IF('Weight Chart'!B101="",NA(),'Weight Chart'!B101))</f>
        <v>#N/A</v>
      </c>
      <c r="C78" s="26" t="e">
        <f>IF('Weight Chart'!C101="",NA(),'Weight Chart'!C101)</f>
        <v>#N/A</v>
      </c>
      <c r="D78" s="26" t="e">
        <f>IF(OR(B78="",ISERROR(B78),NOT(ISNUMBER('Weight Chart'!$I$3))),NA(),'Weight Chart'!$I$3)</f>
        <v>#N/A</v>
      </c>
      <c r="E78" s="26" t="e">
        <f t="shared" si="2"/>
        <v>#N/A</v>
      </c>
      <c r="F78" s="26" t="e">
        <f t="shared" si="2"/>
        <v>#N/A</v>
      </c>
    </row>
    <row r="79" spans="1:6" x14ac:dyDescent="0.25">
      <c r="A79" s="26">
        <f t="shared" si="3"/>
        <v>215</v>
      </c>
      <c r="B79" s="28" t="e">
        <f>IF(COUNTIF('Weight Chart'!B$25:B$524,"")=500,"",IF('Weight Chart'!B102="",NA(),'Weight Chart'!B102))</f>
        <v>#N/A</v>
      </c>
      <c r="C79" s="26" t="e">
        <f>IF('Weight Chart'!C102="",NA(),'Weight Chart'!C102)</f>
        <v>#N/A</v>
      </c>
      <c r="D79" s="26" t="e">
        <f>IF(OR(B79="",ISERROR(B79),NOT(ISNUMBER('Weight Chart'!$I$3))),NA(),'Weight Chart'!$I$3)</f>
        <v>#N/A</v>
      </c>
      <c r="E79" s="26" t="e">
        <f t="shared" si="2"/>
        <v>#N/A</v>
      </c>
      <c r="F79" s="26" t="e">
        <f t="shared" si="2"/>
        <v>#N/A</v>
      </c>
    </row>
    <row r="80" spans="1:6" x14ac:dyDescent="0.25">
      <c r="A80" s="26">
        <f t="shared" si="3"/>
        <v>215</v>
      </c>
      <c r="B80" s="28" t="e">
        <f>IF(COUNTIF('Weight Chart'!B$25:B$524,"")=500,"",IF('Weight Chart'!B103="",NA(),'Weight Chart'!B103))</f>
        <v>#N/A</v>
      </c>
      <c r="C80" s="26" t="e">
        <f>IF('Weight Chart'!C103="",NA(),'Weight Chart'!C103)</f>
        <v>#N/A</v>
      </c>
      <c r="D80" s="26" t="e">
        <f>IF(OR(B80="",ISERROR(B80),NOT(ISNUMBER('Weight Chart'!$I$3))),NA(),'Weight Chart'!$I$3)</f>
        <v>#N/A</v>
      </c>
      <c r="E80" s="26" t="e">
        <f t="shared" si="2"/>
        <v>#N/A</v>
      </c>
      <c r="F80" s="26" t="e">
        <f t="shared" si="2"/>
        <v>#N/A</v>
      </c>
    </row>
    <row r="81" spans="1:6" x14ac:dyDescent="0.25">
      <c r="A81" s="26">
        <f t="shared" si="3"/>
        <v>215</v>
      </c>
      <c r="B81" s="28" t="e">
        <f>IF(COUNTIF('Weight Chart'!B$25:B$524,"")=500,"",IF('Weight Chart'!B104="",NA(),'Weight Chart'!B104))</f>
        <v>#N/A</v>
      </c>
      <c r="C81" s="26" t="e">
        <f>IF('Weight Chart'!C104="",NA(),'Weight Chart'!C104)</f>
        <v>#N/A</v>
      </c>
      <c r="D81" s="26" t="e">
        <f>IF(OR(B81="",ISERROR(B81),NOT(ISNUMBER('Weight Chart'!$I$3))),NA(),'Weight Chart'!$I$3)</f>
        <v>#N/A</v>
      </c>
      <c r="E81" s="26" t="e">
        <f t="shared" si="2"/>
        <v>#N/A</v>
      </c>
      <c r="F81" s="26" t="e">
        <f t="shared" si="2"/>
        <v>#N/A</v>
      </c>
    </row>
    <row r="82" spans="1:6" x14ac:dyDescent="0.25">
      <c r="A82" s="26">
        <f t="shared" si="3"/>
        <v>215</v>
      </c>
      <c r="B82" s="28" t="e">
        <f>IF(COUNTIF('Weight Chart'!B$25:B$524,"")=500,"",IF('Weight Chart'!B105="",NA(),'Weight Chart'!B105))</f>
        <v>#N/A</v>
      </c>
      <c r="C82" s="26" t="e">
        <f>IF('Weight Chart'!C105="",NA(),'Weight Chart'!C105)</f>
        <v>#N/A</v>
      </c>
      <c r="D82" s="26" t="e">
        <f>IF(OR(B82="",ISERROR(B82),NOT(ISNUMBER('Weight Chart'!$I$3))),NA(),'Weight Chart'!$I$3)</f>
        <v>#N/A</v>
      </c>
      <c r="E82" s="26" t="e">
        <f t="shared" si="2"/>
        <v>#N/A</v>
      </c>
      <c r="F82" s="26" t="e">
        <f t="shared" si="2"/>
        <v>#N/A</v>
      </c>
    </row>
    <row r="83" spans="1:6" x14ac:dyDescent="0.25">
      <c r="A83" s="26">
        <f t="shared" si="3"/>
        <v>215</v>
      </c>
      <c r="B83" s="28" t="e">
        <f>IF(COUNTIF('Weight Chart'!B$25:B$524,"")=500,"",IF('Weight Chart'!B106="",NA(),'Weight Chart'!B106))</f>
        <v>#N/A</v>
      </c>
      <c r="C83" s="26" t="e">
        <f>IF('Weight Chart'!C106="",NA(),'Weight Chart'!C106)</f>
        <v>#N/A</v>
      </c>
      <c r="D83" s="26" t="e">
        <f>IF(OR(B83="",ISERROR(B83),NOT(ISNUMBER('Weight Chart'!$I$3))),NA(),'Weight Chart'!$I$3)</f>
        <v>#N/A</v>
      </c>
      <c r="E83" s="26" t="e">
        <f t="shared" si="2"/>
        <v>#N/A</v>
      </c>
      <c r="F83" s="26" t="e">
        <f t="shared" si="2"/>
        <v>#N/A</v>
      </c>
    </row>
    <row r="84" spans="1:6" x14ac:dyDescent="0.25">
      <c r="A84" s="26">
        <f t="shared" si="3"/>
        <v>215</v>
      </c>
      <c r="B84" s="28" t="e">
        <f>IF(COUNTIF('Weight Chart'!B$25:B$524,"")=500,"",IF('Weight Chart'!B107="",NA(),'Weight Chart'!B107))</f>
        <v>#N/A</v>
      </c>
      <c r="C84" s="26" t="e">
        <f>IF('Weight Chart'!C107="",NA(),'Weight Chart'!C107)</f>
        <v>#N/A</v>
      </c>
      <c r="D84" s="26" t="e">
        <f>IF(OR(B84="",ISERROR(B84),NOT(ISNUMBER('Weight Chart'!$I$3))),NA(),'Weight Chart'!$I$3)</f>
        <v>#N/A</v>
      </c>
      <c r="E84" s="26" t="e">
        <f t="shared" si="2"/>
        <v>#N/A</v>
      </c>
      <c r="F84" s="26" t="e">
        <f t="shared" si="2"/>
        <v>#N/A</v>
      </c>
    </row>
    <row r="85" spans="1:6" x14ac:dyDescent="0.25">
      <c r="A85" s="26">
        <f t="shared" si="3"/>
        <v>215</v>
      </c>
      <c r="B85" s="28" t="e">
        <f>IF(COUNTIF('Weight Chart'!B$25:B$524,"")=500,"",IF('Weight Chart'!B108="",NA(),'Weight Chart'!B108))</f>
        <v>#N/A</v>
      </c>
      <c r="C85" s="26" t="e">
        <f>IF('Weight Chart'!C108="",NA(),'Weight Chart'!C108)</f>
        <v>#N/A</v>
      </c>
      <c r="D85" s="26" t="e">
        <f>IF(OR(B85="",ISERROR(B85),NOT(ISNUMBER('Weight Chart'!$I$3))),NA(),'Weight Chart'!$I$3)</f>
        <v>#N/A</v>
      </c>
      <c r="E85" s="26" t="e">
        <f t="shared" si="2"/>
        <v>#N/A</v>
      </c>
      <c r="F85" s="26" t="e">
        <f t="shared" si="2"/>
        <v>#N/A</v>
      </c>
    </row>
    <row r="86" spans="1:6" x14ac:dyDescent="0.25">
      <c r="A86" s="26">
        <f t="shared" si="3"/>
        <v>215</v>
      </c>
      <c r="B86" s="28" t="e">
        <f>IF(COUNTIF('Weight Chart'!B$25:B$524,"")=500,"",IF('Weight Chart'!B109="",NA(),'Weight Chart'!B109))</f>
        <v>#N/A</v>
      </c>
      <c r="C86" s="26" t="e">
        <f>IF('Weight Chart'!C109="",NA(),'Weight Chart'!C109)</f>
        <v>#N/A</v>
      </c>
      <c r="D86" s="26" t="e">
        <f>IF(OR(B86="",ISERROR(B86),NOT(ISNUMBER('Weight Chart'!$I$3))),NA(),'Weight Chart'!$I$3)</f>
        <v>#N/A</v>
      </c>
      <c r="E86" s="26" t="e">
        <f t="shared" si="2"/>
        <v>#N/A</v>
      </c>
      <c r="F86" s="26" t="e">
        <f t="shared" si="2"/>
        <v>#N/A</v>
      </c>
    </row>
    <row r="87" spans="1:6" x14ac:dyDescent="0.25">
      <c r="A87" s="26">
        <f t="shared" si="3"/>
        <v>215</v>
      </c>
      <c r="B87" s="28" t="e">
        <f>IF(COUNTIF('Weight Chart'!B$25:B$524,"")=500,"",IF('Weight Chart'!B110="",NA(),'Weight Chart'!B110))</f>
        <v>#N/A</v>
      </c>
      <c r="C87" s="26" t="e">
        <f>IF('Weight Chart'!C110="",NA(),'Weight Chart'!C110)</f>
        <v>#N/A</v>
      </c>
      <c r="D87" s="26" t="e">
        <f>IF(OR(B87="",ISERROR(B87),NOT(ISNUMBER('Weight Chart'!$I$3))),NA(),'Weight Chart'!$I$3)</f>
        <v>#N/A</v>
      </c>
      <c r="E87" s="26" t="e">
        <f t="shared" si="2"/>
        <v>#N/A</v>
      </c>
      <c r="F87" s="26" t="e">
        <f t="shared" si="2"/>
        <v>#N/A</v>
      </c>
    </row>
    <row r="88" spans="1:6" x14ac:dyDescent="0.25">
      <c r="A88" s="26">
        <f t="shared" si="3"/>
        <v>215</v>
      </c>
      <c r="B88" s="28" t="e">
        <f>IF(COUNTIF('Weight Chart'!B$25:B$524,"")=500,"",IF('Weight Chart'!B111="",NA(),'Weight Chart'!B111))</f>
        <v>#N/A</v>
      </c>
      <c r="C88" s="26" t="e">
        <f>IF('Weight Chart'!C111="",NA(),'Weight Chart'!C111)</f>
        <v>#N/A</v>
      </c>
      <c r="D88" s="26" t="e">
        <f>IF(OR(B88="",ISERROR(B88),NOT(ISNUMBER('Weight Chart'!$I$3))),NA(),'Weight Chart'!$I$3)</f>
        <v>#N/A</v>
      </c>
      <c r="E88" s="26" t="e">
        <f t="shared" si="2"/>
        <v>#N/A</v>
      </c>
      <c r="F88" s="26" t="e">
        <f t="shared" si="2"/>
        <v>#N/A</v>
      </c>
    </row>
    <row r="89" spans="1:6" x14ac:dyDescent="0.25">
      <c r="A89" s="26">
        <f t="shared" si="3"/>
        <v>215</v>
      </c>
      <c r="B89" s="28" t="e">
        <f>IF(COUNTIF('Weight Chart'!B$25:B$524,"")=500,"",IF('Weight Chart'!B112="",NA(),'Weight Chart'!B112))</f>
        <v>#N/A</v>
      </c>
      <c r="C89" s="26" t="e">
        <f>IF('Weight Chart'!C112="",NA(),'Weight Chart'!C112)</f>
        <v>#N/A</v>
      </c>
      <c r="D89" s="26" t="e">
        <f>IF(OR(B89="",ISERROR(B89),NOT(ISNUMBER('Weight Chart'!$I$3))),NA(),'Weight Chart'!$I$3)</f>
        <v>#N/A</v>
      </c>
      <c r="E89" s="26" t="e">
        <f t="shared" si="2"/>
        <v>#N/A</v>
      </c>
      <c r="F89" s="26" t="e">
        <f t="shared" si="2"/>
        <v>#N/A</v>
      </c>
    </row>
    <row r="90" spans="1:6" x14ac:dyDescent="0.25">
      <c r="A90" s="26">
        <f t="shared" si="3"/>
        <v>215</v>
      </c>
      <c r="B90" s="28" t="e">
        <f>IF(COUNTIF('Weight Chart'!B$25:B$524,"")=500,"",IF('Weight Chart'!B113="",NA(),'Weight Chart'!B113))</f>
        <v>#N/A</v>
      </c>
      <c r="C90" s="26" t="e">
        <f>IF('Weight Chart'!C113="",NA(),'Weight Chart'!C113)</f>
        <v>#N/A</v>
      </c>
      <c r="D90" s="26" t="e">
        <f>IF(OR(B90="",ISERROR(B90),NOT(ISNUMBER('Weight Chart'!$I$3))),NA(),'Weight Chart'!$I$3)</f>
        <v>#N/A</v>
      </c>
      <c r="E90" s="26" t="e">
        <f t="shared" si="2"/>
        <v>#N/A</v>
      </c>
      <c r="F90" s="26" t="e">
        <f t="shared" si="2"/>
        <v>#N/A</v>
      </c>
    </row>
    <row r="91" spans="1:6" x14ac:dyDescent="0.25">
      <c r="A91" s="26">
        <f t="shared" si="3"/>
        <v>215</v>
      </c>
      <c r="B91" s="28" t="e">
        <f>IF(COUNTIF('Weight Chart'!B$25:B$524,"")=500,"",IF('Weight Chart'!B114="",NA(),'Weight Chart'!B114))</f>
        <v>#N/A</v>
      </c>
      <c r="C91" s="26" t="e">
        <f>IF('Weight Chart'!C114="",NA(),'Weight Chart'!C114)</f>
        <v>#N/A</v>
      </c>
      <c r="D91" s="26" t="e">
        <f>IF(OR(B91="",ISERROR(B91),NOT(ISNUMBER('Weight Chart'!$I$3))),NA(),'Weight Chart'!$I$3)</f>
        <v>#N/A</v>
      </c>
      <c r="E91" s="26" t="e">
        <f t="shared" si="2"/>
        <v>#N/A</v>
      </c>
      <c r="F91" s="26" t="e">
        <f t="shared" si="2"/>
        <v>#N/A</v>
      </c>
    </row>
    <row r="92" spans="1:6" x14ac:dyDescent="0.25">
      <c r="A92" s="26">
        <f t="shared" si="3"/>
        <v>215</v>
      </c>
      <c r="B92" s="28" t="e">
        <f>IF(COUNTIF('Weight Chart'!B$25:B$524,"")=500,"",IF('Weight Chart'!B115="",NA(),'Weight Chart'!B115))</f>
        <v>#N/A</v>
      </c>
      <c r="C92" s="26" t="e">
        <f>IF('Weight Chart'!C115="",NA(),'Weight Chart'!C115)</f>
        <v>#N/A</v>
      </c>
      <c r="D92" s="26" t="e">
        <f>IF(OR(B92="",ISERROR(B92),NOT(ISNUMBER('Weight Chart'!$I$3))),NA(),'Weight Chart'!$I$3)</f>
        <v>#N/A</v>
      </c>
      <c r="E92" s="26" t="e">
        <f t="shared" si="2"/>
        <v>#N/A</v>
      </c>
      <c r="F92" s="26" t="e">
        <f t="shared" si="2"/>
        <v>#N/A</v>
      </c>
    </row>
    <row r="93" spans="1:6" x14ac:dyDescent="0.25">
      <c r="A93" s="26">
        <f t="shared" si="3"/>
        <v>215</v>
      </c>
      <c r="B93" s="28" t="e">
        <f>IF(COUNTIF('Weight Chart'!B$25:B$524,"")=500,"",IF('Weight Chart'!B116="",NA(),'Weight Chart'!B116))</f>
        <v>#N/A</v>
      </c>
      <c r="C93" s="26" t="e">
        <f>IF('Weight Chart'!C116="",NA(),'Weight Chart'!C116)</f>
        <v>#N/A</v>
      </c>
      <c r="D93" s="26" t="e">
        <f>IF(OR(B93="",ISERROR(B93),NOT(ISNUMBER('Weight Chart'!$I$3))),NA(),'Weight Chart'!$I$3)</f>
        <v>#N/A</v>
      </c>
      <c r="E93" s="26" t="e">
        <f t="shared" si="2"/>
        <v>#N/A</v>
      </c>
      <c r="F93" s="26" t="e">
        <f t="shared" si="2"/>
        <v>#N/A</v>
      </c>
    </row>
    <row r="94" spans="1:6" x14ac:dyDescent="0.25">
      <c r="A94" s="26">
        <f t="shared" si="3"/>
        <v>215</v>
      </c>
      <c r="B94" s="28" t="e">
        <f>IF(COUNTIF('Weight Chart'!B$25:B$524,"")=500,"",IF('Weight Chart'!B117="",NA(),'Weight Chart'!B117))</f>
        <v>#N/A</v>
      </c>
      <c r="C94" s="26" t="e">
        <f>IF('Weight Chart'!C117="",NA(),'Weight Chart'!C117)</f>
        <v>#N/A</v>
      </c>
      <c r="D94" s="26" t="e">
        <f>IF(OR(B94="",ISERROR(B94),NOT(ISNUMBER('Weight Chart'!$I$3))),NA(),'Weight Chart'!$I$3)</f>
        <v>#N/A</v>
      </c>
      <c r="E94" s="26" t="e">
        <f t="shared" si="2"/>
        <v>#N/A</v>
      </c>
      <c r="F94" s="26" t="e">
        <f t="shared" si="2"/>
        <v>#N/A</v>
      </c>
    </row>
    <row r="95" spans="1:6" x14ac:dyDescent="0.25">
      <c r="A95" s="26">
        <f t="shared" si="3"/>
        <v>215</v>
      </c>
      <c r="B95" s="28" t="e">
        <f>IF(COUNTIF('Weight Chart'!B$25:B$524,"")=500,"",IF('Weight Chart'!B118="",NA(),'Weight Chart'!B118))</f>
        <v>#N/A</v>
      </c>
      <c r="C95" s="26" t="e">
        <f>IF('Weight Chart'!C118="",NA(),'Weight Chart'!C118)</f>
        <v>#N/A</v>
      </c>
      <c r="D95" s="26" t="e">
        <f>IF(OR(B95="",ISERROR(B95),NOT(ISNUMBER('Weight Chart'!$I$3))),NA(),'Weight Chart'!$I$3)</f>
        <v>#N/A</v>
      </c>
      <c r="E95" s="26" t="e">
        <f t="shared" si="2"/>
        <v>#N/A</v>
      </c>
      <c r="F95" s="26" t="e">
        <f t="shared" si="2"/>
        <v>#N/A</v>
      </c>
    </row>
    <row r="96" spans="1:6" x14ac:dyDescent="0.25">
      <c r="A96" s="26">
        <f t="shared" si="3"/>
        <v>215</v>
      </c>
      <c r="B96" s="28" t="e">
        <f>IF(COUNTIF('Weight Chart'!B$25:B$524,"")=500,"",IF('Weight Chart'!B119="",NA(),'Weight Chart'!B119))</f>
        <v>#N/A</v>
      </c>
      <c r="C96" s="26" t="e">
        <f>IF('Weight Chart'!C119="",NA(),'Weight Chart'!C119)</f>
        <v>#N/A</v>
      </c>
      <c r="D96" s="26" t="e">
        <f>IF(OR(B96="",ISERROR(B96),NOT(ISNUMBER('Weight Chart'!$I$3))),NA(),'Weight Chart'!$I$3)</f>
        <v>#N/A</v>
      </c>
      <c r="E96" s="26" t="e">
        <f t="shared" si="2"/>
        <v>#N/A</v>
      </c>
      <c r="F96" s="26" t="e">
        <f t="shared" si="2"/>
        <v>#N/A</v>
      </c>
    </row>
    <row r="97" spans="1:6" x14ac:dyDescent="0.25">
      <c r="A97" s="26">
        <f t="shared" si="3"/>
        <v>215</v>
      </c>
      <c r="B97" s="28" t="e">
        <f>IF(COUNTIF('Weight Chart'!B$25:B$524,"")=500,"",IF('Weight Chart'!B120="",NA(),'Weight Chart'!B120))</f>
        <v>#N/A</v>
      </c>
      <c r="C97" s="26" t="e">
        <f>IF('Weight Chart'!C120="",NA(),'Weight Chart'!C120)</f>
        <v>#N/A</v>
      </c>
      <c r="D97" s="26" t="e">
        <f>IF(OR(B97="",ISERROR(B97),NOT(ISNUMBER('Weight Chart'!$I$3))),NA(),'Weight Chart'!$I$3)</f>
        <v>#N/A</v>
      </c>
      <c r="E97" s="26" t="e">
        <f t="shared" si="2"/>
        <v>#N/A</v>
      </c>
      <c r="F97" s="26" t="e">
        <f t="shared" si="2"/>
        <v>#N/A</v>
      </c>
    </row>
    <row r="98" spans="1:6" x14ac:dyDescent="0.25">
      <c r="A98" s="26">
        <f t="shared" si="3"/>
        <v>215</v>
      </c>
      <c r="B98" s="28" t="e">
        <f>IF(COUNTIF('Weight Chart'!B$25:B$524,"")=500,"",IF('Weight Chart'!B121="",NA(),'Weight Chart'!B121))</f>
        <v>#N/A</v>
      </c>
      <c r="C98" s="26" t="e">
        <f>IF('Weight Chart'!C121="",NA(),'Weight Chart'!C121)</f>
        <v>#N/A</v>
      </c>
      <c r="D98" s="26" t="e">
        <f>IF(OR(B98="",ISERROR(B98),NOT(ISNUMBER('Weight Chart'!$I$3))),NA(),'Weight Chart'!$I$3)</f>
        <v>#N/A</v>
      </c>
      <c r="E98" s="26" t="e">
        <f t="shared" si="2"/>
        <v>#N/A</v>
      </c>
      <c r="F98" s="26" t="e">
        <f t="shared" si="2"/>
        <v>#N/A</v>
      </c>
    </row>
    <row r="99" spans="1:6" x14ac:dyDescent="0.25">
      <c r="A99" s="26">
        <f t="shared" si="3"/>
        <v>215</v>
      </c>
      <c r="B99" s="28" t="e">
        <f>IF(COUNTIF('Weight Chart'!B$25:B$524,"")=500,"",IF('Weight Chart'!B122="",NA(),'Weight Chart'!B122))</f>
        <v>#N/A</v>
      </c>
      <c r="C99" s="26" t="e">
        <f>IF('Weight Chart'!C122="",NA(),'Weight Chart'!C122)</f>
        <v>#N/A</v>
      </c>
      <c r="D99" s="26" t="e">
        <f>IF(OR(B99="",ISERROR(B99),NOT(ISNUMBER('Weight Chart'!$I$3))),NA(),'Weight Chart'!$I$3)</f>
        <v>#N/A</v>
      </c>
      <c r="E99" s="26" t="e">
        <f t="shared" si="2"/>
        <v>#N/A</v>
      </c>
      <c r="F99" s="26" t="e">
        <f t="shared" si="2"/>
        <v>#N/A</v>
      </c>
    </row>
    <row r="100" spans="1:6" x14ac:dyDescent="0.25">
      <c r="A100" s="26">
        <f t="shared" si="3"/>
        <v>215</v>
      </c>
      <c r="B100" s="28" t="e">
        <f>IF(COUNTIF('Weight Chart'!B$25:B$524,"")=500,"",IF('Weight Chart'!B123="",NA(),'Weight Chart'!B123))</f>
        <v>#N/A</v>
      </c>
      <c r="C100" s="26" t="e">
        <f>IF('Weight Chart'!C123="",NA(),'Weight Chart'!C123)</f>
        <v>#N/A</v>
      </c>
      <c r="D100" s="26" t="e">
        <f>IF(OR(B100="",ISERROR(B100),NOT(ISNUMBER('Weight Chart'!$I$3))),NA(),'Weight Chart'!$I$3)</f>
        <v>#N/A</v>
      </c>
      <c r="E100" s="26" t="e">
        <f t="shared" si="2"/>
        <v>#N/A</v>
      </c>
      <c r="F100" s="26" t="e">
        <f t="shared" si="2"/>
        <v>#N/A</v>
      </c>
    </row>
    <row r="101" spans="1:6" x14ac:dyDescent="0.25">
      <c r="A101" s="26">
        <f t="shared" si="3"/>
        <v>215</v>
      </c>
      <c r="B101" s="28" t="e">
        <f>IF(COUNTIF('Weight Chart'!B$25:B$524,"")=500,"",IF('Weight Chart'!B124="",NA(),'Weight Chart'!B124))</f>
        <v>#N/A</v>
      </c>
      <c r="C101" s="26" t="e">
        <f>IF('Weight Chart'!C124="",NA(),'Weight Chart'!C124)</f>
        <v>#N/A</v>
      </c>
      <c r="D101" s="26" t="e">
        <f>IF(OR(B101="",ISERROR(B101),NOT(ISNUMBER('Weight Chart'!$I$3))),NA(),'Weight Chart'!$I$3)</f>
        <v>#N/A</v>
      </c>
      <c r="E101" s="26" t="e">
        <f t="shared" si="2"/>
        <v>#N/A</v>
      </c>
      <c r="F101" s="26" t="e">
        <f t="shared" si="2"/>
        <v>#N/A</v>
      </c>
    </row>
    <row r="102" spans="1:6" x14ac:dyDescent="0.25">
      <c r="A102" s="26">
        <f t="shared" si="3"/>
        <v>215</v>
      </c>
      <c r="B102" s="28" t="e">
        <f>IF(COUNTIF('Weight Chart'!B$25:B$524,"")=500,"",IF('Weight Chart'!B125="",NA(),'Weight Chart'!B125))</f>
        <v>#N/A</v>
      </c>
      <c r="C102" s="26" t="e">
        <f>IF('Weight Chart'!C125="",NA(),'Weight Chart'!C125)</f>
        <v>#N/A</v>
      </c>
      <c r="D102" s="26" t="e">
        <f>IF(OR(B102="",ISERROR(B102),NOT(ISNUMBER('Weight Chart'!$I$3))),NA(),'Weight Chart'!$I$3)</f>
        <v>#N/A</v>
      </c>
      <c r="E102" s="26" t="e">
        <f t="shared" si="2"/>
        <v>#N/A</v>
      </c>
      <c r="F102" s="26" t="e">
        <f t="shared" si="2"/>
        <v>#N/A</v>
      </c>
    </row>
    <row r="103" spans="1:6" x14ac:dyDescent="0.25">
      <c r="A103" s="26">
        <f t="shared" si="3"/>
        <v>215</v>
      </c>
      <c r="B103" s="28" t="e">
        <f>IF(COUNTIF('Weight Chart'!B$25:B$524,"")=500,"",IF('Weight Chart'!B126="",NA(),'Weight Chart'!B126))</f>
        <v>#N/A</v>
      </c>
      <c r="C103" s="26" t="e">
        <f>IF('Weight Chart'!C126="",NA(),'Weight Chart'!C126)</f>
        <v>#N/A</v>
      </c>
      <c r="D103" s="26" t="e">
        <f>IF(OR(B103="",ISERROR(B103),NOT(ISNUMBER('Weight Chart'!$I$3))),NA(),'Weight Chart'!$I$3)</f>
        <v>#N/A</v>
      </c>
      <c r="E103" s="26" t="e">
        <f t="shared" si="2"/>
        <v>#N/A</v>
      </c>
      <c r="F103" s="26" t="e">
        <f t="shared" si="2"/>
        <v>#N/A</v>
      </c>
    </row>
    <row r="104" spans="1:6" x14ac:dyDescent="0.25">
      <c r="A104" s="26">
        <f t="shared" si="3"/>
        <v>215</v>
      </c>
      <c r="B104" s="28" t="e">
        <f>IF(COUNTIF('Weight Chart'!B$25:B$524,"")=500,"",IF('Weight Chart'!B127="",NA(),'Weight Chart'!B127))</f>
        <v>#N/A</v>
      </c>
      <c r="C104" s="26" t="e">
        <f>IF('Weight Chart'!C127="",NA(),'Weight Chart'!C127)</f>
        <v>#N/A</v>
      </c>
      <c r="D104" s="26" t="e">
        <f>IF(OR(B104="",ISERROR(B104),NOT(ISNUMBER('Weight Chart'!$I$3))),NA(),'Weight Chart'!$I$3)</f>
        <v>#N/A</v>
      </c>
      <c r="E104" s="26" t="e">
        <f t="shared" si="2"/>
        <v>#N/A</v>
      </c>
      <c r="F104" s="26" t="e">
        <f t="shared" si="2"/>
        <v>#N/A</v>
      </c>
    </row>
    <row r="105" spans="1:6" x14ac:dyDescent="0.25">
      <c r="A105" s="26">
        <f t="shared" si="3"/>
        <v>215</v>
      </c>
      <c r="B105" s="28" t="e">
        <f>IF(COUNTIF('Weight Chart'!B$25:B$524,"")=500,"",IF('Weight Chart'!B128="",NA(),'Weight Chart'!B128))</f>
        <v>#N/A</v>
      </c>
      <c r="C105" s="26" t="e">
        <f>IF('Weight Chart'!C128="",NA(),'Weight Chart'!C128)</f>
        <v>#N/A</v>
      </c>
      <c r="D105" s="26" t="e">
        <f>IF(OR(B105="",ISERROR(B105),NOT(ISNUMBER('Weight Chart'!$I$3))),NA(),'Weight Chart'!$I$3)</f>
        <v>#N/A</v>
      </c>
      <c r="E105" s="26" t="e">
        <f t="shared" si="2"/>
        <v>#N/A</v>
      </c>
      <c r="F105" s="26" t="e">
        <f t="shared" si="2"/>
        <v>#N/A</v>
      </c>
    </row>
    <row r="106" spans="1:6" x14ac:dyDescent="0.25">
      <c r="A106" s="26">
        <f t="shared" si="3"/>
        <v>215</v>
      </c>
      <c r="B106" s="28" t="e">
        <f>IF(COUNTIF('Weight Chart'!B$25:B$524,"")=500,"",IF('Weight Chart'!B129="",NA(),'Weight Chart'!B129))</f>
        <v>#N/A</v>
      </c>
      <c r="C106" s="26" t="e">
        <f>IF('Weight Chart'!C129="",NA(),'Weight Chart'!C129)</f>
        <v>#N/A</v>
      </c>
      <c r="D106" s="26" t="e">
        <f>IF(OR(B106="",ISERROR(B106),NOT(ISNUMBER('Weight Chart'!$I$3))),NA(),'Weight Chart'!$I$3)</f>
        <v>#N/A</v>
      </c>
      <c r="E106" s="26" t="e">
        <f t="shared" si="2"/>
        <v>#N/A</v>
      </c>
      <c r="F106" s="26" t="e">
        <f t="shared" si="2"/>
        <v>#N/A</v>
      </c>
    </row>
    <row r="107" spans="1:6" x14ac:dyDescent="0.25">
      <c r="A107" s="26">
        <f t="shared" si="3"/>
        <v>215</v>
      </c>
      <c r="B107" s="28" t="e">
        <f>IF(COUNTIF('Weight Chart'!B$25:B$524,"")=500,"",IF('Weight Chart'!B130="",NA(),'Weight Chart'!B130))</f>
        <v>#N/A</v>
      </c>
      <c r="C107" s="26" t="e">
        <f>IF('Weight Chart'!C130="",NA(),'Weight Chart'!C130)</f>
        <v>#N/A</v>
      </c>
      <c r="D107" s="26" t="e">
        <f>IF(OR(B107="",ISERROR(B107),NOT(ISNUMBER('Weight Chart'!$I$3))),NA(),'Weight Chart'!$I$3)</f>
        <v>#N/A</v>
      </c>
      <c r="E107" s="26" t="e">
        <f t="shared" si="2"/>
        <v>#N/A</v>
      </c>
      <c r="F107" s="26" t="e">
        <f t="shared" si="2"/>
        <v>#N/A</v>
      </c>
    </row>
    <row r="108" spans="1:6" x14ac:dyDescent="0.25">
      <c r="A108" s="26">
        <f t="shared" si="3"/>
        <v>215</v>
      </c>
      <c r="B108" s="28" t="e">
        <f>IF(COUNTIF('Weight Chart'!B$25:B$524,"")=500,"",IF('Weight Chart'!B131="",NA(),'Weight Chart'!B131))</f>
        <v>#N/A</v>
      </c>
      <c r="C108" s="26" t="e">
        <f>IF('Weight Chart'!C131="",NA(),'Weight Chart'!C131)</f>
        <v>#N/A</v>
      </c>
      <c r="D108" s="26" t="e">
        <f>IF(OR(B108="",ISERROR(B108),NOT(ISNUMBER('Weight Chart'!$I$3))),NA(),'Weight Chart'!$I$3)</f>
        <v>#N/A</v>
      </c>
      <c r="E108" s="26" t="e">
        <f t="shared" si="2"/>
        <v>#N/A</v>
      </c>
      <c r="F108" s="26" t="e">
        <f t="shared" si="2"/>
        <v>#N/A</v>
      </c>
    </row>
    <row r="109" spans="1:6" x14ac:dyDescent="0.25">
      <c r="A109" s="26">
        <f t="shared" si="3"/>
        <v>215</v>
      </c>
      <c r="B109" s="28" t="e">
        <f>IF(COUNTIF('Weight Chart'!B$25:B$524,"")=500,"",IF('Weight Chart'!B132="",NA(),'Weight Chart'!B132))</f>
        <v>#N/A</v>
      </c>
      <c r="C109" s="26" t="e">
        <f>IF('Weight Chart'!C132="",NA(),'Weight Chart'!C132)</f>
        <v>#N/A</v>
      </c>
      <c r="D109" s="26" t="e">
        <f>IF(OR(B109="",ISERROR(B109),NOT(ISNUMBER('Weight Chart'!$I$3))),NA(),'Weight Chart'!$I$3)</f>
        <v>#N/A</v>
      </c>
      <c r="E109" s="26" t="e">
        <f t="shared" si="2"/>
        <v>#N/A</v>
      </c>
      <c r="F109" s="26" t="e">
        <f t="shared" si="2"/>
        <v>#N/A</v>
      </c>
    </row>
    <row r="110" spans="1:6" x14ac:dyDescent="0.25">
      <c r="A110" s="26">
        <f t="shared" si="3"/>
        <v>215</v>
      </c>
      <c r="B110" s="28" t="e">
        <f>IF(COUNTIF('Weight Chart'!B$25:B$524,"")=500,"",IF('Weight Chart'!B133="",NA(),'Weight Chart'!B133))</f>
        <v>#N/A</v>
      </c>
      <c r="C110" s="26" t="e">
        <f>IF('Weight Chart'!C133="",NA(),'Weight Chart'!C133)</f>
        <v>#N/A</v>
      </c>
      <c r="D110" s="26" t="e">
        <f>IF(OR(B110="",ISERROR(B110),NOT(ISNUMBER('Weight Chart'!$I$3))),NA(),'Weight Chart'!$I$3)</f>
        <v>#N/A</v>
      </c>
      <c r="E110" s="26" t="e">
        <f t="shared" si="2"/>
        <v>#N/A</v>
      </c>
      <c r="F110" s="26" t="e">
        <f t="shared" si="2"/>
        <v>#N/A</v>
      </c>
    </row>
    <row r="111" spans="1:6" x14ac:dyDescent="0.25">
      <c r="A111" s="26">
        <f t="shared" si="3"/>
        <v>215</v>
      </c>
      <c r="B111" s="28" t="e">
        <f>IF(COUNTIF('Weight Chart'!B$25:B$524,"")=500,"",IF('Weight Chart'!B134="",NA(),'Weight Chart'!B134))</f>
        <v>#N/A</v>
      </c>
      <c r="C111" s="26" t="e">
        <f>IF('Weight Chart'!C134="",NA(),'Weight Chart'!C134)</f>
        <v>#N/A</v>
      </c>
      <c r="D111" s="26" t="e">
        <f>IF(OR(B111="",ISERROR(B111),NOT(ISNUMBER('Weight Chart'!$I$3))),NA(),'Weight Chart'!$I$3)</f>
        <v>#N/A</v>
      </c>
      <c r="E111" s="26" t="e">
        <f t="shared" si="2"/>
        <v>#N/A</v>
      </c>
      <c r="F111" s="26" t="e">
        <f t="shared" si="2"/>
        <v>#N/A</v>
      </c>
    </row>
    <row r="112" spans="1:6" x14ac:dyDescent="0.25">
      <c r="A112" s="26">
        <f t="shared" si="3"/>
        <v>215</v>
      </c>
      <c r="B112" s="28" t="e">
        <f>IF(COUNTIF('Weight Chart'!B$25:B$524,"")=500,"",IF('Weight Chart'!B135="",NA(),'Weight Chart'!B135))</f>
        <v>#N/A</v>
      </c>
      <c r="C112" s="26" t="e">
        <f>IF('Weight Chart'!C135="",NA(),'Weight Chart'!C135)</f>
        <v>#N/A</v>
      </c>
      <c r="D112" s="26" t="e">
        <f>IF(OR(B112="",ISERROR(B112),NOT(ISNUMBER('Weight Chart'!$I$3))),NA(),'Weight Chart'!$I$3)</f>
        <v>#N/A</v>
      </c>
      <c r="E112" s="26" t="e">
        <f t="shared" si="2"/>
        <v>#N/A</v>
      </c>
      <c r="F112" s="26" t="e">
        <f t="shared" si="2"/>
        <v>#N/A</v>
      </c>
    </row>
    <row r="113" spans="1:6" x14ac:dyDescent="0.25">
      <c r="A113" s="26">
        <f t="shared" si="3"/>
        <v>215</v>
      </c>
      <c r="B113" s="28" t="e">
        <f>IF(COUNTIF('Weight Chart'!B$25:B$524,"")=500,"",IF('Weight Chart'!B136="",NA(),'Weight Chart'!B136))</f>
        <v>#N/A</v>
      </c>
      <c r="C113" s="26" t="e">
        <f>IF('Weight Chart'!C136="",NA(),'Weight Chart'!C136)</f>
        <v>#N/A</v>
      </c>
      <c r="D113" s="26" t="e">
        <f>IF(OR(B113="",ISERROR(B113),NOT(ISNUMBER('Weight Chart'!$I$3))),NA(),'Weight Chart'!$I$3)</f>
        <v>#N/A</v>
      </c>
      <c r="E113" s="26" t="e">
        <f t="shared" si="2"/>
        <v>#N/A</v>
      </c>
      <c r="F113" s="26" t="e">
        <f t="shared" si="2"/>
        <v>#N/A</v>
      </c>
    </row>
    <row r="114" spans="1:6" x14ac:dyDescent="0.25">
      <c r="A114" s="26">
        <f t="shared" si="3"/>
        <v>215</v>
      </c>
      <c r="B114" s="28" t="e">
        <f>IF(COUNTIF('Weight Chart'!B$25:B$524,"")=500,"",IF('Weight Chart'!B137="",NA(),'Weight Chart'!B137))</f>
        <v>#N/A</v>
      </c>
      <c r="C114" s="26" t="e">
        <f>IF('Weight Chart'!C137="",NA(),'Weight Chart'!C137)</f>
        <v>#N/A</v>
      </c>
      <c r="D114" s="26" t="e">
        <f>IF(OR(B114="",ISERROR(B114),NOT(ISNUMBER('Weight Chart'!$I$3))),NA(),'Weight Chart'!$I$3)</f>
        <v>#N/A</v>
      </c>
      <c r="E114" s="26" t="e">
        <f t="shared" si="2"/>
        <v>#N/A</v>
      </c>
      <c r="F114" s="26" t="e">
        <f t="shared" si="2"/>
        <v>#N/A</v>
      </c>
    </row>
    <row r="115" spans="1:6" x14ac:dyDescent="0.25">
      <c r="A115" s="26">
        <f t="shared" si="3"/>
        <v>215</v>
      </c>
      <c r="B115" s="28" t="e">
        <f>IF(COUNTIF('Weight Chart'!B$25:B$524,"")=500,"",IF('Weight Chart'!B138="",NA(),'Weight Chart'!B138))</f>
        <v>#N/A</v>
      </c>
      <c r="C115" s="26" t="e">
        <f>IF('Weight Chart'!C138="",NA(),'Weight Chart'!C138)</f>
        <v>#N/A</v>
      </c>
      <c r="D115" s="26" t="e">
        <f>IF(OR(B115="",ISERROR(B115),NOT(ISNUMBER('Weight Chart'!$I$3))),NA(),'Weight Chart'!$I$3)</f>
        <v>#N/A</v>
      </c>
      <c r="E115" s="26" t="e">
        <f t="shared" si="2"/>
        <v>#N/A</v>
      </c>
      <c r="F115" s="26" t="e">
        <f t="shared" si="2"/>
        <v>#N/A</v>
      </c>
    </row>
    <row r="116" spans="1:6" x14ac:dyDescent="0.25">
      <c r="A116" s="26">
        <f t="shared" si="3"/>
        <v>215</v>
      </c>
      <c r="B116" s="28" t="e">
        <f>IF(COUNTIF('Weight Chart'!B$25:B$524,"")=500,"",IF('Weight Chart'!B139="",NA(),'Weight Chart'!B139))</f>
        <v>#N/A</v>
      </c>
      <c r="C116" s="26" t="e">
        <f>IF('Weight Chart'!C139="",NA(),'Weight Chart'!C139)</f>
        <v>#N/A</v>
      </c>
      <c r="D116" s="26" t="e">
        <f>IF(OR(B116="",ISERROR(B116),NOT(ISNUMBER('Weight Chart'!$I$3))),NA(),'Weight Chart'!$I$3)</f>
        <v>#N/A</v>
      </c>
      <c r="E116" s="26" t="e">
        <f t="shared" si="2"/>
        <v>#N/A</v>
      </c>
      <c r="F116" s="26" t="e">
        <f t="shared" si="2"/>
        <v>#N/A</v>
      </c>
    </row>
    <row r="117" spans="1:6" x14ac:dyDescent="0.25">
      <c r="A117" s="26">
        <f t="shared" si="3"/>
        <v>215</v>
      </c>
      <c r="B117" s="28" t="e">
        <f>IF(COUNTIF('Weight Chart'!B$25:B$524,"")=500,"",IF('Weight Chart'!B140="",NA(),'Weight Chart'!B140))</f>
        <v>#N/A</v>
      </c>
      <c r="C117" s="26" t="e">
        <f>IF('Weight Chart'!C140="",NA(),'Weight Chart'!C140)</f>
        <v>#N/A</v>
      </c>
      <c r="D117" s="26" t="e">
        <f>IF(OR(B117="",ISERROR(B117),NOT(ISNUMBER('Weight Chart'!$I$3))),NA(),'Weight Chart'!$I$3)</f>
        <v>#N/A</v>
      </c>
      <c r="E117" s="26" t="e">
        <f t="shared" si="2"/>
        <v>#N/A</v>
      </c>
      <c r="F117" s="26" t="e">
        <f t="shared" si="2"/>
        <v>#N/A</v>
      </c>
    </row>
    <row r="118" spans="1:6" x14ac:dyDescent="0.25">
      <c r="A118" s="26">
        <f t="shared" si="3"/>
        <v>215</v>
      </c>
      <c r="B118" s="28" t="e">
        <f>IF(COUNTIF('Weight Chart'!B$25:B$524,"")=500,"",IF('Weight Chart'!B141="",NA(),'Weight Chart'!B141))</f>
        <v>#N/A</v>
      </c>
      <c r="C118" s="26" t="e">
        <f>IF('Weight Chart'!C141="",NA(),'Weight Chart'!C141)</f>
        <v>#N/A</v>
      </c>
      <c r="D118" s="26" t="e">
        <f>IF(OR(B118="",ISERROR(B118),NOT(ISNUMBER('Weight Chart'!$I$3))),NA(),'Weight Chart'!$I$3)</f>
        <v>#N/A</v>
      </c>
      <c r="E118" s="26" t="e">
        <f t="shared" si="2"/>
        <v>#N/A</v>
      </c>
      <c r="F118" s="26" t="e">
        <f t="shared" si="2"/>
        <v>#N/A</v>
      </c>
    </row>
    <row r="119" spans="1:6" x14ac:dyDescent="0.25">
      <c r="A119" s="26">
        <f t="shared" si="3"/>
        <v>215</v>
      </c>
      <c r="B119" s="28" t="e">
        <f>IF(COUNTIF('Weight Chart'!B$25:B$524,"")=500,"",IF('Weight Chart'!B142="",NA(),'Weight Chart'!B142))</f>
        <v>#N/A</v>
      </c>
      <c r="C119" s="26" t="e">
        <f>IF('Weight Chart'!C142="",NA(),'Weight Chart'!C142)</f>
        <v>#N/A</v>
      </c>
      <c r="D119" s="26" t="e">
        <f>IF(OR(B119="",ISERROR(B119),NOT(ISNUMBER('Weight Chart'!$I$3))),NA(),'Weight Chart'!$I$3)</f>
        <v>#N/A</v>
      </c>
      <c r="E119" s="26" t="e">
        <f t="shared" si="2"/>
        <v>#N/A</v>
      </c>
      <c r="F119" s="26" t="e">
        <f t="shared" si="2"/>
        <v>#N/A</v>
      </c>
    </row>
    <row r="120" spans="1:6" x14ac:dyDescent="0.25">
      <c r="A120" s="26">
        <f t="shared" si="3"/>
        <v>215</v>
      </c>
      <c r="B120" s="28" t="e">
        <f>IF(COUNTIF('Weight Chart'!B$25:B$524,"")=500,"",IF('Weight Chart'!B143="",NA(),'Weight Chart'!B143))</f>
        <v>#N/A</v>
      </c>
      <c r="C120" s="26" t="e">
        <f>IF('Weight Chart'!C143="",NA(),'Weight Chart'!C143)</f>
        <v>#N/A</v>
      </c>
      <c r="D120" s="26" t="e">
        <f>IF(OR(B120="",ISERROR(B120),NOT(ISNUMBER('Weight Chart'!$I$3))),NA(),'Weight Chart'!$I$3)</f>
        <v>#N/A</v>
      </c>
      <c r="E120" s="26" t="e">
        <f t="shared" si="2"/>
        <v>#N/A</v>
      </c>
      <c r="F120" s="26" t="e">
        <f t="shared" si="2"/>
        <v>#N/A</v>
      </c>
    </row>
    <row r="121" spans="1:6" x14ac:dyDescent="0.25">
      <c r="A121" s="26">
        <f t="shared" si="3"/>
        <v>215</v>
      </c>
      <c r="B121" s="28" t="e">
        <f>IF(COUNTIF('Weight Chart'!B$25:B$524,"")=500,"",IF('Weight Chart'!B144="",NA(),'Weight Chart'!B144))</f>
        <v>#N/A</v>
      </c>
      <c r="C121" s="26" t="e">
        <f>IF('Weight Chart'!C144="",NA(),'Weight Chart'!C144)</f>
        <v>#N/A</v>
      </c>
      <c r="D121" s="26" t="e">
        <f>IF(OR(B121="",ISERROR(B121),NOT(ISNUMBER('Weight Chart'!$I$3))),NA(),'Weight Chart'!$I$3)</f>
        <v>#N/A</v>
      </c>
      <c r="E121" s="26" t="e">
        <f t="shared" si="2"/>
        <v>#N/A</v>
      </c>
      <c r="F121" s="26" t="e">
        <f t="shared" si="2"/>
        <v>#N/A</v>
      </c>
    </row>
    <row r="122" spans="1:6" x14ac:dyDescent="0.25">
      <c r="A122" s="26">
        <f t="shared" si="3"/>
        <v>215</v>
      </c>
      <c r="B122" s="28" t="e">
        <f>IF(COUNTIF('Weight Chart'!B$25:B$524,"")=500,"",IF('Weight Chart'!B145="",NA(),'Weight Chart'!B145))</f>
        <v>#N/A</v>
      </c>
      <c r="C122" s="26" t="e">
        <f>IF('Weight Chart'!C145="",NA(),'Weight Chart'!C145)</f>
        <v>#N/A</v>
      </c>
      <c r="D122" s="26" t="e">
        <f>IF(OR(B122="",ISERROR(B122),NOT(ISNUMBER('Weight Chart'!$I$3))),NA(),'Weight Chart'!$I$3)</f>
        <v>#N/A</v>
      </c>
      <c r="E122" s="26" t="e">
        <f t="shared" si="2"/>
        <v>#N/A</v>
      </c>
      <c r="F122" s="26" t="e">
        <f t="shared" si="2"/>
        <v>#N/A</v>
      </c>
    </row>
    <row r="123" spans="1:6" x14ac:dyDescent="0.25">
      <c r="A123" s="26">
        <f t="shared" si="3"/>
        <v>215</v>
      </c>
      <c r="B123" s="28" t="e">
        <f>IF(COUNTIF('Weight Chart'!B$25:B$524,"")=500,"",IF('Weight Chart'!B146="",NA(),'Weight Chart'!B146))</f>
        <v>#N/A</v>
      </c>
      <c r="C123" s="26" t="e">
        <f>IF('Weight Chart'!C146="",NA(),'Weight Chart'!C146)</f>
        <v>#N/A</v>
      </c>
      <c r="D123" s="26" t="e">
        <f>IF(OR(B123="",ISERROR(B123),NOT(ISNUMBER('Weight Chart'!$I$3))),NA(),'Weight Chart'!$I$3)</f>
        <v>#N/A</v>
      </c>
      <c r="E123" s="26" t="e">
        <f t="shared" si="2"/>
        <v>#N/A</v>
      </c>
      <c r="F123" s="26" t="e">
        <f t="shared" si="2"/>
        <v>#N/A</v>
      </c>
    </row>
    <row r="124" spans="1:6" x14ac:dyDescent="0.25">
      <c r="A124" s="26">
        <f t="shared" si="3"/>
        <v>215</v>
      </c>
      <c r="B124" s="28" t="e">
        <f>IF(COUNTIF('Weight Chart'!B$25:B$524,"")=500,"",IF('Weight Chart'!B147="",NA(),'Weight Chart'!B147))</f>
        <v>#N/A</v>
      </c>
      <c r="C124" s="26" t="e">
        <f>IF('Weight Chart'!C147="",NA(),'Weight Chart'!C147)</f>
        <v>#N/A</v>
      </c>
      <c r="D124" s="26" t="e">
        <f>IF(OR(B124="",ISERROR(B124),NOT(ISNUMBER('Weight Chart'!$I$3))),NA(),'Weight Chart'!$I$3)</f>
        <v>#N/A</v>
      </c>
      <c r="E124" s="26" t="e">
        <f t="shared" si="2"/>
        <v>#N/A</v>
      </c>
      <c r="F124" s="26" t="e">
        <f t="shared" si="2"/>
        <v>#N/A</v>
      </c>
    </row>
    <row r="125" spans="1:6" x14ac:dyDescent="0.25">
      <c r="A125" s="26">
        <f t="shared" si="3"/>
        <v>215</v>
      </c>
      <c r="B125" s="28" t="e">
        <f>IF(COUNTIF('Weight Chart'!B$25:B$524,"")=500,"",IF('Weight Chart'!B148="",NA(),'Weight Chart'!B148))</f>
        <v>#N/A</v>
      </c>
      <c r="C125" s="26" t="e">
        <f>IF('Weight Chart'!C148="",NA(),'Weight Chart'!C148)</f>
        <v>#N/A</v>
      </c>
      <c r="D125" s="26" t="e">
        <f>IF(OR(B125="",ISERROR(B125),NOT(ISNUMBER('Weight Chart'!$I$3))),NA(),'Weight Chart'!$I$3)</f>
        <v>#N/A</v>
      </c>
      <c r="E125" s="26" t="e">
        <f t="shared" si="2"/>
        <v>#N/A</v>
      </c>
      <c r="F125" s="26" t="e">
        <f t="shared" si="2"/>
        <v>#N/A</v>
      </c>
    </row>
    <row r="126" spans="1:6" x14ac:dyDescent="0.25">
      <c r="A126" s="26">
        <f t="shared" si="3"/>
        <v>215</v>
      </c>
      <c r="B126" s="28" t="e">
        <f>IF(COUNTIF('Weight Chart'!B$25:B$524,"")=500,"",IF('Weight Chart'!B149="",NA(),'Weight Chart'!B149))</f>
        <v>#N/A</v>
      </c>
      <c r="C126" s="26" t="e">
        <f>IF('Weight Chart'!C149="",NA(),'Weight Chart'!C149)</f>
        <v>#N/A</v>
      </c>
      <c r="D126" s="26" t="e">
        <f>IF(OR(B126="",ISERROR(B126),NOT(ISNUMBER('Weight Chart'!$I$3))),NA(),'Weight Chart'!$I$3)</f>
        <v>#N/A</v>
      </c>
      <c r="E126" s="26" t="e">
        <f t="shared" si="2"/>
        <v>#N/A</v>
      </c>
      <c r="F126" s="26" t="e">
        <f t="shared" si="2"/>
        <v>#N/A</v>
      </c>
    </row>
    <row r="127" spans="1:6" x14ac:dyDescent="0.25">
      <c r="A127" s="26">
        <f t="shared" si="3"/>
        <v>215</v>
      </c>
      <c r="B127" s="28" t="e">
        <f>IF(COUNTIF('Weight Chart'!B$25:B$524,"")=500,"",IF('Weight Chart'!B150="",NA(),'Weight Chart'!B150))</f>
        <v>#N/A</v>
      </c>
      <c r="C127" s="26" t="e">
        <f>IF('Weight Chart'!C150="",NA(),'Weight Chart'!C150)</f>
        <v>#N/A</v>
      </c>
      <c r="D127" s="26" t="e">
        <f>IF(OR(B127="",ISERROR(B127),NOT(ISNUMBER('Weight Chart'!$I$3))),NA(),'Weight Chart'!$I$3)</f>
        <v>#N/A</v>
      </c>
      <c r="E127" s="26" t="e">
        <f t="shared" si="2"/>
        <v>#N/A</v>
      </c>
      <c r="F127" s="26" t="e">
        <f t="shared" si="2"/>
        <v>#N/A</v>
      </c>
    </row>
    <row r="128" spans="1:6" x14ac:dyDescent="0.25">
      <c r="A128" s="26">
        <f t="shared" si="3"/>
        <v>215</v>
      </c>
      <c r="B128" s="28" t="e">
        <f>IF(COUNTIF('Weight Chart'!B$25:B$524,"")=500,"",IF('Weight Chart'!B151="",NA(),'Weight Chart'!B151))</f>
        <v>#N/A</v>
      </c>
      <c r="C128" s="26" t="e">
        <f>IF('Weight Chart'!C151="",NA(),'Weight Chart'!C151)</f>
        <v>#N/A</v>
      </c>
      <c r="D128" s="26" t="e">
        <f>IF(OR(B128="",ISERROR(B128),NOT(ISNUMBER('Weight Chart'!$I$3))),NA(),'Weight Chart'!$I$3)</f>
        <v>#N/A</v>
      </c>
      <c r="E128" s="26" t="e">
        <f t="shared" si="2"/>
        <v>#N/A</v>
      </c>
      <c r="F128" s="26" t="e">
        <f t="shared" si="2"/>
        <v>#N/A</v>
      </c>
    </row>
    <row r="129" spans="1:6" x14ac:dyDescent="0.25">
      <c r="A129" s="26">
        <f t="shared" si="3"/>
        <v>215</v>
      </c>
      <c r="B129" s="28" t="e">
        <f>IF(COUNTIF('Weight Chart'!B$25:B$524,"")=500,"",IF('Weight Chart'!B152="",NA(),'Weight Chart'!B152))</f>
        <v>#N/A</v>
      </c>
      <c r="C129" s="26" t="e">
        <f>IF('Weight Chart'!C152="",NA(),'Weight Chart'!C152)</f>
        <v>#N/A</v>
      </c>
      <c r="D129" s="26" t="e">
        <f>IF(OR(B129="",ISERROR(B129),NOT(ISNUMBER('Weight Chart'!$I$3))),NA(),'Weight Chart'!$I$3)</f>
        <v>#N/A</v>
      </c>
      <c r="E129" s="26" t="e">
        <f t="shared" si="2"/>
        <v>#N/A</v>
      </c>
      <c r="F129" s="26" t="e">
        <f t="shared" si="2"/>
        <v>#N/A</v>
      </c>
    </row>
    <row r="130" spans="1:6" x14ac:dyDescent="0.25">
      <c r="A130" s="26">
        <f t="shared" si="3"/>
        <v>215</v>
      </c>
      <c r="B130" s="28" t="e">
        <f>IF(COUNTIF('Weight Chart'!B$25:B$524,"")=500,"",IF('Weight Chart'!B153="",NA(),'Weight Chart'!B153))</f>
        <v>#N/A</v>
      </c>
      <c r="C130" s="26" t="e">
        <f>IF('Weight Chart'!C153="",NA(),'Weight Chart'!C153)</f>
        <v>#N/A</v>
      </c>
      <c r="D130" s="26" t="e">
        <f>IF(OR(B130="",ISERROR(B130),NOT(ISNUMBER('Weight Chart'!$I$3))),NA(),'Weight Chart'!$I$3)</f>
        <v>#N/A</v>
      </c>
      <c r="E130" s="26" t="e">
        <f t="shared" si="2"/>
        <v>#N/A</v>
      </c>
      <c r="F130" s="26" t="e">
        <f t="shared" si="2"/>
        <v>#N/A</v>
      </c>
    </row>
    <row r="131" spans="1:6" x14ac:dyDescent="0.25">
      <c r="A131" s="26">
        <f t="shared" si="3"/>
        <v>215</v>
      </c>
      <c r="B131" s="28" t="e">
        <f>IF(COUNTIF('Weight Chart'!B$25:B$524,"")=500,"",IF('Weight Chart'!B154="",NA(),'Weight Chart'!B154))</f>
        <v>#N/A</v>
      </c>
      <c r="C131" s="26" t="e">
        <f>IF('Weight Chart'!C154="",NA(),'Weight Chart'!C154)</f>
        <v>#N/A</v>
      </c>
      <c r="D131" s="26" t="e">
        <f>IF(OR(B131="",ISERROR(B131),NOT(ISNUMBER('Weight Chart'!$I$3))),NA(),'Weight Chart'!$I$3)</f>
        <v>#N/A</v>
      </c>
      <c r="E131" s="26" t="e">
        <f t="shared" ref="E131:F194" si="4">IF(OR($B131="",ISERROR($B131),NOT(ISNUMBER(K$2))),NA(),K$2)</f>
        <v>#N/A</v>
      </c>
      <c r="F131" s="26" t="e">
        <f t="shared" si="4"/>
        <v>#N/A</v>
      </c>
    </row>
    <row r="132" spans="1:6" x14ac:dyDescent="0.25">
      <c r="A132" s="26">
        <f t="shared" ref="A132:A195" si="5">IF(ISNUMBER(C132),C132,A131)</f>
        <v>215</v>
      </c>
      <c r="B132" s="28" t="e">
        <f>IF(COUNTIF('Weight Chart'!B$25:B$524,"")=500,"",IF('Weight Chart'!B155="",NA(),'Weight Chart'!B155))</f>
        <v>#N/A</v>
      </c>
      <c r="C132" s="26" t="e">
        <f>IF('Weight Chart'!C155="",NA(),'Weight Chart'!C155)</f>
        <v>#N/A</v>
      </c>
      <c r="D132" s="26" t="e">
        <f>IF(OR(B132="",ISERROR(B132),NOT(ISNUMBER('Weight Chart'!$I$3))),NA(),'Weight Chart'!$I$3)</f>
        <v>#N/A</v>
      </c>
      <c r="E132" s="26" t="e">
        <f t="shared" si="4"/>
        <v>#N/A</v>
      </c>
      <c r="F132" s="26" t="e">
        <f t="shared" si="4"/>
        <v>#N/A</v>
      </c>
    </row>
    <row r="133" spans="1:6" x14ac:dyDescent="0.25">
      <c r="A133" s="26">
        <f t="shared" si="5"/>
        <v>215</v>
      </c>
      <c r="B133" s="28" t="e">
        <f>IF(COUNTIF('Weight Chart'!B$25:B$524,"")=500,"",IF('Weight Chart'!B156="",NA(),'Weight Chart'!B156))</f>
        <v>#N/A</v>
      </c>
      <c r="C133" s="26" t="e">
        <f>IF('Weight Chart'!C156="",NA(),'Weight Chart'!C156)</f>
        <v>#N/A</v>
      </c>
      <c r="D133" s="26" t="e">
        <f>IF(OR(B133="",ISERROR(B133),NOT(ISNUMBER('Weight Chart'!$I$3))),NA(),'Weight Chart'!$I$3)</f>
        <v>#N/A</v>
      </c>
      <c r="E133" s="26" t="e">
        <f t="shared" si="4"/>
        <v>#N/A</v>
      </c>
      <c r="F133" s="26" t="e">
        <f t="shared" si="4"/>
        <v>#N/A</v>
      </c>
    </row>
    <row r="134" spans="1:6" x14ac:dyDescent="0.25">
      <c r="A134" s="26">
        <f t="shared" si="5"/>
        <v>215</v>
      </c>
      <c r="B134" s="28" t="e">
        <f>IF(COUNTIF('Weight Chart'!B$25:B$524,"")=500,"",IF('Weight Chart'!B157="",NA(),'Weight Chart'!B157))</f>
        <v>#N/A</v>
      </c>
      <c r="C134" s="26" t="e">
        <f>IF('Weight Chart'!C157="",NA(),'Weight Chart'!C157)</f>
        <v>#N/A</v>
      </c>
      <c r="D134" s="26" t="e">
        <f>IF(OR(B134="",ISERROR(B134),NOT(ISNUMBER('Weight Chart'!$I$3))),NA(),'Weight Chart'!$I$3)</f>
        <v>#N/A</v>
      </c>
      <c r="E134" s="26" t="e">
        <f t="shared" si="4"/>
        <v>#N/A</v>
      </c>
      <c r="F134" s="26" t="e">
        <f t="shared" si="4"/>
        <v>#N/A</v>
      </c>
    </row>
    <row r="135" spans="1:6" x14ac:dyDescent="0.25">
      <c r="A135" s="26">
        <f t="shared" si="5"/>
        <v>215</v>
      </c>
      <c r="B135" s="28" t="e">
        <f>IF(COUNTIF('Weight Chart'!B$25:B$524,"")=500,"",IF('Weight Chart'!B158="",NA(),'Weight Chart'!B158))</f>
        <v>#N/A</v>
      </c>
      <c r="C135" s="26" t="e">
        <f>IF('Weight Chart'!C158="",NA(),'Weight Chart'!C158)</f>
        <v>#N/A</v>
      </c>
      <c r="D135" s="26" t="e">
        <f>IF(OR(B135="",ISERROR(B135),NOT(ISNUMBER('Weight Chart'!$I$3))),NA(),'Weight Chart'!$I$3)</f>
        <v>#N/A</v>
      </c>
      <c r="E135" s="26" t="e">
        <f t="shared" si="4"/>
        <v>#N/A</v>
      </c>
      <c r="F135" s="26" t="e">
        <f t="shared" si="4"/>
        <v>#N/A</v>
      </c>
    </row>
    <row r="136" spans="1:6" x14ac:dyDescent="0.25">
      <c r="A136" s="26">
        <f t="shared" si="5"/>
        <v>215</v>
      </c>
      <c r="B136" s="28" t="e">
        <f>IF(COUNTIF('Weight Chart'!B$25:B$524,"")=500,"",IF('Weight Chart'!B159="",NA(),'Weight Chart'!B159))</f>
        <v>#N/A</v>
      </c>
      <c r="C136" s="26" t="e">
        <f>IF('Weight Chart'!C159="",NA(),'Weight Chart'!C159)</f>
        <v>#N/A</v>
      </c>
      <c r="D136" s="26" t="e">
        <f>IF(OR(B136="",ISERROR(B136),NOT(ISNUMBER('Weight Chart'!$I$3))),NA(),'Weight Chart'!$I$3)</f>
        <v>#N/A</v>
      </c>
      <c r="E136" s="26" t="e">
        <f t="shared" si="4"/>
        <v>#N/A</v>
      </c>
      <c r="F136" s="26" t="e">
        <f t="shared" si="4"/>
        <v>#N/A</v>
      </c>
    </row>
    <row r="137" spans="1:6" x14ac:dyDescent="0.25">
      <c r="A137" s="26">
        <f t="shared" si="5"/>
        <v>215</v>
      </c>
      <c r="B137" s="28" t="e">
        <f>IF(COUNTIF('Weight Chart'!B$25:B$524,"")=500,"",IF('Weight Chart'!B160="",NA(),'Weight Chart'!B160))</f>
        <v>#N/A</v>
      </c>
      <c r="C137" s="26" t="e">
        <f>IF('Weight Chart'!C160="",NA(),'Weight Chart'!C160)</f>
        <v>#N/A</v>
      </c>
      <c r="D137" s="26" t="e">
        <f>IF(OR(B137="",ISERROR(B137),NOT(ISNUMBER('Weight Chart'!$I$3))),NA(),'Weight Chart'!$I$3)</f>
        <v>#N/A</v>
      </c>
      <c r="E137" s="26" t="e">
        <f t="shared" si="4"/>
        <v>#N/A</v>
      </c>
      <c r="F137" s="26" t="e">
        <f t="shared" si="4"/>
        <v>#N/A</v>
      </c>
    </row>
    <row r="138" spans="1:6" x14ac:dyDescent="0.25">
      <c r="A138" s="26">
        <f t="shared" si="5"/>
        <v>215</v>
      </c>
      <c r="B138" s="28" t="e">
        <f>IF(COUNTIF('Weight Chart'!B$25:B$524,"")=500,"",IF('Weight Chart'!B161="",NA(),'Weight Chart'!B161))</f>
        <v>#N/A</v>
      </c>
      <c r="C138" s="26" t="e">
        <f>IF('Weight Chart'!C161="",NA(),'Weight Chart'!C161)</f>
        <v>#N/A</v>
      </c>
      <c r="D138" s="26" t="e">
        <f>IF(OR(B138="",ISERROR(B138),NOT(ISNUMBER('Weight Chart'!$I$3))),NA(),'Weight Chart'!$I$3)</f>
        <v>#N/A</v>
      </c>
      <c r="E138" s="26" t="e">
        <f t="shared" si="4"/>
        <v>#N/A</v>
      </c>
      <c r="F138" s="26" t="e">
        <f t="shared" si="4"/>
        <v>#N/A</v>
      </c>
    </row>
    <row r="139" spans="1:6" x14ac:dyDescent="0.25">
      <c r="A139" s="26">
        <f t="shared" si="5"/>
        <v>215</v>
      </c>
      <c r="B139" s="28" t="e">
        <f>IF(COUNTIF('Weight Chart'!B$25:B$524,"")=500,"",IF('Weight Chart'!B162="",NA(),'Weight Chart'!B162))</f>
        <v>#N/A</v>
      </c>
      <c r="C139" s="26" t="e">
        <f>IF('Weight Chart'!C162="",NA(),'Weight Chart'!C162)</f>
        <v>#N/A</v>
      </c>
      <c r="D139" s="26" t="e">
        <f>IF(OR(B139="",ISERROR(B139),NOT(ISNUMBER('Weight Chart'!$I$3))),NA(),'Weight Chart'!$I$3)</f>
        <v>#N/A</v>
      </c>
      <c r="E139" s="26" t="e">
        <f t="shared" si="4"/>
        <v>#N/A</v>
      </c>
      <c r="F139" s="26" t="e">
        <f t="shared" si="4"/>
        <v>#N/A</v>
      </c>
    </row>
    <row r="140" spans="1:6" x14ac:dyDescent="0.25">
      <c r="A140" s="26">
        <f t="shared" si="5"/>
        <v>215</v>
      </c>
      <c r="B140" s="28" t="e">
        <f>IF(COUNTIF('Weight Chart'!B$25:B$524,"")=500,"",IF('Weight Chart'!B163="",NA(),'Weight Chart'!B163))</f>
        <v>#N/A</v>
      </c>
      <c r="C140" s="26" t="e">
        <f>IF('Weight Chart'!C163="",NA(),'Weight Chart'!C163)</f>
        <v>#N/A</v>
      </c>
      <c r="D140" s="26" t="e">
        <f>IF(OR(B140="",ISERROR(B140),NOT(ISNUMBER('Weight Chart'!$I$3))),NA(),'Weight Chart'!$I$3)</f>
        <v>#N/A</v>
      </c>
      <c r="E140" s="26" t="e">
        <f t="shared" si="4"/>
        <v>#N/A</v>
      </c>
      <c r="F140" s="26" t="e">
        <f t="shared" si="4"/>
        <v>#N/A</v>
      </c>
    </row>
    <row r="141" spans="1:6" x14ac:dyDescent="0.25">
      <c r="A141" s="26">
        <f t="shared" si="5"/>
        <v>215</v>
      </c>
      <c r="B141" s="28" t="e">
        <f>IF(COUNTIF('Weight Chart'!B$25:B$524,"")=500,"",IF('Weight Chart'!B164="",NA(),'Weight Chart'!B164))</f>
        <v>#N/A</v>
      </c>
      <c r="C141" s="26" t="e">
        <f>IF('Weight Chart'!C164="",NA(),'Weight Chart'!C164)</f>
        <v>#N/A</v>
      </c>
      <c r="D141" s="26" t="e">
        <f>IF(OR(B141="",ISERROR(B141),NOT(ISNUMBER('Weight Chart'!$I$3))),NA(),'Weight Chart'!$I$3)</f>
        <v>#N/A</v>
      </c>
      <c r="E141" s="26" t="e">
        <f t="shared" si="4"/>
        <v>#N/A</v>
      </c>
      <c r="F141" s="26" t="e">
        <f t="shared" si="4"/>
        <v>#N/A</v>
      </c>
    </row>
    <row r="142" spans="1:6" x14ac:dyDescent="0.25">
      <c r="A142" s="26">
        <f t="shared" si="5"/>
        <v>215</v>
      </c>
      <c r="B142" s="28" t="e">
        <f>IF(COUNTIF('Weight Chart'!B$25:B$524,"")=500,"",IF('Weight Chart'!B165="",NA(),'Weight Chart'!B165))</f>
        <v>#N/A</v>
      </c>
      <c r="C142" s="26" t="e">
        <f>IF('Weight Chart'!C165="",NA(),'Weight Chart'!C165)</f>
        <v>#N/A</v>
      </c>
      <c r="D142" s="26" t="e">
        <f>IF(OR(B142="",ISERROR(B142),NOT(ISNUMBER('Weight Chart'!$I$3))),NA(),'Weight Chart'!$I$3)</f>
        <v>#N/A</v>
      </c>
      <c r="E142" s="26" t="e">
        <f t="shared" si="4"/>
        <v>#N/A</v>
      </c>
      <c r="F142" s="26" t="e">
        <f t="shared" si="4"/>
        <v>#N/A</v>
      </c>
    </row>
    <row r="143" spans="1:6" x14ac:dyDescent="0.25">
      <c r="A143" s="26">
        <f t="shared" si="5"/>
        <v>215</v>
      </c>
      <c r="B143" s="28" t="e">
        <f>IF(COUNTIF('Weight Chart'!B$25:B$524,"")=500,"",IF('Weight Chart'!B166="",NA(),'Weight Chart'!B166))</f>
        <v>#N/A</v>
      </c>
      <c r="C143" s="26" t="e">
        <f>IF('Weight Chart'!C166="",NA(),'Weight Chart'!C166)</f>
        <v>#N/A</v>
      </c>
      <c r="D143" s="26" t="e">
        <f>IF(OR(B143="",ISERROR(B143),NOT(ISNUMBER('Weight Chart'!$I$3))),NA(),'Weight Chart'!$I$3)</f>
        <v>#N/A</v>
      </c>
      <c r="E143" s="26" t="e">
        <f t="shared" si="4"/>
        <v>#N/A</v>
      </c>
      <c r="F143" s="26" t="e">
        <f t="shared" si="4"/>
        <v>#N/A</v>
      </c>
    </row>
    <row r="144" spans="1:6" x14ac:dyDescent="0.25">
      <c r="A144" s="26">
        <f t="shared" si="5"/>
        <v>215</v>
      </c>
      <c r="B144" s="28" t="e">
        <f>IF(COUNTIF('Weight Chart'!B$25:B$524,"")=500,"",IF('Weight Chart'!B167="",NA(),'Weight Chart'!B167))</f>
        <v>#N/A</v>
      </c>
      <c r="C144" s="26" t="e">
        <f>IF('Weight Chart'!C167="",NA(),'Weight Chart'!C167)</f>
        <v>#N/A</v>
      </c>
      <c r="D144" s="26" t="e">
        <f>IF(OR(B144="",ISERROR(B144),NOT(ISNUMBER('Weight Chart'!$I$3))),NA(),'Weight Chart'!$I$3)</f>
        <v>#N/A</v>
      </c>
      <c r="E144" s="26" t="e">
        <f t="shared" si="4"/>
        <v>#N/A</v>
      </c>
      <c r="F144" s="26" t="e">
        <f t="shared" si="4"/>
        <v>#N/A</v>
      </c>
    </row>
    <row r="145" spans="1:6" x14ac:dyDescent="0.25">
      <c r="A145" s="26">
        <f t="shared" si="5"/>
        <v>215</v>
      </c>
      <c r="B145" s="28" t="e">
        <f>IF(COUNTIF('Weight Chart'!B$25:B$524,"")=500,"",IF('Weight Chart'!B168="",NA(),'Weight Chart'!B168))</f>
        <v>#N/A</v>
      </c>
      <c r="C145" s="26" t="e">
        <f>IF('Weight Chart'!C168="",NA(),'Weight Chart'!C168)</f>
        <v>#N/A</v>
      </c>
      <c r="D145" s="26" t="e">
        <f>IF(OR(B145="",ISERROR(B145),NOT(ISNUMBER('Weight Chart'!$I$3))),NA(),'Weight Chart'!$I$3)</f>
        <v>#N/A</v>
      </c>
      <c r="E145" s="26" t="e">
        <f t="shared" si="4"/>
        <v>#N/A</v>
      </c>
      <c r="F145" s="26" t="e">
        <f t="shared" si="4"/>
        <v>#N/A</v>
      </c>
    </row>
    <row r="146" spans="1:6" x14ac:dyDescent="0.25">
      <c r="A146" s="26">
        <f t="shared" si="5"/>
        <v>215</v>
      </c>
      <c r="B146" s="28" t="e">
        <f>IF(COUNTIF('Weight Chart'!B$25:B$524,"")=500,"",IF('Weight Chart'!B169="",NA(),'Weight Chart'!B169))</f>
        <v>#N/A</v>
      </c>
      <c r="C146" s="26" t="e">
        <f>IF('Weight Chart'!C169="",NA(),'Weight Chart'!C169)</f>
        <v>#N/A</v>
      </c>
      <c r="D146" s="26" t="e">
        <f>IF(OR(B146="",ISERROR(B146),NOT(ISNUMBER('Weight Chart'!$I$3))),NA(),'Weight Chart'!$I$3)</f>
        <v>#N/A</v>
      </c>
      <c r="E146" s="26" t="e">
        <f t="shared" si="4"/>
        <v>#N/A</v>
      </c>
      <c r="F146" s="26" t="e">
        <f t="shared" si="4"/>
        <v>#N/A</v>
      </c>
    </row>
    <row r="147" spans="1:6" x14ac:dyDescent="0.25">
      <c r="A147" s="26">
        <f t="shared" si="5"/>
        <v>215</v>
      </c>
      <c r="B147" s="28" t="e">
        <f>IF(COUNTIF('Weight Chart'!B$25:B$524,"")=500,"",IF('Weight Chart'!B170="",NA(),'Weight Chart'!B170))</f>
        <v>#N/A</v>
      </c>
      <c r="C147" s="26" t="e">
        <f>IF('Weight Chart'!C170="",NA(),'Weight Chart'!C170)</f>
        <v>#N/A</v>
      </c>
      <c r="D147" s="26" t="e">
        <f>IF(OR(B147="",ISERROR(B147),NOT(ISNUMBER('Weight Chart'!$I$3))),NA(),'Weight Chart'!$I$3)</f>
        <v>#N/A</v>
      </c>
      <c r="E147" s="26" t="e">
        <f t="shared" si="4"/>
        <v>#N/A</v>
      </c>
      <c r="F147" s="26" t="e">
        <f t="shared" si="4"/>
        <v>#N/A</v>
      </c>
    </row>
    <row r="148" spans="1:6" x14ac:dyDescent="0.25">
      <c r="A148" s="26">
        <f t="shared" si="5"/>
        <v>215</v>
      </c>
      <c r="B148" s="28" t="e">
        <f>IF(COUNTIF('Weight Chart'!B$25:B$524,"")=500,"",IF('Weight Chart'!B171="",NA(),'Weight Chart'!B171))</f>
        <v>#N/A</v>
      </c>
      <c r="C148" s="26" t="e">
        <f>IF('Weight Chart'!C171="",NA(),'Weight Chart'!C171)</f>
        <v>#N/A</v>
      </c>
      <c r="D148" s="26" t="e">
        <f>IF(OR(B148="",ISERROR(B148),NOT(ISNUMBER('Weight Chart'!$I$3))),NA(),'Weight Chart'!$I$3)</f>
        <v>#N/A</v>
      </c>
      <c r="E148" s="26" t="e">
        <f t="shared" si="4"/>
        <v>#N/A</v>
      </c>
      <c r="F148" s="26" t="e">
        <f t="shared" si="4"/>
        <v>#N/A</v>
      </c>
    </row>
    <row r="149" spans="1:6" x14ac:dyDescent="0.25">
      <c r="A149" s="26">
        <f t="shared" si="5"/>
        <v>215</v>
      </c>
      <c r="B149" s="28" t="e">
        <f>IF(COUNTIF('Weight Chart'!B$25:B$524,"")=500,"",IF('Weight Chart'!B172="",NA(),'Weight Chart'!B172))</f>
        <v>#N/A</v>
      </c>
      <c r="C149" s="26" t="e">
        <f>IF('Weight Chart'!C172="",NA(),'Weight Chart'!C172)</f>
        <v>#N/A</v>
      </c>
      <c r="D149" s="26" t="e">
        <f>IF(OR(B149="",ISERROR(B149),NOT(ISNUMBER('Weight Chart'!$I$3))),NA(),'Weight Chart'!$I$3)</f>
        <v>#N/A</v>
      </c>
      <c r="E149" s="26" t="e">
        <f t="shared" si="4"/>
        <v>#N/A</v>
      </c>
      <c r="F149" s="26" t="e">
        <f t="shared" si="4"/>
        <v>#N/A</v>
      </c>
    </row>
    <row r="150" spans="1:6" x14ac:dyDescent="0.25">
      <c r="A150" s="26">
        <f t="shared" si="5"/>
        <v>215</v>
      </c>
      <c r="B150" s="28" t="e">
        <f>IF(COUNTIF('Weight Chart'!B$25:B$524,"")=500,"",IF('Weight Chart'!B173="",NA(),'Weight Chart'!B173))</f>
        <v>#N/A</v>
      </c>
      <c r="C150" s="26" t="e">
        <f>IF('Weight Chart'!C173="",NA(),'Weight Chart'!C173)</f>
        <v>#N/A</v>
      </c>
      <c r="D150" s="26" t="e">
        <f>IF(OR(B150="",ISERROR(B150),NOT(ISNUMBER('Weight Chart'!$I$3))),NA(),'Weight Chart'!$I$3)</f>
        <v>#N/A</v>
      </c>
      <c r="E150" s="26" t="e">
        <f t="shared" si="4"/>
        <v>#N/A</v>
      </c>
      <c r="F150" s="26" t="e">
        <f t="shared" si="4"/>
        <v>#N/A</v>
      </c>
    </row>
    <row r="151" spans="1:6" x14ac:dyDescent="0.25">
      <c r="A151" s="26">
        <f t="shared" si="5"/>
        <v>215</v>
      </c>
      <c r="B151" s="28" t="e">
        <f>IF(COUNTIF('Weight Chart'!B$25:B$524,"")=500,"",IF('Weight Chart'!B174="",NA(),'Weight Chart'!B174))</f>
        <v>#N/A</v>
      </c>
      <c r="C151" s="26" t="e">
        <f>IF('Weight Chart'!C174="",NA(),'Weight Chart'!C174)</f>
        <v>#N/A</v>
      </c>
      <c r="D151" s="26" t="e">
        <f>IF(OR(B151="",ISERROR(B151),NOT(ISNUMBER('Weight Chart'!$I$3))),NA(),'Weight Chart'!$I$3)</f>
        <v>#N/A</v>
      </c>
      <c r="E151" s="26" t="e">
        <f t="shared" si="4"/>
        <v>#N/A</v>
      </c>
      <c r="F151" s="26" t="e">
        <f t="shared" si="4"/>
        <v>#N/A</v>
      </c>
    </row>
    <row r="152" spans="1:6" x14ac:dyDescent="0.25">
      <c r="A152" s="26">
        <f t="shared" si="5"/>
        <v>215</v>
      </c>
      <c r="B152" s="28" t="e">
        <f>IF(COUNTIF('Weight Chart'!B$25:B$524,"")=500,"",IF('Weight Chart'!B175="",NA(),'Weight Chart'!B175))</f>
        <v>#N/A</v>
      </c>
      <c r="C152" s="26" t="e">
        <f>IF('Weight Chart'!C175="",NA(),'Weight Chart'!C175)</f>
        <v>#N/A</v>
      </c>
      <c r="D152" s="26" t="e">
        <f>IF(OR(B152="",ISERROR(B152),NOT(ISNUMBER('Weight Chart'!$I$3))),NA(),'Weight Chart'!$I$3)</f>
        <v>#N/A</v>
      </c>
      <c r="E152" s="26" t="e">
        <f t="shared" si="4"/>
        <v>#N/A</v>
      </c>
      <c r="F152" s="26" t="e">
        <f t="shared" si="4"/>
        <v>#N/A</v>
      </c>
    </row>
    <row r="153" spans="1:6" x14ac:dyDescent="0.25">
      <c r="A153" s="26">
        <f t="shared" si="5"/>
        <v>215</v>
      </c>
      <c r="B153" s="28" t="e">
        <f>IF(COUNTIF('Weight Chart'!B$25:B$524,"")=500,"",IF('Weight Chart'!B176="",NA(),'Weight Chart'!B176))</f>
        <v>#N/A</v>
      </c>
      <c r="C153" s="26" t="e">
        <f>IF('Weight Chart'!C176="",NA(),'Weight Chart'!C176)</f>
        <v>#N/A</v>
      </c>
      <c r="D153" s="26" t="e">
        <f>IF(OR(B153="",ISERROR(B153),NOT(ISNUMBER('Weight Chart'!$I$3))),NA(),'Weight Chart'!$I$3)</f>
        <v>#N/A</v>
      </c>
      <c r="E153" s="26" t="e">
        <f t="shared" si="4"/>
        <v>#N/A</v>
      </c>
      <c r="F153" s="26" t="e">
        <f t="shared" si="4"/>
        <v>#N/A</v>
      </c>
    </row>
    <row r="154" spans="1:6" x14ac:dyDescent="0.25">
      <c r="A154" s="26">
        <f t="shared" si="5"/>
        <v>215</v>
      </c>
      <c r="B154" s="28" t="e">
        <f>IF(COUNTIF('Weight Chart'!B$25:B$524,"")=500,"",IF('Weight Chart'!B177="",NA(),'Weight Chart'!B177))</f>
        <v>#N/A</v>
      </c>
      <c r="C154" s="26" t="e">
        <f>IF('Weight Chart'!C177="",NA(),'Weight Chart'!C177)</f>
        <v>#N/A</v>
      </c>
      <c r="D154" s="26" t="e">
        <f>IF(OR(B154="",ISERROR(B154),NOT(ISNUMBER('Weight Chart'!$I$3))),NA(),'Weight Chart'!$I$3)</f>
        <v>#N/A</v>
      </c>
      <c r="E154" s="26" t="e">
        <f t="shared" si="4"/>
        <v>#N/A</v>
      </c>
      <c r="F154" s="26" t="e">
        <f t="shared" si="4"/>
        <v>#N/A</v>
      </c>
    </row>
    <row r="155" spans="1:6" x14ac:dyDescent="0.25">
      <c r="A155" s="26">
        <f t="shared" si="5"/>
        <v>215</v>
      </c>
      <c r="B155" s="28" t="e">
        <f>IF(COUNTIF('Weight Chart'!B$25:B$524,"")=500,"",IF('Weight Chart'!B178="",NA(),'Weight Chart'!B178))</f>
        <v>#N/A</v>
      </c>
      <c r="C155" s="26" t="e">
        <f>IF('Weight Chart'!C178="",NA(),'Weight Chart'!C178)</f>
        <v>#N/A</v>
      </c>
      <c r="D155" s="26" t="e">
        <f>IF(OR(B155="",ISERROR(B155),NOT(ISNUMBER('Weight Chart'!$I$3))),NA(),'Weight Chart'!$I$3)</f>
        <v>#N/A</v>
      </c>
      <c r="E155" s="26" t="e">
        <f t="shared" si="4"/>
        <v>#N/A</v>
      </c>
      <c r="F155" s="26" t="e">
        <f t="shared" si="4"/>
        <v>#N/A</v>
      </c>
    </row>
    <row r="156" spans="1:6" x14ac:dyDescent="0.25">
      <c r="A156" s="26">
        <f t="shared" si="5"/>
        <v>215</v>
      </c>
      <c r="B156" s="28" t="e">
        <f>IF(COUNTIF('Weight Chart'!B$25:B$524,"")=500,"",IF('Weight Chart'!B179="",NA(),'Weight Chart'!B179))</f>
        <v>#N/A</v>
      </c>
      <c r="C156" s="26" t="e">
        <f>IF('Weight Chart'!C179="",NA(),'Weight Chart'!C179)</f>
        <v>#N/A</v>
      </c>
      <c r="D156" s="26" t="e">
        <f>IF(OR(B156="",ISERROR(B156),NOT(ISNUMBER('Weight Chart'!$I$3))),NA(),'Weight Chart'!$I$3)</f>
        <v>#N/A</v>
      </c>
      <c r="E156" s="26" t="e">
        <f t="shared" si="4"/>
        <v>#N/A</v>
      </c>
      <c r="F156" s="26" t="e">
        <f t="shared" si="4"/>
        <v>#N/A</v>
      </c>
    </row>
    <row r="157" spans="1:6" x14ac:dyDescent="0.25">
      <c r="A157" s="26">
        <f t="shared" si="5"/>
        <v>215</v>
      </c>
      <c r="B157" s="28" t="e">
        <f>IF(COUNTIF('Weight Chart'!B$25:B$524,"")=500,"",IF('Weight Chart'!B180="",NA(),'Weight Chart'!B180))</f>
        <v>#N/A</v>
      </c>
      <c r="C157" s="26" t="e">
        <f>IF('Weight Chart'!C180="",NA(),'Weight Chart'!C180)</f>
        <v>#N/A</v>
      </c>
      <c r="D157" s="26" t="e">
        <f>IF(OR(B157="",ISERROR(B157),NOT(ISNUMBER('Weight Chart'!$I$3))),NA(),'Weight Chart'!$I$3)</f>
        <v>#N/A</v>
      </c>
      <c r="E157" s="26" t="e">
        <f t="shared" si="4"/>
        <v>#N/A</v>
      </c>
      <c r="F157" s="26" t="e">
        <f t="shared" si="4"/>
        <v>#N/A</v>
      </c>
    </row>
    <row r="158" spans="1:6" x14ac:dyDescent="0.25">
      <c r="A158" s="26">
        <f t="shared" si="5"/>
        <v>215</v>
      </c>
      <c r="B158" s="28" t="e">
        <f>IF(COUNTIF('Weight Chart'!B$25:B$524,"")=500,"",IF('Weight Chart'!B181="",NA(),'Weight Chart'!B181))</f>
        <v>#N/A</v>
      </c>
      <c r="C158" s="26" t="e">
        <f>IF('Weight Chart'!C181="",NA(),'Weight Chart'!C181)</f>
        <v>#N/A</v>
      </c>
      <c r="D158" s="26" t="e">
        <f>IF(OR(B158="",ISERROR(B158),NOT(ISNUMBER('Weight Chart'!$I$3))),NA(),'Weight Chart'!$I$3)</f>
        <v>#N/A</v>
      </c>
      <c r="E158" s="26" t="e">
        <f t="shared" si="4"/>
        <v>#N/A</v>
      </c>
      <c r="F158" s="26" t="e">
        <f t="shared" si="4"/>
        <v>#N/A</v>
      </c>
    </row>
    <row r="159" spans="1:6" x14ac:dyDescent="0.25">
      <c r="A159" s="26">
        <f t="shared" si="5"/>
        <v>215</v>
      </c>
      <c r="B159" s="28" t="e">
        <f>IF(COUNTIF('Weight Chart'!B$25:B$524,"")=500,"",IF('Weight Chart'!B182="",NA(),'Weight Chart'!B182))</f>
        <v>#N/A</v>
      </c>
      <c r="C159" s="26" t="e">
        <f>IF('Weight Chart'!C182="",NA(),'Weight Chart'!C182)</f>
        <v>#N/A</v>
      </c>
      <c r="D159" s="26" t="e">
        <f>IF(OR(B159="",ISERROR(B159),NOT(ISNUMBER('Weight Chart'!$I$3))),NA(),'Weight Chart'!$I$3)</f>
        <v>#N/A</v>
      </c>
      <c r="E159" s="26" t="e">
        <f t="shared" si="4"/>
        <v>#N/A</v>
      </c>
      <c r="F159" s="26" t="e">
        <f t="shared" si="4"/>
        <v>#N/A</v>
      </c>
    </row>
    <row r="160" spans="1:6" x14ac:dyDescent="0.25">
      <c r="A160" s="26">
        <f t="shared" si="5"/>
        <v>215</v>
      </c>
      <c r="B160" s="28" t="e">
        <f>IF(COUNTIF('Weight Chart'!B$25:B$524,"")=500,"",IF('Weight Chart'!B183="",NA(),'Weight Chart'!B183))</f>
        <v>#N/A</v>
      </c>
      <c r="C160" s="26" t="e">
        <f>IF('Weight Chart'!C183="",NA(),'Weight Chart'!C183)</f>
        <v>#N/A</v>
      </c>
      <c r="D160" s="26" t="e">
        <f>IF(OR(B160="",ISERROR(B160),NOT(ISNUMBER('Weight Chart'!$I$3))),NA(),'Weight Chart'!$I$3)</f>
        <v>#N/A</v>
      </c>
      <c r="E160" s="26" t="e">
        <f t="shared" si="4"/>
        <v>#N/A</v>
      </c>
      <c r="F160" s="26" t="e">
        <f t="shared" si="4"/>
        <v>#N/A</v>
      </c>
    </row>
    <row r="161" spans="1:6" x14ac:dyDescent="0.25">
      <c r="A161" s="26">
        <f t="shared" si="5"/>
        <v>215</v>
      </c>
      <c r="B161" s="28" t="e">
        <f>IF(COUNTIF('Weight Chart'!B$25:B$524,"")=500,"",IF('Weight Chart'!B184="",NA(),'Weight Chart'!B184))</f>
        <v>#N/A</v>
      </c>
      <c r="C161" s="26" t="e">
        <f>IF('Weight Chart'!C184="",NA(),'Weight Chart'!C184)</f>
        <v>#N/A</v>
      </c>
      <c r="D161" s="26" t="e">
        <f>IF(OR(B161="",ISERROR(B161),NOT(ISNUMBER('Weight Chart'!$I$3))),NA(),'Weight Chart'!$I$3)</f>
        <v>#N/A</v>
      </c>
      <c r="E161" s="26" t="e">
        <f t="shared" si="4"/>
        <v>#N/A</v>
      </c>
      <c r="F161" s="26" t="e">
        <f t="shared" si="4"/>
        <v>#N/A</v>
      </c>
    </row>
    <row r="162" spans="1:6" x14ac:dyDescent="0.25">
      <c r="A162" s="26">
        <f t="shared" si="5"/>
        <v>215</v>
      </c>
      <c r="B162" s="28" t="e">
        <f>IF(COUNTIF('Weight Chart'!B$25:B$524,"")=500,"",IF('Weight Chart'!B185="",NA(),'Weight Chart'!B185))</f>
        <v>#N/A</v>
      </c>
      <c r="C162" s="26" t="e">
        <f>IF('Weight Chart'!C185="",NA(),'Weight Chart'!C185)</f>
        <v>#N/A</v>
      </c>
      <c r="D162" s="26" t="e">
        <f>IF(OR(B162="",ISERROR(B162),NOT(ISNUMBER('Weight Chart'!$I$3))),NA(),'Weight Chart'!$I$3)</f>
        <v>#N/A</v>
      </c>
      <c r="E162" s="26" t="e">
        <f t="shared" si="4"/>
        <v>#N/A</v>
      </c>
      <c r="F162" s="26" t="e">
        <f t="shared" si="4"/>
        <v>#N/A</v>
      </c>
    </row>
    <row r="163" spans="1:6" x14ac:dyDescent="0.25">
      <c r="A163" s="26">
        <f t="shared" si="5"/>
        <v>215</v>
      </c>
      <c r="B163" s="28" t="e">
        <f>IF(COUNTIF('Weight Chart'!B$25:B$524,"")=500,"",IF('Weight Chart'!B186="",NA(),'Weight Chart'!B186))</f>
        <v>#N/A</v>
      </c>
      <c r="C163" s="26" t="e">
        <f>IF('Weight Chart'!C186="",NA(),'Weight Chart'!C186)</f>
        <v>#N/A</v>
      </c>
      <c r="D163" s="26" t="e">
        <f>IF(OR(B163="",ISERROR(B163),NOT(ISNUMBER('Weight Chart'!$I$3))),NA(),'Weight Chart'!$I$3)</f>
        <v>#N/A</v>
      </c>
      <c r="E163" s="26" t="e">
        <f t="shared" si="4"/>
        <v>#N/A</v>
      </c>
      <c r="F163" s="26" t="e">
        <f t="shared" si="4"/>
        <v>#N/A</v>
      </c>
    </row>
    <row r="164" spans="1:6" x14ac:dyDescent="0.25">
      <c r="A164" s="26">
        <f t="shared" si="5"/>
        <v>215</v>
      </c>
      <c r="B164" s="28" t="e">
        <f>IF(COUNTIF('Weight Chart'!B$25:B$524,"")=500,"",IF('Weight Chart'!B187="",NA(),'Weight Chart'!B187))</f>
        <v>#N/A</v>
      </c>
      <c r="C164" s="26" t="e">
        <f>IF('Weight Chart'!C187="",NA(),'Weight Chart'!C187)</f>
        <v>#N/A</v>
      </c>
      <c r="D164" s="26" t="e">
        <f>IF(OR(B164="",ISERROR(B164),NOT(ISNUMBER('Weight Chart'!$I$3))),NA(),'Weight Chart'!$I$3)</f>
        <v>#N/A</v>
      </c>
      <c r="E164" s="26" t="e">
        <f t="shared" si="4"/>
        <v>#N/A</v>
      </c>
      <c r="F164" s="26" t="e">
        <f t="shared" si="4"/>
        <v>#N/A</v>
      </c>
    </row>
    <row r="165" spans="1:6" x14ac:dyDescent="0.25">
      <c r="A165" s="26">
        <f t="shared" si="5"/>
        <v>215</v>
      </c>
      <c r="B165" s="28" t="e">
        <f>IF(COUNTIF('Weight Chart'!B$25:B$524,"")=500,"",IF('Weight Chart'!B188="",NA(),'Weight Chart'!B188))</f>
        <v>#N/A</v>
      </c>
      <c r="C165" s="26" t="e">
        <f>IF('Weight Chart'!C188="",NA(),'Weight Chart'!C188)</f>
        <v>#N/A</v>
      </c>
      <c r="D165" s="26" t="e">
        <f>IF(OR(B165="",ISERROR(B165),NOT(ISNUMBER('Weight Chart'!$I$3))),NA(),'Weight Chart'!$I$3)</f>
        <v>#N/A</v>
      </c>
      <c r="E165" s="26" t="e">
        <f t="shared" si="4"/>
        <v>#N/A</v>
      </c>
      <c r="F165" s="26" t="e">
        <f t="shared" si="4"/>
        <v>#N/A</v>
      </c>
    </row>
    <row r="166" spans="1:6" x14ac:dyDescent="0.25">
      <c r="A166" s="26">
        <f t="shared" si="5"/>
        <v>215</v>
      </c>
      <c r="B166" s="28" t="e">
        <f>IF(COUNTIF('Weight Chart'!B$25:B$524,"")=500,"",IF('Weight Chart'!B189="",NA(),'Weight Chart'!B189))</f>
        <v>#N/A</v>
      </c>
      <c r="C166" s="26" t="e">
        <f>IF('Weight Chart'!C189="",NA(),'Weight Chart'!C189)</f>
        <v>#N/A</v>
      </c>
      <c r="D166" s="26" t="e">
        <f>IF(OR(B166="",ISERROR(B166),NOT(ISNUMBER('Weight Chart'!$I$3))),NA(),'Weight Chart'!$I$3)</f>
        <v>#N/A</v>
      </c>
      <c r="E166" s="26" t="e">
        <f t="shared" si="4"/>
        <v>#N/A</v>
      </c>
      <c r="F166" s="26" t="e">
        <f t="shared" si="4"/>
        <v>#N/A</v>
      </c>
    </row>
    <row r="167" spans="1:6" x14ac:dyDescent="0.25">
      <c r="A167" s="26">
        <f t="shared" si="5"/>
        <v>215</v>
      </c>
      <c r="B167" s="28" t="e">
        <f>IF(COUNTIF('Weight Chart'!B$25:B$524,"")=500,"",IF('Weight Chart'!B190="",NA(),'Weight Chart'!B190))</f>
        <v>#N/A</v>
      </c>
      <c r="C167" s="26" t="e">
        <f>IF('Weight Chart'!C190="",NA(),'Weight Chart'!C190)</f>
        <v>#N/A</v>
      </c>
      <c r="D167" s="26" t="e">
        <f>IF(OR(B167="",ISERROR(B167),NOT(ISNUMBER('Weight Chart'!$I$3))),NA(),'Weight Chart'!$I$3)</f>
        <v>#N/A</v>
      </c>
      <c r="E167" s="26" t="e">
        <f t="shared" si="4"/>
        <v>#N/A</v>
      </c>
      <c r="F167" s="26" t="e">
        <f t="shared" si="4"/>
        <v>#N/A</v>
      </c>
    </row>
    <row r="168" spans="1:6" x14ac:dyDescent="0.25">
      <c r="A168" s="26">
        <f t="shared" si="5"/>
        <v>215</v>
      </c>
      <c r="B168" s="28" t="e">
        <f>IF(COUNTIF('Weight Chart'!B$25:B$524,"")=500,"",IF('Weight Chart'!B191="",NA(),'Weight Chart'!B191))</f>
        <v>#N/A</v>
      </c>
      <c r="C168" s="26" t="e">
        <f>IF('Weight Chart'!C191="",NA(),'Weight Chart'!C191)</f>
        <v>#N/A</v>
      </c>
      <c r="D168" s="26" t="e">
        <f>IF(OR(B168="",ISERROR(B168),NOT(ISNUMBER('Weight Chart'!$I$3))),NA(),'Weight Chart'!$I$3)</f>
        <v>#N/A</v>
      </c>
      <c r="E168" s="26" t="e">
        <f t="shared" si="4"/>
        <v>#N/A</v>
      </c>
      <c r="F168" s="26" t="e">
        <f t="shared" si="4"/>
        <v>#N/A</v>
      </c>
    </row>
    <row r="169" spans="1:6" x14ac:dyDescent="0.25">
      <c r="A169" s="26">
        <f t="shared" si="5"/>
        <v>215</v>
      </c>
      <c r="B169" s="28" t="e">
        <f>IF(COUNTIF('Weight Chart'!B$25:B$524,"")=500,"",IF('Weight Chart'!B192="",NA(),'Weight Chart'!B192))</f>
        <v>#N/A</v>
      </c>
      <c r="C169" s="26" t="e">
        <f>IF('Weight Chart'!C192="",NA(),'Weight Chart'!C192)</f>
        <v>#N/A</v>
      </c>
      <c r="D169" s="26" t="e">
        <f>IF(OR(B169="",ISERROR(B169),NOT(ISNUMBER('Weight Chart'!$I$3))),NA(),'Weight Chart'!$I$3)</f>
        <v>#N/A</v>
      </c>
      <c r="E169" s="26" t="e">
        <f t="shared" si="4"/>
        <v>#N/A</v>
      </c>
      <c r="F169" s="26" t="e">
        <f t="shared" si="4"/>
        <v>#N/A</v>
      </c>
    </row>
    <row r="170" spans="1:6" x14ac:dyDescent="0.25">
      <c r="A170" s="26">
        <f t="shared" si="5"/>
        <v>215</v>
      </c>
      <c r="B170" s="28" t="e">
        <f>IF(COUNTIF('Weight Chart'!B$25:B$524,"")=500,"",IF('Weight Chart'!B193="",NA(),'Weight Chart'!B193))</f>
        <v>#N/A</v>
      </c>
      <c r="C170" s="26" t="e">
        <f>IF('Weight Chart'!C193="",NA(),'Weight Chart'!C193)</f>
        <v>#N/A</v>
      </c>
      <c r="D170" s="26" t="e">
        <f>IF(OR(B170="",ISERROR(B170),NOT(ISNUMBER('Weight Chart'!$I$3))),NA(),'Weight Chart'!$I$3)</f>
        <v>#N/A</v>
      </c>
      <c r="E170" s="26" t="e">
        <f t="shared" si="4"/>
        <v>#N/A</v>
      </c>
      <c r="F170" s="26" t="e">
        <f t="shared" si="4"/>
        <v>#N/A</v>
      </c>
    </row>
    <row r="171" spans="1:6" x14ac:dyDescent="0.25">
      <c r="A171" s="26">
        <f t="shared" si="5"/>
        <v>215</v>
      </c>
      <c r="B171" s="28" t="e">
        <f>IF(COUNTIF('Weight Chart'!B$25:B$524,"")=500,"",IF('Weight Chart'!B194="",NA(),'Weight Chart'!B194))</f>
        <v>#N/A</v>
      </c>
      <c r="C171" s="26" t="e">
        <f>IF('Weight Chart'!C194="",NA(),'Weight Chart'!C194)</f>
        <v>#N/A</v>
      </c>
      <c r="D171" s="26" t="e">
        <f>IF(OR(B171="",ISERROR(B171),NOT(ISNUMBER('Weight Chart'!$I$3))),NA(),'Weight Chart'!$I$3)</f>
        <v>#N/A</v>
      </c>
      <c r="E171" s="26" t="e">
        <f t="shared" si="4"/>
        <v>#N/A</v>
      </c>
      <c r="F171" s="26" t="e">
        <f t="shared" si="4"/>
        <v>#N/A</v>
      </c>
    </row>
    <row r="172" spans="1:6" x14ac:dyDescent="0.25">
      <c r="A172" s="26">
        <f t="shared" si="5"/>
        <v>215</v>
      </c>
      <c r="B172" s="28" t="e">
        <f>IF(COUNTIF('Weight Chart'!B$25:B$524,"")=500,"",IF('Weight Chart'!B195="",NA(),'Weight Chart'!B195))</f>
        <v>#N/A</v>
      </c>
      <c r="C172" s="26" t="e">
        <f>IF('Weight Chart'!C195="",NA(),'Weight Chart'!C195)</f>
        <v>#N/A</v>
      </c>
      <c r="D172" s="26" t="e">
        <f>IF(OR(B172="",ISERROR(B172),NOT(ISNUMBER('Weight Chart'!$I$3))),NA(),'Weight Chart'!$I$3)</f>
        <v>#N/A</v>
      </c>
      <c r="E172" s="26" t="e">
        <f t="shared" si="4"/>
        <v>#N/A</v>
      </c>
      <c r="F172" s="26" t="e">
        <f t="shared" si="4"/>
        <v>#N/A</v>
      </c>
    </row>
    <row r="173" spans="1:6" x14ac:dyDescent="0.25">
      <c r="A173" s="26">
        <f t="shared" si="5"/>
        <v>215</v>
      </c>
      <c r="B173" s="28" t="e">
        <f>IF(COUNTIF('Weight Chart'!B$25:B$524,"")=500,"",IF('Weight Chart'!B196="",NA(),'Weight Chart'!B196))</f>
        <v>#N/A</v>
      </c>
      <c r="C173" s="26" t="e">
        <f>IF('Weight Chart'!C196="",NA(),'Weight Chart'!C196)</f>
        <v>#N/A</v>
      </c>
      <c r="D173" s="26" t="e">
        <f>IF(OR(B173="",ISERROR(B173),NOT(ISNUMBER('Weight Chart'!$I$3))),NA(),'Weight Chart'!$I$3)</f>
        <v>#N/A</v>
      </c>
      <c r="E173" s="26" t="e">
        <f t="shared" si="4"/>
        <v>#N/A</v>
      </c>
      <c r="F173" s="26" t="e">
        <f t="shared" si="4"/>
        <v>#N/A</v>
      </c>
    </row>
    <row r="174" spans="1:6" x14ac:dyDescent="0.25">
      <c r="A174" s="26">
        <f t="shared" si="5"/>
        <v>215</v>
      </c>
      <c r="B174" s="28" t="e">
        <f>IF(COUNTIF('Weight Chart'!B$25:B$524,"")=500,"",IF('Weight Chart'!B197="",NA(),'Weight Chart'!B197))</f>
        <v>#N/A</v>
      </c>
      <c r="C174" s="26" t="e">
        <f>IF('Weight Chart'!C197="",NA(),'Weight Chart'!C197)</f>
        <v>#N/A</v>
      </c>
      <c r="D174" s="26" t="e">
        <f>IF(OR(B174="",ISERROR(B174),NOT(ISNUMBER('Weight Chart'!$I$3))),NA(),'Weight Chart'!$I$3)</f>
        <v>#N/A</v>
      </c>
      <c r="E174" s="26" t="e">
        <f t="shared" si="4"/>
        <v>#N/A</v>
      </c>
      <c r="F174" s="26" t="e">
        <f t="shared" si="4"/>
        <v>#N/A</v>
      </c>
    </row>
    <row r="175" spans="1:6" x14ac:dyDescent="0.25">
      <c r="A175" s="26">
        <f t="shared" si="5"/>
        <v>215</v>
      </c>
      <c r="B175" s="28" t="e">
        <f>IF(COUNTIF('Weight Chart'!B$25:B$524,"")=500,"",IF('Weight Chart'!B198="",NA(),'Weight Chart'!B198))</f>
        <v>#N/A</v>
      </c>
      <c r="C175" s="26" t="e">
        <f>IF('Weight Chart'!C198="",NA(),'Weight Chart'!C198)</f>
        <v>#N/A</v>
      </c>
      <c r="D175" s="26" t="e">
        <f>IF(OR(B175="",ISERROR(B175),NOT(ISNUMBER('Weight Chart'!$I$3))),NA(),'Weight Chart'!$I$3)</f>
        <v>#N/A</v>
      </c>
      <c r="E175" s="26" t="e">
        <f t="shared" si="4"/>
        <v>#N/A</v>
      </c>
      <c r="F175" s="26" t="e">
        <f t="shared" si="4"/>
        <v>#N/A</v>
      </c>
    </row>
    <row r="176" spans="1:6" x14ac:dyDescent="0.25">
      <c r="A176" s="26">
        <f t="shared" si="5"/>
        <v>215</v>
      </c>
      <c r="B176" s="28" t="e">
        <f>IF(COUNTIF('Weight Chart'!B$25:B$524,"")=500,"",IF('Weight Chart'!B199="",NA(),'Weight Chart'!B199))</f>
        <v>#N/A</v>
      </c>
      <c r="C176" s="26" t="e">
        <f>IF('Weight Chart'!C199="",NA(),'Weight Chart'!C199)</f>
        <v>#N/A</v>
      </c>
      <c r="D176" s="26" t="e">
        <f>IF(OR(B176="",ISERROR(B176),NOT(ISNUMBER('Weight Chart'!$I$3))),NA(),'Weight Chart'!$I$3)</f>
        <v>#N/A</v>
      </c>
      <c r="E176" s="26" t="e">
        <f t="shared" si="4"/>
        <v>#N/A</v>
      </c>
      <c r="F176" s="26" t="e">
        <f t="shared" si="4"/>
        <v>#N/A</v>
      </c>
    </row>
    <row r="177" spans="1:6" x14ac:dyDescent="0.25">
      <c r="A177" s="26">
        <f t="shared" si="5"/>
        <v>215</v>
      </c>
      <c r="B177" s="28" t="e">
        <f>IF(COUNTIF('Weight Chart'!B$25:B$524,"")=500,"",IF('Weight Chart'!B200="",NA(),'Weight Chart'!B200))</f>
        <v>#N/A</v>
      </c>
      <c r="C177" s="26" t="e">
        <f>IF('Weight Chart'!C200="",NA(),'Weight Chart'!C200)</f>
        <v>#N/A</v>
      </c>
      <c r="D177" s="26" t="e">
        <f>IF(OR(B177="",ISERROR(B177),NOT(ISNUMBER('Weight Chart'!$I$3))),NA(),'Weight Chart'!$I$3)</f>
        <v>#N/A</v>
      </c>
      <c r="E177" s="26" t="e">
        <f t="shared" si="4"/>
        <v>#N/A</v>
      </c>
      <c r="F177" s="26" t="e">
        <f t="shared" si="4"/>
        <v>#N/A</v>
      </c>
    </row>
    <row r="178" spans="1:6" x14ac:dyDescent="0.25">
      <c r="A178" s="26">
        <f t="shared" si="5"/>
        <v>215</v>
      </c>
      <c r="B178" s="28" t="e">
        <f>IF(COUNTIF('Weight Chart'!B$25:B$524,"")=500,"",IF('Weight Chart'!B201="",NA(),'Weight Chart'!B201))</f>
        <v>#N/A</v>
      </c>
      <c r="C178" s="26" t="e">
        <f>IF('Weight Chart'!C201="",NA(),'Weight Chart'!C201)</f>
        <v>#N/A</v>
      </c>
      <c r="D178" s="26" t="e">
        <f>IF(OR(B178="",ISERROR(B178),NOT(ISNUMBER('Weight Chart'!$I$3))),NA(),'Weight Chart'!$I$3)</f>
        <v>#N/A</v>
      </c>
      <c r="E178" s="26" t="e">
        <f t="shared" si="4"/>
        <v>#N/A</v>
      </c>
      <c r="F178" s="26" t="e">
        <f t="shared" si="4"/>
        <v>#N/A</v>
      </c>
    </row>
    <row r="179" spans="1:6" x14ac:dyDescent="0.25">
      <c r="A179" s="26">
        <f t="shared" si="5"/>
        <v>215</v>
      </c>
      <c r="B179" s="28" t="e">
        <f>IF(COUNTIF('Weight Chart'!B$25:B$524,"")=500,"",IF('Weight Chart'!B202="",NA(),'Weight Chart'!B202))</f>
        <v>#N/A</v>
      </c>
      <c r="C179" s="26" t="e">
        <f>IF('Weight Chart'!C202="",NA(),'Weight Chart'!C202)</f>
        <v>#N/A</v>
      </c>
      <c r="D179" s="26" t="e">
        <f>IF(OR(B179="",ISERROR(B179),NOT(ISNUMBER('Weight Chart'!$I$3))),NA(),'Weight Chart'!$I$3)</f>
        <v>#N/A</v>
      </c>
      <c r="E179" s="26" t="e">
        <f t="shared" si="4"/>
        <v>#N/A</v>
      </c>
      <c r="F179" s="26" t="e">
        <f t="shared" si="4"/>
        <v>#N/A</v>
      </c>
    </row>
    <row r="180" spans="1:6" x14ac:dyDescent="0.25">
      <c r="A180" s="26">
        <f t="shared" si="5"/>
        <v>215</v>
      </c>
      <c r="B180" s="28" t="e">
        <f>IF(COUNTIF('Weight Chart'!B$25:B$524,"")=500,"",IF('Weight Chart'!B203="",NA(),'Weight Chart'!B203))</f>
        <v>#N/A</v>
      </c>
      <c r="C180" s="26" t="e">
        <f>IF('Weight Chart'!C203="",NA(),'Weight Chart'!C203)</f>
        <v>#N/A</v>
      </c>
      <c r="D180" s="26" t="e">
        <f>IF(OR(B180="",ISERROR(B180),NOT(ISNUMBER('Weight Chart'!$I$3))),NA(),'Weight Chart'!$I$3)</f>
        <v>#N/A</v>
      </c>
      <c r="E180" s="26" t="e">
        <f t="shared" si="4"/>
        <v>#N/A</v>
      </c>
      <c r="F180" s="26" t="e">
        <f t="shared" si="4"/>
        <v>#N/A</v>
      </c>
    </row>
    <row r="181" spans="1:6" x14ac:dyDescent="0.25">
      <c r="A181" s="26">
        <f t="shared" si="5"/>
        <v>215</v>
      </c>
      <c r="B181" s="28" t="e">
        <f>IF(COUNTIF('Weight Chart'!B$25:B$524,"")=500,"",IF('Weight Chart'!B204="",NA(),'Weight Chart'!B204))</f>
        <v>#N/A</v>
      </c>
      <c r="C181" s="26" t="e">
        <f>IF('Weight Chart'!C204="",NA(),'Weight Chart'!C204)</f>
        <v>#N/A</v>
      </c>
      <c r="D181" s="26" t="e">
        <f>IF(OR(B181="",ISERROR(B181),NOT(ISNUMBER('Weight Chart'!$I$3))),NA(),'Weight Chart'!$I$3)</f>
        <v>#N/A</v>
      </c>
      <c r="E181" s="26" t="e">
        <f t="shared" si="4"/>
        <v>#N/A</v>
      </c>
      <c r="F181" s="26" t="e">
        <f t="shared" si="4"/>
        <v>#N/A</v>
      </c>
    </row>
    <row r="182" spans="1:6" x14ac:dyDescent="0.25">
      <c r="A182" s="26">
        <f t="shared" si="5"/>
        <v>215</v>
      </c>
      <c r="B182" s="28" t="e">
        <f>IF(COUNTIF('Weight Chart'!B$25:B$524,"")=500,"",IF('Weight Chart'!B205="",NA(),'Weight Chart'!B205))</f>
        <v>#N/A</v>
      </c>
      <c r="C182" s="26" t="e">
        <f>IF('Weight Chart'!C205="",NA(),'Weight Chart'!C205)</f>
        <v>#N/A</v>
      </c>
      <c r="D182" s="26" t="e">
        <f>IF(OR(B182="",ISERROR(B182),NOT(ISNUMBER('Weight Chart'!$I$3))),NA(),'Weight Chart'!$I$3)</f>
        <v>#N/A</v>
      </c>
      <c r="E182" s="26" t="e">
        <f t="shared" si="4"/>
        <v>#N/A</v>
      </c>
      <c r="F182" s="26" t="e">
        <f t="shared" si="4"/>
        <v>#N/A</v>
      </c>
    </row>
    <row r="183" spans="1:6" x14ac:dyDescent="0.25">
      <c r="A183" s="26">
        <f t="shared" si="5"/>
        <v>215</v>
      </c>
      <c r="B183" s="28" t="e">
        <f>IF(COUNTIF('Weight Chart'!B$25:B$524,"")=500,"",IF('Weight Chart'!B206="",NA(),'Weight Chart'!B206))</f>
        <v>#N/A</v>
      </c>
      <c r="C183" s="26" t="e">
        <f>IF('Weight Chart'!C206="",NA(),'Weight Chart'!C206)</f>
        <v>#N/A</v>
      </c>
      <c r="D183" s="26" t="e">
        <f>IF(OR(B183="",ISERROR(B183),NOT(ISNUMBER('Weight Chart'!$I$3))),NA(),'Weight Chart'!$I$3)</f>
        <v>#N/A</v>
      </c>
      <c r="E183" s="26" t="e">
        <f t="shared" si="4"/>
        <v>#N/A</v>
      </c>
      <c r="F183" s="26" t="e">
        <f t="shared" si="4"/>
        <v>#N/A</v>
      </c>
    </row>
    <row r="184" spans="1:6" x14ac:dyDescent="0.25">
      <c r="A184" s="26">
        <f t="shared" si="5"/>
        <v>215</v>
      </c>
      <c r="B184" s="28" t="e">
        <f>IF(COUNTIF('Weight Chart'!B$25:B$524,"")=500,"",IF('Weight Chart'!B207="",NA(),'Weight Chart'!B207))</f>
        <v>#N/A</v>
      </c>
      <c r="C184" s="26" t="e">
        <f>IF('Weight Chart'!C207="",NA(),'Weight Chart'!C207)</f>
        <v>#N/A</v>
      </c>
      <c r="D184" s="26" t="e">
        <f>IF(OR(B184="",ISERROR(B184),NOT(ISNUMBER('Weight Chart'!$I$3))),NA(),'Weight Chart'!$I$3)</f>
        <v>#N/A</v>
      </c>
      <c r="E184" s="26" t="e">
        <f t="shared" si="4"/>
        <v>#N/A</v>
      </c>
      <c r="F184" s="26" t="e">
        <f t="shared" si="4"/>
        <v>#N/A</v>
      </c>
    </row>
    <row r="185" spans="1:6" x14ac:dyDescent="0.25">
      <c r="A185" s="26">
        <f t="shared" si="5"/>
        <v>215</v>
      </c>
      <c r="B185" s="28" t="e">
        <f>IF(COUNTIF('Weight Chart'!B$25:B$524,"")=500,"",IF('Weight Chart'!B208="",NA(),'Weight Chart'!B208))</f>
        <v>#N/A</v>
      </c>
      <c r="C185" s="26" t="e">
        <f>IF('Weight Chart'!C208="",NA(),'Weight Chart'!C208)</f>
        <v>#N/A</v>
      </c>
      <c r="D185" s="26" t="e">
        <f>IF(OR(B185="",ISERROR(B185),NOT(ISNUMBER('Weight Chart'!$I$3))),NA(),'Weight Chart'!$I$3)</f>
        <v>#N/A</v>
      </c>
      <c r="E185" s="26" t="e">
        <f t="shared" si="4"/>
        <v>#N/A</v>
      </c>
      <c r="F185" s="26" t="e">
        <f t="shared" si="4"/>
        <v>#N/A</v>
      </c>
    </row>
    <row r="186" spans="1:6" x14ac:dyDescent="0.25">
      <c r="A186" s="26">
        <f t="shared" si="5"/>
        <v>215</v>
      </c>
      <c r="B186" s="28" t="e">
        <f>IF(COUNTIF('Weight Chart'!B$25:B$524,"")=500,"",IF('Weight Chart'!B209="",NA(),'Weight Chart'!B209))</f>
        <v>#N/A</v>
      </c>
      <c r="C186" s="26" t="e">
        <f>IF('Weight Chart'!C209="",NA(),'Weight Chart'!C209)</f>
        <v>#N/A</v>
      </c>
      <c r="D186" s="26" t="e">
        <f>IF(OR(B186="",ISERROR(B186),NOT(ISNUMBER('Weight Chart'!$I$3))),NA(),'Weight Chart'!$I$3)</f>
        <v>#N/A</v>
      </c>
      <c r="E186" s="26" t="e">
        <f t="shared" si="4"/>
        <v>#N/A</v>
      </c>
      <c r="F186" s="26" t="e">
        <f t="shared" si="4"/>
        <v>#N/A</v>
      </c>
    </row>
    <row r="187" spans="1:6" x14ac:dyDescent="0.25">
      <c r="A187" s="26">
        <f t="shared" si="5"/>
        <v>215</v>
      </c>
      <c r="B187" s="28" t="e">
        <f>IF(COUNTIF('Weight Chart'!B$25:B$524,"")=500,"",IF('Weight Chart'!B210="",NA(),'Weight Chart'!B210))</f>
        <v>#N/A</v>
      </c>
      <c r="C187" s="26" t="e">
        <f>IF('Weight Chart'!C210="",NA(),'Weight Chart'!C210)</f>
        <v>#N/A</v>
      </c>
      <c r="D187" s="26" t="e">
        <f>IF(OR(B187="",ISERROR(B187),NOT(ISNUMBER('Weight Chart'!$I$3))),NA(),'Weight Chart'!$I$3)</f>
        <v>#N/A</v>
      </c>
      <c r="E187" s="26" t="e">
        <f t="shared" si="4"/>
        <v>#N/A</v>
      </c>
      <c r="F187" s="26" t="e">
        <f t="shared" si="4"/>
        <v>#N/A</v>
      </c>
    </row>
    <row r="188" spans="1:6" x14ac:dyDescent="0.25">
      <c r="A188" s="26">
        <f t="shared" si="5"/>
        <v>215</v>
      </c>
      <c r="B188" s="28" t="e">
        <f>IF(COUNTIF('Weight Chart'!B$25:B$524,"")=500,"",IF('Weight Chart'!B211="",NA(),'Weight Chart'!B211))</f>
        <v>#N/A</v>
      </c>
      <c r="C188" s="26" t="e">
        <f>IF('Weight Chart'!C211="",NA(),'Weight Chart'!C211)</f>
        <v>#N/A</v>
      </c>
      <c r="D188" s="26" t="e">
        <f>IF(OR(B188="",ISERROR(B188),NOT(ISNUMBER('Weight Chart'!$I$3))),NA(),'Weight Chart'!$I$3)</f>
        <v>#N/A</v>
      </c>
      <c r="E188" s="26" t="e">
        <f t="shared" si="4"/>
        <v>#N/A</v>
      </c>
      <c r="F188" s="26" t="e">
        <f t="shared" si="4"/>
        <v>#N/A</v>
      </c>
    </row>
    <row r="189" spans="1:6" x14ac:dyDescent="0.25">
      <c r="A189" s="26">
        <f t="shared" si="5"/>
        <v>215</v>
      </c>
      <c r="B189" s="28" t="e">
        <f>IF(COUNTIF('Weight Chart'!B$25:B$524,"")=500,"",IF('Weight Chart'!B212="",NA(),'Weight Chart'!B212))</f>
        <v>#N/A</v>
      </c>
      <c r="C189" s="26" t="e">
        <f>IF('Weight Chart'!C212="",NA(),'Weight Chart'!C212)</f>
        <v>#N/A</v>
      </c>
      <c r="D189" s="26" t="e">
        <f>IF(OR(B189="",ISERROR(B189),NOT(ISNUMBER('Weight Chart'!$I$3))),NA(),'Weight Chart'!$I$3)</f>
        <v>#N/A</v>
      </c>
      <c r="E189" s="26" t="e">
        <f t="shared" si="4"/>
        <v>#N/A</v>
      </c>
      <c r="F189" s="26" t="e">
        <f t="shared" si="4"/>
        <v>#N/A</v>
      </c>
    </row>
    <row r="190" spans="1:6" x14ac:dyDescent="0.25">
      <c r="A190" s="26">
        <f t="shared" si="5"/>
        <v>215</v>
      </c>
      <c r="B190" s="28" t="e">
        <f>IF(COUNTIF('Weight Chart'!B$25:B$524,"")=500,"",IF('Weight Chart'!B213="",NA(),'Weight Chart'!B213))</f>
        <v>#N/A</v>
      </c>
      <c r="C190" s="26" t="e">
        <f>IF('Weight Chart'!C213="",NA(),'Weight Chart'!C213)</f>
        <v>#N/A</v>
      </c>
      <c r="D190" s="26" t="e">
        <f>IF(OR(B190="",ISERROR(B190),NOT(ISNUMBER('Weight Chart'!$I$3))),NA(),'Weight Chart'!$I$3)</f>
        <v>#N/A</v>
      </c>
      <c r="E190" s="26" t="e">
        <f t="shared" si="4"/>
        <v>#N/A</v>
      </c>
      <c r="F190" s="26" t="e">
        <f t="shared" si="4"/>
        <v>#N/A</v>
      </c>
    </row>
    <row r="191" spans="1:6" x14ac:dyDescent="0.25">
      <c r="A191" s="26">
        <f t="shared" si="5"/>
        <v>215</v>
      </c>
      <c r="B191" s="28" t="e">
        <f>IF(COUNTIF('Weight Chart'!B$25:B$524,"")=500,"",IF('Weight Chart'!B214="",NA(),'Weight Chart'!B214))</f>
        <v>#N/A</v>
      </c>
      <c r="C191" s="26" t="e">
        <f>IF('Weight Chart'!C214="",NA(),'Weight Chart'!C214)</f>
        <v>#N/A</v>
      </c>
      <c r="D191" s="26" t="e">
        <f>IF(OR(B191="",ISERROR(B191),NOT(ISNUMBER('Weight Chart'!$I$3))),NA(),'Weight Chart'!$I$3)</f>
        <v>#N/A</v>
      </c>
      <c r="E191" s="26" t="e">
        <f t="shared" si="4"/>
        <v>#N/A</v>
      </c>
      <c r="F191" s="26" t="e">
        <f t="shared" si="4"/>
        <v>#N/A</v>
      </c>
    </row>
    <row r="192" spans="1:6" x14ac:dyDescent="0.25">
      <c r="A192" s="26">
        <f t="shared" si="5"/>
        <v>215</v>
      </c>
      <c r="B192" s="28" t="e">
        <f>IF(COUNTIF('Weight Chart'!B$25:B$524,"")=500,"",IF('Weight Chart'!B215="",NA(),'Weight Chart'!B215))</f>
        <v>#N/A</v>
      </c>
      <c r="C192" s="26" t="e">
        <f>IF('Weight Chart'!C215="",NA(),'Weight Chart'!C215)</f>
        <v>#N/A</v>
      </c>
      <c r="D192" s="26" t="e">
        <f>IF(OR(B192="",ISERROR(B192),NOT(ISNUMBER('Weight Chart'!$I$3))),NA(),'Weight Chart'!$I$3)</f>
        <v>#N/A</v>
      </c>
      <c r="E192" s="26" t="e">
        <f t="shared" si="4"/>
        <v>#N/A</v>
      </c>
      <c r="F192" s="26" t="e">
        <f t="shared" si="4"/>
        <v>#N/A</v>
      </c>
    </row>
    <row r="193" spans="1:6" x14ac:dyDescent="0.25">
      <c r="A193" s="26">
        <f t="shared" si="5"/>
        <v>215</v>
      </c>
      <c r="B193" s="28" t="e">
        <f>IF(COUNTIF('Weight Chart'!B$25:B$524,"")=500,"",IF('Weight Chart'!B216="",NA(),'Weight Chart'!B216))</f>
        <v>#N/A</v>
      </c>
      <c r="C193" s="26" t="e">
        <f>IF('Weight Chart'!C216="",NA(),'Weight Chart'!C216)</f>
        <v>#N/A</v>
      </c>
      <c r="D193" s="26" t="e">
        <f>IF(OR(B193="",ISERROR(B193),NOT(ISNUMBER('Weight Chart'!$I$3))),NA(),'Weight Chart'!$I$3)</f>
        <v>#N/A</v>
      </c>
      <c r="E193" s="26" t="e">
        <f t="shared" si="4"/>
        <v>#N/A</v>
      </c>
      <c r="F193" s="26" t="e">
        <f t="shared" si="4"/>
        <v>#N/A</v>
      </c>
    </row>
    <row r="194" spans="1:6" x14ac:dyDescent="0.25">
      <c r="A194" s="26">
        <f t="shared" si="5"/>
        <v>215</v>
      </c>
      <c r="B194" s="28" t="e">
        <f>IF(COUNTIF('Weight Chart'!B$25:B$524,"")=500,"",IF('Weight Chart'!B217="",NA(),'Weight Chart'!B217))</f>
        <v>#N/A</v>
      </c>
      <c r="C194" s="26" t="e">
        <f>IF('Weight Chart'!C217="",NA(),'Weight Chart'!C217)</f>
        <v>#N/A</v>
      </c>
      <c r="D194" s="26" t="e">
        <f>IF(OR(B194="",ISERROR(B194),NOT(ISNUMBER('Weight Chart'!$I$3))),NA(),'Weight Chart'!$I$3)</f>
        <v>#N/A</v>
      </c>
      <c r="E194" s="26" t="e">
        <f t="shared" si="4"/>
        <v>#N/A</v>
      </c>
      <c r="F194" s="26" t="e">
        <f t="shared" si="4"/>
        <v>#N/A</v>
      </c>
    </row>
    <row r="195" spans="1:6" x14ac:dyDescent="0.25">
      <c r="A195" s="26">
        <f t="shared" si="5"/>
        <v>215</v>
      </c>
      <c r="B195" s="28" t="e">
        <f>IF(COUNTIF('Weight Chart'!B$25:B$524,"")=500,"",IF('Weight Chart'!B218="",NA(),'Weight Chart'!B218))</f>
        <v>#N/A</v>
      </c>
      <c r="C195" s="26" t="e">
        <f>IF('Weight Chart'!C218="",NA(),'Weight Chart'!C218)</f>
        <v>#N/A</v>
      </c>
      <c r="D195" s="26" t="e">
        <f>IF(OR(B195="",ISERROR(B195),NOT(ISNUMBER('Weight Chart'!$I$3))),NA(),'Weight Chart'!$I$3)</f>
        <v>#N/A</v>
      </c>
      <c r="E195" s="26" t="e">
        <f t="shared" ref="E195:F258" si="6">IF(OR($B195="",ISERROR($B195),NOT(ISNUMBER(K$2))),NA(),K$2)</f>
        <v>#N/A</v>
      </c>
      <c r="F195" s="26" t="e">
        <f t="shared" si="6"/>
        <v>#N/A</v>
      </c>
    </row>
    <row r="196" spans="1:6" x14ac:dyDescent="0.25">
      <c r="A196" s="26">
        <f t="shared" ref="A196:A259" si="7">IF(ISNUMBER(C196),C196,A195)</f>
        <v>215</v>
      </c>
      <c r="B196" s="28" t="e">
        <f>IF(COUNTIF('Weight Chart'!B$25:B$524,"")=500,"",IF('Weight Chart'!B219="",NA(),'Weight Chart'!B219))</f>
        <v>#N/A</v>
      </c>
      <c r="C196" s="26" t="e">
        <f>IF('Weight Chart'!C219="",NA(),'Weight Chart'!C219)</f>
        <v>#N/A</v>
      </c>
      <c r="D196" s="26" t="e">
        <f>IF(OR(B196="",ISERROR(B196),NOT(ISNUMBER('Weight Chart'!$I$3))),NA(),'Weight Chart'!$I$3)</f>
        <v>#N/A</v>
      </c>
      <c r="E196" s="26" t="e">
        <f t="shared" si="6"/>
        <v>#N/A</v>
      </c>
      <c r="F196" s="26" t="e">
        <f t="shared" si="6"/>
        <v>#N/A</v>
      </c>
    </row>
    <row r="197" spans="1:6" x14ac:dyDescent="0.25">
      <c r="A197" s="26">
        <f t="shared" si="7"/>
        <v>215</v>
      </c>
      <c r="B197" s="28" t="e">
        <f>IF(COUNTIF('Weight Chart'!B$25:B$524,"")=500,"",IF('Weight Chart'!B220="",NA(),'Weight Chart'!B220))</f>
        <v>#N/A</v>
      </c>
      <c r="C197" s="26" t="e">
        <f>IF('Weight Chart'!C220="",NA(),'Weight Chart'!C220)</f>
        <v>#N/A</v>
      </c>
      <c r="D197" s="26" t="e">
        <f>IF(OR(B197="",ISERROR(B197),NOT(ISNUMBER('Weight Chart'!$I$3))),NA(),'Weight Chart'!$I$3)</f>
        <v>#N/A</v>
      </c>
      <c r="E197" s="26" t="e">
        <f t="shared" si="6"/>
        <v>#N/A</v>
      </c>
      <c r="F197" s="26" t="e">
        <f t="shared" si="6"/>
        <v>#N/A</v>
      </c>
    </row>
    <row r="198" spans="1:6" x14ac:dyDescent="0.25">
      <c r="A198" s="26">
        <f t="shared" si="7"/>
        <v>215</v>
      </c>
      <c r="B198" s="28" t="e">
        <f>IF(COUNTIF('Weight Chart'!B$25:B$524,"")=500,"",IF('Weight Chart'!B221="",NA(),'Weight Chart'!B221))</f>
        <v>#N/A</v>
      </c>
      <c r="C198" s="26" t="e">
        <f>IF('Weight Chart'!C221="",NA(),'Weight Chart'!C221)</f>
        <v>#N/A</v>
      </c>
      <c r="D198" s="26" t="e">
        <f>IF(OR(B198="",ISERROR(B198),NOT(ISNUMBER('Weight Chart'!$I$3))),NA(),'Weight Chart'!$I$3)</f>
        <v>#N/A</v>
      </c>
      <c r="E198" s="26" t="e">
        <f t="shared" si="6"/>
        <v>#N/A</v>
      </c>
      <c r="F198" s="26" t="e">
        <f t="shared" si="6"/>
        <v>#N/A</v>
      </c>
    </row>
    <row r="199" spans="1:6" x14ac:dyDescent="0.25">
      <c r="A199" s="26">
        <f t="shared" si="7"/>
        <v>215</v>
      </c>
      <c r="B199" s="28" t="e">
        <f>IF(COUNTIF('Weight Chart'!B$25:B$524,"")=500,"",IF('Weight Chart'!B222="",NA(),'Weight Chart'!B222))</f>
        <v>#N/A</v>
      </c>
      <c r="C199" s="26" t="e">
        <f>IF('Weight Chart'!C222="",NA(),'Weight Chart'!C222)</f>
        <v>#N/A</v>
      </c>
      <c r="D199" s="26" t="e">
        <f>IF(OR(B199="",ISERROR(B199),NOT(ISNUMBER('Weight Chart'!$I$3))),NA(),'Weight Chart'!$I$3)</f>
        <v>#N/A</v>
      </c>
      <c r="E199" s="26" t="e">
        <f t="shared" si="6"/>
        <v>#N/A</v>
      </c>
      <c r="F199" s="26" t="e">
        <f t="shared" si="6"/>
        <v>#N/A</v>
      </c>
    </row>
    <row r="200" spans="1:6" x14ac:dyDescent="0.25">
      <c r="A200" s="26">
        <f t="shared" si="7"/>
        <v>215</v>
      </c>
      <c r="B200" s="28" t="e">
        <f>IF(COUNTIF('Weight Chart'!B$25:B$524,"")=500,"",IF('Weight Chart'!B223="",NA(),'Weight Chart'!B223))</f>
        <v>#N/A</v>
      </c>
      <c r="C200" s="26" t="e">
        <f>IF('Weight Chart'!C223="",NA(),'Weight Chart'!C223)</f>
        <v>#N/A</v>
      </c>
      <c r="D200" s="26" t="e">
        <f>IF(OR(B200="",ISERROR(B200),NOT(ISNUMBER('Weight Chart'!$I$3))),NA(),'Weight Chart'!$I$3)</f>
        <v>#N/A</v>
      </c>
      <c r="E200" s="26" t="e">
        <f t="shared" si="6"/>
        <v>#N/A</v>
      </c>
      <c r="F200" s="26" t="e">
        <f t="shared" si="6"/>
        <v>#N/A</v>
      </c>
    </row>
    <row r="201" spans="1:6" x14ac:dyDescent="0.25">
      <c r="A201" s="26">
        <f t="shared" si="7"/>
        <v>215</v>
      </c>
      <c r="B201" s="28" t="e">
        <f>IF(COUNTIF('Weight Chart'!B$25:B$524,"")=500,"",IF('Weight Chart'!B224="",NA(),'Weight Chart'!B224))</f>
        <v>#N/A</v>
      </c>
      <c r="C201" s="26" t="e">
        <f>IF('Weight Chart'!C224="",NA(),'Weight Chart'!C224)</f>
        <v>#N/A</v>
      </c>
      <c r="D201" s="26" t="e">
        <f>IF(OR(B201="",ISERROR(B201),NOT(ISNUMBER('Weight Chart'!$I$3))),NA(),'Weight Chart'!$I$3)</f>
        <v>#N/A</v>
      </c>
      <c r="E201" s="26" t="e">
        <f t="shared" si="6"/>
        <v>#N/A</v>
      </c>
      <c r="F201" s="26" t="e">
        <f t="shared" si="6"/>
        <v>#N/A</v>
      </c>
    </row>
    <row r="202" spans="1:6" x14ac:dyDescent="0.25">
      <c r="A202" s="26">
        <f t="shared" si="7"/>
        <v>215</v>
      </c>
      <c r="B202" s="28" t="e">
        <f>IF(COUNTIF('Weight Chart'!B$25:B$524,"")=500,"",IF('Weight Chart'!B225="",NA(),'Weight Chart'!B225))</f>
        <v>#N/A</v>
      </c>
      <c r="C202" s="26" t="e">
        <f>IF('Weight Chart'!C225="",NA(),'Weight Chart'!C225)</f>
        <v>#N/A</v>
      </c>
      <c r="D202" s="26" t="e">
        <f>IF(OR(B202="",ISERROR(B202),NOT(ISNUMBER('Weight Chart'!$I$3))),NA(),'Weight Chart'!$I$3)</f>
        <v>#N/A</v>
      </c>
      <c r="E202" s="26" t="e">
        <f t="shared" si="6"/>
        <v>#N/A</v>
      </c>
      <c r="F202" s="26" t="e">
        <f t="shared" si="6"/>
        <v>#N/A</v>
      </c>
    </row>
    <row r="203" spans="1:6" x14ac:dyDescent="0.25">
      <c r="A203" s="26">
        <f t="shared" si="7"/>
        <v>215</v>
      </c>
      <c r="B203" s="28" t="e">
        <f>IF(COUNTIF('Weight Chart'!B$25:B$524,"")=500,"",IF('Weight Chart'!B226="",NA(),'Weight Chart'!B226))</f>
        <v>#N/A</v>
      </c>
      <c r="C203" s="26" t="e">
        <f>IF('Weight Chart'!C226="",NA(),'Weight Chart'!C226)</f>
        <v>#N/A</v>
      </c>
      <c r="D203" s="26" t="e">
        <f>IF(OR(B203="",ISERROR(B203),NOT(ISNUMBER('Weight Chart'!$I$3))),NA(),'Weight Chart'!$I$3)</f>
        <v>#N/A</v>
      </c>
      <c r="E203" s="26" t="e">
        <f t="shared" si="6"/>
        <v>#N/A</v>
      </c>
      <c r="F203" s="26" t="e">
        <f t="shared" si="6"/>
        <v>#N/A</v>
      </c>
    </row>
    <row r="204" spans="1:6" x14ac:dyDescent="0.25">
      <c r="A204" s="26">
        <f t="shared" si="7"/>
        <v>215</v>
      </c>
      <c r="B204" s="28" t="e">
        <f>IF(COUNTIF('Weight Chart'!B$25:B$524,"")=500,"",IF('Weight Chart'!B227="",NA(),'Weight Chart'!B227))</f>
        <v>#N/A</v>
      </c>
      <c r="C204" s="26" t="e">
        <f>IF('Weight Chart'!C227="",NA(),'Weight Chart'!C227)</f>
        <v>#N/A</v>
      </c>
      <c r="D204" s="26" t="e">
        <f>IF(OR(B204="",ISERROR(B204),NOT(ISNUMBER('Weight Chart'!$I$3))),NA(),'Weight Chart'!$I$3)</f>
        <v>#N/A</v>
      </c>
      <c r="E204" s="26" t="e">
        <f t="shared" si="6"/>
        <v>#N/A</v>
      </c>
      <c r="F204" s="26" t="e">
        <f t="shared" si="6"/>
        <v>#N/A</v>
      </c>
    </row>
    <row r="205" spans="1:6" x14ac:dyDescent="0.25">
      <c r="A205" s="26">
        <f t="shared" si="7"/>
        <v>215</v>
      </c>
      <c r="B205" s="28" t="e">
        <f>IF(COUNTIF('Weight Chart'!B$25:B$524,"")=500,"",IF('Weight Chart'!B228="",NA(),'Weight Chart'!B228))</f>
        <v>#N/A</v>
      </c>
      <c r="C205" s="26" t="e">
        <f>IF('Weight Chart'!C228="",NA(),'Weight Chart'!C228)</f>
        <v>#N/A</v>
      </c>
      <c r="D205" s="26" t="e">
        <f>IF(OR(B205="",ISERROR(B205),NOT(ISNUMBER('Weight Chart'!$I$3))),NA(),'Weight Chart'!$I$3)</f>
        <v>#N/A</v>
      </c>
      <c r="E205" s="26" t="e">
        <f t="shared" si="6"/>
        <v>#N/A</v>
      </c>
      <c r="F205" s="26" t="e">
        <f t="shared" si="6"/>
        <v>#N/A</v>
      </c>
    </row>
    <row r="206" spans="1:6" x14ac:dyDescent="0.25">
      <c r="A206" s="26">
        <f t="shared" si="7"/>
        <v>215</v>
      </c>
      <c r="B206" s="28" t="e">
        <f>IF(COUNTIF('Weight Chart'!B$25:B$524,"")=500,"",IF('Weight Chart'!B229="",NA(),'Weight Chart'!B229))</f>
        <v>#N/A</v>
      </c>
      <c r="C206" s="26" t="e">
        <f>IF('Weight Chart'!C229="",NA(),'Weight Chart'!C229)</f>
        <v>#N/A</v>
      </c>
      <c r="D206" s="26" t="e">
        <f>IF(OR(B206="",ISERROR(B206),NOT(ISNUMBER('Weight Chart'!$I$3))),NA(),'Weight Chart'!$I$3)</f>
        <v>#N/A</v>
      </c>
      <c r="E206" s="26" t="e">
        <f t="shared" si="6"/>
        <v>#N/A</v>
      </c>
      <c r="F206" s="26" t="e">
        <f t="shared" si="6"/>
        <v>#N/A</v>
      </c>
    </row>
    <row r="207" spans="1:6" x14ac:dyDescent="0.25">
      <c r="A207" s="26">
        <f t="shared" si="7"/>
        <v>215</v>
      </c>
      <c r="B207" s="28" t="e">
        <f>IF(COUNTIF('Weight Chart'!B$25:B$524,"")=500,"",IF('Weight Chart'!B230="",NA(),'Weight Chart'!B230))</f>
        <v>#N/A</v>
      </c>
      <c r="C207" s="26" t="e">
        <f>IF('Weight Chart'!C230="",NA(),'Weight Chart'!C230)</f>
        <v>#N/A</v>
      </c>
      <c r="D207" s="26" t="e">
        <f>IF(OR(B207="",ISERROR(B207),NOT(ISNUMBER('Weight Chart'!$I$3))),NA(),'Weight Chart'!$I$3)</f>
        <v>#N/A</v>
      </c>
      <c r="E207" s="26" t="e">
        <f t="shared" si="6"/>
        <v>#N/A</v>
      </c>
      <c r="F207" s="26" t="e">
        <f t="shared" si="6"/>
        <v>#N/A</v>
      </c>
    </row>
    <row r="208" spans="1:6" x14ac:dyDescent="0.25">
      <c r="A208" s="26">
        <f t="shared" si="7"/>
        <v>215</v>
      </c>
      <c r="B208" s="28" t="e">
        <f>IF(COUNTIF('Weight Chart'!B$25:B$524,"")=500,"",IF('Weight Chart'!B231="",NA(),'Weight Chart'!B231))</f>
        <v>#N/A</v>
      </c>
      <c r="C208" s="26" t="e">
        <f>IF('Weight Chart'!C231="",NA(),'Weight Chart'!C231)</f>
        <v>#N/A</v>
      </c>
      <c r="D208" s="26" t="e">
        <f>IF(OR(B208="",ISERROR(B208),NOT(ISNUMBER('Weight Chart'!$I$3))),NA(),'Weight Chart'!$I$3)</f>
        <v>#N/A</v>
      </c>
      <c r="E208" s="26" t="e">
        <f t="shared" si="6"/>
        <v>#N/A</v>
      </c>
      <c r="F208" s="26" t="e">
        <f t="shared" si="6"/>
        <v>#N/A</v>
      </c>
    </row>
    <row r="209" spans="1:6" x14ac:dyDescent="0.25">
      <c r="A209" s="26">
        <f t="shared" si="7"/>
        <v>215</v>
      </c>
      <c r="B209" s="28" t="e">
        <f>IF(COUNTIF('Weight Chart'!B$25:B$524,"")=500,"",IF('Weight Chart'!B232="",NA(),'Weight Chart'!B232))</f>
        <v>#N/A</v>
      </c>
      <c r="C209" s="26" t="e">
        <f>IF('Weight Chart'!C232="",NA(),'Weight Chart'!C232)</f>
        <v>#N/A</v>
      </c>
      <c r="D209" s="26" t="e">
        <f>IF(OR(B209="",ISERROR(B209),NOT(ISNUMBER('Weight Chart'!$I$3))),NA(),'Weight Chart'!$I$3)</f>
        <v>#N/A</v>
      </c>
      <c r="E209" s="26" t="e">
        <f t="shared" si="6"/>
        <v>#N/A</v>
      </c>
      <c r="F209" s="26" t="e">
        <f t="shared" si="6"/>
        <v>#N/A</v>
      </c>
    </row>
    <row r="210" spans="1:6" x14ac:dyDescent="0.25">
      <c r="A210" s="26">
        <f t="shared" si="7"/>
        <v>215</v>
      </c>
      <c r="B210" s="28" t="e">
        <f>IF(COUNTIF('Weight Chart'!B$25:B$524,"")=500,"",IF('Weight Chart'!B233="",NA(),'Weight Chart'!B233))</f>
        <v>#N/A</v>
      </c>
      <c r="C210" s="26" t="e">
        <f>IF('Weight Chart'!C233="",NA(),'Weight Chart'!C233)</f>
        <v>#N/A</v>
      </c>
      <c r="D210" s="26" t="e">
        <f>IF(OR(B210="",ISERROR(B210),NOT(ISNUMBER('Weight Chart'!$I$3))),NA(),'Weight Chart'!$I$3)</f>
        <v>#N/A</v>
      </c>
      <c r="E210" s="26" t="e">
        <f t="shared" si="6"/>
        <v>#N/A</v>
      </c>
      <c r="F210" s="26" t="e">
        <f t="shared" si="6"/>
        <v>#N/A</v>
      </c>
    </row>
    <row r="211" spans="1:6" x14ac:dyDescent="0.25">
      <c r="A211" s="26">
        <f t="shared" si="7"/>
        <v>215</v>
      </c>
      <c r="B211" s="28" t="e">
        <f>IF(COUNTIF('Weight Chart'!B$25:B$524,"")=500,"",IF('Weight Chart'!B234="",NA(),'Weight Chart'!B234))</f>
        <v>#N/A</v>
      </c>
      <c r="C211" s="26" t="e">
        <f>IF('Weight Chart'!C234="",NA(),'Weight Chart'!C234)</f>
        <v>#N/A</v>
      </c>
      <c r="D211" s="26" t="e">
        <f>IF(OR(B211="",ISERROR(B211),NOT(ISNUMBER('Weight Chart'!$I$3))),NA(),'Weight Chart'!$I$3)</f>
        <v>#N/A</v>
      </c>
      <c r="E211" s="26" t="e">
        <f t="shared" si="6"/>
        <v>#N/A</v>
      </c>
      <c r="F211" s="26" t="e">
        <f t="shared" si="6"/>
        <v>#N/A</v>
      </c>
    </row>
    <row r="212" spans="1:6" x14ac:dyDescent="0.25">
      <c r="A212" s="26">
        <f t="shared" si="7"/>
        <v>215</v>
      </c>
      <c r="B212" s="28" t="e">
        <f>IF(COUNTIF('Weight Chart'!B$25:B$524,"")=500,"",IF('Weight Chart'!B235="",NA(),'Weight Chart'!B235))</f>
        <v>#N/A</v>
      </c>
      <c r="C212" s="26" t="e">
        <f>IF('Weight Chart'!C235="",NA(),'Weight Chart'!C235)</f>
        <v>#N/A</v>
      </c>
      <c r="D212" s="26" t="e">
        <f>IF(OR(B212="",ISERROR(B212),NOT(ISNUMBER('Weight Chart'!$I$3))),NA(),'Weight Chart'!$I$3)</f>
        <v>#N/A</v>
      </c>
      <c r="E212" s="26" t="e">
        <f t="shared" si="6"/>
        <v>#N/A</v>
      </c>
      <c r="F212" s="26" t="e">
        <f t="shared" si="6"/>
        <v>#N/A</v>
      </c>
    </row>
    <row r="213" spans="1:6" x14ac:dyDescent="0.25">
      <c r="A213" s="26">
        <f t="shared" si="7"/>
        <v>215</v>
      </c>
      <c r="B213" s="28" t="e">
        <f>IF(COUNTIF('Weight Chart'!B$25:B$524,"")=500,"",IF('Weight Chart'!B236="",NA(),'Weight Chart'!B236))</f>
        <v>#N/A</v>
      </c>
      <c r="C213" s="26" t="e">
        <f>IF('Weight Chart'!C236="",NA(),'Weight Chart'!C236)</f>
        <v>#N/A</v>
      </c>
      <c r="D213" s="26" t="e">
        <f>IF(OR(B213="",ISERROR(B213),NOT(ISNUMBER('Weight Chart'!$I$3))),NA(),'Weight Chart'!$I$3)</f>
        <v>#N/A</v>
      </c>
      <c r="E213" s="26" t="e">
        <f t="shared" si="6"/>
        <v>#N/A</v>
      </c>
      <c r="F213" s="26" t="e">
        <f t="shared" si="6"/>
        <v>#N/A</v>
      </c>
    </row>
    <row r="214" spans="1:6" x14ac:dyDescent="0.25">
      <c r="A214" s="26">
        <f t="shared" si="7"/>
        <v>215</v>
      </c>
      <c r="B214" s="28" t="e">
        <f>IF(COUNTIF('Weight Chart'!B$25:B$524,"")=500,"",IF('Weight Chart'!B237="",NA(),'Weight Chart'!B237))</f>
        <v>#N/A</v>
      </c>
      <c r="C214" s="26" t="e">
        <f>IF('Weight Chart'!C237="",NA(),'Weight Chart'!C237)</f>
        <v>#N/A</v>
      </c>
      <c r="D214" s="26" t="e">
        <f>IF(OR(B214="",ISERROR(B214),NOT(ISNUMBER('Weight Chart'!$I$3))),NA(),'Weight Chart'!$I$3)</f>
        <v>#N/A</v>
      </c>
      <c r="E214" s="26" t="e">
        <f t="shared" si="6"/>
        <v>#N/A</v>
      </c>
      <c r="F214" s="26" t="e">
        <f t="shared" si="6"/>
        <v>#N/A</v>
      </c>
    </row>
    <row r="215" spans="1:6" x14ac:dyDescent="0.25">
      <c r="A215" s="26">
        <f t="shared" si="7"/>
        <v>215</v>
      </c>
      <c r="B215" s="28" t="e">
        <f>IF(COUNTIF('Weight Chart'!B$25:B$524,"")=500,"",IF('Weight Chart'!B238="",NA(),'Weight Chart'!B238))</f>
        <v>#N/A</v>
      </c>
      <c r="C215" s="26" t="e">
        <f>IF('Weight Chart'!C238="",NA(),'Weight Chart'!C238)</f>
        <v>#N/A</v>
      </c>
      <c r="D215" s="26" t="e">
        <f>IF(OR(B215="",ISERROR(B215),NOT(ISNUMBER('Weight Chart'!$I$3))),NA(),'Weight Chart'!$I$3)</f>
        <v>#N/A</v>
      </c>
      <c r="E215" s="26" t="e">
        <f t="shared" si="6"/>
        <v>#N/A</v>
      </c>
      <c r="F215" s="26" t="e">
        <f t="shared" si="6"/>
        <v>#N/A</v>
      </c>
    </row>
    <row r="216" spans="1:6" x14ac:dyDescent="0.25">
      <c r="A216" s="26">
        <f t="shared" si="7"/>
        <v>215</v>
      </c>
      <c r="B216" s="28" t="e">
        <f>IF(COUNTIF('Weight Chart'!B$25:B$524,"")=500,"",IF('Weight Chart'!B239="",NA(),'Weight Chart'!B239))</f>
        <v>#N/A</v>
      </c>
      <c r="C216" s="26" t="e">
        <f>IF('Weight Chart'!C239="",NA(),'Weight Chart'!C239)</f>
        <v>#N/A</v>
      </c>
      <c r="D216" s="26" t="e">
        <f>IF(OR(B216="",ISERROR(B216),NOT(ISNUMBER('Weight Chart'!$I$3))),NA(),'Weight Chart'!$I$3)</f>
        <v>#N/A</v>
      </c>
      <c r="E216" s="26" t="e">
        <f t="shared" si="6"/>
        <v>#N/A</v>
      </c>
      <c r="F216" s="26" t="e">
        <f t="shared" si="6"/>
        <v>#N/A</v>
      </c>
    </row>
    <row r="217" spans="1:6" x14ac:dyDescent="0.25">
      <c r="A217" s="26">
        <f t="shared" si="7"/>
        <v>215</v>
      </c>
      <c r="B217" s="28" t="e">
        <f>IF(COUNTIF('Weight Chart'!B$25:B$524,"")=500,"",IF('Weight Chart'!B240="",NA(),'Weight Chart'!B240))</f>
        <v>#N/A</v>
      </c>
      <c r="C217" s="26" t="e">
        <f>IF('Weight Chart'!C240="",NA(),'Weight Chart'!C240)</f>
        <v>#N/A</v>
      </c>
      <c r="D217" s="26" t="e">
        <f>IF(OR(B217="",ISERROR(B217),NOT(ISNUMBER('Weight Chart'!$I$3))),NA(),'Weight Chart'!$I$3)</f>
        <v>#N/A</v>
      </c>
      <c r="E217" s="26" t="e">
        <f t="shared" si="6"/>
        <v>#N/A</v>
      </c>
      <c r="F217" s="26" t="e">
        <f t="shared" si="6"/>
        <v>#N/A</v>
      </c>
    </row>
    <row r="218" spans="1:6" x14ac:dyDescent="0.25">
      <c r="A218" s="26">
        <f t="shared" si="7"/>
        <v>215</v>
      </c>
      <c r="B218" s="28" t="e">
        <f>IF(COUNTIF('Weight Chart'!B$25:B$524,"")=500,"",IF('Weight Chart'!B241="",NA(),'Weight Chart'!B241))</f>
        <v>#N/A</v>
      </c>
      <c r="C218" s="26" t="e">
        <f>IF('Weight Chart'!C241="",NA(),'Weight Chart'!C241)</f>
        <v>#N/A</v>
      </c>
      <c r="D218" s="26" t="e">
        <f>IF(OR(B218="",ISERROR(B218),NOT(ISNUMBER('Weight Chart'!$I$3))),NA(),'Weight Chart'!$I$3)</f>
        <v>#N/A</v>
      </c>
      <c r="E218" s="26" t="e">
        <f t="shared" si="6"/>
        <v>#N/A</v>
      </c>
      <c r="F218" s="26" t="e">
        <f t="shared" si="6"/>
        <v>#N/A</v>
      </c>
    </row>
    <row r="219" spans="1:6" x14ac:dyDescent="0.25">
      <c r="A219" s="26">
        <f t="shared" si="7"/>
        <v>215</v>
      </c>
      <c r="B219" s="28" t="e">
        <f>IF(COUNTIF('Weight Chart'!B$25:B$524,"")=500,"",IF('Weight Chart'!B242="",NA(),'Weight Chart'!B242))</f>
        <v>#N/A</v>
      </c>
      <c r="C219" s="26" t="e">
        <f>IF('Weight Chart'!C242="",NA(),'Weight Chart'!C242)</f>
        <v>#N/A</v>
      </c>
      <c r="D219" s="26" t="e">
        <f>IF(OR(B219="",ISERROR(B219),NOT(ISNUMBER('Weight Chart'!$I$3))),NA(),'Weight Chart'!$I$3)</f>
        <v>#N/A</v>
      </c>
      <c r="E219" s="26" t="e">
        <f t="shared" si="6"/>
        <v>#N/A</v>
      </c>
      <c r="F219" s="26" t="e">
        <f t="shared" si="6"/>
        <v>#N/A</v>
      </c>
    </row>
    <row r="220" spans="1:6" x14ac:dyDescent="0.25">
      <c r="A220" s="26">
        <f t="shared" si="7"/>
        <v>215</v>
      </c>
      <c r="B220" s="28" t="e">
        <f>IF(COUNTIF('Weight Chart'!B$25:B$524,"")=500,"",IF('Weight Chart'!B243="",NA(),'Weight Chart'!B243))</f>
        <v>#N/A</v>
      </c>
      <c r="C220" s="26" t="e">
        <f>IF('Weight Chart'!C243="",NA(),'Weight Chart'!C243)</f>
        <v>#N/A</v>
      </c>
      <c r="D220" s="26" t="e">
        <f>IF(OR(B220="",ISERROR(B220),NOT(ISNUMBER('Weight Chart'!$I$3))),NA(),'Weight Chart'!$I$3)</f>
        <v>#N/A</v>
      </c>
      <c r="E220" s="26" t="e">
        <f t="shared" si="6"/>
        <v>#N/A</v>
      </c>
      <c r="F220" s="26" t="e">
        <f t="shared" si="6"/>
        <v>#N/A</v>
      </c>
    </row>
    <row r="221" spans="1:6" x14ac:dyDescent="0.25">
      <c r="A221" s="26">
        <f t="shared" si="7"/>
        <v>215</v>
      </c>
      <c r="B221" s="28" t="e">
        <f>IF(COUNTIF('Weight Chart'!B$25:B$524,"")=500,"",IF('Weight Chart'!B244="",NA(),'Weight Chart'!B244))</f>
        <v>#N/A</v>
      </c>
      <c r="C221" s="26" t="e">
        <f>IF('Weight Chart'!C244="",NA(),'Weight Chart'!C244)</f>
        <v>#N/A</v>
      </c>
      <c r="D221" s="26" t="e">
        <f>IF(OR(B221="",ISERROR(B221),NOT(ISNUMBER('Weight Chart'!$I$3))),NA(),'Weight Chart'!$I$3)</f>
        <v>#N/A</v>
      </c>
      <c r="E221" s="26" t="e">
        <f t="shared" si="6"/>
        <v>#N/A</v>
      </c>
      <c r="F221" s="26" t="e">
        <f t="shared" si="6"/>
        <v>#N/A</v>
      </c>
    </row>
    <row r="222" spans="1:6" x14ac:dyDescent="0.25">
      <c r="A222" s="26">
        <f t="shared" si="7"/>
        <v>215</v>
      </c>
      <c r="B222" s="28" t="e">
        <f>IF(COUNTIF('Weight Chart'!B$25:B$524,"")=500,"",IF('Weight Chart'!B245="",NA(),'Weight Chart'!B245))</f>
        <v>#N/A</v>
      </c>
      <c r="C222" s="26" t="e">
        <f>IF('Weight Chart'!C245="",NA(),'Weight Chart'!C245)</f>
        <v>#N/A</v>
      </c>
      <c r="D222" s="26" t="e">
        <f>IF(OR(B222="",ISERROR(B222),NOT(ISNUMBER('Weight Chart'!$I$3))),NA(),'Weight Chart'!$I$3)</f>
        <v>#N/A</v>
      </c>
      <c r="E222" s="26" t="e">
        <f t="shared" si="6"/>
        <v>#N/A</v>
      </c>
      <c r="F222" s="26" t="e">
        <f t="shared" si="6"/>
        <v>#N/A</v>
      </c>
    </row>
    <row r="223" spans="1:6" x14ac:dyDescent="0.25">
      <c r="A223" s="26">
        <f t="shared" si="7"/>
        <v>215</v>
      </c>
      <c r="B223" s="28" t="e">
        <f>IF(COUNTIF('Weight Chart'!B$25:B$524,"")=500,"",IF('Weight Chart'!B246="",NA(),'Weight Chart'!B246))</f>
        <v>#N/A</v>
      </c>
      <c r="C223" s="26" t="e">
        <f>IF('Weight Chart'!C246="",NA(),'Weight Chart'!C246)</f>
        <v>#N/A</v>
      </c>
      <c r="D223" s="26" t="e">
        <f>IF(OR(B223="",ISERROR(B223),NOT(ISNUMBER('Weight Chart'!$I$3))),NA(),'Weight Chart'!$I$3)</f>
        <v>#N/A</v>
      </c>
      <c r="E223" s="26" t="e">
        <f t="shared" si="6"/>
        <v>#N/A</v>
      </c>
      <c r="F223" s="26" t="e">
        <f t="shared" si="6"/>
        <v>#N/A</v>
      </c>
    </row>
    <row r="224" spans="1:6" x14ac:dyDescent="0.25">
      <c r="A224" s="26">
        <f t="shared" si="7"/>
        <v>215</v>
      </c>
      <c r="B224" s="28" t="e">
        <f>IF(COUNTIF('Weight Chart'!B$25:B$524,"")=500,"",IF('Weight Chart'!B247="",NA(),'Weight Chart'!B247))</f>
        <v>#N/A</v>
      </c>
      <c r="C224" s="26" t="e">
        <f>IF('Weight Chart'!C247="",NA(),'Weight Chart'!C247)</f>
        <v>#N/A</v>
      </c>
      <c r="D224" s="26" t="e">
        <f>IF(OR(B224="",ISERROR(B224),NOT(ISNUMBER('Weight Chart'!$I$3))),NA(),'Weight Chart'!$I$3)</f>
        <v>#N/A</v>
      </c>
      <c r="E224" s="26" t="e">
        <f t="shared" si="6"/>
        <v>#N/A</v>
      </c>
      <c r="F224" s="26" t="e">
        <f t="shared" si="6"/>
        <v>#N/A</v>
      </c>
    </row>
    <row r="225" spans="1:6" x14ac:dyDescent="0.25">
      <c r="A225" s="26">
        <f t="shared" si="7"/>
        <v>215</v>
      </c>
      <c r="B225" s="28" t="e">
        <f>IF(COUNTIF('Weight Chart'!B$25:B$524,"")=500,"",IF('Weight Chart'!B248="",NA(),'Weight Chart'!B248))</f>
        <v>#N/A</v>
      </c>
      <c r="C225" s="26" t="e">
        <f>IF('Weight Chart'!C248="",NA(),'Weight Chart'!C248)</f>
        <v>#N/A</v>
      </c>
      <c r="D225" s="26" t="e">
        <f>IF(OR(B225="",ISERROR(B225),NOT(ISNUMBER('Weight Chart'!$I$3))),NA(),'Weight Chart'!$I$3)</f>
        <v>#N/A</v>
      </c>
      <c r="E225" s="26" t="e">
        <f t="shared" si="6"/>
        <v>#N/A</v>
      </c>
      <c r="F225" s="26" t="e">
        <f t="shared" si="6"/>
        <v>#N/A</v>
      </c>
    </row>
    <row r="226" spans="1:6" x14ac:dyDescent="0.25">
      <c r="A226" s="26">
        <f t="shared" si="7"/>
        <v>215</v>
      </c>
      <c r="B226" s="28" t="e">
        <f>IF(COUNTIF('Weight Chart'!B$25:B$524,"")=500,"",IF('Weight Chart'!B249="",NA(),'Weight Chart'!B249))</f>
        <v>#N/A</v>
      </c>
      <c r="C226" s="26" t="e">
        <f>IF('Weight Chart'!C249="",NA(),'Weight Chart'!C249)</f>
        <v>#N/A</v>
      </c>
      <c r="D226" s="26" t="e">
        <f>IF(OR(B226="",ISERROR(B226),NOT(ISNUMBER('Weight Chart'!$I$3))),NA(),'Weight Chart'!$I$3)</f>
        <v>#N/A</v>
      </c>
      <c r="E226" s="26" t="e">
        <f t="shared" si="6"/>
        <v>#N/A</v>
      </c>
      <c r="F226" s="26" t="e">
        <f t="shared" si="6"/>
        <v>#N/A</v>
      </c>
    </row>
    <row r="227" spans="1:6" x14ac:dyDescent="0.25">
      <c r="A227" s="26">
        <f t="shared" si="7"/>
        <v>215</v>
      </c>
      <c r="B227" s="28" t="e">
        <f>IF(COUNTIF('Weight Chart'!B$25:B$524,"")=500,"",IF('Weight Chart'!B250="",NA(),'Weight Chart'!B250))</f>
        <v>#N/A</v>
      </c>
      <c r="C227" s="26" t="e">
        <f>IF('Weight Chart'!C250="",NA(),'Weight Chart'!C250)</f>
        <v>#N/A</v>
      </c>
      <c r="D227" s="26" t="e">
        <f>IF(OR(B227="",ISERROR(B227),NOT(ISNUMBER('Weight Chart'!$I$3))),NA(),'Weight Chart'!$I$3)</f>
        <v>#N/A</v>
      </c>
      <c r="E227" s="26" t="e">
        <f t="shared" si="6"/>
        <v>#N/A</v>
      </c>
      <c r="F227" s="26" t="e">
        <f t="shared" si="6"/>
        <v>#N/A</v>
      </c>
    </row>
    <row r="228" spans="1:6" x14ac:dyDescent="0.25">
      <c r="A228" s="26">
        <f t="shared" si="7"/>
        <v>215</v>
      </c>
      <c r="B228" s="28" t="e">
        <f>IF(COUNTIF('Weight Chart'!B$25:B$524,"")=500,"",IF('Weight Chart'!B251="",NA(),'Weight Chart'!B251))</f>
        <v>#N/A</v>
      </c>
      <c r="C228" s="26" t="e">
        <f>IF('Weight Chart'!C251="",NA(),'Weight Chart'!C251)</f>
        <v>#N/A</v>
      </c>
      <c r="D228" s="26" t="e">
        <f>IF(OR(B228="",ISERROR(B228),NOT(ISNUMBER('Weight Chart'!$I$3))),NA(),'Weight Chart'!$I$3)</f>
        <v>#N/A</v>
      </c>
      <c r="E228" s="26" t="e">
        <f t="shared" si="6"/>
        <v>#N/A</v>
      </c>
      <c r="F228" s="26" t="e">
        <f t="shared" si="6"/>
        <v>#N/A</v>
      </c>
    </row>
    <row r="229" spans="1:6" x14ac:dyDescent="0.25">
      <c r="A229" s="26">
        <f t="shared" si="7"/>
        <v>215</v>
      </c>
      <c r="B229" s="28" t="e">
        <f>IF(COUNTIF('Weight Chart'!B$25:B$524,"")=500,"",IF('Weight Chart'!B252="",NA(),'Weight Chart'!B252))</f>
        <v>#N/A</v>
      </c>
      <c r="C229" s="26" t="e">
        <f>IF('Weight Chart'!C252="",NA(),'Weight Chart'!C252)</f>
        <v>#N/A</v>
      </c>
      <c r="D229" s="26" t="e">
        <f>IF(OR(B229="",ISERROR(B229),NOT(ISNUMBER('Weight Chart'!$I$3))),NA(),'Weight Chart'!$I$3)</f>
        <v>#N/A</v>
      </c>
      <c r="E229" s="26" t="e">
        <f t="shared" si="6"/>
        <v>#N/A</v>
      </c>
      <c r="F229" s="26" t="e">
        <f t="shared" si="6"/>
        <v>#N/A</v>
      </c>
    </row>
    <row r="230" spans="1:6" x14ac:dyDescent="0.25">
      <c r="A230" s="26">
        <f t="shared" si="7"/>
        <v>215</v>
      </c>
      <c r="B230" s="28" t="e">
        <f>IF(COUNTIF('Weight Chart'!B$25:B$524,"")=500,"",IF('Weight Chart'!B253="",NA(),'Weight Chart'!B253))</f>
        <v>#N/A</v>
      </c>
      <c r="C230" s="26" t="e">
        <f>IF('Weight Chart'!C253="",NA(),'Weight Chart'!C253)</f>
        <v>#N/A</v>
      </c>
      <c r="D230" s="26" t="e">
        <f>IF(OR(B230="",ISERROR(B230),NOT(ISNUMBER('Weight Chart'!$I$3))),NA(),'Weight Chart'!$I$3)</f>
        <v>#N/A</v>
      </c>
      <c r="E230" s="26" t="e">
        <f t="shared" si="6"/>
        <v>#N/A</v>
      </c>
      <c r="F230" s="26" t="e">
        <f t="shared" si="6"/>
        <v>#N/A</v>
      </c>
    </row>
    <row r="231" spans="1:6" x14ac:dyDescent="0.25">
      <c r="A231" s="26">
        <f t="shared" si="7"/>
        <v>215</v>
      </c>
      <c r="B231" s="28" t="e">
        <f>IF(COUNTIF('Weight Chart'!B$25:B$524,"")=500,"",IF('Weight Chart'!B254="",NA(),'Weight Chart'!B254))</f>
        <v>#N/A</v>
      </c>
      <c r="C231" s="26" t="e">
        <f>IF('Weight Chart'!C254="",NA(),'Weight Chart'!C254)</f>
        <v>#N/A</v>
      </c>
      <c r="D231" s="26" t="e">
        <f>IF(OR(B231="",ISERROR(B231),NOT(ISNUMBER('Weight Chart'!$I$3))),NA(),'Weight Chart'!$I$3)</f>
        <v>#N/A</v>
      </c>
      <c r="E231" s="26" t="e">
        <f t="shared" si="6"/>
        <v>#N/A</v>
      </c>
      <c r="F231" s="26" t="e">
        <f t="shared" si="6"/>
        <v>#N/A</v>
      </c>
    </row>
    <row r="232" spans="1:6" x14ac:dyDescent="0.25">
      <c r="A232" s="26">
        <f t="shared" si="7"/>
        <v>215</v>
      </c>
      <c r="B232" s="28" t="e">
        <f>IF(COUNTIF('Weight Chart'!B$25:B$524,"")=500,"",IF('Weight Chart'!B255="",NA(),'Weight Chart'!B255))</f>
        <v>#N/A</v>
      </c>
      <c r="C232" s="26" t="e">
        <f>IF('Weight Chart'!C255="",NA(),'Weight Chart'!C255)</f>
        <v>#N/A</v>
      </c>
      <c r="D232" s="26" t="e">
        <f>IF(OR(B232="",ISERROR(B232),NOT(ISNUMBER('Weight Chart'!$I$3))),NA(),'Weight Chart'!$I$3)</f>
        <v>#N/A</v>
      </c>
      <c r="E232" s="26" t="e">
        <f t="shared" si="6"/>
        <v>#N/A</v>
      </c>
      <c r="F232" s="26" t="e">
        <f t="shared" si="6"/>
        <v>#N/A</v>
      </c>
    </row>
    <row r="233" spans="1:6" x14ac:dyDescent="0.25">
      <c r="A233" s="26">
        <f t="shared" si="7"/>
        <v>215</v>
      </c>
      <c r="B233" s="28" t="e">
        <f>IF(COUNTIF('Weight Chart'!B$25:B$524,"")=500,"",IF('Weight Chart'!B256="",NA(),'Weight Chart'!B256))</f>
        <v>#N/A</v>
      </c>
      <c r="C233" s="26" t="e">
        <f>IF('Weight Chart'!C256="",NA(),'Weight Chart'!C256)</f>
        <v>#N/A</v>
      </c>
      <c r="D233" s="26" t="e">
        <f>IF(OR(B233="",ISERROR(B233),NOT(ISNUMBER('Weight Chart'!$I$3))),NA(),'Weight Chart'!$I$3)</f>
        <v>#N/A</v>
      </c>
      <c r="E233" s="26" t="e">
        <f t="shared" si="6"/>
        <v>#N/A</v>
      </c>
      <c r="F233" s="26" t="e">
        <f t="shared" si="6"/>
        <v>#N/A</v>
      </c>
    </row>
    <row r="234" spans="1:6" x14ac:dyDescent="0.25">
      <c r="A234" s="26">
        <f t="shared" si="7"/>
        <v>215</v>
      </c>
      <c r="B234" s="28" t="e">
        <f>IF(COUNTIF('Weight Chart'!B$25:B$524,"")=500,"",IF('Weight Chart'!B257="",NA(),'Weight Chart'!B257))</f>
        <v>#N/A</v>
      </c>
      <c r="C234" s="26" t="e">
        <f>IF('Weight Chart'!C257="",NA(),'Weight Chart'!C257)</f>
        <v>#N/A</v>
      </c>
      <c r="D234" s="26" t="e">
        <f>IF(OR(B234="",ISERROR(B234),NOT(ISNUMBER('Weight Chart'!$I$3))),NA(),'Weight Chart'!$I$3)</f>
        <v>#N/A</v>
      </c>
      <c r="E234" s="26" t="e">
        <f t="shared" si="6"/>
        <v>#N/A</v>
      </c>
      <c r="F234" s="26" t="e">
        <f t="shared" si="6"/>
        <v>#N/A</v>
      </c>
    </row>
    <row r="235" spans="1:6" x14ac:dyDescent="0.25">
      <c r="A235" s="26">
        <f t="shared" si="7"/>
        <v>215</v>
      </c>
      <c r="B235" s="28" t="e">
        <f>IF(COUNTIF('Weight Chart'!B$25:B$524,"")=500,"",IF('Weight Chart'!B258="",NA(),'Weight Chart'!B258))</f>
        <v>#N/A</v>
      </c>
      <c r="C235" s="26" t="e">
        <f>IF('Weight Chart'!C258="",NA(),'Weight Chart'!C258)</f>
        <v>#N/A</v>
      </c>
      <c r="D235" s="26" t="e">
        <f>IF(OR(B235="",ISERROR(B235),NOT(ISNUMBER('Weight Chart'!$I$3))),NA(),'Weight Chart'!$I$3)</f>
        <v>#N/A</v>
      </c>
      <c r="E235" s="26" t="e">
        <f t="shared" si="6"/>
        <v>#N/A</v>
      </c>
      <c r="F235" s="26" t="e">
        <f t="shared" si="6"/>
        <v>#N/A</v>
      </c>
    </row>
    <row r="236" spans="1:6" x14ac:dyDescent="0.25">
      <c r="A236" s="26">
        <f t="shared" si="7"/>
        <v>215</v>
      </c>
      <c r="B236" s="28" t="e">
        <f>IF(COUNTIF('Weight Chart'!B$25:B$524,"")=500,"",IF('Weight Chart'!B259="",NA(),'Weight Chart'!B259))</f>
        <v>#N/A</v>
      </c>
      <c r="C236" s="26" t="e">
        <f>IF('Weight Chart'!C259="",NA(),'Weight Chart'!C259)</f>
        <v>#N/A</v>
      </c>
      <c r="D236" s="26" t="e">
        <f>IF(OR(B236="",ISERROR(B236),NOT(ISNUMBER('Weight Chart'!$I$3))),NA(),'Weight Chart'!$I$3)</f>
        <v>#N/A</v>
      </c>
      <c r="E236" s="26" t="e">
        <f t="shared" si="6"/>
        <v>#N/A</v>
      </c>
      <c r="F236" s="26" t="e">
        <f t="shared" si="6"/>
        <v>#N/A</v>
      </c>
    </row>
    <row r="237" spans="1:6" x14ac:dyDescent="0.25">
      <c r="A237" s="26">
        <f t="shared" si="7"/>
        <v>215</v>
      </c>
      <c r="B237" s="28" t="e">
        <f>IF(COUNTIF('Weight Chart'!B$25:B$524,"")=500,"",IF('Weight Chart'!B260="",NA(),'Weight Chart'!B260))</f>
        <v>#N/A</v>
      </c>
      <c r="C237" s="26" t="e">
        <f>IF('Weight Chart'!C260="",NA(),'Weight Chart'!C260)</f>
        <v>#N/A</v>
      </c>
      <c r="D237" s="26" t="e">
        <f>IF(OR(B237="",ISERROR(B237),NOT(ISNUMBER('Weight Chart'!$I$3))),NA(),'Weight Chart'!$I$3)</f>
        <v>#N/A</v>
      </c>
      <c r="E237" s="26" t="e">
        <f t="shared" si="6"/>
        <v>#N/A</v>
      </c>
      <c r="F237" s="26" t="e">
        <f t="shared" si="6"/>
        <v>#N/A</v>
      </c>
    </row>
    <row r="238" spans="1:6" x14ac:dyDescent="0.25">
      <c r="A238" s="26">
        <f t="shared" si="7"/>
        <v>215</v>
      </c>
      <c r="B238" s="28" t="e">
        <f>IF(COUNTIF('Weight Chart'!B$25:B$524,"")=500,"",IF('Weight Chart'!B261="",NA(),'Weight Chart'!B261))</f>
        <v>#N/A</v>
      </c>
      <c r="C238" s="26" t="e">
        <f>IF('Weight Chart'!C261="",NA(),'Weight Chart'!C261)</f>
        <v>#N/A</v>
      </c>
      <c r="D238" s="26" t="e">
        <f>IF(OR(B238="",ISERROR(B238),NOT(ISNUMBER('Weight Chart'!$I$3))),NA(),'Weight Chart'!$I$3)</f>
        <v>#N/A</v>
      </c>
      <c r="E238" s="26" t="e">
        <f t="shared" si="6"/>
        <v>#N/A</v>
      </c>
      <c r="F238" s="26" t="e">
        <f t="shared" si="6"/>
        <v>#N/A</v>
      </c>
    </row>
    <row r="239" spans="1:6" x14ac:dyDescent="0.25">
      <c r="A239" s="26">
        <f t="shared" si="7"/>
        <v>215</v>
      </c>
      <c r="B239" s="28" t="e">
        <f>IF(COUNTIF('Weight Chart'!B$25:B$524,"")=500,"",IF('Weight Chart'!B262="",NA(),'Weight Chart'!B262))</f>
        <v>#N/A</v>
      </c>
      <c r="C239" s="26" t="e">
        <f>IF('Weight Chart'!C262="",NA(),'Weight Chart'!C262)</f>
        <v>#N/A</v>
      </c>
      <c r="D239" s="26" t="e">
        <f>IF(OR(B239="",ISERROR(B239),NOT(ISNUMBER('Weight Chart'!$I$3))),NA(),'Weight Chart'!$I$3)</f>
        <v>#N/A</v>
      </c>
      <c r="E239" s="26" t="e">
        <f t="shared" si="6"/>
        <v>#N/A</v>
      </c>
      <c r="F239" s="26" t="e">
        <f t="shared" si="6"/>
        <v>#N/A</v>
      </c>
    </row>
    <row r="240" spans="1:6" x14ac:dyDescent="0.25">
      <c r="A240" s="26">
        <f t="shared" si="7"/>
        <v>215</v>
      </c>
      <c r="B240" s="28" t="e">
        <f>IF(COUNTIF('Weight Chart'!B$25:B$524,"")=500,"",IF('Weight Chart'!B263="",NA(),'Weight Chart'!B263))</f>
        <v>#N/A</v>
      </c>
      <c r="C240" s="26" t="e">
        <f>IF('Weight Chart'!C263="",NA(),'Weight Chart'!C263)</f>
        <v>#N/A</v>
      </c>
      <c r="D240" s="26" t="e">
        <f>IF(OR(B240="",ISERROR(B240),NOT(ISNUMBER('Weight Chart'!$I$3))),NA(),'Weight Chart'!$I$3)</f>
        <v>#N/A</v>
      </c>
      <c r="E240" s="26" t="e">
        <f t="shared" si="6"/>
        <v>#N/A</v>
      </c>
      <c r="F240" s="26" t="e">
        <f t="shared" si="6"/>
        <v>#N/A</v>
      </c>
    </row>
    <row r="241" spans="1:6" x14ac:dyDescent="0.25">
      <c r="A241" s="26">
        <f t="shared" si="7"/>
        <v>215</v>
      </c>
      <c r="B241" s="28" t="e">
        <f>IF(COUNTIF('Weight Chart'!B$25:B$524,"")=500,"",IF('Weight Chart'!B264="",NA(),'Weight Chart'!B264))</f>
        <v>#N/A</v>
      </c>
      <c r="C241" s="26" t="e">
        <f>IF('Weight Chart'!C264="",NA(),'Weight Chart'!C264)</f>
        <v>#N/A</v>
      </c>
      <c r="D241" s="26" t="e">
        <f>IF(OR(B241="",ISERROR(B241),NOT(ISNUMBER('Weight Chart'!$I$3))),NA(),'Weight Chart'!$I$3)</f>
        <v>#N/A</v>
      </c>
      <c r="E241" s="26" t="e">
        <f t="shared" si="6"/>
        <v>#N/A</v>
      </c>
      <c r="F241" s="26" t="e">
        <f t="shared" si="6"/>
        <v>#N/A</v>
      </c>
    </row>
    <row r="242" spans="1:6" x14ac:dyDescent="0.25">
      <c r="A242" s="26">
        <f t="shared" si="7"/>
        <v>215</v>
      </c>
      <c r="B242" s="28" t="e">
        <f>IF(COUNTIF('Weight Chart'!B$25:B$524,"")=500,"",IF('Weight Chart'!B265="",NA(),'Weight Chart'!B265))</f>
        <v>#N/A</v>
      </c>
      <c r="C242" s="26" t="e">
        <f>IF('Weight Chart'!C265="",NA(),'Weight Chart'!C265)</f>
        <v>#N/A</v>
      </c>
      <c r="D242" s="26" t="e">
        <f>IF(OR(B242="",ISERROR(B242),NOT(ISNUMBER('Weight Chart'!$I$3))),NA(),'Weight Chart'!$I$3)</f>
        <v>#N/A</v>
      </c>
      <c r="E242" s="26" t="e">
        <f t="shared" si="6"/>
        <v>#N/A</v>
      </c>
      <c r="F242" s="26" t="e">
        <f t="shared" si="6"/>
        <v>#N/A</v>
      </c>
    </row>
    <row r="243" spans="1:6" x14ac:dyDescent="0.25">
      <c r="A243" s="26">
        <f t="shared" si="7"/>
        <v>215</v>
      </c>
      <c r="B243" s="28" t="e">
        <f>IF(COUNTIF('Weight Chart'!B$25:B$524,"")=500,"",IF('Weight Chart'!B266="",NA(),'Weight Chart'!B266))</f>
        <v>#N/A</v>
      </c>
      <c r="C243" s="26" t="e">
        <f>IF('Weight Chart'!C266="",NA(),'Weight Chart'!C266)</f>
        <v>#N/A</v>
      </c>
      <c r="D243" s="26" t="e">
        <f>IF(OR(B243="",ISERROR(B243),NOT(ISNUMBER('Weight Chart'!$I$3))),NA(),'Weight Chart'!$I$3)</f>
        <v>#N/A</v>
      </c>
      <c r="E243" s="26" t="e">
        <f t="shared" si="6"/>
        <v>#N/A</v>
      </c>
      <c r="F243" s="26" t="e">
        <f t="shared" si="6"/>
        <v>#N/A</v>
      </c>
    </row>
    <row r="244" spans="1:6" x14ac:dyDescent="0.25">
      <c r="A244" s="26">
        <f t="shared" si="7"/>
        <v>215</v>
      </c>
      <c r="B244" s="28" t="e">
        <f>IF(COUNTIF('Weight Chart'!B$25:B$524,"")=500,"",IF('Weight Chart'!B267="",NA(),'Weight Chart'!B267))</f>
        <v>#N/A</v>
      </c>
      <c r="C244" s="26" t="e">
        <f>IF('Weight Chart'!C267="",NA(),'Weight Chart'!C267)</f>
        <v>#N/A</v>
      </c>
      <c r="D244" s="26" t="e">
        <f>IF(OR(B244="",ISERROR(B244),NOT(ISNUMBER('Weight Chart'!$I$3))),NA(),'Weight Chart'!$I$3)</f>
        <v>#N/A</v>
      </c>
      <c r="E244" s="26" t="e">
        <f t="shared" si="6"/>
        <v>#N/A</v>
      </c>
      <c r="F244" s="26" t="e">
        <f t="shared" si="6"/>
        <v>#N/A</v>
      </c>
    </row>
    <row r="245" spans="1:6" x14ac:dyDescent="0.25">
      <c r="A245" s="26">
        <f t="shared" si="7"/>
        <v>215</v>
      </c>
      <c r="B245" s="28" t="e">
        <f>IF(COUNTIF('Weight Chart'!B$25:B$524,"")=500,"",IF('Weight Chart'!B268="",NA(),'Weight Chart'!B268))</f>
        <v>#N/A</v>
      </c>
      <c r="C245" s="26" t="e">
        <f>IF('Weight Chart'!C268="",NA(),'Weight Chart'!C268)</f>
        <v>#N/A</v>
      </c>
      <c r="D245" s="26" t="e">
        <f>IF(OR(B245="",ISERROR(B245),NOT(ISNUMBER('Weight Chart'!$I$3))),NA(),'Weight Chart'!$I$3)</f>
        <v>#N/A</v>
      </c>
      <c r="E245" s="26" t="e">
        <f t="shared" si="6"/>
        <v>#N/A</v>
      </c>
      <c r="F245" s="26" t="e">
        <f t="shared" si="6"/>
        <v>#N/A</v>
      </c>
    </row>
    <row r="246" spans="1:6" x14ac:dyDescent="0.25">
      <c r="A246" s="26">
        <f t="shared" si="7"/>
        <v>215</v>
      </c>
      <c r="B246" s="28" t="e">
        <f>IF(COUNTIF('Weight Chart'!B$25:B$524,"")=500,"",IF('Weight Chart'!B269="",NA(),'Weight Chart'!B269))</f>
        <v>#N/A</v>
      </c>
      <c r="C246" s="26" t="e">
        <f>IF('Weight Chart'!C269="",NA(),'Weight Chart'!C269)</f>
        <v>#N/A</v>
      </c>
      <c r="D246" s="26" t="e">
        <f>IF(OR(B246="",ISERROR(B246),NOT(ISNUMBER('Weight Chart'!$I$3))),NA(),'Weight Chart'!$I$3)</f>
        <v>#N/A</v>
      </c>
      <c r="E246" s="26" t="e">
        <f t="shared" si="6"/>
        <v>#N/A</v>
      </c>
      <c r="F246" s="26" t="e">
        <f t="shared" si="6"/>
        <v>#N/A</v>
      </c>
    </row>
    <row r="247" spans="1:6" x14ac:dyDescent="0.25">
      <c r="A247" s="26">
        <f t="shared" si="7"/>
        <v>215</v>
      </c>
      <c r="B247" s="28" t="e">
        <f>IF(COUNTIF('Weight Chart'!B$25:B$524,"")=500,"",IF('Weight Chart'!B270="",NA(),'Weight Chart'!B270))</f>
        <v>#N/A</v>
      </c>
      <c r="C247" s="26" t="e">
        <f>IF('Weight Chart'!C270="",NA(),'Weight Chart'!C270)</f>
        <v>#N/A</v>
      </c>
      <c r="D247" s="26" t="e">
        <f>IF(OR(B247="",ISERROR(B247),NOT(ISNUMBER('Weight Chart'!$I$3))),NA(),'Weight Chart'!$I$3)</f>
        <v>#N/A</v>
      </c>
      <c r="E247" s="26" t="e">
        <f t="shared" si="6"/>
        <v>#N/A</v>
      </c>
      <c r="F247" s="26" t="e">
        <f t="shared" si="6"/>
        <v>#N/A</v>
      </c>
    </row>
    <row r="248" spans="1:6" x14ac:dyDescent="0.25">
      <c r="A248" s="26">
        <f t="shared" si="7"/>
        <v>215</v>
      </c>
      <c r="B248" s="28" t="e">
        <f>IF(COUNTIF('Weight Chart'!B$25:B$524,"")=500,"",IF('Weight Chart'!B271="",NA(),'Weight Chart'!B271))</f>
        <v>#N/A</v>
      </c>
      <c r="C248" s="26" t="e">
        <f>IF('Weight Chart'!C271="",NA(),'Weight Chart'!C271)</f>
        <v>#N/A</v>
      </c>
      <c r="D248" s="26" t="e">
        <f>IF(OR(B248="",ISERROR(B248),NOT(ISNUMBER('Weight Chart'!$I$3))),NA(),'Weight Chart'!$I$3)</f>
        <v>#N/A</v>
      </c>
      <c r="E248" s="26" t="e">
        <f t="shared" si="6"/>
        <v>#N/A</v>
      </c>
      <c r="F248" s="26" t="e">
        <f t="shared" si="6"/>
        <v>#N/A</v>
      </c>
    </row>
    <row r="249" spans="1:6" x14ac:dyDescent="0.25">
      <c r="A249" s="26">
        <f t="shared" si="7"/>
        <v>215</v>
      </c>
      <c r="B249" s="28" t="e">
        <f>IF(COUNTIF('Weight Chart'!B$25:B$524,"")=500,"",IF('Weight Chart'!B272="",NA(),'Weight Chart'!B272))</f>
        <v>#N/A</v>
      </c>
      <c r="C249" s="26" t="e">
        <f>IF('Weight Chart'!C272="",NA(),'Weight Chart'!C272)</f>
        <v>#N/A</v>
      </c>
      <c r="D249" s="26" t="e">
        <f>IF(OR(B249="",ISERROR(B249),NOT(ISNUMBER('Weight Chart'!$I$3))),NA(),'Weight Chart'!$I$3)</f>
        <v>#N/A</v>
      </c>
      <c r="E249" s="26" t="e">
        <f t="shared" si="6"/>
        <v>#N/A</v>
      </c>
      <c r="F249" s="26" t="e">
        <f t="shared" si="6"/>
        <v>#N/A</v>
      </c>
    </row>
    <row r="250" spans="1:6" x14ac:dyDescent="0.25">
      <c r="A250" s="26">
        <f t="shared" si="7"/>
        <v>215</v>
      </c>
      <c r="B250" s="28" t="e">
        <f>IF(COUNTIF('Weight Chart'!B$25:B$524,"")=500,"",IF('Weight Chart'!B273="",NA(),'Weight Chart'!B273))</f>
        <v>#N/A</v>
      </c>
      <c r="C250" s="26" t="e">
        <f>IF('Weight Chart'!C273="",NA(),'Weight Chart'!C273)</f>
        <v>#N/A</v>
      </c>
      <c r="D250" s="26" t="e">
        <f>IF(OR(B250="",ISERROR(B250),NOT(ISNUMBER('Weight Chart'!$I$3))),NA(),'Weight Chart'!$I$3)</f>
        <v>#N/A</v>
      </c>
      <c r="E250" s="26" t="e">
        <f t="shared" si="6"/>
        <v>#N/A</v>
      </c>
      <c r="F250" s="26" t="e">
        <f t="shared" si="6"/>
        <v>#N/A</v>
      </c>
    </row>
    <row r="251" spans="1:6" x14ac:dyDescent="0.25">
      <c r="A251" s="26">
        <f t="shared" si="7"/>
        <v>215</v>
      </c>
      <c r="B251" s="28" t="e">
        <f>IF(COUNTIF('Weight Chart'!B$25:B$524,"")=500,"",IF('Weight Chart'!B274="",NA(),'Weight Chart'!B274))</f>
        <v>#N/A</v>
      </c>
      <c r="C251" s="26" t="e">
        <f>IF('Weight Chart'!C274="",NA(),'Weight Chart'!C274)</f>
        <v>#N/A</v>
      </c>
      <c r="D251" s="26" t="e">
        <f>IF(OR(B251="",ISERROR(B251),NOT(ISNUMBER('Weight Chart'!$I$3))),NA(),'Weight Chart'!$I$3)</f>
        <v>#N/A</v>
      </c>
      <c r="E251" s="26" t="e">
        <f t="shared" si="6"/>
        <v>#N/A</v>
      </c>
      <c r="F251" s="26" t="e">
        <f t="shared" si="6"/>
        <v>#N/A</v>
      </c>
    </row>
    <row r="252" spans="1:6" x14ac:dyDescent="0.25">
      <c r="A252" s="26">
        <f t="shared" si="7"/>
        <v>215</v>
      </c>
      <c r="B252" s="28" t="e">
        <f>IF(COUNTIF('Weight Chart'!B$25:B$524,"")=500,"",IF('Weight Chart'!B275="",NA(),'Weight Chart'!B275))</f>
        <v>#N/A</v>
      </c>
      <c r="C252" s="26" t="e">
        <f>IF('Weight Chart'!C275="",NA(),'Weight Chart'!C275)</f>
        <v>#N/A</v>
      </c>
      <c r="D252" s="26" t="e">
        <f>IF(OR(B252="",ISERROR(B252),NOT(ISNUMBER('Weight Chart'!$I$3))),NA(),'Weight Chart'!$I$3)</f>
        <v>#N/A</v>
      </c>
      <c r="E252" s="26" t="e">
        <f t="shared" si="6"/>
        <v>#N/A</v>
      </c>
      <c r="F252" s="26" t="e">
        <f t="shared" si="6"/>
        <v>#N/A</v>
      </c>
    </row>
    <row r="253" spans="1:6" x14ac:dyDescent="0.25">
      <c r="A253" s="26">
        <f t="shared" si="7"/>
        <v>215</v>
      </c>
      <c r="B253" s="28" t="e">
        <f>IF(COUNTIF('Weight Chart'!B$25:B$524,"")=500,"",IF('Weight Chart'!B276="",NA(),'Weight Chart'!B276))</f>
        <v>#N/A</v>
      </c>
      <c r="C253" s="26" t="e">
        <f>IF('Weight Chart'!C276="",NA(),'Weight Chart'!C276)</f>
        <v>#N/A</v>
      </c>
      <c r="D253" s="26" t="e">
        <f>IF(OR(B253="",ISERROR(B253),NOT(ISNUMBER('Weight Chart'!$I$3))),NA(),'Weight Chart'!$I$3)</f>
        <v>#N/A</v>
      </c>
      <c r="E253" s="26" t="e">
        <f t="shared" si="6"/>
        <v>#N/A</v>
      </c>
      <c r="F253" s="26" t="e">
        <f t="shared" si="6"/>
        <v>#N/A</v>
      </c>
    </row>
    <row r="254" spans="1:6" x14ac:dyDescent="0.25">
      <c r="A254" s="26">
        <f t="shared" si="7"/>
        <v>215</v>
      </c>
      <c r="B254" s="28" t="e">
        <f>IF(COUNTIF('Weight Chart'!B$25:B$524,"")=500,"",IF('Weight Chart'!B277="",NA(),'Weight Chart'!B277))</f>
        <v>#N/A</v>
      </c>
      <c r="C254" s="26" t="e">
        <f>IF('Weight Chart'!C277="",NA(),'Weight Chart'!C277)</f>
        <v>#N/A</v>
      </c>
      <c r="D254" s="26" t="e">
        <f>IF(OR(B254="",ISERROR(B254),NOT(ISNUMBER('Weight Chart'!$I$3))),NA(),'Weight Chart'!$I$3)</f>
        <v>#N/A</v>
      </c>
      <c r="E254" s="26" t="e">
        <f t="shared" si="6"/>
        <v>#N/A</v>
      </c>
      <c r="F254" s="26" t="e">
        <f t="shared" si="6"/>
        <v>#N/A</v>
      </c>
    </row>
    <row r="255" spans="1:6" x14ac:dyDescent="0.25">
      <c r="A255" s="26">
        <f t="shared" si="7"/>
        <v>215</v>
      </c>
      <c r="B255" s="28" t="e">
        <f>IF(COUNTIF('Weight Chart'!B$25:B$524,"")=500,"",IF('Weight Chart'!B278="",NA(),'Weight Chart'!B278))</f>
        <v>#N/A</v>
      </c>
      <c r="C255" s="26" t="e">
        <f>IF('Weight Chart'!C278="",NA(),'Weight Chart'!C278)</f>
        <v>#N/A</v>
      </c>
      <c r="D255" s="26" t="e">
        <f>IF(OR(B255="",ISERROR(B255),NOT(ISNUMBER('Weight Chart'!$I$3))),NA(),'Weight Chart'!$I$3)</f>
        <v>#N/A</v>
      </c>
      <c r="E255" s="26" t="e">
        <f t="shared" si="6"/>
        <v>#N/A</v>
      </c>
      <c r="F255" s="26" t="e">
        <f t="shared" si="6"/>
        <v>#N/A</v>
      </c>
    </row>
    <row r="256" spans="1:6" x14ac:dyDescent="0.25">
      <c r="A256" s="26">
        <f t="shared" si="7"/>
        <v>215</v>
      </c>
      <c r="B256" s="28" t="e">
        <f>IF(COUNTIF('Weight Chart'!B$25:B$524,"")=500,"",IF('Weight Chart'!B279="",NA(),'Weight Chart'!B279))</f>
        <v>#N/A</v>
      </c>
      <c r="C256" s="26" t="e">
        <f>IF('Weight Chart'!C279="",NA(),'Weight Chart'!C279)</f>
        <v>#N/A</v>
      </c>
      <c r="D256" s="26" t="e">
        <f>IF(OR(B256="",ISERROR(B256),NOT(ISNUMBER('Weight Chart'!$I$3))),NA(),'Weight Chart'!$I$3)</f>
        <v>#N/A</v>
      </c>
      <c r="E256" s="26" t="e">
        <f t="shared" si="6"/>
        <v>#N/A</v>
      </c>
      <c r="F256" s="26" t="e">
        <f t="shared" si="6"/>
        <v>#N/A</v>
      </c>
    </row>
    <row r="257" spans="1:6" x14ac:dyDescent="0.25">
      <c r="A257" s="26">
        <f t="shared" si="7"/>
        <v>215</v>
      </c>
      <c r="B257" s="28" t="e">
        <f>IF(COUNTIF('Weight Chart'!B$25:B$524,"")=500,"",IF('Weight Chart'!B280="",NA(),'Weight Chart'!B280))</f>
        <v>#N/A</v>
      </c>
      <c r="C257" s="26" t="e">
        <f>IF('Weight Chart'!C280="",NA(),'Weight Chart'!C280)</f>
        <v>#N/A</v>
      </c>
      <c r="D257" s="26" t="e">
        <f>IF(OR(B257="",ISERROR(B257),NOT(ISNUMBER('Weight Chart'!$I$3))),NA(),'Weight Chart'!$I$3)</f>
        <v>#N/A</v>
      </c>
      <c r="E257" s="26" t="e">
        <f t="shared" si="6"/>
        <v>#N/A</v>
      </c>
      <c r="F257" s="26" t="e">
        <f t="shared" si="6"/>
        <v>#N/A</v>
      </c>
    </row>
    <row r="258" spans="1:6" x14ac:dyDescent="0.25">
      <c r="A258" s="26">
        <f t="shared" si="7"/>
        <v>215</v>
      </c>
      <c r="B258" s="28" t="e">
        <f>IF(COUNTIF('Weight Chart'!B$25:B$524,"")=500,"",IF('Weight Chart'!B281="",NA(),'Weight Chart'!B281))</f>
        <v>#N/A</v>
      </c>
      <c r="C258" s="26" t="e">
        <f>IF('Weight Chart'!C281="",NA(),'Weight Chart'!C281)</f>
        <v>#N/A</v>
      </c>
      <c r="D258" s="26" t="e">
        <f>IF(OR(B258="",ISERROR(B258),NOT(ISNUMBER('Weight Chart'!$I$3))),NA(),'Weight Chart'!$I$3)</f>
        <v>#N/A</v>
      </c>
      <c r="E258" s="26" t="e">
        <f t="shared" si="6"/>
        <v>#N/A</v>
      </c>
      <c r="F258" s="26" t="e">
        <f t="shared" si="6"/>
        <v>#N/A</v>
      </c>
    </row>
    <row r="259" spans="1:6" x14ac:dyDescent="0.25">
      <c r="A259" s="26">
        <f t="shared" si="7"/>
        <v>215</v>
      </c>
      <c r="B259" s="28" t="e">
        <f>IF(COUNTIF('Weight Chart'!B$25:B$524,"")=500,"",IF('Weight Chart'!B282="",NA(),'Weight Chart'!B282))</f>
        <v>#N/A</v>
      </c>
      <c r="C259" s="26" t="e">
        <f>IF('Weight Chart'!C282="",NA(),'Weight Chart'!C282)</f>
        <v>#N/A</v>
      </c>
      <c r="D259" s="26" t="e">
        <f>IF(OR(B259="",ISERROR(B259),NOT(ISNUMBER('Weight Chart'!$I$3))),NA(),'Weight Chart'!$I$3)</f>
        <v>#N/A</v>
      </c>
      <c r="E259" s="26" t="e">
        <f t="shared" ref="E259:F322" si="8">IF(OR($B259="",ISERROR($B259),NOT(ISNUMBER(K$2))),NA(),K$2)</f>
        <v>#N/A</v>
      </c>
      <c r="F259" s="26" t="e">
        <f t="shared" si="8"/>
        <v>#N/A</v>
      </c>
    </row>
    <row r="260" spans="1:6" x14ac:dyDescent="0.25">
      <c r="A260" s="26">
        <f t="shared" ref="A260:A323" si="9">IF(ISNUMBER(C260),C260,A259)</f>
        <v>215</v>
      </c>
      <c r="B260" s="28" t="e">
        <f>IF(COUNTIF('Weight Chart'!B$25:B$524,"")=500,"",IF('Weight Chart'!B283="",NA(),'Weight Chart'!B283))</f>
        <v>#N/A</v>
      </c>
      <c r="C260" s="26" t="e">
        <f>IF('Weight Chart'!C283="",NA(),'Weight Chart'!C283)</f>
        <v>#N/A</v>
      </c>
      <c r="D260" s="26" t="e">
        <f>IF(OR(B260="",ISERROR(B260),NOT(ISNUMBER('Weight Chart'!$I$3))),NA(),'Weight Chart'!$I$3)</f>
        <v>#N/A</v>
      </c>
      <c r="E260" s="26" t="e">
        <f t="shared" si="8"/>
        <v>#N/A</v>
      </c>
      <c r="F260" s="26" t="e">
        <f t="shared" si="8"/>
        <v>#N/A</v>
      </c>
    </row>
    <row r="261" spans="1:6" x14ac:dyDescent="0.25">
      <c r="A261" s="26">
        <f t="shared" si="9"/>
        <v>215</v>
      </c>
      <c r="B261" s="28" t="e">
        <f>IF(COUNTIF('Weight Chart'!B$25:B$524,"")=500,"",IF('Weight Chart'!B284="",NA(),'Weight Chart'!B284))</f>
        <v>#N/A</v>
      </c>
      <c r="C261" s="26" t="e">
        <f>IF('Weight Chart'!C284="",NA(),'Weight Chart'!C284)</f>
        <v>#N/A</v>
      </c>
      <c r="D261" s="26" t="e">
        <f>IF(OR(B261="",ISERROR(B261),NOT(ISNUMBER('Weight Chart'!$I$3))),NA(),'Weight Chart'!$I$3)</f>
        <v>#N/A</v>
      </c>
      <c r="E261" s="26" t="e">
        <f t="shared" si="8"/>
        <v>#N/A</v>
      </c>
      <c r="F261" s="26" t="e">
        <f t="shared" si="8"/>
        <v>#N/A</v>
      </c>
    </row>
    <row r="262" spans="1:6" x14ac:dyDescent="0.25">
      <c r="A262" s="26">
        <f t="shared" si="9"/>
        <v>215</v>
      </c>
      <c r="B262" s="28" t="e">
        <f>IF(COUNTIF('Weight Chart'!B$25:B$524,"")=500,"",IF('Weight Chart'!B285="",NA(),'Weight Chart'!B285))</f>
        <v>#N/A</v>
      </c>
      <c r="C262" s="26" t="e">
        <f>IF('Weight Chart'!C285="",NA(),'Weight Chart'!C285)</f>
        <v>#N/A</v>
      </c>
      <c r="D262" s="26" t="e">
        <f>IF(OR(B262="",ISERROR(B262),NOT(ISNUMBER('Weight Chart'!$I$3))),NA(),'Weight Chart'!$I$3)</f>
        <v>#N/A</v>
      </c>
      <c r="E262" s="26" t="e">
        <f t="shared" si="8"/>
        <v>#N/A</v>
      </c>
      <c r="F262" s="26" t="e">
        <f t="shared" si="8"/>
        <v>#N/A</v>
      </c>
    </row>
    <row r="263" spans="1:6" x14ac:dyDescent="0.25">
      <c r="A263" s="26">
        <f t="shared" si="9"/>
        <v>215</v>
      </c>
      <c r="B263" s="28" t="e">
        <f>IF(COUNTIF('Weight Chart'!B$25:B$524,"")=500,"",IF('Weight Chart'!B286="",NA(),'Weight Chart'!B286))</f>
        <v>#N/A</v>
      </c>
      <c r="C263" s="26" t="e">
        <f>IF('Weight Chart'!C286="",NA(),'Weight Chart'!C286)</f>
        <v>#N/A</v>
      </c>
      <c r="D263" s="26" t="e">
        <f>IF(OR(B263="",ISERROR(B263),NOT(ISNUMBER('Weight Chart'!$I$3))),NA(),'Weight Chart'!$I$3)</f>
        <v>#N/A</v>
      </c>
      <c r="E263" s="26" t="e">
        <f t="shared" si="8"/>
        <v>#N/A</v>
      </c>
      <c r="F263" s="26" t="e">
        <f t="shared" si="8"/>
        <v>#N/A</v>
      </c>
    </row>
    <row r="264" spans="1:6" x14ac:dyDescent="0.25">
      <c r="A264" s="26">
        <f t="shared" si="9"/>
        <v>215</v>
      </c>
      <c r="B264" s="28" t="e">
        <f>IF(COUNTIF('Weight Chart'!B$25:B$524,"")=500,"",IF('Weight Chart'!B287="",NA(),'Weight Chart'!B287))</f>
        <v>#N/A</v>
      </c>
      <c r="C264" s="26" t="e">
        <f>IF('Weight Chart'!C287="",NA(),'Weight Chart'!C287)</f>
        <v>#N/A</v>
      </c>
      <c r="D264" s="26" t="e">
        <f>IF(OR(B264="",ISERROR(B264),NOT(ISNUMBER('Weight Chart'!$I$3))),NA(),'Weight Chart'!$I$3)</f>
        <v>#N/A</v>
      </c>
      <c r="E264" s="26" t="e">
        <f t="shared" si="8"/>
        <v>#N/A</v>
      </c>
      <c r="F264" s="26" t="e">
        <f t="shared" si="8"/>
        <v>#N/A</v>
      </c>
    </row>
    <row r="265" spans="1:6" x14ac:dyDescent="0.25">
      <c r="A265" s="26">
        <f t="shared" si="9"/>
        <v>215</v>
      </c>
      <c r="B265" s="28" t="e">
        <f>IF(COUNTIF('Weight Chart'!B$25:B$524,"")=500,"",IF('Weight Chart'!B288="",NA(),'Weight Chart'!B288))</f>
        <v>#N/A</v>
      </c>
      <c r="C265" s="26" t="e">
        <f>IF('Weight Chart'!C288="",NA(),'Weight Chart'!C288)</f>
        <v>#N/A</v>
      </c>
      <c r="D265" s="26" t="e">
        <f>IF(OR(B265="",ISERROR(B265),NOT(ISNUMBER('Weight Chart'!$I$3))),NA(),'Weight Chart'!$I$3)</f>
        <v>#N/A</v>
      </c>
      <c r="E265" s="26" t="e">
        <f t="shared" si="8"/>
        <v>#N/A</v>
      </c>
      <c r="F265" s="26" t="e">
        <f t="shared" si="8"/>
        <v>#N/A</v>
      </c>
    </row>
    <row r="266" spans="1:6" x14ac:dyDescent="0.25">
      <c r="A266" s="26">
        <f t="shared" si="9"/>
        <v>215</v>
      </c>
      <c r="B266" s="28" t="e">
        <f>IF(COUNTIF('Weight Chart'!B$25:B$524,"")=500,"",IF('Weight Chart'!B289="",NA(),'Weight Chart'!B289))</f>
        <v>#N/A</v>
      </c>
      <c r="C266" s="26" t="e">
        <f>IF('Weight Chart'!C289="",NA(),'Weight Chart'!C289)</f>
        <v>#N/A</v>
      </c>
      <c r="D266" s="26" t="e">
        <f>IF(OR(B266="",ISERROR(B266),NOT(ISNUMBER('Weight Chart'!$I$3))),NA(),'Weight Chart'!$I$3)</f>
        <v>#N/A</v>
      </c>
      <c r="E266" s="26" t="e">
        <f t="shared" si="8"/>
        <v>#N/A</v>
      </c>
      <c r="F266" s="26" t="e">
        <f t="shared" si="8"/>
        <v>#N/A</v>
      </c>
    </row>
    <row r="267" spans="1:6" x14ac:dyDescent="0.25">
      <c r="A267" s="26">
        <f t="shared" si="9"/>
        <v>215</v>
      </c>
      <c r="B267" s="28" t="e">
        <f>IF(COUNTIF('Weight Chart'!B$25:B$524,"")=500,"",IF('Weight Chart'!B290="",NA(),'Weight Chart'!B290))</f>
        <v>#N/A</v>
      </c>
      <c r="C267" s="26" t="e">
        <f>IF('Weight Chart'!C290="",NA(),'Weight Chart'!C290)</f>
        <v>#N/A</v>
      </c>
      <c r="D267" s="26" t="e">
        <f>IF(OR(B267="",ISERROR(B267),NOT(ISNUMBER('Weight Chart'!$I$3))),NA(),'Weight Chart'!$I$3)</f>
        <v>#N/A</v>
      </c>
      <c r="E267" s="26" t="e">
        <f t="shared" si="8"/>
        <v>#N/A</v>
      </c>
      <c r="F267" s="26" t="e">
        <f t="shared" si="8"/>
        <v>#N/A</v>
      </c>
    </row>
    <row r="268" spans="1:6" x14ac:dyDescent="0.25">
      <c r="A268" s="26">
        <f t="shared" si="9"/>
        <v>215</v>
      </c>
      <c r="B268" s="28" t="e">
        <f>IF(COUNTIF('Weight Chart'!B$25:B$524,"")=500,"",IF('Weight Chart'!B291="",NA(),'Weight Chart'!B291))</f>
        <v>#N/A</v>
      </c>
      <c r="C268" s="26" t="e">
        <f>IF('Weight Chart'!C291="",NA(),'Weight Chart'!C291)</f>
        <v>#N/A</v>
      </c>
      <c r="D268" s="26" t="e">
        <f>IF(OR(B268="",ISERROR(B268),NOT(ISNUMBER('Weight Chart'!$I$3))),NA(),'Weight Chart'!$I$3)</f>
        <v>#N/A</v>
      </c>
      <c r="E268" s="26" t="e">
        <f t="shared" si="8"/>
        <v>#N/A</v>
      </c>
      <c r="F268" s="26" t="e">
        <f t="shared" si="8"/>
        <v>#N/A</v>
      </c>
    </row>
    <row r="269" spans="1:6" x14ac:dyDescent="0.25">
      <c r="A269" s="26">
        <f t="shared" si="9"/>
        <v>215</v>
      </c>
      <c r="B269" s="28" t="e">
        <f>IF(COUNTIF('Weight Chart'!B$25:B$524,"")=500,"",IF('Weight Chart'!B292="",NA(),'Weight Chart'!B292))</f>
        <v>#N/A</v>
      </c>
      <c r="C269" s="26" t="e">
        <f>IF('Weight Chart'!C292="",NA(),'Weight Chart'!C292)</f>
        <v>#N/A</v>
      </c>
      <c r="D269" s="26" t="e">
        <f>IF(OR(B269="",ISERROR(B269),NOT(ISNUMBER('Weight Chart'!$I$3))),NA(),'Weight Chart'!$I$3)</f>
        <v>#N/A</v>
      </c>
      <c r="E269" s="26" t="e">
        <f t="shared" si="8"/>
        <v>#N/A</v>
      </c>
      <c r="F269" s="26" t="e">
        <f t="shared" si="8"/>
        <v>#N/A</v>
      </c>
    </row>
    <row r="270" spans="1:6" x14ac:dyDescent="0.25">
      <c r="A270" s="26">
        <f t="shared" si="9"/>
        <v>215</v>
      </c>
      <c r="B270" s="28" t="e">
        <f>IF(COUNTIF('Weight Chart'!B$25:B$524,"")=500,"",IF('Weight Chart'!B293="",NA(),'Weight Chart'!B293))</f>
        <v>#N/A</v>
      </c>
      <c r="C270" s="26" t="e">
        <f>IF('Weight Chart'!C293="",NA(),'Weight Chart'!C293)</f>
        <v>#N/A</v>
      </c>
      <c r="D270" s="26" t="e">
        <f>IF(OR(B270="",ISERROR(B270),NOT(ISNUMBER('Weight Chart'!$I$3))),NA(),'Weight Chart'!$I$3)</f>
        <v>#N/A</v>
      </c>
      <c r="E270" s="26" t="e">
        <f t="shared" si="8"/>
        <v>#N/A</v>
      </c>
      <c r="F270" s="26" t="e">
        <f t="shared" si="8"/>
        <v>#N/A</v>
      </c>
    </row>
    <row r="271" spans="1:6" x14ac:dyDescent="0.25">
      <c r="A271" s="26">
        <f t="shared" si="9"/>
        <v>215</v>
      </c>
      <c r="B271" s="28" t="e">
        <f>IF(COUNTIF('Weight Chart'!B$25:B$524,"")=500,"",IF('Weight Chart'!B294="",NA(),'Weight Chart'!B294))</f>
        <v>#N/A</v>
      </c>
      <c r="C271" s="26" t="e">
        <f>IF('Weight Chart'!C294="",NA(),'Weight Chart'!C294)</f>
        <v>#N/A</v>
      </c>
      <c r="D271" s="26" t="e">
        <f>IF(OR(B271="",ISERROR(B271),NOT(ISNUMBER('Weight Chart'!$I$3))),NA(),'Weight Chart'!$I$3)</f>
        <v>#N/A</v>
      </c>
      <c r="E271" s="26" t="e">
        <f t="shared" si="8"/>
        <v>#N/A</v>
      </c>
      <c r="F271" s="26" t="e">
        <f t="shared" si="8"/>
        <v>#N/A</v>
      </c>
    </row>
    <row r="272" spans="1:6" x14ac:dyDescent="0.25">
      <c r="A272" s="26">
        <f t="shared" si="9"/>
        <v>215</v>
      </c>
      <c r="B272" s="28" t="e">
        <f>IF(COUNTIF('Weight Chart'!B$25:B$524,"")=500,"",IF('Weight Chart'!B295="",NA(),'Weight Chart'!B295))</f>
        <v>#N/A</v>
      </c>
      <c r="C272" s="26" t="e">
        <f>IF('Weight Chart'!C295="",NA(),'Weight Chart'!C295)</f>
        <v>#N/A</v>
      </c>
      <c r="D272" s="26" t="e">
        <f>IF(OR(B272="",ISERROR(B272),NOT(ISNUMBER('Weight Chart'!$I$3))),NA(),'Weight Chart'!$I$3)</f>
        <v>#N/A</v>
      </c>
      <c r="E272" s="26" t="e">
        <f t="shared" si="8"/>
        <v>#N/A</v>
      </c>
      <c r="F272" s="26" t="e">
        <f t="shared" si="8"/>
        <v>#N/A</v>
      </c>
    </row>
    <row r="273" spans="1:6" x14ac:dyDescent="0.25">
      <c r="A273" s="26">
        <f t="shared" si="9"/>
        <v>215</v>
      </c>
      <c r="B273" s="28" t="e">
        <f>IF(COUNTIF('Weight Chart'!B$25:B$524,"")=500,"",IF('Weight Chart'!B296="",NA(),'Weight Chart'!B296))</f>
        <v>#N/A</v>
      </c>
      <c r="C273" s="26" t="e">
        <f>IF('Weight Chart'!C296="",NA(),'Weight Chart'!C296)</f>
        <v>#N/A</v>
      </c>
      <c r="D273" s="26" t="e">
        <f>IF(OR(B273="",ISERROR(B273),NOT(ISNUMBER('Weight Chart'!$I$3))),NA(),'Weight Chart'!$I$3)</f>
        <v>#N/A</v>
      </c>
      <c r="E273" s="26" t="e">
        <f t="shared" si="8"/>
        <v>#N/A</v>
      </c>
      <c r="F273" s="26" t="e">
        <f t="shared" si="8"/>
        <v>#N/A</v>
      </c>
    </row>
    <row r="274" spans="1:6" x14ac:dyDescent="0.25">
      <c r="A274" s="26">
        <f t="shared" si="9"/>
        <v>215</v>
      </c>
      <c r="B274" s="28" t="e">
        <f>IF(COUNTIF('Weight Chart'!B$25:B$524,"")=500,"",IF('Weight Chart'!B297="",NA(),'Weight Chart'!B297))</f>
        <v>#N/A</v>
      </c>
      <c r="C274" s="26" t="e">
        <f>IF('Weight Chart'!C297="",NA(),'Weight Chart'!C297)</f>
        <v>#N/A</v>
      </c>
      <c r="D274" s="26" t="e">
        <f>IF(OR(B274="",ISERROR(B274),NOT(ISNUMBER('Weight Chart'!$I$3))),NA(),'Weight Chart'!$I$3)</f>
        <v>#N/A</v>
      </c>
      <c r="E274" s="26" t="e">
        <f t="shared" si="8"/>
        <v>#N/A</v>
      </c>
      <c r="F274" s="26" t="e">
        <f t="shared" si="8"/>
        <v>#N/A</v>
      </c>
    </row>
    <row r="275" spans="1:6" x14ac:dyDescent="0.25">
      <c r="A275" s="26">
        <f t="shared" si="9"/>
        <v>215</v>
      </c>
      <c r="B275" s="28" t="e">
        <f>IF(COUNTIF('Weight Chart'!B$25:B$524,"")=500,"",IF('Weight Chart'!B298="",NA(),'Weight Chart'!B298))</f>
        <v>#N/A</v>
      </c>
      <c r="C275" s="26" t="e">
        <f>IF('Weight Chart'!C298="",NA(),'Weight Chart'!C298)</f>
        <v>#N/A</v>
      </c>
      <c r="D275" s="26" t="e">
        <f>IF(OR(B275="",ISERROR(B275),NOT(ISNUMBER('Weight Chart'!$I$3))),NA(),'Weight Chart'!$I$3)</f>
        <v>#N/A</v>
      </c>
      <c r="E275" s="26" t="e">
        <f t="shared" si="8"/>
        <v>#N/A</v>
      </c>
      <c r="F275" s="26" t="e">
        <f t="shared" si="8"/>
        <v>#N/A</v>
      </c>
    </row>
    <row r="276" spans="1:6" x14ac:dyDescent="0.25">
      <c r="A276" s="26">
        <f t="shared" si="9"/>
        <v>215</v>
      </c>
      <c r="B276" s="28" t="e">
        <f>IF(COUNTIF('Weight Chart'!B$25:B$524,"")=500,"",IF('Weight Chart'!B299="",NA(),'Weight Chart'!B299))</f>
        <v>#N/A</v>
      </c>
      <c r="C276" s="26" t="e">
        <f>IF('Weight Chart'!C299="",NA(),'Weight Chart'!C299)</f>
        <v>#N/A</v>
      </c>
      <c r="D276" s="26" t="e">
        <f>IF(OR(B276="",ISERROR(B276),NOT(ISNUMBER('Weight Chart'!$I$3))),NA(),'Weight Chart'!$I$3)</f>
        <v>#N/A</v>
      </c>
      <c r="E276" s="26" t="e">
        <f t="shared" si="8"/>
        <v>#N/A</v>
      </c>
      <c r="F276" s="26" t="e">
        <f t="shared" si="8"/>
        <v>#N/A</v>
      </c>
    </row>
    <row r="277" spans="1:6" x14ac:dyDescent="0.25">
      <c r="A277" s="26">
        <f t="shared" si="9"/>
        <v>215</v>
      </c>
      <c r="B277" s="28" t="e">
        <f>IF(COUNTIF('Weight Chart'!B$25:B$524,"")=500,"",IF('Weight Chart'!B300="",NA(),'Weight Chart'!B300))</f>
        <v>#N/A</v>
      </c>
      <c r="C277" s="26" t="e">
        <f>IF('Weight Chart'!C300="",NA(),'Weight Chart'!C300)</f>
        <v>#N/A</v>
      </c>
      <c r="D277" s="26" t="e">
        <f>IF(OR(B277="",ISERROR(B277),NOT(ISNUMBER('Weight Chart'!$I$3))),NA(),'Weight Chart'!$I$3)</f>
        <v>#N/A</v>
      </c>
      <c r="E277" s="26" t="e">
        <f t="shared" si="8"/>
        <v>#N/A</v>
      </c>
      <c r="F277" s="26" t="e">
        <f t="shared" si="8"/>
        <v>#N/A</v>
      </c>
    </row>
    <row r="278" spans="1:6" x14ac:dyDescent="0.25">
      <c r="A278" s="26">
        <f t="shared" si="9"/>
        <v>215</v>
      </c>
      <c r="B278" s="28" t="e">
        <f>IF(COUNTIF('Weight Chart'!B$25:B$524,"")=500,"",IF('Weight Chart'!B301="",NA(),'Weight Chart'!B301))</f>
        <v>#N/A</v>
      </c>
      <c r="C278" s="26" t="e">
        <f>IF('Weight Chart'!C301="",NA(),'Weight Chart'!C301)</f>
        <v>#N/A</v>
      </c>
      <c r="D278" s="26" t="e">
        <f>IF(OR(B278="",ISERROR(B278),NOT(ISNUMBER('Weight Chart'!$I$3))),NA(),'Weight Chart'!$I$3)</f>
        <v>#N/A</v>
      </c>
      <c r="E278" s="26" t="e">
        <f t="shared" si="8"/>
        <v>#N/A</v>
      </c>
      <c r="F278" s="26" t="e">
        <f t="shared" si="8"/>
        <v>#N/A</v>
      </c>
    </row>
    <row r="279" spans="1:6" x14ac:dyDescent="0.25">
      <c r="A279" s="26">
        <f t="shared" si="9"/>
        <v>215</v>
      </c>
      <c r="B279" s="28" t="e">
        <f>IF(COUNTIF('Weight Chart'!B$25:B$524,"")=500,"",IF('Weight Chart'!B302="",NA(),'Weight Chart'!B302))</f>
        <v>#N/A</v>
      </c>
      <c r="C279" s="26" t="e">
        <f>IF('Weight Chart'!C302="",NA(),'Weight Chart'!C302)</f>
        <v>#N/A</v>
      </c>
      <c r="D279" s="26" t="e">
        <f>IF(OR(B279="",ISERROR(B279),NOT(ISNUMBER('Weight Chart'!$I$3))),NA(),'Weight Chart'!$I$3)</f>
        <v>#N/A</v>
      </c>
      <c r="E279" s="26" t="e">
        <f t="shared" si="8"/>
        <v>#N/A</v>
      </c>
      <c r="F279" s="26" t="e">
        <f t="shared" si="8"/>
        <v>#N/A</v>
      </c>
    </row>
    <row r="280" spans="1:6" x14ac:dyDescent="0.25">
      <c r="A280" s="26">
        <f t="shared" si="9"/>
        <v>215</v>
      </c>
      <c r="B280" s="28" t="e">
        <f>IF(COUNTIF('Weight Chart'!B$25:B$524,"")=500,"",IF('Weight Chart'!B303="",NA(),'Weight Chart'!B303))</f>
        <v>#N/A</v>
      </c>
      <c r="C280" s="26" t="e">
        <f>IF('Weight Chart'!C303="",NA(),'Weight Chart'!C303)</f>
        <v>#N/A</v>
      </c>
      <c r="D280" s="26" t="e">
        <f>IF(OR(B280="",ISERROR(B280),NOT(ISNUMBER('Weight Chart'!$I$3))),NA(),'Weight Chart'!$I$3)</f>
        <v>#N/A</v>
      </c>
      <c r="E280" s="26" t="e">
        <f t="shared" si="8"/>
        <v>#N/A</v>
      </c>
      <c r="F280" s="26" t="e">
        <f t="shared" si="8"/>
        <v>#N/A</v>
      </c>
    </row>
    <row r="281" spans="1:6" x14ac:dyDescent="0.25">
      <c r="A281" s="26">
        <f t="shared" si="9"/>
        <v>215</v>
      </c>
      <c r="B281" s="28" t="e">
        <f>IF(COUNTIF('Weight Chart'!B$25:B$524,"")=500,"",IF('Weight Chart'!B304="",NA(),'Weight Chart'!B304))</f>
        <v>#N/A</v>
      </c>
      <c r="C281" s="26" t="e">
        <f>IF('Weight Chart'!C304="",NA(),'Weight Chart'!C304)</f>
        <v>#N/A</v>
      </c>
      <c r="D281" s="26" t="e">
        <f>IF(OR(B281="",ISERROR(B281),NOT(ISNUMBER('Weight Chart'!$I$3))),NA(),'Weight Chart'!$I$3)</f>
        <v>#N/A</v>
      </c>
      <c r="E281" s="26" t="e">
        <f t="shared" si="8"/>
        <v>#N/A</v>
      </c>
      <c r="F281" s="26" t="e">
        <f t="shared" si="8"/>
        <v>#N/A</v>
      </c>
    </row>
    <row r="282" spans="1:6" x14ac:dyDescent="0.25">
      <c r="A282" s="26">
        <f t="shared" si="9"/>
        <v>215</v>
      </c>
      <c r="B282" s="28" t="e">
        <f>IF(COUNTIF('Weight Chart'!B$25:B$524,"")=500,"",IF('Weight Chart'!B305="",NA(),'Weight Chart'!B305))</f>
        <v>#N/A</v>
      </c>
      <c r="C282" s="26" t="e">
        <f>IF('Weight Chart'!C305="",NA(),'Weight Chart'!C305)</f>
        <v>#N/A</v>
      </c>
      <c r="D282" s="26" t="e">
        <f>IF(OR(B282="",ISERROR(B282),NOT(ISNUMBER('Weight Chart'!$I$3))),NA(),'Weight Chart'!$I$3)</f>
        <v>#N/A</v>
      </c>
      <c r="E282" s="26" t="e">
        <f t="shared" si="8"/>
        <v>#N/A</v>
      </c>
      <c r="F282" s="26" t="e">
        <f t="shared" si="8"/>
        <v>#N/A</v>
      </c>
    </row>
    <row r="283" spans="1:6" x14ac:dyDescent="0.25">
      <c r="A283" s="26">
        <f t="shared" si="9"/>
        <v>215</v>
      </c>
      <c r="B283" s="28" t="e">
        <f>IF(COUNTIF('Weight Chart'!B$25:B$524,"")=500,"",IF('Weight Chart'!B306="",NA(),'Weight Chart'!B306))</f>
        <v>#N/A</v>
      </c>
      <c r="C283" s="26" t="e">
        <f>IF('Weight Chart'!C306="",NA(),'Weight Chart'!C306)</f>
        <v>#N/A</v>
      </c>
      <c r="D283" s="26" t="e">
        <f>IF(OR(B283="",ISERROR(B283),NOT(ISNUMBER('Weight Chart'!$I$3))),NA(),'Weight Chart'!$I$3)</f>
        <v>#N/A</v>
      </c>
      <c r="E283" s="26" t="e">
        <f t="shared" si="8"/>
        <v>#N/A</v>
      </c>
      <c r="F283" s="26" t="e">
        <f t="shared" si="8"/>
        <v>#N/A</v>
      </c>
    </row>
    <row r="284" spans="1:6" x14ac:dyDescent="0.25">
      <c r="A284" s="26">
        <f t="shared" si="9"/>
        <v>215</v>
      </c>
      <c r="B284" s="28" t="e">
        <f>IF(COUNTIF('Weight Chart'!B$25:B$524,"")=500,"",IF('Weight Chart'!B307="",NA(),'Weight Chart'!B307))</f>
        <v>#N/A</v>
      </c>
      <c r="C284" s="26" t="e">
        <f>IF('Weight Chart'!C307="",NA(),'Weight Chart'!C307)</f>
        <v>#N/A</v>
      </c>
      <c r="D284" s="26" t="e">
        <f>IF(OR(B284="",ISERROR(B284),NOT(ISNUMBER('Weight Chart'!$I$3))),NA(),'Weight Chart'!$I$3)</f>
        <v>#N/A</v>
      </c>
      <c r="E284" s="26" t="e">
        <f t="shared" si="8"/>
        <v>#N/A</v>
      </c>
      <c r="F284" s="26" t="e">
        <f t="shared" si="8"/>
        <v>#N/A</v>
      </c>
    </row>
    <row r="285" spans="1:6" x14ac:dyDescent="0.25">
      <c r="A285" s="26">
        <f t="shared" si="9"/>
        <v>215</v>
      </c>
      <c r="B285" s="28" t="e">
        <f>IF(COUNTIF('Weight Chart'!B$25:B$524,"")=500,"",IF('Weight Chart'!B308="",NA(),'Weight Chart'!B308))</f>
        <v>#N/A</v>
      </c>
      <c r="C285" s="26" t="e">
        <f>IF('Weight Chart'!C308="",NA(),'Weight Chart'!C308)</f>
        <v>#N/A</v>
      </c>
      <c r="D285" s="26" t="e">
        <f>IF(OR(B285="",ISERROR(B285),NOT(ISNUMBER('Weight Chart'!$I$3))),NA(),'Weight Chart'!$I$3)</f>
        <v>#N/A</v>
      </c>
      <c r="E285" s="26" t="e">
        <f t="shared" si="8"/>
        <v>#N/A</v>
      </c>
      <c r="F285" s="26" t="e">
        <f t="shared" si="8"/>
        <v>#N/A</v>
      </c>
    </row>
    <row r="286" spans="1:6" x14ac:dyDescent="0.25">
      <c r="A286" s="26">
        <f t="shared" si="9"/>
        <v>215</v>
      </c>
      <c r="B286" s="28" t="e">
        <f>IF(COUNTIF('Weight Chart'!B$25:B$524,"")=500,"",IF('Weight Chart'!B309="",NA(),'Weight Chart'!B309))</f>
        <v>#N/A</v>
      </c>
      <c r="C286" s="26" t="e">
        <f>IF('Weight Chart'!C309="",NA(),'Weight Chart'!C309)</f>
        <v>#N/A</v>
      </c>
      <c r="D286" s="26" t="e">
        <f>IF(OR(B286="",ISERROR(B286),NOT(ISNUMBER('Weight Chart'!$I$3))),NA(),'Weight Chart'!$I$3)</f>
        <v>#N/A</v>
      </c>
      <c r="E286" s="26" t="e">
        <f t="shared" si="8"/>
        <v>#N/A</v>
      </c>
      <c r="F286" s="26" t="e">
        <f t="shared" si="8"/>
        <v>#N/A</v>
      </c>
    </row>
    <row r="287" spans="1:6" x14ac:dyDescent="0.25">
      <c r="A287" s="26">
        <f t="shared" si="9"/>
        <v>215</v>
      </c>
      <c r="B287" s="28" t="e">
        <f>IF(COUNTIF('Weight Chart'!B$25:B$524,"")=500,"",IF('Weight Chart'!B310="",NA(),'Weight Chart'!B310))</f>
        <v>#N/A</v>
      </c>
      <c r="C287" s="26" t="e">
        <f>IF('Weight Chart'!C310="",NA(),'Weight Chart'!C310)</f>
        <v>#N/A</v>
      </c>
      <c r="D287" s="26" t="e">
        <f>IF(OR(B287="",ISERROR(B287),NOT(ISNUMBER('Weight Chart'!$I$3))),NA(),'Weight Chart'!$I$3)</f>
        <v>#N/A</v>
      </c>
      <c r="E287" s="26" t="e">
        <f t="shared" si="8"/>
        <v>#N/A</v>
      </c>
      <c r="F287" s="26" t="e">
        <f t="shared" si="8"/>
        <v>#N/A</v>
      </c>
    </row>
    <row r="288" spans="1:6" x14ac:dyDescent="0.25">
      <c r="A288" s="26">
        <f t="shared" si="9"/>
        <v>215</v>
      </c>
      <c r="B288" s="28" t="e">
        <f>IF(COUNTIF('Weight Chart'!B$25:B$524,"")=500,"",IF('Weight Chart'!B311="",NA(),'Weight Chart'!B311))</f>
        <v>#N/A</v>
      </c>
      <c r="C288" s="26" t="e">
        <f>IF('Weight Chart'!C311="",NA(),'Weight Chart'!C311)</f>
        <v>#N/A</v>
      </c>
      <c r="D288" s="26" t="e">
        <f>IF(OR(B288="",ISERROR(B288),NOT(ISNUMBER('Weight Chart'!$I$3))),NA(),'Weight Chart'!$I$3)</f>
        <v>#N/A</v>
      </c>
      <c r="E288" s="26" t="e">
        <f t="shared" si="8"/>
        <v>#N/A</v>
      </c>
      <c r="F288" s="26" t="e">
        <f t="shared" si="8"/>
        <v>#N/A</v>
      </c>
    </row>
    <row r="289" spans="1:6" x14ac:dyDescent="0.25">
      <c r="A289" s="26">
        <f t="shared" si="9"/>
        <v>215</v>
      </c>
      <c r="B289" s="28" t="e">
        <f>IF(COUNTIF('Weight Chart'!B$25:B$524,"")=500,"",IF('Weight Chart'!B312="",NA(),'Weight Chart'!B312))</f>
        <v>#N/A</v>
      </c>
      <c r="C289" s="26" t="e">
        <f>IF('Weight Chart'!C312="",NA(),'Weight Chart'!C312)</f>
        <v>#N/A</v>
      </c>
      <c r="D289" s="26" t="e">
        <f>IF(OR(B289="",ISERROR(B289),NOT(ISNUMBER('Weight Chart'!$I$3))),NA(),'Weight Chart'!$I$3)</f>
        <v>#N/A</v>
      </c>
      <c r="E289" s="26" t="e">
        <f t="shared" si="8"/>
        <v>#N/A</v>
      </c>
      <c r="F289" s="26" t="e">
        <f t="shared" si="8"/>
        <v>#N/A</v>
      </c>
    </row>
    <row r="290" spans="1:6" x14ac:dyDescent="0.25">
      <c r="A290" s="26">
        <f t="shared" si="9"/>
        <v>215</v>
      </c>
      <c r="B290" s="28" t="e">
        <f>IF(COUNTIF('Weight Chart'!B$25:B$524,"")=500,"",IF('Weight Chart'!B313="",NA(),'Weight Chart'!B313))</f>
        <v>#N/A</v>
      </c>
      <c r="C290" s="26" t="e">
        <f>IF('Weight Chart'!C313="",NA(),'Weight Chart'!C313)</f>
        <v>#N/A</v>
      </c>
      <c r="D290" s="26" t="e">
        <f>IF(OR(B290="",ISERROR(B290),NOT(ISNUMBER('Weight Chart'!$I$3))),NA(),'Weight Chart'!$I$3)</f>
        <v>#N/A</v>
      </c>
      <c r="E290" s="26" t="e">
        <f t="shared" si="8"/>
        <v>#N/A</v>
      </c>
      <c r="F290" s="26" t="e">
        <f t="shared" si="8"/>
        <v>#N/A</v>
      </c>
    </row>
    <row r="291" spans="1:6" x14ac:dyDescent="0.25">
      <c r="A291" s="26">
        <f t="shared" si="9"/>
        <v>215</v>
      </c>
      <c r="B291" s="28" t="e">
        <f>IF(COUNTIF('Weight Chart'!B$25:B$524,"")=500,"",IF('Weight Chart'!B314="",NA(),'Weight Chart'!B314))</f>
        <v>#N/A</v>
      </c>
      <c r="C291" s="26" t="e">
        <f>IF('Weight Chart'!C314="",NA(),'Weight Chart'!C314)</f>
        <v>#N/A</v>
      </c>
      <c r="D291" s="26" t="e">
        <f>IF(OR(B291="",ISERROR(B291),NOT(ISNUMBER('Weight Chart'!$I$3))),NA(),'Weight Chart'!$I$3)</f>
        <v>#N/A</v>
      </c>
      <c r="E291" s="26" t="e">
        <f t="shared" si="8"/>
        <v>#N/A</v>
      </c>
      <c r="F291" s="26" t="e">
        <f t="shared" si="8"/>
        <v>#N/A</v>
      </c>
    </row>
    <row r="292" spans="1:6" x14ac:dyDescent="0.25">
      <c r="A292" s="26">
        <f t="shared" si="9"/>
        <v>215</v>
      </c>
      <c r="B292" s="28" t="e">
        <f>IF(COUNTIF('Weight Chart'!B$25:B$524,"")=500,"",IF('Weight Chart'!B315="",NA(),'Weight Chart'!B315))</f>
        <v>#N/A</v>
      </c>
      <c r="C292" s="26" t="e">
        <f>IF('Weight Chart'!C315="",NA(),'Weight Chart'!C315)</f>
        <v>#N/A</v>
      </c>
      <c r="D292" s="26" t="e">
        <f>IF(OR(B292="",ISERROR(B292),NOT(ISNUMBER('Weight Chart'!$I$3))),NA(),'Weight Chart'!$I$3)</f>
        <v>#N/A</v>
      </c>
      <c r="E292" s="26" t="e">
        <f t="shared" si="8"/>
        <v>#N/A</v>
      </c>
      <c r="F292" s="26" t="e">
        <f t="shared" si="8"/>
        <v>#N/A</v>
      </c>
    </row>
    <row r="293" spans="1:6" x14ac:dyDescent="0.25">
      <c r="A293" s="26">
        <f t="shared" si="9"/>
        <v>215</v>
      </c>
      <c r="B293" s="28" t="e">
        <f>IF(COUNTIF('Weight Chart'!B$25:B$524,"")=500,"",IF('Weight Chart'!B316="",NA(),'Weight Chart'!B316))</f>
        <v>#N/A</v>
      </c>
      <c r="C293" s="26" t="e">
        <f>IF('Weight Chart'!C316="",NA(),'Weight Chart'!C316)</f>
        <v>#N/A</v>
      </c>
      <c r="D293" s="26" t="e">
        <f>IF(OR(B293="",ISERROR(B293),NOT(ISNUMBER('Weight Chart'!$I$3))),NA(),'Weight Chart'!$I$3)</f>
        <v>#N/A</v>
      </c>
      <c r="E293" s="26" t="e">
        <f t="shared" si="8"/>
        <v>#N/A</v>
      </c>
      <c r="F293" s="26" t="e">
        <f t="shared" si="8"/>
        <v>#N/A</v>
      </c>
    </row>
    <row r="294" spans="1:6" x14ac:dyDescent="0.25">
      <c r="A294" s="26">
        <f t="shared" si="9"/>
        <v>215</v>
      </c>
      <c r="B294" s="28" t="e">
        <f>IF(COUNTIF('Weight Chart'!B$25:B$524,"")=500,"",IF('Weight Chart'!B317="",NA(),'Weight Chart'!B317))</f>
        <v>#N/A</v>
      </c>
      <c r="C294" s="26" t="e">
        <f>IF('Weight Chart'!C317="",NA(),'Weight Chart'!C317)</f>
        <v>#N/A</v>
      </c>
      <c r="D294" s="26" t="e">
        <f>IF(OR(B294="",ISERROR(B294),NOT(ISNUMBER('Weight Chart'!$I$3))),NA(),'Weight Chart'!$I$3)</f>
        <v>#N/A</v>
      </c>
      <c r="E294" s="26" t="e">
        <f t="shared" si="8"/>
        <v>#N/A</v>
      </c>
      <c r="F294" s="26" t="e">
        <f t="shared" si="8"/>
        <v>#N/A</v>
      </c>
    </row>
    <row r="295" spans="1:6" x14ac:dyDescent="0.25">
      <c r="A295" s="26">
        <f t="shared" si="9"/>
        <v>215</v>
      </c>
      <c r="B295" s="28" t="e">
        <f>IF(COUNTIF('Weight Chart'!B$25:B$524,"")=500,"",IF('Weight Chart'!B318="",NA(),'Weight Chart'!B318))</f>
        <v>#N/A</v>
      </c>
      <c r="C295" s="26" t="e">
        <f>IF('Weight Chart'!C318="",NA(),'Weight Chart'!C318)</f>
        <v>#N/A</v>
      </c>
      <c r="D295" s="26" t="e">
        <f>IF(OR(B295="",ISERROR(B295),NOT(ISNUMBER('Weight Chart'!$I$3))),NA(),'Weight Chart'!$I$3)</f>
        <v>#N/A</v>
      </c>
      <c r="E295" s="26" t="e">
        <f t="shared" si="8"/>
        <v>#N/A</v>
      </c>
      <c r="F295" s="26" t="e">
        <f t="shared" si="8"/>
        <v>#N/A</v>
      </c>
    </row>
    <row r="296" spans="1:6" x14ac:dyDescent="0.25">
      <c r="A296" s="26">
        <f t="shared" si="9"/>
        <v>215</v>
      </c>
      <c r="B296" s="28" t="e">
        <f>IF(COUNTIF('Weight Chart'!B$25:B$524,"")=500,"",IF('Weight Chart'!B319="",NA(),'Weight Chart'!B319))</f>
        <v>#N/A</v>
      </c>
      <c r="C296" s="26" t="e">
        <f>IF('Weight Chart'!C319="",NA(),'Weight Chart'!C319)</f>
        <v>#N/A</v>
      </c>
      <c r="D296" s="26" t="e">
        <f>IF(OR(B296="",ISERROR(B296),NOT(ISNUMBER('Weight Chart'!$I$3))),NA(),'Weight Chart'!$I$3)</f>
        <v>#N/A</v>
      </c>
      <c r="E296" s="26" t="e">
        <f t="shared" si="8"/>
        <v>#N/A</v>
      </c>
      <c r="F296" s="26" t="e">
        <f t="shared" si="8"/>
        <v>#N/A</v>
      </c>
    </row>
    <row r="297" spans="1:6" x14ac:dyDescent="0.25">
      <c r="A297" s="26">
        <f t="shared" si="9"/>
        <v>215</v>
      </c>
      <c r="B297" s="28" t="e">
        <f>IF(COUNTIF('Weight Chart'!B$25:B$524,"")=500,"",IF('Weight Chart'!B320="",NA(),'Weight Chart'!B320))</f>
        <v>#N/A</v>
      </c>
      <c r="C297" s="26" t="e">
        <f>IF('Weight Chart'!C320="",NA(),'Weight Chart'!C320)</f>
        <v>#N/A</v>
      </c>
      <c r="D297" s="26" t="e">
        <f>IF(OR(B297="",ISERROR(B297),NOT(ISNUMBER('Weight Chart'!$I$3))),NA(),'Weight Chart'!$I$3)</f>
        <v>#N/A</v>
      </c>
      <c r="E297" s="26" t="e">
        <f t="shared" si="8"/>
        <v>#N/A</v>
      </c>
      <c r="F297" s="26" t="e">
        <f t="shared" si="8"/>
        <v>#N/A</v>
      </c>
    </row>
    <row r="298" spans="1:6" x14ac:dyDescent="0.25">
      <c r="A298" s="26">
        <f t="shared" si="9"/>
        <v>215</v>
      </c>
      <c r="B298" s="28" t="e">
        <f>IF(COUNTIF('Weight Chart'!B$25:B$524,"")=500,"",IF('Weight Chart'!B321="",NA(),'Weight Chart'!B321))</f>
        <v>#N/A</v>
      </c>
      <c r="C298" s="26" t="e">
        <f>IF('Weight Chart'!C321="",NA(),'Weight Chart'!C321)</f>
        <v>#N/A</v>
      </c>
      <c r="D298" s="26" t="e">
        <f>IF(OR(B298="",ISERROR(B298),NOT(ISNUMBER('Weight Chart'!$I$3))),NA(),'Weight Chart'!$I$3)</f>
        <v>#N/A</v>
      </c>
      <c r="E298" s="26" t="e">
        <f t="shared" si="8"/>
        <v>#N/A</v>
      </c>
      <c r="F298" s="26" t="e">
        <f t="shared" si="8"/>
        <v>#N/A</v>
      </c>
    </row>
    <row r="299" spans="1:6" x14ac:dyDescent="0.25">
      <c r="A299" s="26">
        <f t="shared" si="9"/>
        <v>215</v>
      </c>
      <c r="B299" s="28" t="e">
        <f>IF(COUNTIF('Weight Chart'!B$25:B$524,"")=500,"",IF('Weight Chart'!B322="",NA(),'Weight Chart'!B322))</f>
        <v>#N/A</v>
      </c>
      <c r="C299" s="26" t="e">
        <f>IF('Weight Chart'!C322="",NA(),'Weight Chart'!C322)</f>
        <v>#N/A</v>
      </c>
      <c r="D299" s="26" t="e">
        <f>IF(OR(B299="",ISERROR(B299),NOT(ISNUMBER('Weight Chart'!$I$3))),NA(),'Weight Chart'!$I$3)</f>
        <v>#N/A</v>
      </c>
      <c r="E299" s="26" t="e">
        <f t="shared" si="8"/>
        <v>#N/A</v>
      </c>
      <c r="F299" s="26" t="e">
        <f t="shared" si="8"/>
        <v>#N/A</v>
      </c>
    </row>
    <row r="300" spans="1:6" x14ac:dyDescent="0.25">
      <c r="A300" s="26">
        <f t="shared" si="9"/>
        <v>215</v>
      </c>
      <c r="B300" s="28" t="e">
        <f>IF(COUNTIF('Weight Chart'!B$25:B$524,"")=500,"",IF('Weight Chart'!B323="",NA(),'Weight Chart'!B323))</f>
        <v>#N/A</v>
      </c>
      <c r="C300" s="26" t="e">
        <f>IF('Weight Chart'!C323="",NA(),'Weight Chart'!C323)</f>
        <v>#N/A</v>
      </c>
      <c r="D300" s="26" t="e">
        <f>IF(OR(B300="",ISERROR(B300),NOT(ISNUMBER('Weight Chart'!$I$3))),NA(),'Weight Chart'!$I$3)</f>
        <v>#N/A</v>
      </c>
      <c r="E300" s="26" t="e">
        <f t="shared" si="8"/>
        <v>#N/A</v>
      </c>
      <c r="F300" s="26" t="e">
        <f t="shared" si="8"/>
        <v>#N/A</v>
      </c>
    </row>
    <row r="301" spans="1:6" x14ac:dyDescent="0.25">
      <c r="A301" s="26">
        <f t="shared" si="9"/>
        <v>215</v>
      </c>
      <c r="B301" s="28" t="e">
        <f>IF(COUNTIF('Weight Chart'!B$25:B$524,"")=500,"",IF('Weight Chart'!B324="",NA(),'Weight Chart'!B324))</f>
        <v>#N/A</v>
      </c>
      <c r="C301" s="26" t="e">
        <f>IF('Weight Chart'!C324="",NA(),'Weight Chart'!C324)</f>
        <v>#N/A</v>
      </c>
      <c r="D301" s="26" t="e">
        <f>IF(OR(B301="",ISERROR(B301),NOT(ISNUMBER('Weight Chart'!$I$3))),NA(),'Weight Chart'!$I$3)</f>
        <v>#N/A</v>
      </c>
      <c r="E301" s="26" t="e">
        <f t="shared" si="8"/>
        <v>#N/A</v>
      </c>
      <c r="F301" s="26" t="e">
        <f t="shared" si="8"/>
        <v>#N/A</v>
      </c>
    </row>
    <row r="302" spans="1:6" x14ac:dyDescent="0.25">
      <c r="A302" s="26">
        <f t="shared" si="9"/>
        <v>215</v>
      </c>
      <c r="B302" s="28" t="e">
        <f>IF(COUNTIF('Weight Chart'!B$25:B$524,"")=500,"",IF('Weight Chart'!B325="",NA(),'Weight Chart'!B325))</f>
        <v>#N/A</v>
      </c>
      <c r="C302" s="26" t="e">
        <f>IF('Weight Chart'!C325="",NA(),'Weight Chart'!C325)</f>
        <v>#N/A</v>
      </c>
      <c r="D302" s="26" t="e">
        <f>IF(OR(B302="",ISERROR(B302),NOT(ISNUMBER('Weight Chart'!$I$3))),NA(),'Weight Chart'!$I$3)</f>
        <v>#N/A</v>
      </c>
      <c r="E302" s="26" t="e">
        <f t="shared" si="8"/>
        <v>#N/A</v>
      </c>
      <c r="F302" s="26" t="e">
        <f t="shared" si="8"/>
        <v>#N/A</v>
      </c>
    </row>
    <row r="303" spans="1:6" x14ac:dyDescent="0.25">
      <c r="A303" s="26">
        <f t="shared" si="9"/>
        <v>215</v>
      </c>
      <c r="B303" s="28" t="e">
        <f>IF(COUNTIF('Weight Chart'!B$25:B$524,"")=500,"",IF('Weight Chart'!B326="",NA(),'Weight Chart'!B326))</f>
        <v>#N/A</v>
      </c>
      <c r="C303" s="26" t="e">
        <f>IF('Weight Chart'!C326="",NA(),'Weight Chart'!C326)</f>
        <v>#N/A</v>
      </c>
      <c r="D303" s="26" t="e">
        <f>IF(OR(B303="",ISERROR(B303),NOT(ISNUMBER('Weight Chart'!$I$3))),NA(),'Weight Chart'!$I$3)</f>
        <v>#N/A</v>
      </c>
      <c r="E303" s="26" t="e">
        <f t="shared" si="8"/>
        <v>#N/A</v>
      </c>
      <c r="F303" s="26" t="e">
        <f t="shared" si="8"/>
        <v>#N/A</v>
      </c>
    </row>
    <row r="304" spans="1:6" x14ac:dyDescent="0.25">
      <c r="A304" s="26">
        <f t="shared" si="9"/>
        <v>215</v>
      </c>
      <c r="B304" s="28" t="e">
        <f>IF(COUNTIF('Weight Chart'!B$25:B$524,"")=500,"",IF('Weight Chart'!B327="",NA(),'Weight Chart'!B327))</f>
        <v>#N/A</v>
      </c>
      <c r="C304" s="26" t="e">
        <f>IF('Weight Chart'!C327="",NA(),'Weight Chart'!C327)</f>
        <v>#N/A</v>
      </c>
      <c r="D304" s="26" t="e">
        <f>IF(OR(B304="",ISERROR(B304),NOT(ISNUMBER('Weight Chart'!$I$3))),NA(),'Weight Chart'!$I$3)</f>
        <v>#N/A</v>
      </c>
      <c r="E304" s="26" t="e">
        <f t="shared" si="8"/>
        <v>#N/A</v>
      </c>
      <c r="F304" s="26" t="e">
        <f t="shared" si="8"/>
        <v>#N/A</v>
      </c>
    </row>
    <row r="305" spans="1:6" x14ac:dyDescent="0.25">
      <c r="A305" s="26">
        <f t="shared" si="9"/>
        <v>215</v>
      </c>
      <c r="B305" s="28" t="e">
        <f>IF(COUNTIF('Weight Chart'!B$25:B$524,"")=500,"",IF('Weight Chart'!B328="",NA(),'Weight Chart'!B328))</f>
        <v>#N/A</v>
      </c>
      <c r="C305" s="26" t="e">
        <f>IF('Weight Chart'!C328="",NA(),'Weight Chart'!C328)</f>
        <v>#N/A</v>
      </c>
      <c r="D305" s="26" t="e">
        <f>IF(OR(B305="",ISERROR(B305),NOT(ISNUMBER('Weight Chart'!$I$3))),NA(),'Weight Chart'!$I$3)</f>
        <v>#N/A</v>
      </c>
      <c r="E305" s="26" t="e">
        <f t="shared" si="8"/>
        <v>#N/A</v>
      </c>
      <c r="F305" s="26" t="e">
        <f t="shared" si="8"/>
        <v>#N/A</v>
      </c>
    </row>
    <row r="306" spans="1:6" x14ac:dyDescent="0.25">
      <c r="A306" s="26">
        <f t="shared" si="9"/>
        <v>215</v>
      </c>
      <c r="B306" s="28" t="e">
        <f>IF(COUNTIF('Weight Chart'!B$25:B$524,"")=500,"",IF('Weight Chart'!B329="",NA(),'Weight Chart'!B329))</f>
        <v>#N/A</v>
      </c>
      <c r="C306" s="26" t="e">
        <f>IF('Weight Chart'!C329="",NA(),'Weight Chart'!C329)</f>
        <v>#N/A</v>
      </c>
      <c r="D306" s="26" t="e">
        <f>IF(OR(B306="",ISERROR(B306),NOT(ISNUMBER('Weight Chart'!$I$3))),NA(),'Weight Chart'!$I$3)</f>
        <v>#N/A</v>
      </c>
      <c r="E306" s="26" t="e">
        <f t="shared" si="8"/>
        <v>#N/A</v>
      </c>
      <c r="F306" s="26" t="e">
        <f t="shared" si="8"/>
        <v>#N/A</v>
      </c>
    </row>
    <row r="307" spans="1:6" x14ac:dyDescent="0.25">
      <c r="A307" s="26">
        <f t="shared" si="9"/>
        <v>215</v>
      </c>
      <c r="B307" s="28" t="e">
        <f>IF(COUNTIF('Weight Chart'!B$25:B$524,"")=500,"",IF('Weight Chart'!B330="",NA(),'Weight Chart'!B330))</f>
        <v>#N/A</v>
      </c>
      <c r="C307" s="26" t="e">
        <f>IF('Weight Chart'!C330="",NA(),'Weight Chart'!C330)</f>
        <v>#N/A</v>
      </c>
      <c r="D307" s="26" t="e">
        <f>IF(OR(B307="",ISERROR(B307),NOT(ISNUMBER('Weight Chart'!$I$3))),NA(),'Weight Chart'!$I$3)</f>
        <v>#N/A</v>
      </c>
      <c r="E307" s="26" t="e">
        <f t="shared" si="8"/>
        <v>#N/A</v>
      </c>
      <c r="F307" s="26" t="e">
        <f t="shared" si="8"/>
        <v>#N/A</v>
      </c>
    </row>
    <row r="308" spans="1:6" x14ac:dyDescent="0.25">
      <c r="A308" s="26">
        <f t="shared" si="9"/>
        <v>215</v>
      </c>
      <c r="B308" s="28" t="e">
        <f>IF(COUNTIF('Weight Chart'!B$25:B$524,"")=500,"",IF('Weight Chart'!B331="",NA(),'Weight Chart'!B331))</f>
        <v>#N/A</v>
      </c>
      <c r="C308" s="26" t="e">
        <f>IF('Weight Chart'!C331="",NA(),'Weight Chart'!C331)</f>
        <v>#N/A</v>
      </c>
      <c r="D308" s="26" t="e">
        <f>IF(OR(B308="",ISERROR(B308),NOT(ISNUMBER('Weight Chart'!$I$3))),NA(),'Weight Chart'!$I$3)</f>
        <v>#N/A</v>
      </c>
      <c r="E308" s="26" t="e">
        <f t="shared" si="8"/>
        <v>#N/A</v>
      </c>
      <c r="F308" s="26" t="e">
        <f t="shared" si="8"/>
        <v>#N/A</v>
      </c>
    </row>
    <row r="309" spans="1:6" x14ac:dyDescent="0.25">
      <c r="A309" s="26">
        <f t="shared" si="9"/>
        <v>215</v>
      </c>
      <c r="B309" s="28" t="e">
        <f>IF(COUNTIF('Weight Chart'!B$25:B$524,"")=500,"",IF('Weight Chart'!B332="",NA(),'Weight Chart'!B332))</f>
        <v>#N/A</v>
      </c>
      <c r="C309" s="26" t="e">
        <f>IF('Weight Chart'!C332="",NA(),'Weight Chart'!C332)</f>
        <v>#N/A</v>
      </c>
      <c r="D309" s="26" t="e">
        <f>IF(OR(B309="",ISERROR(B309),NOT(ISNUMBER('Weight Chart'!$I$3))),NA(),'Weight Chart'!$I$3)</f>
        <v>#N/A</v>
      </c>
      <c r="E309" s="26" t="e">
        <f t="shared" si="8"/>
        <v>#N/A</v>
      </c>
      <c r="F309" s="26" t="e">
        <f t="shared" si="8"/>
        <v>#N/A</v>
      </c>
    </row>
    <row r="310" spans="1:6" x14ac:dyDescent="0.25">
      <c r="A310" s="26">
        <f t="shared" si="9"/>
        <v>215</v>
      </c>
      <c r="B310" s="28" t="e">
        <f>IF(COUNTIF('Weight Chart'!B$25:B$524,"")=500,"",IF('Weight Chart'!B333="",NA(),'Weight Chart'!B333))</f>
        <v>#N/A</v>
      </c>
      <c r="C310" s="26" t="e">
        <f>IF('Weight Chart'!C333="",NA(),'Weight Chart'!C333)</f>
        <v>#N/A</v>
      </c>
      <c r="D310" s="26" t="e">
        <f>IF(OR(B310="",ISERROR(B310),NOT(ISNUMBER('Weight Chart'!$I$3))),NA(),'Weight Chart'!$I$3)</f>
        <v>#N/A</v>
      </c>
      <c r="E310" s="26" t="e">
        <f t="shared" si="8"/>
        <v>#N/A</v>
      </c>
      <c r="F310" s="26" t="e">
        <f t="shared" si="8"/>
        <v>#N/A</v>
      </c>
    </row>
    <row r="311" spans="1:6" x14ac:dyDescent="0.25">
      <c r="A311" s="26">
        <f t="shared" si="9"/>
        <v>215</v>
      </c>
      <c r="B311" s="28" t="e">
        <f>IF(COUNTIF('Weight Chart'!B$25:B$524,"")=500,"",IF('Weight Chart'!B334="",NA(),'Weight Chart'!B334))</f>
        <v>#N/A</v>
      </c>
      <c r="C311" s="26" t="e">
        <f>IF('Weight Chart'!C334="",NA(),'Weight Chart'!C334)</f>
        <v>#N/A</v>
      </c>
      <c r="D311" s="26" t="e">
        <f>IF(OR(B311="",ISERROR(B311),NOT(ISNUMBER('Weight Chart'!$I$3))),NA(),'Weight Chart'!$I$3)</f>
        <v>#N/A</v>
      </c>
      <c r="E311" s="26" t="e">
        <f t="shared" si="8"/>
        <v>#N/A</v>
      </c>
      <c r="F311" s="26" t="e">
        <f t="shared" si="8"/>
        <v>#N/A</v>
      </c>
    </row>
    <row r="312" spans="1:6" x14ac:dyDescent="0.25">
      <c r="A312" s="26">
        <f t="shared" si="9"/>
        <v>215</v>
      </c>
      <c r="B312" s="28" t="e">
        <f>IF(COUNTIF('Weight Chart'!B$25:B$524,"")=500,"",IF('Weight Chart'!B335="",NA(),'Weight Chart'!B335))</f>
        <v>#N/A</v>
      </c>
      <c r="C312" s="26" t="e">
        <f>IF('Weight Chart'!C335="",NA(),'Weight Chart'!C335)</f>
        <v>#N/A</v>
      </c>
      <c r="D312" s="26" t="e">
        <f>IF(OR(B312="",ISERROR(B312),NOT(ISNUMBER('Weight Chart'!$I$3))),NA(),'Weight Chart'!$I$3)</f>
        <v>#N/A</v>
      </c>
      <c r="E312" s="26" t="e">
        <f t="shared" si="8"/>
        <v>#N/A</v>
      </c>
      <c r="F312" s="26" t="e">
        <f t="shared" si="8"/>
        <v>#N/A</v>
      </c>
    </row>
    <row r="313" spans="1:6" x14ac:dyDescent="0.25">
      <c r="A313" s="26">
        <f t="shared" si="9"/>
        <v>215</v>
      </c>
      <c r="B313" s="28" t="e">
        <f>IF(COUNTIF('Weight Chart'!B$25:B$524,"")=500,"",IF('Weight Chart'!B336="",NA(),'Weight Chart'!B336))</f>
        <v>#N/A</v>
      </c>
      <c r="C313" s="26" t="e">
        <f>IF('Weight Chart'!C336="",NA(),'Weight Chart'!C336)</f>
        <v>#N/A</v>
      </c>
      <c r="D313" s="26" t="e">
        <f>IF(OR(B313="",ISERROR(B313),NOT(ISNUMBER('Weight Chart'!$I$3))),NA(),'Weight Chart'!$I$3)</f>
        <v>#N/A</v>
      </c>
      <c r="E313" s="26" t="e">
        <f t="shared" si="8"/>
        <v>#N/A</v>
      </c>
      <c r="F313" s="26" t="e">
        <f t="shared" si="8"/>
        <v>#N/A</v>
      </c>
    </row>
    <row r="314" spans="1:6" x14ac:dyDescent="0.25">
      <c r="A314" s="26">
        <f t="shared" si="9"/>
        <v>215</v>
      </c>
      <c r="B314" s="28" t="e">
        <f>IF(COUNTIF('Weight Chart'!B$25:B$524,"")=500,"",IF('Weight Chart'!B337="",NA(),'Weight Chart'!B337))</f>
        <v>#N/A</v>
      </c>
      <c r="C314" s="26" t="e">
        <f>IF('Weight Chart'!C337="",NA(),'Weight Chart'!C337)</f>
        <v>#N/A</v>
      </c>
      <c r="D314" s="26" t="e">
        <f>IF(OR(B314="",ISERROR(B314),NOT(ISNUMBER('Weight Chart'!$I$3))),NA(),'Weight Chart'!$I$3)</f>
        <v>#N/A</v>
      </c>
      <c r="E314" s="26" t="e">
        <f t="shared" si="8"/>
        <v>#N/A</v>
      </c>
      <c r="F314" s="26" t="e">
        <f t="shared" si="8"/>
        <v>#N/A</v>
      </c>
    </row>
    <row r="315" spans="1:6" x14ac:dyDescent="0.25">
      <c r="A315" s="26">
        <f t="shared" si="9"/>
        <v>215</v>
      </c>
      <c r="B315" s="28" t="e">
        <f>IF(COUNTIF('Weight Chart'!B$25:B$524,"")=500,"",IF('Weight Chart'!B338="",NA(),'Weight Chart'!B338))</f>
        <v>#N/A</v>
      </c>
      <c r="C315" s="26" t="e">
        <f>IF('Weight Chart'!C338="",NA(),'Weight Chart'!C338)</f>
        <v>#N/A</v>
      </c>
      <c r="D315" s="26" t="e">
        <f>IF(OR(B315="",ISERROR(B315),NOT(ISNUMBER('Weight Chart'!$I$3))),NA(),'Weight Chart'!$I$3)</f>
        <v>#N/A</v>
      </c>
      <c r="E315" s="26" t="e">
        <f t="shared" si="8"/>
        <v>#N/A</v>
      </c>
      <c r="F315" s="26" t="e">
        <f t="shared" si="8"/>
        <v>#N/A</v>
      </c>
    </row>
    <row r="316" spans="1:6" x14ac:dyDescent="0.25">
      <c r="A316" s="26">
        <f t="shared" si="9"/>
        <v>215</v>
      </c>
      <c r="B316" s="28" t="e">
        <f>IF(COUNTIF('Weight Chart'!B$25:B$524,"")=500,"",IF('Weight Chart'!B339="",NA(),'Weight Chart'!B339))</f>
        <v>#N/A</v>
      </c>
      <c r="C316" s="26" t="e">
        <f>IF('Weight Chart'!C339="",NA(),'Weight Chart'!C339)</f>
        <v>#N/A</v>
      </c>
      <c r="D316" s="26" t="e">
        <f>IF(OR(B316="",ISERROR(B316),NOT(ISNUMBER('Weight Chart'!$I$3))),NA(),'Weight Chart'!$I$3)</f>
        <v>#N/A</v>
      </c>
      <c r="E316" s="26" t="e">
        <f t="shared" si="8"/>
        <v>#N/A</v>
      </c>
      <c r="F316" s="26" t="e">
        <f t="shared" si="8"/>
        <v>#N/A</v>
      </c>
    </row>
    <row r="317" spans="1:6" x14ac:dyDescent="0.25">
      <c r="A317" s="26">
        <f t="shared" si="9"/>
        <v>215</v>
      </c>
      <c r="B317" s="28" t="e">
        <f>IF(COUNTIF('Weight Chart'!B$25:B$524,"")=500,"",IF('Weight Chart'!B340="",NA(),'Weight Chart'!B340))</f>
        <v>#N/A</v>
      </c>
      <c r="C317" s="26" t="e">
        <f>IF('Weight Chart'!C340="",NA(),'Weight Chart'!C340)</f>
        <v>#N/A</v>
      </c>
      <c r="D317" s="26" t="e">
        <f>IF(OR(B317="",ISERROR(B317),NOT(ISNUMBER('Weight Chart'!$I$3))),NA(),'Weight Chart'!$I$3)</f>
        <v>#N/A</v>
      </c>
      <c r="E317" s="26" t="e">
        <f t="shared" si="8"/>
        <v>#N/A</v>
      </c>
      <c r="F317" s="26" t="e">
        <f t="shared" si="8"/>
        <v>#N/A</v>
      </c>
    </row>
    <row r="318" spans="1:6" x14ac:dyDescent="0.25">
      <c r="A318" s="26">
        <f t="shared" si="9"/>
        <v>215</v>
      </c>
      <c r="B318" s="28" t="e">
        <f>IF(COUNTIF('Weight Chart'!B$25:B$524,"")=500,"",IF('Weight Chart'!B341="",NA(),'Weight Chart'!B341))</f>
        <v>#N/A</v>
      </c>
      <c r="C318" s="26" t="e">
        <f>IF('Weight Chart'!C341="",NA(),'Weight Chart'!C341)</f>
        <v>#N/A</v>
      </c>
      <c r="D318" s="26" t="e">
        <f>IF(OR(B318="",ISERROR(B318),NOT(ISNUMBER('Weight Chart'!$I$3))),NA(),'Weight Chart'!$I$3)</f>
        <v>#N/A</v>
      </c>
      <c r="E318" s="26" t="e">
        <f t="shared" si="8"/>
        <v>#N/A</v>
      </c>
      <c r="F318" s="26" t="e">
        <f t="shared" si="8"/>
        <v>#N/A</v>
      </c>
    </row>
    <row r="319" spans="1:6" x14ac:dyDescent="0.25">
      <c r="A319" s="26">
        <f t="shared" si="9"/>
        <v>215</v>
      </c>
      <c r="B319" s="28" t="e">
        <f>IF(COUNTIF('Weight Chart'!B$25:B$524,"")=500,"",IF('Weight Chart'!B342="",NA(),'Weight Chart'!B342))</f>
        <v>#N/A</v>
      </c>
      <c r="C319" s="26" t="e">
        <f>IF('Weight Chart'!C342="",NA(),'Weight Chart'!C342)</f>
        <v>#N/A</v>
      </c>
      <c r="D319" s="26" t="e">
        <f>IF(OR(B319="",ISERROR(B319),NOT(ISNUMBER('Weight Chart'!$I$3))),NA(),'Weight Chart'!$I$3)</f>
        <v>#N/A</v>
      </c>
      <c r="E319" s="26" t="e">
        <f t="shared" si="8"/>
        <v>#N/A</v>
      </c>
      <c r="F319" s="26" t="e">
        <f t="shared" si="8"/>
        <v>#N/A</v>
      </c>
    </row>
    <row r="320" spans="1:6" x14ac:dyDescent="0.25">
      <c r="A320" s="26">
        <f t="shared" si="9"/>
        <v>215</v>
      </c>
      <c r="B320" s="28" t="e">
        <f>IF(COUNTIF('Weight Chart'!B$25:B$524,"")=500,"",IF('Weight Chart'!B343="",NA(),'Weight Chart'!B343))</f>
        <v>#N/A</v>
      </c>
      <c r="C320" s="26" t="e">
        <f>IF('Weight Chart'!C343="",NA(),'Weight Chart'!C343)</f>
        <v>#N/A</v>
      </c>
      <c r="D320" s="26" t="e">
        <f>IF(OR(B320="",ISERROR(B320),NOT(ISNUMBER('Weight Chart'!$I$3))),NA(),'Weight Chart'!$I$3)</f>
        <v>#N/A</v>
      </c>
      <c r="E320" s="26" t="e">
        <f t="shared" si="8"/>
        <v>#N/A</v>
      </c>
      <c r="F320" s="26" t="e">
        <f t="shared" si="8"/>
        <v>#N/A</v>
      </c>
    </row>
    <row r="321" spans="1:6" x14ac:dyDescent="0.25">
      <c r="A321" s="26">
        <f t="shared" si="9"/>
        <v>215</v>
      </c>
      <c r="B321" s="28" t="e">
        <f>IF(COUNTIF('Weight Chart'!B$25:B$524,"")=500,"",IF('Weight Chart'!B344="",NA(),'Weight Chart'!B344))</f>
        <v>#N/A</v>
      </c>
      <c r="C321" s="26" t="e">
        <f>IF('Weight Chart'!C344="",NA(),'Weight Chart'!C344)</f>
        <v>#N/A</v>
      </c>
      <c r="D321" s="26" t="e">
        <f>IF(OR(B321="",ISERROR(B321),NOT(ISNUMBER('Weight Chart'!$I$3))),NA(),'Weight Chart'!$I$3)</f>
        <v>#N/A</v>
      </c>
      <c r="E321" s="26" t="e">
        <f t="shared" si="8"/>
        <v>#N/A</v>
      </c>
      <c r="F321" s="26" t="e">
        <f t="shared" si="8"/>
        <v>#N/A</v>
      </c>
    </row>
    <row r="322" spans="1:6" x14ac:dyDescent="0.25">
      <c r="A322" s="26">
        <f t="shared" si="9"/>
        <v>215</v>
      </c>
      <c r="B322" s="28" t="e">
        <f>IF(COUNTIF('Weight Chart'!B$25:B$524,"")=500,"",IF('Weight Chart'!B345="",NA(),'Weight Chart'!B345))</f>
        <v>#N/A</v>
      </c>
      <c r="C322" s="26" t="e">
        <f>IF('Weight Chart'!C345="",NA(),'Weight Chart'!C345)</f>
        <v>#N/A</v>
      </c>
      <c r="D322" s="26" t="e">
        <f>IF(OR(B322="",ISERROR(B322),NOT(ISNUMBER('Weight Chart'!$I$3))),NA(),'Weight Chart'!$I$3)</f>
        <v>#N/A</v>
      </c>
      <c r="E322" s="26" t="e">
        <f t="shared" si="8"/>
        <v>#N/A</v>
      </c>
      <c r="F322" s="26" t="e">
        <f t="shared" si="8"/>
        <v>#N/A</v>
      </c>
    </row>
    <row r="323" spans="1:6" x14ac:dyDescent="0.25">
      <c r="A323" s="26">
        <f t="shared" si="9"/>
        <v>215</v>
      </c>
      <c r="B323" s="28" t="e">
        <f>IF(COUNTIF('Weight Chart'!B$25:B$524,"")=500,"",IF('Weight Chart'!B346="",NA(),'Weight Chart'!B346))</f>
        <v>#N/A</v>
      </c>
      <c r="C323" s="26" t="e">
        <f>IF('Weight Chart'!C346="",NA(),'Weight Chart'!C346)</f>
        <v>#N/A</v>
      </c>
      <c r="D323" s="26" t="e">
        <f>IF(OR(B323="",ISERROR(B323),NOT(ISNUMBER('Weight Chart'!$I$3))),NA(),'Weight Chart'!$I$3)</f>
        <v>#N/A</v>
      </c>
      <c r="E323" s="26" t="e">
        <f t="shared" ref="E323:F386" si="10">IF(OR($B323="",ISERROR($B323),NOT(ISNUMBER(K$2))),NA(),K$2)</f>
        <v>#N/A</v>
      </c>
      <c r="F323" s="26" t="e">
        <f t="shared" si="10"/>
        <v>#N/A</v>
      </c>
    </row>
    <row r="324" spans="1:6" x14ac:dyDescent="0.25">
      <c r="A324" s="26">
        <f t="shared" ref="A324:A387" si="11">IF(ISNUMBER(C324),C324,A323)</f>
        <v>215</v>
      </c>
      <c r="B324" s="28" t="e">
        <f>IF(COUNTIF('Weight Chart'!B$25:B$524,"")=500,"",IF('Weight Chart'!B347="",NA(),'Weight Chart'!B347))</f>
        <v>#N/A</v>
      </c>
      <c r="C324" s="26" t="e">
        <f>IF('Weight Chart'!C347="",NA(),'Weight Chart'!C347)</f>
        <v>#N/A</v>
      </c>
      <c r="D324" s="26" t="e">
        <f>IF(OR(B324="",ISERROR(B324),NOT(ISNUMBER('Weight Chart'!$I$3))),NA(),'Weight Chart'!$I$3)</f>
        <v>#N/A</v>
      </c>
      <c r="E324" s="26" t="e">
        <f t="shared" si="10"/>
        <v>#N/A</v>
      </c>
      <c r="F324" s="26" t="e">
        <f t="shared" si="10"/>
        <v>#N/A</v>
      </c>
    </row>
    <row r="325" spans="1:6" x14ac:dyDescent="0.25">
      <c r="A325" s="26">
        <f t="shared" si="11"/>
        <v>215</v>
      </c>
      <c r="B325" s="28" t="e">
        <f>IF(COUNTIF('Weight Chart'!B$25:B$524,"")=500,"",IF('Weight Chart'!B348="",NA(),'Weight Chart'!B348))</f>
        <v>#N/A</v>
      </c>
      <c r="C325" s="26" t="e">
        <f>IF('Weight Chart'!C348="",NA(),'Weight Chart'!C348)</f>
        <v>#N/A</v>
      </c>
      <c r="D325" s="26" t="e">
        <f>IF(OR(B325="",ISERROR(B325),NOT(ISNUMBER('Weight Chart'!$I$3))),NA(),'Weight Chart'!$I$3)</f>
        <v>#N/A</v>
      </c>
      <c r="E325" s="26" t="e">
        <f t="shared" si="10"/>
        <v>#N/A</v>
      </c>
      <c r="F325" s="26" t="e">
        <f t="shared" si="10"/>
        <v>#N/A</v>
      </c>
    </row>
    <row r="326" spans="1:6" x14ac:dyDescent="0.25">
      <c r="A326" s="26">
        <f t="shared" si="11"/>
        <v>215</v>
      </c>
      <c r="B326" s="28" t="e">
        <f>IF(COUNTIF('Weight Chart'!B$25:B$524,"")=500,"",IF('Weight Chart'!B349="",NA(),'Weight Chart'!B349))</f>
        <v>#N/A</v>
      </c>
      <c r="C326" s="26" t="e">
        <f>IF('Weight Chart'!C349="",NA(),'Weight Chart'!C349)</f>
        <v>#N/A</v>
      </c>
      <c r="D326" s="26" t="e">
        <f>IF(OR(B326="",ISERROR(B326),NOT(ISNUMBER('Weight Chart'!$I$3))),NA(),'Weight Chart'!$I$3)</f>
        <v>#N/A</v>
      </c>
      <c r="E326" s="26" t="e">
        <f t="shared" si="10"/>
        <v>#N/A</v>
      </c>
      <c r="F326" s="26" t="e">
        <f t="shared" si="10"/>
        <v>#N/A</v>
      </c>
    </row>
    <row r="327" spans="1:6" x14ac:dyDescent="0.25">
      <c r="A327" s="26">
        <f t="shared" si="11"/>
        <v>215</v>
      </c>
      <c r="B327" s="28" t="e">
        <f>IF(COUNTIF('Weight Chart'!B$25:B$524,"")=500,"",IF('Weight Chart'!B350="",NA(),'Weight Chart'!B350))</f>
        <v>#N/A</v>
      </c>
      <c r="C327" s="26" t="e">
        <f>IF('Weight Chart'!C350="",NA(),'Weight Chart'!C350)</f>
        <v>#N/A</v>
      </c>
      <c r="D327" s="26" t="e">
        <f>IF(OR(B327="",ISERROR(B327),NOT(ISNUMBER('Weight Chart'!$I$3))),NA(),'Weight Chart'!$I$3)</f>
        <v>#N/A</v>
      </c>
      <c r="E327" s="26" t="e">
        <f t="shared" si="10"/>
        <v>#N/A</v>
      </c>
      <c r="F327" s="26" t="e">
        <f t="shared" si="10"/>
        <v>#N/A</v>
      </c>
    </row>
    <row r="328" spans="1:6" x14ac:dyDescent="0.25">
      <c r="A328" s="26">
        <f t="shared" si="11"/>
        <v>215</v>
      </c>
      <c r="B328" s="28" t="e">
        <f>IF(COUNTIF('Weight Chart'!B$25:B$524,"")=500,"",IF('Weight Chart'!B351="",NA(),'Weight Chart'!B351))</f>
        <v>#N/A</v>
      </c>
      <c r="C328" s="26" t="e">
        <f>IF('Weight Chart'!C351="",NA(),'Weight Chart'!C351)</f>
        <v>#N/A</v>
      </c>
      <c r="D328" s="26" t="e">
        <f>IF(OR(B328="",ISERROR(B328),NOT(ISNUMBER('Weight Chart'!$I$3))),NA(),'Weight Chart'!$I$3)</f>
        <v>#N/A</v>
      </c>
      <c r="E328" s="26" t="e">
        <f t="shared" si="10"/>
        <v>#N/A</v>
      </c>
      <c r="F328" s="26" t="e">
        <f t="shared" si="10"/>
        <v>#N/A</v>
      </c>
    </row>
    <row r="329" spans="1:6" x14ac:dyDescent="0.25">
      <c r="A329" s="26">
        <f t="shared" si="11"/>
        <v>215</v>
      </c>
      <c r="B329" s="28" t="e">
        <f>IF(COUNTIF('Weight Chart'!B$25:B$524,"")=500,"",IF('Weight Chart'!B352="",NA(),'Weight Chart'!B352))</f>
        <v>#N/A</v>
      </c>
      <c r="C329" s="26" t="e">
        <f>IF('Weight Chart'!C352="",NA(),'Weight Chart'!C352)</f>
        <v>#N/A</v>
      </c>
      <c r="D329" s="26" t="e">
        <f>IF(OR(B329="",ISERROR(B329),NOT(ISNUMBER('Weight Chart'!$I$3))),NA(),'Weight Chart'!$I$3)</f>
        <v>#N/A</v>
      </c>
      <c r="E329" s="26" t="e">
        <f t="shared" si="10"/>
        <v>#N/A</v>
      </c>
      <c r="F329" s="26" t="e">
        <f t="shared" si="10"/>
        <v>#N/A</v>
      </c>
    </row>
    <row r="330" spans="1:6" x14ac:dyDescent="0.25">
      <c r="A330" s="26">
        <f t="shared" si="11"/>
        <v>215</v>
      </c>
      <c r="B330" s="28" t="e">
        <f>IF(COUNTIF('Weight Chart'!B$25:B$524,"")=500,"",IF('Weight Chart'!B353="",NA(),'Weight Chart'!B353))</f>
        <v>#N/A</v>
      </c>
      <c r="C330" s="26" t="e">
        <f>IF('Weight Chart'!C353="",NA(),'Weight Chart'!C353)</f>
        <v>#N/A</v>
      </c>
      <c r="D330" s="26" t="e">
        <f>IF(OR(B330="",ISERROR(B330),NOT(ISNUMBER('Weight Chart'!$I$3))),NA(),'Weight Chart'!$I$3)</f>
        <v>#N/A</v>
      </c>
      <c r="E330" s="26" t="e">
        <f t="shared" si="10"/>
        <v>#N/A</v>
      </c>
      <c r="F330" s="26" t="e">
        <f t="shared" si="10"/>
        <v>#N/A</v>
      </c>
    </row>
    <row r="331" spans="1:6" x14ac:dyDescent="0.25">
      <c r="A331" s="26">
        <f t="shared" si="11"/>
        <v>215</v>
      </c>
      <c r="B331" s="28" t="e">
        <f>IF(COUNTIF('Weight Chart'!B$25:B$524,"")=500,"",IF('Weight Chart'!B354="",NA(),'Weight Chart'!B354))</f>
        <v>#N/A</v>
      </c>
      <c r="C331" s="26" t="e">
        <f>IF('Weight Chart'!C354="",NA(),'Weight Chart'!C354)</f>
        <v>#N/A</v>
      </c>
      <c r="D331" s="26" t="e">
        <f>IF(OR(B331="",ISERROR(B331),NOT(ISNUMBER('Weight Chart'!$I$3))),NA(),'Weight Chart'!$I$3)</f>
        <v>#N/A</v>
      </c>
      <c r="E331" s="26" t="e">
        <f t="shared" si="10"/>
        <v>#N/A</v>
      </c>
      <c r="F331" s="26" t="e">
        <f t="shared" si="10"/>
        <v>#N/A</v>
      </c>
    </row>
    <row r="332" spans="1:6" x14ac:dyDescent="0.25">
      <c r="A332" s="26">
        <f t="shared" si="11"/>
        <v>215</v>
      </c>
      <c r="B332" s="28" t="e">
        <f>IF(COUNTIF('Weight Chart'!B$25:B$524,"")=500,"",IF('Weight Chart'!B355="",NA(),'Weight Chart'!B355))</f>
        <v>#N/A</v>
      </c>
      <c r="C332" s="26" t="e">
        <f>IF('Weight Chart'!C355="",NA(),'Weight Chart'!C355)</f>
        <v>#N/A</v>
      </c>
      <c r="D332" s="26" t="e">
        <f>IF(OR(B332="",ISERROR(B332),NOT(ISNUMBER('Weight Chart'!$I$3))),NA(),'Weight Chart'!$I$3)</f>
        <v>#N/A</v>
      </c>
      <c r="E332" s="26" t="e">
        <f t="shared" si="10"/>
        <v>#N/A</v>
      </c>
      <c r="F332" s="26" t="e">
        <f t="shared" si="10"/>
        <v>#N/A</v>
      </c>
    </row>
    <row r="333" spans="1:6" x14ac:dyDescent="0.25">
      <c r="A333" s="26">
        <f t="shared" si="11"/>
        <v>215</v>
      </c>
      <c r="B333" s="28" t="e">
        <f>IF(COUNTIF('Weight Chart'!B$25:B$524,"")=500,"",IF('Weight Chart'!B356="",NA(),'Weight Chart'!B356))</f>
        <v>#N/A</v>
      </c>
      <c r="C333" s="26" t="e">
        <f>IF('Weight Chart'!C356="",NA(),'Weight Chart'!C356)</f>
        <v>#N/A</v>
      </c>
      <c r="D333" s="26" t="e">
        <f>IF(OR(B333="",ISERROR(B333),NOT(ISNUMBER('Weight Chart'!$I$3))),NA(),'Weight Chart'!$I$3)</f>
        <v>#N/A</v>
      </c>
      <c r="E333" s="26" t="e">
        <f t="shared" si="10"/>
        <v>#N/A</v>
      </c>
      <c r="F333" s="26" t="e">
        <f t="shared" si="10"/>
        <v>#N/A</v>
      </c>
    </row>
    <row r="334" spans="1:6" x14ac:dyDescent="0.25">
      <c r="A334" s="26">
        <f t="shared" si="11"/>
        <v>215</v>
      </c>
      <c r="B334" s="28" t="e">
        <f>IF(COUNTIF('Weight Chart'!B$25:B$524,"")=500,"",IF('Weight Chart'!B357="",NA(),'Weight Chart'!B357))</f>
        <v>#N/A</v>
      </c>
      <c r="C334" s="26" t="e">
        <f>IF('Weight Chart'!C357="",NA(),'Weight Chart'!C357)</f>
        <v>#N/A</v>
      </c>
      <c r="D334" s="26" t="e">
        <f>IF(OR(B334="",ISERROR(B334),NOT(ISNUMBER('Weight Chart'!$I$3))),NA(),'Weight Chart'!$I$3)</f>
        <v>#N/A</v>
      </c>
      <c r="E334" s="26" t="e">
        <f t="shared" si="10"/>
        <v>#N/A</v>
      </c>
      <c r="F334" s="26" t="e">
        <f t="shared" si="10"/>
        <v>#N/A</v>
      </c>
    </row>
    <row r="335" spans="1:6" x14ac:dyDescent="0.25">
      <c r="A335" s="26">
        <f t="shared" si="11"/>
        <v>215</v>
      </c>
      <c r="B335" s="28" t="e">
        <f>IF(COUNTIF('Weight Chart'!B$25:B$524,"")=500,"",IF('Weight Chart'!B358="",NA(),'Weight Chart'!B358))</f>
        <v>#N/A</v>
      </c>
      <c r="C335" s="26" t="e">
        <f>IF('Weight Chart'!C358="",NA(),'Weight Chart'!C358)</f>
        <v>#N/A</v>
      </c>
      <c r="D335" s="26" t="e">
        <f>IF(OR(B335="",ISERROR(B335),NOT(ISNUMBER('Weight Chart'!$I$3))),NA(),'Weight Chart'!$I$3)</f>
        <v>#N/A</v>
      </c>
      <c r="E335" s="26" t="e">
        <f t="shared" si="10"/>
        <v>#N/A</v>
      </c>
      <c r="F335" s="26" t="e">
        <f t="shared" si="10"/>
        <v>#N/A</v>
      </c>
    </row>
    <row r="336" spans="1:6" x14ac:dyDescent="0.25">
      <c r="A336" s="26">
        <f t="shared" si="11"/>
        <v>215</v>
      </c>
      <c r="B336" s="28" t="e">
        <f>IF(COUNTIF('Weight Chart'!B$25:B$524,"")=500,"",IF('Weight Chart'!B359="",NA(),'Weight Chart'!B359))</f>
        <v>#N/A</v>
      </c>
      <c r="C336" s="26" t="e">
        <f>IF('Weight Chart'!C359="",NA(),'Weight Chart'!C359)</f>
        <v>#N/A</v>
      </c>
      <c r="D336" s="26" t="e">
        <f>IF(OR(B336="",ISERROR(B336),NOT(ISNUMBER('Weight Chart'!$I$3))),NA(),'Weight Chart'!$I$3)</f>
        <v>#N/A</v>
      </c>
      <c r="E336" s="26" t="e">
        <f t="shared" si="10"/>
        <v>#N/A</v>
      </c>
      <c r="F336" s="26" t="e">
        <f t="shared" si="10"/>
        <v>#N/A</v>
      </c>
    </row>
    <row r="337" spans="1:6" x14ac:dyDescent="0.25">
      <c r="A337" s="26">
        <f t="shared" si="11"/>
        <v>215</v>
      </c>
      <c r="B337" s="28" t="e">
        <f>IF(COUNTIF('Weight Chart'!B$25:B$524,"")=500,"",IF('Weight Chart'!B360="",NA(),'Weight Chart'!B360))</f>
        <v>#N/A</v>
      </c>
      <c r="C337" s="26" t="e">
        <f>IF('Weight Chart'!C360="",NA(),'Weight Chart'!C360)</f>
        <v>#N/A</v>
      </c>
      <c r="D337" s="26" t="e">
        <f>IF(OR(B337="",ISERROR(B337),NOT(ISNUMBER('Weight Chart'!$I$3))),NA(),'Weight Chart'!$I$3)</f>
        <v>#N/A</v>
      </c>
      <c r="E337" s="26" t="e">
        <f t="shared" si="10"/>
        <v>#N/A</v>
      </c>
      <c r="F337" s="26" t="e">
        <f t="shared" si="10"/>
        <v>#N/A</v>
      </c>
    </row>
    <row r="338" spans="1:6" x14ac:dyDescent="0.25">
      <c r="A338" s="26">
        <f t="shared" si="11"/>
        <v>215</v>
      </c>
      <c r="B338" s="28" t="e">
        <f>IF(COUNTIF('Weight Chart'!B$25:B$524,"")=500,"",IF('Weight Chart'!B361="",NA(),'Weight Chart'!B361))</f>
        <v>#N/A</v>
      </c>
      <c r="C338" s="26" t="e">
        <f>IF('Weight Chart'!C361="",NA(),'Weight Chart'!C361)</f>
        <v>#N/A</v>
      </c>
      <c r="D338" s="26" t="e">
        <f>IF(OR(B338="",ISERROR(B338),NOT(ISNUMBER('Weight Chart'!$I$3))),NA(),'Weight Chart'!$I$3)</f>
        <v>#N/A</v>
      </c>
      <c r="E338" s="26" t="e">
        <f t="shared" si="10"/>
        <v>#N/A</v>
      </c>
      <c r="F338" s="26" t="e">
        <f t="shared" si="10"/>
        <v>#N/A</v>
      </c>
    </row>
    <row r="339" spans="1:6" x14ac:dyDescent="0.25">
      <c r="A339" s="26">
        <f t="shared" si="11"/>
        <v>215</v>
      </c>
      <c r="B339" s="28" t="e">
        <f>IF(COUNTIF('Weight Chart'!B$25:B$524,"")=500,"",IF('Weight Chart'!B362="",NA(),'Weight Chart'!B362))</f>
        <v>#N/A</v>
      </c>
      <c r="C339" s="26" t="e">
        <f>IF('Weight Chart'!C362="",NA(),'Weight Chart'!C362)</f>
        <v>#N/A</v>
      </c>
      <c r="D339" s="26" t="e">
        <f>IF(OR(B339="",ISERROR(B339),NOT(ISNUMBER('Weight Chart'!$I$3))),NA(),'Weight Chart'!$I$3)</f>
        <v>#N/A</v>
      </c>
      <c r="E339" s="26" t="e">
        <f t="shared" si="10"/>
        <v>#N/A</v>
      </c>
      <c r="F339" s="26" t="e">
        <f t="shared" si="10"/>
        <v>#N/A</v>
      </c>
    </row>
    <row r="340" spans="1:6" x14ac:dyDescent="0.25">
      <c r="A340" s="26">
        <f t="shared" si="11"/>
        <v>215</v>
      </c>
      <c r="B340" s="28" t="e">
        <f>IF(COUNTIF('Weight Chart'!B$25:B$524,"")=500,"",IF('Weight Chart'!B363="",NA(),'Weight Chart'!B363))</f>
        <v>#N/A</v>
      </c>
      <c r="C340" s="26" t="e">
        <f>IF('Weight Chart'!C363="",NA(),'Weight Chart'!C363)</f>
        <v>#N/A</v>
      </c>
      <c r="D340" s="26" t="e">
        <f>IF(OR(B340="",ISERROR(B340),NOT(ISNUMBER('Weight Chart'!$I$3))),NA(),'Weight Chart'!$I$3)</f>
        <v>#N/A</v>
      </c>
      <c r="E340" s="26" t="e">
        <f t="shared" si="10"/>
        <v>#N/A</v>
      </c>
      <c r="F340" s="26" t="e">
        <f t="shared" si="10"/>
        <v>#N/A</v>
      </c>
    </row>
    <row r="341" spans="1:6" x14ac:dyDescent="0.25">
      <c r="A341" s="26">
        <f t="shared" si="11"/>
        <v>215</v>
      </c>
      <c r="B341" s="28" t="e">
        <f>IF(COUNTIF('Weight Chart'!B$25:B$524,"")=500,"",IF('Weight Chart'!B364="",NA(),'Weight Chart'!B364))</f>
        <v>#N/A</v>
      </c>
      <c r="C341" s="26" t="e">
        <f>IF('Weight Chart'!C364="",NA(),'Weight Chart'!C364)</f>
        <v>#N/A</v>
      </c>
      <c r="D341" s="26" t="e">
        <f>IF(OR(B341="",ISERROR(B341),NOT(ISNUMBER('Weight Chart'!$I$3))),NA(),'Weight Chart'!$I$3)</f>
        <v>#N/A</v>
      </c>
      <c r="E341" s="26" t="e">
        <f t="shared" si="10"/>
        <v>#N/A</v>
      </c>
      <c r="F341" s="26" t="e">
        <f t="shared" si="10"/>
        <v>#N/A</v>
      </c>
    </row>
    <row r="342" spans="1:6" x14ac:dyDescent="0.25">
      <c r="A342" s="26">
        <f t="shared" si="11"/>
        <v>215</v>
      </c>
      <c r="B342" s="28" t="e">
        <f>IF(COUNTIF('Weight Chart'!B$25:B$524,"")=500,"",IF('Weight Chart'!B365="",NA(),'Weight Chart'!B365))</f>
        <v>#N/A</v>
      </c>
      <c r="C342" s="26" t="e">
        <f>IF('Weight Chart'!C365="",NA(),'Weight Chart'!C365)</f>
        <v>#N/A</v>
      </c>
      <c r="D342" s="26" t="e">
        <f>IF(OR(B342="",ISERROR(B342),NOT(ISNUMBER('Weight Chart'!$I$3))),NA(),'Weight Chart'!$I$3)</f>
        <v>#N/A</v>
      </c>
      <c r="E342" s="26" t="e">
        <f t="shared" si="10"/>
        <v>#N/A</v>
      </c>
      <c r="F342" s="26" t="e">
        <f t="shared" si="10"/>
        <v>#N/A</v>
      </c>
    </row>
    <row r="343" spans="1:6" x14ac:dyDescent="0.25">
      <c r="A343" s="26">
        <f t="shared" si="11"/>
        <v>215</v>
      </c>
      <c r="B343" s="28" t="e">
        <f>IF(COUNTIF('Weight Chart'!B$25:B$524,"")=500,"",IF('Weight Chart'!B366="",NA(),'Weight Chart'!B366))</f>
        <v>#N/A</v>
      </c>
      <c r="C343" s="26" t="e">
        <f>IF('Weight Chart'!C366="",NA(),'Weight Chart'!C366)</f>
        <v>#N/A</v>
      </c>
      <c r="D343" s="26" t="e">
        <f>IF(OR(B343="",ISERROR(B343),NOT(ISNUMBER('Weight Chart'!$I$3))),NA(),'Weight Chart'!$I$3)</f>
        <v>#N/A</v>
      </c>
      <c r="E343" s="26" t="e">
        <f t="shared" si="10"/>
        <v>#N/A</v>
      </c>
      <c r="F343" s="26" t="e">
        <f t="shared" si="10"/>
        <v>#N/A</v>
      </c>
    </row>
    <row r="344" spans="1:6" x14ac:dyDescent="0.25">
      <c r="A344" s="26">
        <f t="shared" si="11"/>
        <v>215</v>
      </c>
      <c r="B344" s="28" t="e">
        <f>IF(COUNTIF('Weight Chart'!B$25:B$524,"")=500,"",IF('Weight Chart'!B367="",NA(),'Weight Chart'!B367))</f>
        <v>#N/A</v>
      </c>
      <c r="C344" s="26" t="e">
        <f>IF('Weight Chart'!C367="",NA(),'Weight Chart'!C367)</f>
        <v>#N/A</v>
      </c>
      <c r="D344" s="26" t="e">
        <f>IF(OR(B344="",ISERROR(B344),NOT(ISNUMBER('Weight Chart'!$I$3))),NA(),'Weight Chart'!$I$3)</f>
        <v>#N/A</v>
      </c>
      <c r="E344" s="26" t="e">
        <f t="shared" si="10"/>
        <v>#N/A</v>
      </c>
      <c r="F344" s="26" t="e">
        <f t="shared" si="10"/>
        <v>#N/A</v>
      </c>
    </row>
    <row r="345" spans="1:6" x14ac:dyDescent="0.25">
      <c r="A345" s="26">
        <f t="shared" si="11"/>
        <v>215</v>
      </c>
      <c r="B345" s="28" t="e">
        <f>IF(COUNTIF('Weight Chart'!B$25:B$524,"")=500,"",IF('Weight Chart'!B368="",NA(),'Weight Chart'!B368))</f>
        <v>#N/A</v>
      </c>
      <c r="C345" s="26" t="e">
        <f>IF('Weight Chart'!C368="",NA(),'Weight Chart'!C368)</f>
        <v>#N/A</v>
      </c>
      <c r="D345" s="26" t="e">
        <f>IF(OR(B345="",ISERROR(B345),NOT(ISNUMBER('Weight Chart'!$I$3))),NA(),'Weight Chart'!$I$3)</f>
        <v>#N/A</v>
      </c>
      <c r="E345" s="26" t="e">
        <f t="shared" si="10"/>
        <v>#N/A</v>
      </c>
      <c r="F345" s="26" t="e">
        <f t="shared" si="10"/>
        <v>#N/A</v>
      </c>
    </row>
    <row r="346" spans="1:6" x14ac:dyDescent="0.25">
      <c r="A346" s="26">
        <f t="shared" si="11"/>
        <v>215</v>
      </c>
      <c r="B346" s="28" t="e">
        <f>IF(COUNTIF('Weight Chart'!B$25:B$524,"")=500,"",IF('Weight Chart'!B369="",NA(),'Weight Chart'!B369))</f>
        <v>#N/A</v>
      </c>
      <c r="C346" s="26" t="e">
        <f>IF('Weight Chart'!C369="",NA(),'Weight Chart'!C369)</f>
        <v>#N/A</v>
      </c>
      <c r="D346" s="26" t="e">
        <f>IF(OR(B346="",ISERROR(B346),NOT(ISNUMBER('Weight Chart'!$I$3))),NA(),'Weight Chart'!$I$3)</f>
        <v>#N/A</v>
      </c>
      <c r="E346" s="26" t="e">
        <f t="shared" si="10"/>
        <v>#N/A</v>
      </c>
      <c r="F346" s="26" t="e">
        <f t="shared" si="10"/>
        <v>#N/A</v>
      </c>
    </row>
    <row r="347" spans="1:6" x14ac:dyDescent="0.25">
      <c r="A347" s="26">
        <f t="shared" si="11"/>
        <v>215</v>
      </c>
      <c r="B347" s="28" t="e">
        <f>IF(COUNTIF('Weight Chart'!B$25:B$524,"")=500,"",IF('Weight Chart'!B370="",NA(),'Weight Chart'!B370))</f>
        <v>#N/A</v>
      </c>
      <c r="C347" s="26" t="e">
        <f>IF('Weight Chart'!C370="",NA(),'Weight Chart'!C370)</f>
        <v>#N/A</v>
      </c>
      <c r="D347" s="26" t="e">
        <f>IF(OR(B347="",ISERROR(B347),NOT(ISNUMBER('Weight Chart'!$I$3))),NA(),'Weight Chart'!$I$3)</f>
        <v>#N/A</v>
      </c>
      <c r="E347" s="26" t="e">
        <f t="shared" si="10"/>
        <v>#N/A</v>
      </c>
      <c r="F347" s="26" t="e">
        <f t="shared" si="10"/>
        <v>#N/A</v>
      </c>
    </row>
    <row r="348" spans="1:6" x14ac:dyDescent="0.25">
      <c r="A348" s="26">
        <f t="shared" si="11"/>
        <v>215</v>
      </c>
      <c r="B348" s="28" t="e">
        <f>IF(COUNTIF('Weight Chart'!B$25:B$524,"")=500,"",IF('Weight Chart'!B371="",NA(),'Weight Chart'!B371))</f>
        <v>#N/A</v>
      </c>
      <c r="C348" s="26" t="e">
        <f>IF('Weight Chart'!C371="",NA(),'Weight Chart'!C371)</f>
        <v>#N/A</v>
      </c>
      <c r="D348" s="26" t="e">
        <f>IF(OR(B348="",ISERROR(B348),NOT(ISNUMBER('Weight Chart'!$I$3))),NA(),'Weight Chart'!$I$3)</f>
        <v>#N/A</v>
      </c>
      <c r="E348" s="26" t="e">
        <f t="shared" si="10"/>
        <v>#N/A</v>
      </c>
      <c r="F348" s="26" t="e">
        <f t="shared" si="10"/>
        <v>#N/A</v>
      </c>
    </row>
    <row r="349" spans="1:6" x14ac:dyDescent="0.25">
      <c r="A349" s="26">
        <f t="shared" si="11"/>
        <v>215</v>
      </c>
      <c r="B349" s="28" t="e">
        <f>IF(COUNTIF('Weight Chart'!B$25:B$524,"")=500,"",IF('Weight Chart'!B372="",NA(),'Weight Chart'!B372))</f>
        <v>#N/A</v>
      </c>
      <c r="C349" s="26" t="e">
        <f>IF('Weight Chart'!C372="",NA(),'Weight Chart'!C372)</f>
        <v>#N/A</v>
      </c>
      <c r="D349" s="26" t="e">
        <f>IF(OR(B349="",ISERROR(B349),NOT(ISNUMBER('Weight Chart'!$I$3))),NA(),'Weight Chart'!$I$3)</f>
        <v>#N/A</v>
      </c>
      <c r="E349" s="26" t="e">
        <f t="shared" si="10"/>
        <v>#N/A</v>
      </c>
      <c r="F349" s="26" t="e">
        <f t="shared" si="10"/>
        <v>#N/A</v>
      </c>
    </row>
    <row r="350" spans="1:6" x14ac:dyDescent="0.25">
      <c r="A350" s="26">
        <f t="shared" si="11"/>
        <v>215</v>
      </c>
      <c r="B350" s="28" t="e">
        <f>IF(COUNTIF('Weight Chart'!B$25:B$524,"")=500,"",IF('Weight Chart'!B373="",NA(),'Weight Chart'!B373))</f>
        <v>#N/A</v>
      </c>
      <c r="C350" s="26" t="e">
        <f>IF('Weight Chart'!C373="",NA(),'Weight Chart'!C373)</f>
        <v>#N/A</v>
      </c>
      <c r="D350" s="26" t="e">
        <f>IF(OR(B350="",ISERROR(B350),NOT(ISNUMBER('Weight Chart'!$I$3))),NA(),'Weight Chart'!$I$3)</f>
        <v>#N/A</v>
      </c>
      <c r="E350" s="26" t="e">
        <f t="shared" si="10"/>
        <v>#N/A</v>
      </c>
      <c r="F350" s="26" t="e">
        <f t="shared" si="10"/>
        <v>#N/A</v>
      </c>
    </row>
    <row r="351" spans="1:6" x14ac:dyDescent="0.25">
      <c r="A351" s="26">
        <f t="shared" si="11"/>
        <v>215</v>
      </c>
      <c r="B351" s="28" t="e">
        <f>IF(COUNTIF('Weight Chart'!B$25:B$524,"")=500,"",IF('Weight Chart'!B374="",NA(),'Weight Chart'!B374))</f>
        <v>#N/A</v>
      </c>
      <c r="C351" s="26" t="e">
        <f>IF('Weight Chart'!C374="",NA(),'Weight Chart'!C374)</f>
        <v>#N/A</v>
      </c>
      <c r="D351" s="26" t="e">
        <f>IF(OR(B351="",ISERROR(B351),NOT(ISNUMBER('Weight Chart'!$I$3))),NA(),'Weight Chart'!$I$3)</f>
        <v>#N/A</v>
      </c>
      <c r="E351" s="26" t="e">
        <f t="shared" si="10"/>
        <v>#N/A</v>
      </c>
      <c r="F351" s="26" t="e">
        <f t="shared" si="10"/>
        <v>#N/A</v>
      </c>
    </row>
    <row r="352" spans="1:6" x14ac:dyDescent="0.25">
      <c r="A352" s="26">
        <f t="shared" si="11"/>
        <v>215</v>
      </c>
      <c r="B352" s="28" t="e">
        <f>IF(COUNTIF('Weight Chart'!B$25:B$524,"")=500,"",IF('Weight Chart'!B375="",NA(),'Weight Chart'!B375))</f>
        <v>#N/A</v>
      </c>
      <c r="C352" s="26" t="e">
        <f>IF('Weight Chart'!C375="",NA(),'Weight Chart'!C375)</f>
        <v>#N/A</v>
      </c>
      <c r="D352" s="26" t="e">
        <f>IF(OR(B352="",ISERROR(B352),NOT(ISNUMBER('Weight Chart'!$I$3))),NA(),'Weight Chart'!$I$3)</f>
        <v>#N/A</v>
      </c>
      <c r="E352" s="26" t="e">
        <f t="shared" si="10"/>
        <v>#N/A</v>
      </c>
      <c r="F352" s="26" t="e">
        <f t="shared" si="10"/>
        <v>#N/A</v>
      </c>
    </row>
    <row r="353" spans="1:6" x14ac:dyDescent="0.25">
      <c r="A353" s="26">
        <f t="shared" si="11"/>
        <v>215</v>
      </c>
      <c r="B353" s="28" t="e">
        <f>IF(COUNTIF('Weight Chart'!B$25:B$524,"")=500,"",IF('Weight Chart'!B376="",NA(),'Weight Chart'!B376))</f>
        <v>#N/A</v>
      </c>
      <c r="C353" s="26" t="e">
        <f>IF('Weight Chart'!C376="",NA(),'Weight Chart'!C376)</f>
        <v>#N/A</v>
      </c>
      <c r="D353" s="26" t="e">
        <f>IF(OR(B353="",ISERROR(B353),NOT(ISNUMBER('Weight Chart'!$I$3))),NA(),'Weight Chart'!$I$3)</f>
        <v>#N/A</v>
      </c>
      <c r="E353" s="26" t="e">
        <f t="shared" si="10"/>
        <v>#N/A</v>
      </c>
      <c r="F353" s="26" t="e">
        <f t="shared" si="10"/>
        <v>#N/A</v>
      </c>
    </row>
    <row r="354" spans="1:6" x14ac:dyDescent="0.25">
      <c r="A354" s="26">
        <f t="shared" si="11"/>
        <v>215</v>
      </c>
      <c r="B354" s="28" t="e">
        <f>IF(COUNTIF('Weight Chart'!B$25:B$524,"")=500,"",IF('Weight Chart'!B377="",NA(),'Weight Chart'!B377))</f>
        <v>#N/A</v>
      </c>
      <c r="C354" s="26" t="e">
        <f>IF('Weight Chart'!C377="",NA(),'Weight Chart'!C377)</f>
        <v>#N/A</v>
      </c>
      <c r="D354" s="26" t="e">
        <f>IF(OR(B354="",ISERROR(B354),NOT(ISNUMBER('Weight Chart'!$I$3))),NA(),'Weight Chart'!$I$3)</f>
        <v>#N/A</v>
      </c>
      <c r="E354" s="26" t="e">
        <f t="shared" si="10"/>
        <v>#N/A</v>
      </c>
      <c r="F354" s="26" t="e">
        <f t="shared" si="10"/>
        <v>#N/A</v>
      </c>
    </row>
    <row r="355" spans="1:6" x14ac:dyDescent="0.25">
      <c r="A355" s="26">
        <f t="shared" si="11"/>
        <v>215</v>
      </c>
      <c r="B355" s="28" t="e">
        <f>IF(COUNTIF('Weight Chart'!B$25:B$524,"")=500,"",IF('Weight Chart'!B378="",NA(),'Weight Chart'!B378))</f>
        <v>#N/A</v>
      </c>
      <c r="C355" s="26" t="e">
        <f>IF('Weight Chart'!C378="",NA(),'Weight Chart'!C378)</f>
        <v>#N/A</v>
      </c>
      <c r="D355" s="26" t="e">
        <f>IF(OR(B355="",ISERROR(B355),NOT(ISNUMBER('Weight Chart'!$I$3))),NA(),'Weight Chart'!$I$3)</f>
        <v>#N/A</v>
      </c>
      <c r="E355" s="26" t="e">
        <f t="shared" si="10"/>
        <v>#N/A</v>
      </c>
      <c r="F355" s="26" t="e">
        <f t="shared" si="10"/>
        <v>#N/A</v>
      </c>
    </row>
    <row r="356" spans="1:6" x14ac:dyDescent="0.25">
      <c r="A356" s="26">
        <f t="shared" si="11"/>
        <v>215</v>
      </c>
      <c r="B356" s="28" t="e">
        <f>IF(COUNTIF('Weight Chart'!B$25:B$524,"")=500,"",IF('Weight Chart'!B379="",NA(),'Weight Chart'!B379))</f>
        <v>#N/A</v>
      </c>
      <c r="C356" s="26" t="e">
        <f>IF('Weight Chart'!C379="",NA(),'Weight Chart'!C379)</f>
        <v>#N/A</v>
      </c>
      <c r="D356" s="26" t="e">
        <f>IF(OR(B356="",ISERROR(B356),NOT(ISNUMBER('Weight Chart'!$I$3))),NA(),'Weight Chart'!$I$3)</f>
        <v>#N/A</v>
      </c>
      <c r="E356" s="26" t="e">
        <f t="shared" si="10"/>
        <v>#N/A</v>
      </c>
      <c r="F356" s="26" t="e">
        <f t="shared" si="10"/>
        <v>#N/A</v>
      </c>
    </row>
    <row r="357" spans="1:6" x14ac:dyDescent="0.25">
      <c r="A357" s="26">
        <f t="shared" si="11"/>
        <v>215</v>
      </c>
      <c r="B357" s="28" t="e">
        <f>IF(COUNTIF('Weight Chart'!B$25:B$524,"")=500,"",IF('Weight Chart'!B380="",NA(),'Weight Chart'!B380))</f>
        <v>#N/A</v>
      </c>
      <c r="C357" s="26" t="e">
        <f>IF('Weight Chart'!C380="",NA(),'Weight Chart'!C380)</f>
        <v>#N/A</v>
      </c>
      <c r="D357" s="26" t="e">
        <f>IF(OR(B357="",ISERROR(B357),NOT(ISNUMBER('Weight Chart'!$I$3))),NA(),'Weight Chart'!$I$3)</f>
        <v>#N/A</v>
      </c>
      <c r="E357" s="26" t="e">
        <f t="shared" si="10"/>
        <v>#N/A</v>
      </c>
      <c r="F357" s="26" t="e">
        <f t="shared" si="10"/>
        <v>#N/A</v>
      </c>
    </row>
    <row r="358" spans="1:6" x14ac:dyDescent="0.25">
      <c r="A358" s="26">
        <f t="shared" si="11"/>
        <v>215</v>
      </c>
      <c r="B358" s="28" t="e">
        <f>IF(COUNTIF('Weight Chart'!B$25:B$524,"")=500,"",IF('Weight Chart'!B381="",NA(),'Weight Chart'!B381))</f>
        <v>#N/A</v>
      </c>
      <c r="C358" s="26" t="e">
        <f>IF('Weight Chart'!C381="",NA(),'Weight Chart'!C381)</f>
        <v>#N/A</v>
      </c>
      <c r="D358" s="26" t="e">
        <f>IF(OR(B358="",ISERROR(B358),NOT(ISNUMBER('Weight Chart'!$I$3))),NA(),'Weight Chart'!$I$3)</f>
        <v>#N/A</v>
      </c>
      <c r="E358" s="26" t="e">
        <f t="shared" si="10"/>
        <v>#N/A</v>
      </c>
      <c r="F358" s="26" t="e">
        <f t="shared" si="10"/>
        <v>#N/A</v>
      </c>
    </row>
    <row r="359" spans="1:6" x14ac:dyDescent="0.25">
      <c r="A359" s="26">
        <f t="shared" si="11"/>
        <v>215</v>
      </c>
      <c r="B359" s="28" t="e">
        <f>IF(COUNTIF('Weight Chart'!B$25:B$524,"")=500,"",IF('Weight Chart'!B382="",NA(),'Weight Chart'!B382))</f>
        <v>#N/A</v>
      </c>
      <c r="C359" s="26" t="e">
        <f>IF('Weight Chart'!C382="",NA(),'Weight Chart'!C382)</f>
        <v>#N/A</v>
      </c>
      <c r="D359" s="26" t="e">
        <f>IF(OR(B359="",ISERROR(B359),NOT(ISNUMBER('Weight Chart'!$I$3))),NA(),'Weight Chart'!$I$3)</f>
        <v>#N/A</v>
      </c>
      <c r="E359" s="26" t="e">
        <f t="shared" si="10"/>
        <v>#N/A</v>
      </c>
      <c r="F359" s="26" t="e">
        <f t="shared" si="10"/>
        <v>#N/A</v>
      </c>
    </row>
    <row r="360" spans="1:6" x14ac:dyDescent="0.25">
      <c r="A360" s="26">
        <f t="shared" si="11"/>
        <v>215</v>
      </c>
      <c r="B360" s="28" t="e">
        <f>IF(COUNTIF('Weight Chart'!B$25:B$524,"")=500,"",IF('Weight Chart'!B383="",NA(),'Weight Chart'!B383))</f>
        <v>#N/A</v>
      </c>
      <c r="C360" s="26" t="e">
        <f>IF('Weight Chart'!C383="",NA(),'Weight Chart'!C383)</f>
        <v>#N/A</v>
      </c>
      <c r="D360" s="26" t="e">
        <f>IF(OR(B360="",ISERROR(B360),NOT(ISNUMBER('Weight Chart'!$I$3))),NA(),'Weight Chart'!$I$3)</f>
        <v>#N/A</v>
      </c>
      <c r="E360" s="26" t="e">
        <f t="shared" si="10"/>
        <v>#N/A</v>
      </c>
      <c r="F360" s="26" t="e">
        <f t="shared" si="10"/>
        <v>#N/A</v>
      </c>
    </row>
    <row r="361" spans="1:6" x14ac:dyDescent="0.25">
      <c r="A361" s="26">
        <f t="shared" si="11"/>
        <v>215</v>
      </c>
      <c r="B361" s="28" t="e">
        <f>IF(COUNTIF('Weight Chart'!B$25:B$524,"")=500,"",IF('Weight Chart'!B384="",NA(),'Weight Chart'!B384))</f>
        <v>#N/A</v>
      </c>
      <c r="C361" s="26" t="e">
        <f>IF('Weight Chart'!C384="",NA(),'Weight Chart'!C384)</f>
        <v>#N/A</v>
      </c>
      <c r="D361" s="26" t="e">
        <f>IF(OR(B361="",ISERROR(B361),NOT(ISNUMBER('Weight Chart'!$I$3))),NA(),'Weight Chart'!$I$3)</f>
        <v>#N/A</v>
      </c>
      <c r="E361" s="26" t="e">
        <f t="shared" si="10"/>
        <v>#N/A</v>
      </c>
      <c r="F361" s="26" t="e">
        <f t="shared" si="10"/>
        <v>#N/A</v>
      </c>
    </row>
    <row r="362" spans="1:6" x14ac:dyDescent="0.25">
      <c r="A362" s="26">
        <f t="shared" si="11"/>
        <v>215</v>
      </c>
      <c r="B362" s="28" t="e">
        <f>IF(COUNTIF('Weight Chart'!B$25:B$524,"")=500,"",IF('Weight Chart'!B385="",NA(),'Weight Chart'!B385))</f>
        <v>#N/A</v>
      </c>
      <c r="C362" s="26" t="e">
        <f>IF('Weight Chart'!C385="",NA(),'Weight Chart'!C385)</f>
        <v>#N/A</v>
      </c>
      <c r="D362" s="26" t="e">
        <f>IF(OR(B362="",ISERROR(B362),NOT(ISNUMBER('Weight Chart'!$I$3))),NA(),'Weight Chart'!$I$3)</f>
        <v>#N/A</v>
      </c>
      <c r="E362" s="26" t="e">
        <f t="shared" si="10"/>
        <v>#N/A</v>
      </c>
      <c r="F362" s="26" t="e">
        <f t="shared" si="10"/>
        <v>#N/A</v>
      </c>
    </row>
    <row r="363" spans="1:6" x14ac:dyDescent="0.25">
      <c r="A363" s="26">
        <f t="shared" si="11"/>
        <v>215</v>
      </c>
      <c r="B363" s="28" t="e">
        <f>IF(COUNTIF('Weight Chart'!B$25:B$524,"")=500,"",IF('Weight Chart'!B386="",NA(),'Weight Chart'!B386))</f>
        <v>#N/A</v>
      </c>
      <c r="C363" s="26" t="e">
        <f>IF('Weight Chart'!C386="",NA(),'Weight Chart'!C386)</f>
        <v>#N/A</v>
      </c>
      <c r="D363" s="26" t="e">
        <f>IF(OR(B363="",ISERROR(B363),NOT(ISNUMBER('Weight Chart'!$I$3))),NA(),'Weight Chart'!$I$3)</f>
        <v>#N/A</v>
      </c>
      <c r="E363" s="26" t="e">
        <f t="shared" si="10"/>
        <v>#N/A</v>
      </c>
      <c r="F363" s="26" t="e">
        <f t="shared" si="10"/>
        <v>#N/A</v>
      </c>
    </row>
    <row r="364" spans="1:6" x14ac:dyDescent="0.25">
      <c r="A364" s="26">
        <f t="shared" si="11"/>
        <v>215</v>
      </c>
      <c r="B364" s="28" t="e">
        <f>IF(COUNTIF('Weight Chart'!B$25:B$524,"")=500,"",IF('Weight Chart'!B387="",NA(),'Weight Chart'!B387))</f>
        <v>#N/A</v>
      </c>
      <c r="C364" s="26" t="e">
        <f>IF('Weight Chart'!C387="",NA(),'Weight Chart'!C387)</f>
        <v>#N/A</v>
      </c>
      <c r="D364" s="26" t="e">
        <f>IF(OR(B364="",ISERROR(B364),NOT(ISNUMBER('Weight Chart'!$I$3))),NA(),'Weight Chart'!$I$3)</f>
        <v>#N/A</v>
      </c>
      <c r="E364" s="26" t="e">
        <f t="shared" si="10"/>
        <v>#N/A</v>
      </c>
      <c r="F364" s="26" t="e">
        <f t="shared" si="10"/>
        <v>#N/A</v>
      </c>
    </row>
    <row r="365" spans="1:6" x14ac:dyDescent="0.25">
      <c r="A365" s="26">
        <f t="shared" si="11"/>
        <v>215</v>
      </c>
      <c r="B365" s="28" t="e">
        <f>IF(COUNTIF('Weight Chart'!B$25:B$524,"")=500,"",IF('Weight Chart'!B388="",NA(),'Weight Chart'!B388))</f>
        <v>#N/A</v>
      </c>
      <c r="C365" s="26" t="e">
        <f>IF('Weight Chart'!C388="",NA(),'Weight Chart'!C388)</f>
        <v>#N/A</v>
      </c>
      <c r="D365" s="26" t="e">
        <f>IF(OR(B365="",ISERROR(B365),NOT(ISNUMBER('Weight Chart'!$I$3))),NA(),'Weight Chart'!$I$3)</f>
        <v>#N/A</v>
      </c>
      <c r="E365" s="26" t="e">
        <f t="shared" si="10"/>
        <v>#N/A</v>
      </c>
      <c r="F365" s="26" t="e">
        <f t="shared" si="10"/>
        <v>#N/A</v>
      </c>
    </row>
    <row r="366" spans="1:6" x14ac:dyDescent="0.25">
      <c r="A366" s="26">
        <f t="shared" si="11"/>
        <v>215</v>
      </c>
      <c r="B366" s="28" t="e">
        <f>IF(COUNTIF('Weight Chart'!B$25:B$524,"")=500,"",IF('Weight Chart'!B389="",NA(),'Weight Chart'!B389))</f>
        <v>#N/A</v>
      </c>
      <c r="C366" s="26" t="e">
        <f>IF('Weight Chart'!C389="",NA(),'Weight Chart'!C389)</f>
        <v>#N/A</v>
      </c>
      <c r="D366" s="26" t="e">
        <f>IF(OR(B366="",ISERROR(B366),NOT(ISNUMBER('Weight Chart'!$I$3))),NA(),'Weight Chart'!$I$3)</f>
        <v>#N/A</v>
      </c>
      <c r="E366" s="26" t="e">
        <f t="shared" si="10"/>
        <v>#N/A</v>
      </c>
      <c r="F366" s="26" t="e">
        <f t="shared" si="10"/>
        <v>#N/A</v>
      </c>
    </row>
    <row r="367" spans="1:6" x14ac:dyDescent="0.25">
      <c r="A367" s="26">
        <f t="shared" si="11"/>
        <v>215</v>
      </c>
      <c r="B367" s="28" t="e">
        <f>IF(COUNTIF('Weight Chart'!B$25:B$524,"")=500,"",IF('Weight Chart'!B390="",NA(),'Weight Chart'!B390))</f>
        <v>#N/A</v>
      </c>
      <c r="C367" s="26" t="e">
        <f>IF('Weight Chart'!C390="",NA(),'Weight Chart'!C390)</f>
        <v>#N/A</v>
      </c>
      <c r="D367" s="26" t="e">
        <f>IF(OR(B367="",ISERROR(B367),NOT(ISNUMBER('Weight Chart'!$I$3))),NA(),'Weight Chart'!$I$3)</f>
        <v>#N/A</v>
      </c>
      <c r="E367" s="26" t="e">
        <f t="shared" si="10"/>
        <v>#N/A</v>
      </c>
      <c r="F367" s="26" t="e">
        <f t="shared" si="10"/>
        <v>#N/A</v>
      </c>
    </row>
    <row r="368" spans="1:6" x14ac:dyDescent="0.25">
      <c r="A368" s="26">
        <f t="shared" si="11"/>
        <v>215</v>
      </c>
      <c r="B368" s="28" t="e">
        <f>IF(COUNTIF('Weight Chart'!B$25:B$524,"")=500,"",IF('Weight Chart'!B391="",NA(),'Weight Chart'!B391))</f>
        <v>#N/A</v>
      </c>
      <c r="C368" s="26" t="e">
        <f>IF('Weight Chart'!C391="",NA(),'Weight Chart'!C391)</f>
        <v>#N/A</v>
      </c>
      <c r="D368" s="26" t="e">
        <f>IF(OR(B368="",ISERROR(B368),NOT(ISNUMBER('Weight Chart'!$I$3))),NA(),'Weight Chart'!$I$3)</f>
        <v>#N/A</v>
      </c>
      <c r="E368" s="26" t="e">
        <f t="shared" si="10"/>
        <v>#N/A</v>
      </c>
      <c r="F368" s="26" t="e">
        <f t="shared" si="10"/>
        <v>#N/A</v>
      </c>
    </row>
    <row r="369" spans="1:6" x14ac:dyDescent="0.25">
      <c r="A369" s="26">
        <f t="shared" si="11"/>
        <v>215</v>
      </c>
      <c r="B369" s="28" t="e">
        <f>IF(COUNTIF('Weight Chart'!B$25:B$524,"")=500,"",IF('Weight Chart'!B392="",NA(),'Weight Chart'!B392))</f>
        <v>#N/A</v>
      </c>
      <c r="C369" s="26" t="e">
        <f>IF('Weight Chart'!C392="",NA(),'Weight Chart'!C392)</f>
        <v>#N/A</v>
      </c>
      <c r="D369" s="26" t="e">
        <f>IF(OR(B369="",ISERROR(B369),NOT(ISNUMBER('Weight Chart'!$I$3))),NA(),'Weight Chart'!$I$3)</f>
        <v>#N/A</v>
      </c>
      <c r="E369" s="26" t="e">
        <f t="shared" si="10"/>
        <v>#N/A</v>
      </c>
      <c r="F369" s="26" t="e">
        <f t="shared" si="10"/>
        <v>#N/A</v>
      </c>
    </row>
    <row r="370" spans="1:6" x14ac:dyDescent="0.25">
      <c r="A370" s="26">
        <f t="shared" si="11"/>
        <v>215</v>
      </c>
      <c r="B370" s="28" t="e">
        <f>IF(COUNTIF('Weight Chart'!B$25:B$524,"")=500,"",IF('Weight Chart'!B393="",NA(),'Weight Chart'!B393))</f>
        <v>#N/A</v>
      </c>
      <c r="C370" s="26" t="e">
        <f>IF('Weight Chart'!C393="",NA(),'Weight Chart'!C393)</f>
        <v>#N/A</v>
      </c>
      <c r="D370" s="26" t="e">
        <f>IF(OR(B370="",ISERROR(B370),NOT(ISNUMBER('Weight Chart'!$I$3))),NA(),'Weight Chart'!$I$3)</f>
        <v>#N/A</v>
      </c>
      <c r="E370" s="26" t="e">
        <f t="shared" si="10"/>
        <v>#N/A</v>
      </c>
      <c r="F370" s="26" t="e">
        <f t="shared" si="10"/>
        <v>#N/A</v>
      </c>
    </row>
    <row r="371" spans="1:6" x14ac:dyDescent="0.25">
      <c r="A371" s="26">
        <f t="shared" si="11"/>
        <v>215</v>
      </c>
      <c r="B371" s="28" t="e">
        <f>IF(COUNTIF('Weight Chart'!B$25:B$524,"")=500,"",IF('Weight Chart'!B394="",NA(),'Weight Chart'!B394))</f>
        <v>#N/A</v>
      </c>
      <c r="C371" s="26" t="e">
        <f>IF('Weight Chart'!C394="",NA(),'Weight Chart'!C394)</f>
        <v>#N/A</v>
      </c>
      <c r="D371" s="26" t="e">
        <f>IF(OR(B371="",ISERROR(B371),NOT(ISNUMBER('Weight Chart'!$I$3))),NA(),'Weight Chart'!$I$3)</f>
        <v>#N/A</v>
      </c>
      <c r="E371" s="26" t="e">
        <f t="shared" si="10"/>
        <v>#N/A</v>
      </c>
      <c r="F371" s="26" t="e">
        <f t="shared" si="10"/>
        <v>#N/A</v>
      </c>
    </row>
    <row r="372" spans="1:6" x14ac:dyDescent="0.25">
      <c r="A372" s="26">
        <f t="shared" si="11"/>
        <v>215</v>
      </c>
      <c r="B372" s="28" t="e">
        <f>IF(COUNTIF('Weight Chart'!B$25:B$524,"")=500,"",IF('Weight Chart'!B395="",NA(),'Weight Chart'!B395))</f>
        <v>#N/A</v>
      </c>
      <c r="C372" s="26" t="e">
        <f>IF('Weight Chart'!C395="",NA(),'Weight Chart'!C395)</f>
        <v>#N/A</v>
      </c>
      <c r="D372" s="26" t="e">
        <f>IF(OR(B372="",ISERROR(B372),NOT(ISNUMBER('Weight Chart'!$I$3))),NA(),'Weight Chart'!$I$3)</f>
        <v>#N/A</v>
      </c>
      <c r="E372" s="26" t="e">
        <f t="shared" si="10"/>
        <v>#N/A</v>
      </c>
      <c r="F372" s="26" t="e">
        <f t="shared" si="10"/>
        <v>#N/A</v>
      </c>
    </row>
    <row r="373" spans="1:6" x14ac:dyDescent="0.25">
      <c r="A373" s="26">
        <f t="shared" si="11"/>
        <v>215</v>
      </c>
      <c r="B373" s="28" t="e">
        <f>IF(COUNTIF('Weight Chart'!B$25:B$524,"")=500,"",IF('Weight Chart'!B396="",NA(),'Weight Chart'!B396))</f>
        <v>#N/A</v>
      </c>
      <c r="C373" s="26" t="e">
        <f>IF('Weight Chart'!C396="",NA(),'Weight Chart'!C396)</f>
        <v>#N/A</v>
      </c>
      <c r="D373" s="26" t="e">
        <f>IF(OR(B373="",ISERROR(B373),NOT(ISNUMBER('Weight Chart'!$I$3))),NA(),'Weight Chart'!$I$3)</f>
        <v>#N/A</v>
      </c>
      <c r="E373" s="26" t="e">
        <f t="shared" si="10"/>
        <v>#N/A</v>
      </c>
      <c r="F373" s="26" t="e">
        <f t="shared" si="10"/>
        <v>#N/A</v>
      </c>
    </row>
    <row r="374" spans="1:6" x14ac:dyDescent="0.25">
      <c r="A374" s="26">
        <f t="shared" si="11"/>
        <v>215</v>
      </c>
      <c r="B374" s="28" t="e">
        <f>IF(COUNTIF('Weight Chart'!B$25:B$524,"")=500,"",IF('Weight Chart'!B397="",NA(),'Weight Chart'!B397))</f>
        <v>#N/A</v>
      </c>
      <c r="C374" s="26" t="e">
        <f>IF('Weight Chart'!C397="",NA(),'Weight Chart'!C397)</f>
        <v>#N/A</v>
      </c>
      <c r="D374" s="26" t="e">
        <f>IF(OR(B374="",ISERROR(B374),NOT(ISNUMBER('Weight Chart'!$I$3))),NA(),'Weight Chart'!$I$3)</f>
        <v>#N/A</v>
      </c>
      <c r="E374" s="26" t="e">
        <f t="shared" si="10"/>
        <v>#N/A</v>
      </c>
      <c r="F374" s="26" t="e">
        <f t="shared" si="10"/>
        <v>#N/A</v>
      </c>
    </row>
    <row r="375" spans="1:6" x14ac:dyDescent="0.25">
      <c r="A375" s="26">
        <f t="shared" si="11"/>
        <v>215</v>
      </c>
      <c r="B375" s="28" t="e">
        <f>IF(COUNTIF('Weight Chart'!B$25:B$524,"")=500,"",IF('Weight Chart'!B398="",NA(),'Weight Chart'!B398))</f>
        <v>#N/A</v>
      </c>
      <c r="C375" s="26" t="e">
        <f>IF('Weight Chart'!C398="",NA(),'Weight Chart'!C398)</f>
        <v>#N/A</v>
      </c>
      <c r="D375" s="26" t="e">
        <f>IF(OR(B375="",ISERROR(B375),NOT(ISNUMBER('Weight Chart'!$I$3))),NA(),'Weight Chart'!$I$3)</f>
        <v>#N/A</v>
      </c>
      <c r="E375" s="26" t="e">
        <f t="shared" si="10"/>
        <v>#N/A</v>
      </c>
      <c r="F375" s="26" t="e">
        <f t="shared" si="10"/>
        <v>#N/A</v>
      </c>
    </row>
    <row r="376" spans="1:6" x14ac:dyDescent="0.25">
      <c r="A376" s="26">
        <f t="shared" si="11"/>
        <v>215</v>
      </c>
      <c r="B376" s="28" t="e">
        <f>IF(COUNTIF('Weight Chart'!B$25:B$524,"")=500,"",IF('Weight Chart'!B399="",NA(),'Weight Chart'!B399))</f>
        <v>#N/A</v>
      </c>
      <c r="C376" s="26" t="e">
        <f>IF('Weight Chart'!C399="",NA(),'Weight Chart'!C399)</f>
        <v>#N/A</v>
      </c>
      <c r="D376" s="26" t="e">
        <f>IF(OR(B376="",ISERROR(B376),NOT(ISNUMBER('Weight Chart'!$I$3))),NA(),'Weight Chart'!$I$3)</f>
        <v>#N/A</v>
      </c>
      <c r="E376" s="26" t="e">
        <f t="shared" si="10"/>
        <v>#N/A</v>
      </c>
      <c r="F376" s="26" t="e">
        <f t="shared" si="10"/>
        <v>#N/A</v>
      </c>
    </row>
    <row r="377" spans="1:6" x14ac:dyDescent="0.25">
      <c r="A377" s="26">
        <f t="shared" si="11"/>
        <v>215</v>
      </c>
      <c r="B377" s="28" t="e">
        <f>IF(COUNTIF('Weight Chart'!B$25:B$524,"")=500,"",IF('Weight Chart'!B400="",NA(),'Weight Chart'!B400))</f>
        <v>#N/A</v>
      </c>
      <c r="C377" s="26" t="e">
        <f>IF('Weight Chart'!C400="",NA(),'Weight Chart'!C400)</f>
        <v>#N/A</v>
      </c>
      <c r="D377" s="26" t="e">
        <f>IF(OR(B377="",ISERROR(B377),NOT(ISNUMBER('Weight Chart'!$I$3))),NA(),'Weight Chart'!$I$3)</f>
        <v>#N/A</v>
      </c>
      <c r="E377" s="26" t="e">
        <f t="shared" si="10"/>
        <v>#N/A</v>
      </c>
      <c r="F377" s="26" t="e">
        <f t="shared" si="10"/>
        <v>#N/A</v>
      </c>
    </row>
    <row r="378" spans="1:6" x14ac:dyDescent="0.25">
      <c r="A378" s="26">
        <f t="shared" si="11"/>
        <v>215</v>
      </c>
      <c r="B378" s="28" t="e">
        <f>IF(COUNTIF('Weight Chart'!B$25:B$524,"")=500,"",IF('Weight Chart'!B401="",NA(),'Weight Chart'!B401))</f>
        <v>#N/A</v>
      </c>
      <c r="C378" s="26" t="e">
        <f>IF('Weight Chart'!C401="",NA(),'Weight Chart'!C401)</f>
        <v>#N/A</v>
      </c>
      <c r="D378" s="26" t="e">
        <f>IF(OR(B378="",ISERROR(B378),NOT(ISNUMBER('Weight Chart'!$I$3))),NA(),'Weight Chart'!$I$3)</f>
        <v>#N/A</v>
      </c>
      <c r="E378" s="26" t="e">
        <f t="shared" si="10"/>
        <v>#N/A</v>
      </c>
      <c r="F378" s="26" t="e">
        <f t="shared" si="10"/>
        <v>#N/A</v>
      </c>
    </row>
    <row r="379" spans="1:6" x14ac:dyDescent="0.25">
      <c r="A379" s="26">
        <f t="shared" si="11"/>
        <v>215</v>
      </c>
      <c r="B379" s="28" t="e">
        <f>IF(COUNTIF('Weight Chart'!B$25:B$524,"")=500,"",IF('Weight Chart'!B402="",NA(),'Weight Chart'!B402))</f>
        <v>#N/A</v>
      </c>
      <c r="C379" s="26" t="e">
        <f>IF('Weight Chart'!C402="",NA(),'Weight Chart'!C402)</f>
        <v>#N/A</v>
      </c>
      <c r="D379" s="26" t="e">
        <f>IF(OR(B379="",ISERROR(B379),NOT(ISNUMBER('Weight Chart'!$I$3))),NA(),'Weight Chart'!$I$3)</f>
        <v>#N/A</v>
      </c>
      <c r="E379" s="26" t="e">
        <f t="shared" si="10"/>
        <v>#N/A</v>
      </c>
      <c r="F379" s="26" t="e">
        <f t="shared" si="10"/>
        <v>#N/A</v>
      </c>
    </row>
    <row r="380" spans="1:6" x14ac:dyDescent="0.25">
      <c r="A380" s="26">
        <f t="shared" si="11"/>
        <v>215</v>
      </c>
      <c r="B380" s="28" t="e">
        <f>IF(COUNTIF('Weight Chart'!B$25:B$524,"")=500,"",IF('Weight Chart'!B403="",NA(),'Weight Chart'!B403))</f>
        <v>#N/A</v>
      </c>
      <c r="C380" s="26" t="e">
        <f>IF('Weight Chart'!C403="",NA(),'Weight Chart'!C403)</f>
        <v>#N/A</v>
      </c>
      <c r="D380" s="26" t="e">
        <f>IF(OR(B380="",ISERROR(B380),NOT(ISNUMBER('Weight Chart'!$I$3))),NA(),'Weight Chart'!$I$3)</f>
        <v>#N/A</v>
      </c>
      <c r="E380" s="26" t="e">
        <f t="shared" si="10"/>
        <v>#N/A</v>
      </c>
      <c r="F380" s="26" t="e">
        <f t="shared" si="10"/>
        <v>#N/A</v>
      </c>
    </row>
    <row r="381" spans="1:6" x14ac:dyDescent="0.25">
      <c r="A381" s="26">
        <f t="shared" si="11"/>
        <v>215</v>
      </c>
      <c r="B381" s="28" t="e">
        <f>IF(COUNTIF('Weight Chart'!B$25:B$524,"")=500,"",IF('Weight Chart'!B404="",NA(),'Weight Chart'!B404))</f>
        <v>#N/A</v>
      </c>
      <c r="C381" s="26" t="e">
        <f>IF('Weight Chart'!C404="",NA(),'Weight Chart'!C404)</f>
        <v>#N/A</v>
      </c>
      <c r="D381" s="26" t="e">
        <f>IF(OR(B381="",ISERROR(B381),NOT(ISNUMBER('Weight Chart'!$I$3))),NA(),'Weight Chart'!$I$3)</f>
        <v>#N/A</v>
      </c>
      <c r="E381" s="26" t="e">
        <f t="shared" si="10"/>
        <v>#N/A</v>
      </c>
      <c r="F381" s="26" t="e">
        <f t="shared" si="10"/>
        <v>#N/A</v>
      </c>
    </row>
    <row r="382" spans="1:6" x14ac:dyDescent="0.25">
      <c r="A382" s="26">
        <f t="shared" si="11"/>
        <v>215</v>
      </c>
      <c r="B382" s="28" t="e">
        <f>IF(COUNTIF('Weight Chart'!B$25:B$524,"")=500,"",IF('Weight Chart'!B405="",NA(),'Weight Chart'!B405))</f>
        <v>#N/A</v>
      </c>
      <c r="C382" s="26" t="e">
        <f>IF('Weight Chart'!C405="",NA(),'Weight Chart'!C405)</f>
        <v>#N/A</v>
      </c>
      <c r="D382" s="26" t="e">
        <f>IF(OR(B382="",ISERROR(B382),NOT(ISNUMBER('Weight Chart'!$I$3))),NA(),'Weight Chart'!$I$3)</f>
        <v>#N/A</v>
      </c>
      <c r="E382" s="26" t="e">
        <f t="shared" si="10"/>
        <v>#N/A</v>
      </c>
      <c r="F382" s="26" t="e">
        <f t="shared" si="10"/>
        <v>#N/A</v>
      </c>
    </row>
    <row r="383" spans="1:6" x14ac:dyDescent="0.25">
      <c r="A383" s="26">
        <f t="shared" si="11"/>
        <v>215</v>
      </c>
      <c r="B383" s="28" t="e">
        <f>IF(COUNTIF('Weight Chart'!B$25:B$524,"")=500,"",IF('Weight Chart'!B406="",NA(),'Weight Chart'!B406))</f>
        <v>#N/A</v>
      </c>
      <c r="C383" s="26" t="e">
        <f>IF('Weight Chart'!C406="",NA(),'Weight Chart'!C406)</f>
        <v>#N/A</v>
      </c>
      <c r="D383" s="26" t="e">
        <f>IF(OR(B383="",ISERROR(B383),NOT(ISNUMBER('Weight Chart'!$I$3))),NA(),'Weight Chart'!$I$3)</f>
        <v>#N/A</v>
      </c>
      <c r="E383" s="26" t="e">
        <f t="shared" si="10"/>
        <v>#N/A</v>
      </c>
      <c r="F383" s="26" t="e">
        <f t="shared" si="10"/>
        <v>#N/A</v>
      </c>
    </row>
    <row r="384" spans="1:6" x14ac:dyDescent="0.25">
      <c r="A384" s="26">
        <f t="shared" si="11"/>
        <v>215</v>
      </c>
      <c r="B384" s="28" t="e">
        <f>IF(COUNTIF('Weight Chart'!B$25:B$524,"")=500,"",IF('Weight Chart'!B407="",NA(),'Weight Chart'!B407))</f>
        <v>#N/A</v>
      </c>
      <c r="C384" s="26" t="e">
        <f>IF('Weight Chart'!C407="",NA(),'Weight Chart'!C407)</f>
        <v>#N/A</v>
      </c>
      <c r="D384" s="26" t="e">
        <f>IF(OR(B384="",ISERROR(B384),NOT(ISNUMBER('Weight Chart'!$I$3))),NA(),'Weight Chart'!$I$3)</f>
        <v>#N/A</v>
      </c>
      <c r="E384" s="26" t="e">
        <f t="shared" si="10"/>
        <v>#N/A</v>
      </c>
      <c r="F384" s="26" t="e">
        <f t="shared" si="10"/>
        <v>#N/A</v>
      </c>
    </row>
    <row r="385" spans="1:6" x14ac:dyDescent="0.25">
      <c r="A385" s="26">
        <f t="shared" si="11"/>
        <v>215</v>
      </c>
      <c r="B385" s="28" t="e">
        <f>IF(COUNTIF('Weight Chart'!B$25:B$524,"")=500,"",IF('Weight Chart'!B408="",NA(),'Weight Chart'!B408))</f>
        <v>#N/A</v>
      </c>
      <c r="C385" s="26" t="e">
        <f>IF('Weight Chart'!C408="",NA(),'Weight Chart'!C408)</f>
        <v>#N/A</v>
      </c>
      <c r="D385" s="26" t="e">
        <f>IF(OR(B385="",ISERROR(B385),NOT(ISNUMBER('Weight Chart'!$I$3))),NA(),'Weight Chart'!$I$3)</f>
        <v>#N/A</v>
      </c>
      <c r="E385" s="26" t="e">
        <f t="shared" si="10"/>
        <v>#N/A</v>
      </c>
      <c r="F385" s="26" t="e">
        <f t="shared" si="10"/>
        <v>#N/A</v>
      </c>
    </row>
    <row r="386" spans="1:6" x14ac:dyDescent="0.25">
      <c r="A386" s="26">
        <f t="shared" si="11"/>
        <v>215</v>
      </c>
      <c r="B386" s="28" t="e">
        <f>IF(COUNTIF('Weight Chart'!B$25:B$524,"")=500,"",IF('Weight Chart'!B409="",NA(),'Weight Chart'!B409))</f>
        <v>#N/A</v>
      </c>
      <c r="C386" s="26" t="e">
        <f>IF('Weight Chart'!C409="",NA(),'Weight Chart'!C409)</f>
        <v>#N/A</v>
      </c>
      <c r="D386" s="26" t="e">
        <f>IF(OR(B386="",ISERROR(B386),NOT(ISNUMBER('Weight Chart'!$I$3))),NA(),'Weight Chart'!$I$3)</f>
        <v>#N/A</v>
      </c>
      <c r="E386" s="26" t="e">
        <f t="shared" si="10"/>
        <v>#N/A</v>
      </c>
      <c r="F386" s="26" t="e">
        <f t="shared" si="10"/>
        <v>#N/A</v>
      </c>
    </row>
    <row r="387" spans="1:6" x14ac:dyDescent="0.25">
      <c r="A387" s="26">
        <f t="shared" si="11"/>
        <v>215</v>
      </c>
      <c r="B387" s="28" t="e">
        <f>IF(COUNTIF('Weight Chart'!B$25:B$524,"")=500,"",IF('Weight Chart'!B410="",NA(),'Weight Chart'!B410))</f>
        <v>#N/A</v>
      </c>
      <c r="C387" s="26" t="e">
        <f>IF('Weight Chart'!C410="",NA(),'Weight Chart'!C410)</f>
        <v>#N/A</v>
      </c>
      <c r="D387" s="26" t="e">
        <f>IF(OR(B387="",ISERROR(B387),NOT(ISNUMBER('Weight Chart'!$I$3))),NA(),'Weight Chart'!$I$3)</f>
        <v>#N/A</v>
      </c>
      <c r="E387" s="26" t="e">
        <f t="shared" ref="E387:F450" si="12">IF(OR($B387="",ISERROR($B387),NOT(ISNUMBER(K$2))),NA(),K$2)</f>
        <v>#N/A</v>
      </c>
      <c r="F387" s="26" t="e">
        <f t="shared" si="12"/>
        <v>#N/A</v>
      </c>
    </row>
    <row r="388" spans="1:6" x14ac:dyDescent="0.25">
      <c r="A388" s="26">
        <f t="shared" ref="A388:A451" si="13">IF(ISNUMBER(C388),C388,A387)</f>
        <v>215</v>
      </c>
      <c r="B388" s="28" t="e">
        <f>IF(COUNTIF('Weight Chart'!B$25:B$524,"")=500,"",IF('Weight Chart'!B411="",NA(),'Weight Chart'!B411))</f>
        <v>#N/A</v>
      </c>
      <c r="C388" s="26" t="e">
        <f>IF('Weight Chart'!C411="",NA(),'Weight Chart'!C411)</f>
        <v>#N/A</v>
      </c>
      <c r="D388" s="26" t="e">
        <f>IF(OR(B388="",ISERROR(B388),NOT(ISNUMBER('Weight Chart'!$I$3))),NA(),'Weight Chart'!$I$3)</f>
        <v>#N/A</v>
      </c>
      <c r="E388" s="26" t="e">
        <f t="shared" si="12"/>
        <v>#N/A</v>
      </c>
      <c r="F388" s="26" t="e">
        <f t="shared" si="12"/>
        <v>#N/A</v>
      </c>
    </row>
    <row r="389" spans="1:6" x14ac:dyDescent="0.25">
      <c r="A389" s="26">
        <f t="shared" si="13"/>
        <v>215</v>
      </c>
      <c r="B389" s="28" t="e">
        <f>IF(COUNTIF('Weight Chart'!B$25:B$524,"")=500,"",IF('Weight Chart'!B412="",NA(),'Weight Chart'!B412))</f>
        <v>#N/A</v>
      </c>
      <c r="C389" s="26" t="e">
        <f>IF('Weight Chart'!C412="",NA(),'Weight Chart'!C412)</f>
        <v>#N/A</v>
      </c>
      <c r="D389" s="26" t="e">
        <f>IF(OR(B389="",ISERROR(B389),NOT(ISNUMBER('Weight Chart'!$I$3))),NA(),'Weight Chart'!$I$3)</f>
        <v>#N/A</v>
      </c>
      <c r="E389" s="26" t="e">
        <f t="shared" si="12"/>
        <v>#N/A</v>
      </c>
      <c r="F389" s="26" t="e">
        <f t="shared" si="12"/>
        <v>#N/A</v>
      </c>
    </row>
    <row r="390" spans="1:6" x14ac:dyDescent="0.25">
      <c r="A390" s="26">
        <f t="shared" si="13"/>
        <v>215</v>
      </c>
      <c r="B390" s="28" t="e">
        <f>IF(COUNTIF('Weight Chart'!B$25:B$524,"")=500,"",IF('Weight Chart'!B413="",NA(),'Weight Chart'!B413))</f>
        <v>#N/A</v>
      </c>
      <c r="C390" s="26" t="e">
        <f>IF('Weight Chart'!C413="",NA(),'Weight Chart'!C413)</f>
        <v>#N/A</v>
      </c>
      <c r="D390" s="26" t="e">
        <f>IF(OR(B390="",ISERROR(B390),NOT(ISNUMBER('Weight Chart'!$I$3))),NA(),'Weight Chart'!$I$3)</f>
        <v>#N/A</v>
      </c>
      <c r="E390" s="26" t="e">
        <f t="shared" si="12"/>
        <v>#N/A</v>
      </c>
      <c r="F390" s="26" t="e">
        <f t="shared" si="12"/>
        <v>#N/A</v>
      </c>
    </row>
    <row r="391" spans="1:6" x14ac:dyDescent="0.25">
      <c r="A391" s="26">
        <f t="shared" si="13"/>
        <v>215</v>
      </c>
      <c r="B391" s="28" t="e">
        <f>IF(COUNTIF('Weight Chart'!B$25:B$524,"")=500,"",IF('Weight Chart'!B414="",NA(),'Weight Chart'!B414))</f>
        <v>#N/A</v>
      </c>
      <c r="C391" s="26" t="e">
        <f>IF('Weight Chart'!C414="",NA(),'Weight Chart'!C414)</f>
        <v>#N/A</v>
      </c>
      <c r="D391" s="26" t="e">
        <f>IF(OR(B391="",ISERROR(B391),NOT(ISNUMBER('Weight Chart'!$I$3))),NA(),'Weight Chart'!$I$3)</f>
        <v>#N/A</v>
      </c>
      <c r="E391" s="26" t="e">
        <f t="shared" si="12"/>
        <v>#N/A</v>
      </c>
      <c r="F391" s="26" t="e">
        <f t="shared" si="12"/>
        <v>#N/A</v>
      </c>
    </row>
    <row r="392" spans="1:6" x14ac:dyDescent="0.25">
      <c r="A392" s="26">
        <f t="shared" si="13"/>
        <v>215</v>
      </c>
      <c r="B392" s="28" t="e">
        <f>IF(COUNTIF('Weight Chart'!B$25:B$524,"")=500,"",IF('Weight Chart'!B415="",NA(),'Weight Chart'!B415))</f>
        <v>#N/A</v>
      </c>
      <c r="C392" s="26" t="e">
        <f>IF('Weight Chart'!C415="",NA(),'Weight Chart'!C415)</f>
        <v>#N/A</v>
      </c>
      <c r="D392" s="26" t="e">
        <f>IF(OR(B392="",ISERROR(B392),NOT(ISNUMBER('Weight Chart'!$I$3))),NA(),'Weight Chart'!$I$3)</f>
        <v>#N/A</v>
      </c>
      <c r="E392" s="26" t="e">
        <f t="shared" si="12"/>
        <v>#N/A</v>
      </c>
      <c r="F392" s="26" t="e">
        <f t="shared" si="12"/>
        <v>#N/A</v>
      </c>
    </row>
    <row r="393" spans="1:6" x14ac:dyDescent="0.25">
      <c r="A393" s="26">
        <f t="shared" si="13"/>
        <v>215</v>
      </c>
      <c r="B393" s="28" t="e">
        <f>IF(COUNTIF('Weight Chart'!B$25:B$524,"")=500,"",IF('Weight Chart'!B416="",NA(),'Weight Chart'!B416))</f>
        <v>#N/A</v>
      </c>
      <c r="C393" s="26" t="e">
        <f>IF('Weight Chart'!C416="",NA(),'Weight Chart'!C416)</f>
        <v>#N/A</v>
      </c>
      <c r="D393" s="26" t="e">
        <f>IF(OR(B393="",ISERROR(B393),NOT(ISNUMBER('Weight Chart'!$I$3))),NA(),'Weight Chart'!$I$3)</f>
        <v>#N/A</v>
      </c>
      <c r="E393" s="26" t="e">
        <f t="shared" si="12"/>
        <v>#N/A</v>
      </c>
      <c r="F393" s="26" t="e">
        <f t="shared" si="12"/>
        <v>#N/A</v>
      </c>
    </row>
    <row r="394" spans="1:6" x14ac:dyDescent="0.25">
      <c r="A394" s="26">
        <f t="shared" si="13"/>
        <v>215</v>
      </c>
      <c r="B394" s="28" t="e">
        <f>IF(COUNTIF('Weight Chart'!B$25:B$524,"")=500,"",IF('Weight Chart'!B417="",NA(),'Weight Chart'!B417))</f>
        <v>#N/A</v>
      </c>
      <c r="C394" s="26" t="e">
        <f>IF('Weight Chart'!C417="",NA(),'Weight Chart'!C417)</f>
        <v>#N/A</v>
      </c>
      <c r="D394" s="26" t="e">
        <f>IF(OR(B394="",ISERROR(B394),NOT(ISNUMBER('Weight Chart'!$I$3))),NA(),'Weight Chart'!$I$3)</f>
        <v>#N/A</v>
      </c>
      <c r="E394" s="26" t="e">
        <f t="shared" si="12"/>
        <v>#N/A</v>
      </c>
      <c r="F394" s="26" t="e">
        <f t="shared" si="12"/>
        <v>#N/A</v>
      </c>
    </row>
    <row r="395" spans="1:6" x14ac:dyDescent="0.25">
      <c r="A395" s="26">
        <f t="shared" si="13"/>
        <v>215</v>
      </c>
      <c r="B395" s="28" t="e">
        <f>IF(COUNTIF('Weight Chart'!B$25:B$524,"")=500,"",IF('Weight Chart'!B418="",NA(),'Weight Chart'!B418))</f>
        <v>#N/A</v>
      </c>
      <c r="C395" s="26" t="e">
        <f>IF('Weight Chart'!C418="",NA(),'Weight Chart'!C418)</f>
        <v>#N/A</v>
      </c>
      <c r="D395" s="26" t="e">
        <f>IF(OR(B395="",ISERROR(B395),NOT(ISNUMBER('Weight Chart'!$I$3))),NA(),'Weight Chart'!$I$3)</f>
        <v>#N/A</v>
      </c>
      <c r="E395" s="26" t="e">
        <f t="shared" si="12"/>
        <v>#N/A</v>
      </c>
      <c r="F395" s="26" t="e">
        <f t="shared" si="12"/>
        <v>#N/A</v>
      </c>
    </row>
    <row r="396" spans="1:6" x14ac:dyDescent="0.25">
      <c r="A396" s="26">
        <f t="shared" si="13"/>
        <v>215</v>
      </c>
      <c r="B396" s="28" t="e">
        <f>IF(COUNTIF('Weight Chart'!B$25:B$524,"")=500,"",IF('Weight Chart'!B419="",NA(),'Weight Chart'!B419))</f>
        <v>#N/A</v>
      </c>
      <c r="C396" s="26" t="e">
        <f>IF('Weight Chart'!C419="",NA(),'Weight Chart'!C419)</f>
        <v>#N/A</v>
      </c>
      <c r="D396" s="26" t="e">
        <f>IF(OR(B396="",ISERROR(B396),NOT(ISNUMBER('Weight Chart'!$I$3))),NA(),'Weight Chart'!$I$3)</f>
        <v>#N/A</v>
      </c>
      <c r="E396" s="26" t="e">
        <f t="shared" si="12"/>
        <v>#N/A</v>
      </c>
      <c r="F396" s="26" t="e">
        <f t="shared" si="12"/>
        <v>#N/A</v>
      </c>
    </row>
    <row r="397" spans="1:6" x14ac:dyDescent="0.25">
      <c r="A397" s="26">
        <f t="shared" si="13"/>
        <v>215</v>
      </c>
      <c r="B397" s="28" t="e">
        <f>IF(COUNTIF('Weight Chart'!B$25:B$524,"")=500,"",IF('Weight Chart'!B420="",NA(),'Weight Chart'!B420))</f>
        <v>#N/A</v>
      </c>
      <c r="C397" s="26" t="e">
        <f>IF('Weight Chart'!C420="",NA(),'Weight Chart'!C420)</f>
        <v>#N/A</v>
      </c>
      <c r="D397" s="26" t="e">
        <f>IF(OR(B397="",ISERROR(B397),NOT(ISNUMBER('Weight Chart'!$I$3))),NA(),'Weight Chart'!$I$3)</f>
        <v>#N/A</v>
      </c>
      <c r="E397" s="26" t="e">
        <f t="shared" si="12"/>
        <v>#N/A</v>
      </c>
      <c r="F397" s="26" t="e">
        <f t="shared" si="12"/>
        <v>#N/A</v>
      </c>
    </row>
    <row r="398" spans="1:6" x14ac:dyDescent="0.25">
      <c r="A398" s="26">
        <f t="shared" si="13"/>
        <v>215</v>
      </c>
      <c r="B398" s="28" t="e">
        <f>IF(COUNTIF('Weight Chart'!B$25:B$524,"")=500,"",IF('Weight Chart'!B421="",NA(),'Weight Chart'!B421))</f>
        <v>#N/A</v>
      </c>
      <c r="C398" s="26" t="e">
        <f>IF('Weight Chart'!C421="",NA(),'Weight Chart'!C421)</f>
        <v>#N/A</v>
      </c>
      <c r="D398" s="26" t="e">
        <f>IF(OR(B398="",ISERROR(B398),NOT(ISNUMBER('Weight Chart'!$I$3))),NA(),'Weight Chart'!$I$3)</f>
        <v>#N/A</v>
      </c>
      <c r="E398" s="26" t="e">
        <f t="shared" si="12"/>
        <v>#N/A</v>
      </c>
      <c r="F398" s="26" t="e">
        <f t="shared" si="12"/>
        <v>#N/A</v>
      </c>
    </row>
    <row r="399" spans="1:6" x14ac:dyDescent="0.25">
      <c r="A399" s="26">
        <f t="shared" si="13"/>
        <v>215</v>
      </c>
      <c r="B399" s="28" t="e">
        <f>IF(COUNTIF('Weight Chart'!B$25:B$524,"")=500,"",IF('Weight Chart'!B422="",NA(),'Weight Chart'!B422))</f>
        <v>#N/A</v>
      </c>
      <c r="C399" s="26" t="e">
        <f>IF('Weight Chart'!C422="",NA(),'Weight Chart'!C422)</f>
        <v>#N/A</v>
      </c>
      <c r="D399" s="26" t="e">
        <f>IF(OR(B399="",ISERROR(B399),NOT(ISNUMBER('Weight Chart'!$I$3))),NA(),'Weight Chart'!$I$3)</f>
        <v>#N/A</v>
      </c>
      <c r="E399" s="26" t="e">
        <f t="shared" si="12"/>
        <v>#N/A</v>
      </c>
      <c r="F399" s="26" t="e">
        <f t="shared" si="12"/>
        <v>#N/A</v>
      </c>
    </row>
    <row r="400" spans="1:6" x14ac:dyDescent="0.25">
      <c r="A400" s="26">
        <f t="shared" si="13"/>
        <v>215</v>
      </c>
      <c r="B400" s="28" t="e">
        <f>IF(COUNTIF('Weight Chart'!B$25:B$524,"")=500,"",IF('Weight Chart'!B423="",NA(),'Weight Chart'!B423))</f>
        <v>#N/A</v>
      </c>
      <c r="C400" s="26" t="e">
        <f>IF('Weight Chart'!C423="",NA(),'Weight Chart'!C423)</f>
        <v>#N/A</v>
      </c>
      <c r="D400" s="26" t="e">
        <f>IF(OR(B400="",ISERROR(B400),NOT(ISNUMBER('Weight Chart'!$I$3))),NA(),'Weight Chart'!$I$3)</f>
        <v>#N/A</v>
      </c>
      <c r="E400" s="26" t="e">
        <f t="shared" si="12"/>
        <v>#N/A</v>
      </c>
      <c r="F400" s="26" t="e">
        <f t="shared" si="12"/>
        <v>#N/A</v>
      </c>
    </row>
    <row r="401" spans="1:6" x14ac:dyDescent="0.25">
      <c r="A401" s="26">
        <f t="shared" si="13"/>
        <v>215</v>
      </c>
      <c r="B401" s="28" t="e">
        <f>IF(COUNTIF('Weight Chart'!B$25:B$524,"")=500,"",IF('Weight Chart'!B424="",NA(),'Weight Chart'!B424))</f>
        <v>#N/A</v>
      </c>
      <c r="C401" s="26" t="e">
        <f>IF('Weight Chart'!C424="",NA(),'Weight Chart'!C424)</f>
        <v>#N/A</v>
      </c>
      <c r="D401" s="26" t="e">
        <f>IF(OR(B401="",ISERROR(B401),NOT(ISNUMBER('Weight Chart'!$I$3))),NA(),'Weight Chart'!$I$3)</f>
        <v>#N/A</v>
      </c>
      <c r="E401" s="26" t="e">
        <f t="shared" si="12"/>
        <v>#N/A</v>
      </c>
      <c r="F401" s="26" t="e">
        <f t="shared" si="12"/>
        <v>#N/A</v>
      </c>
    </row>
    <row r="402" spans="1:6" x14ac:dyDescent="0.25">
      <c r="A402" s="26">
        <f t="shared" si="13"/>
        <v>215</v>
      </c>
      <c r="B402" s="28" t="e">
        <f>IF(COUNTIF('Weight Chart'!B$25:B$524,"")=500,"",IF('Weight Chart'!B425="",NA(),'Weight Chart'!B425))</f>
        <v>#N/A</v>
      </c>
      <c r="C402" s="26" t="e">
        <f>IF('Weight Chart'!C425="",NA(),'Weight Chart'!C425)</f>
        <v>#N/A</v>
      </c>
      <c r="D402" s="26" t="e">
        <f>IF(OR(B402="",ISERROR(B402),NOT(ISNUMBER('Weight Chart'!$I$3))),NA(),'Weight Chart'!$I$3)</f>
        <v>#N/A</v>
      </c>
      <c r="E402" s="26" t="e">
        <f t="shared" si="12"/>
        <v>#N/A</v>
      </c>
      <c r="F402" s="26" t="e">
        <f t="shared" si="12"/>
        <v>#N/A</v>
      </c>
    </row>
    <row r="403" spans="1:6" x14ac:dyDescent="0.25">
      <c r="A403" s="26">
        <f t="shared" si="13"/>
        <v>215</v>
      </c>
      <c r="B403" s="28" t="e">
        <f>IF(COUNTIF('Weight Chart'!B$25:B$524,"")=500,"",IF('Weight Chart'!B426="",NA(),'Weight Chart'!B426))</f>
        <v>#N/A</v>
      </c>
      <c r="C403" s="26" t="e">
        <f>IF('Weight Chart'!C426="",NA(),'Weight Chart'!C426)</f>
        <v>#N/A</v>
      </c>
      <c r="D403" s="26" t="e">
        <f>IF(OR(B403="",ISERROR(B403),NOT(ISNUMBER('Weight Chart'!$I$3))),NA(),'Weight Chart'!$I$3)</f>
        <v>#N/A</v>
      </c>
      <c r="E403" s="26" t="e">
        <f t="shared" si="12"/>
        <v>#N/A</v>
      </c>
      <c r="F403" s="26" t="e">
        <f t="shared" si="12"/>
        <v>#N/A</v>
      </c>
    </row>
    <row r="404" spans="1:6" x14ac:dyDescent="0.25">
      <c r="A404" s="26">
        <f t="shared" si="13"/>
        <v>215</v>
      </c>
      <c r="B404" s="28" t="e">
        <f>IF(COUNTIF('Weight Chart'!B$25:B$524,"")=500,"",IF('Weight Chart'!B427="",NA(),'Weight Chart'!B427))</f>
        <v>#N/A</v>
      </c>
      <c r="C404" s="26" t="e">
        <f>IF('Weight Chart'!C427="",NA(),'Weight Chart'!C427)</f>
        <v>#N/A</v>
      </c>
      <c r="D404" s="26" t="e">
        <f>IF(OR(B404="",ISERROR(B404),NOT(ISNUMBER('Weight Chart'!$I$3))),NA(),'Weight Chart'!$I$3)</f>
        <v>#N/A</v>
      </c>
      <c r="E404" s="26" t="e">
        <f t="shared" si="12"/>
        <v>#N/A</v>
      </c>
      <c r="F404" s="26" t="e">
        <f t="shared" si="12"/>
        <v>#N/A</v>
      </c>
    </row>
    <row r="405" spans="1:6" x14ac:dyDescent="0.25">
      <c r="A405" s="26">
        <f t="shared" si="13"/>
        <v>215</v>
      </c>
      <c r="B405" s="28" t="e">
        <f>IF(COUNTIF('Weight Chart'!B$25:B$524,"")=500,"",IF('Weight Chart'!B428="",NA(),'Weight Chart'!B428))</f>
        <v>#N/A</v>
      </c>
      <c r="C405" s="26" t="e">
        <f>IF('Weight Chart'!C428="",NA(),'Weight Chart'!C428)</f>
        <v>#N/A</v>
      </c>
      <c r="D405" s="26" t="e">
        <f>IF(OR(B405="",ISERROR(B405),NOT(ISNUMBER('Weight Chart'!$I$3))),NA(),'Weight Chart'!$I$3)</f>
        <v>#N/A</v>
      </c>
      <c r="E405" s="26" t="e">
        <f t="shared" si="12"/>
        <v>#N/A</v>
      </c>
      <c r="F405" s="26" t="e">
        <f t="shared" si="12"/>
        <v>#N/A</v>
      </c>
    </row>
    <row r="406" spans="1:6" x14ac:dyDescent="0.25">
      <c r="A406" s="26">
        <f t="shared" si="13"/>
        <v>215</v>
      </c>
      <c r="B406" s="28" t="e">
        <f>IF(COUNTIF('Weight Chart'!B$25:B$524,"")=500,"",IF('Weight Chart'!B429="",NA(),'Weight Chart'!B429))</f>
        <v>#N/A</v>
      </c>
      <c r="C406" s="26" t="e">
        <f>IF('Weight Chart'!C429="",NA(),'Weight Chart'!C429)</f>
        <v>#N/A</v>
      </c>
      <c r="D406" s="26" t="e">
        <f>IF(OR(B406="",ISERROR(B406),NOT(ISNUMBER('Weight Chart'!$I$3))),NA(),'Weight Chart'!$I$3)</f>
        <v>#N/A</v>
      </c>
      <c r="E406" s="26" t="e">
        <f t="shared" si="12"/>
        <v>#N/A</v>
      </c>
      <c r="F406" s="26" t="e">
        <f t="shared" si="12"/>
        <v>#N/A</v>
      </c>
    </row>
    <row r="407" spans="1:6" x14ac:dyDescent="0.25">
      <c r="A407" s="26">
        <f t="shared" si="13"/>
        <v>215</v>
      </c>
      <c r="B407" s="28" t="e">
        <f>IF(COUNTIF('Weight Chart'!B$25:B$524,"")=500,"",IF('Weight Chart'!B430="",NA(),'Weight Chart'!B430))</f>
        <v>#N/A</v>
      </c>
      <c r="C407" s="26" t="e">
        <f>IF('Weight Chart'!C430="",NA(),'Weight Chart'!C430)</f>
        <v>#N/A</v>
      </c>
      <c r="D407" s="26" t="e">
        <f>IF(OR(B407="",ISERROR(B407),NOT(ISNUMBER('Weight Chart'!$I$3))),NA(),'Weight Chart'!$I$3)</f>
        <v>#N/A</v>
      </c>
      <c r="E407" s="26" t="e">
        <f t="shared" si="12"/>
        <v>#N/A</v>
      </c>
      <c r="F407" s="26" t="e">
        <f t="shared" si="12"/>
        <v>#N/A</v>
      </c>
    </row>
    <row r="408" spans="1:6" x14ac:dyDescent="0.25">
      <c r="A408" s="26">
        <f t="shared" si="13"/>
        <v>215</v>
      </c>
      <c r="B408" s="28" t="e">
        <f>IF(COUNTIF('Weight Chart'!B$25:B$524,"")=500,"",IF('Weight Chart'!B431="",NA(),'Weight Chart'!B431))</f>
        <v>#N/A</v>
      </c>
      <c r="C408" s="26" t="e">
        <f>IF('Weight Chart'!C431="",NA(),'Weight Chart'!C431)</f>
        <v>#N/A</v>
      </c>
      <c r="D408" s="26" t="e">
        <f>IF(OR(B408="",ISERROR(B408),NOT(ISNUMBER('Weight Chart'!$I$3))),NA(),'Weight Chart'!$I$3)</f>
        <v>#N/A</v>
      </c>
      <c r="E408" s="26" t="e">
        <f t="shared" si="12"/>
        <v>#N/A</v>
      </c>
      <c r="F408" s="26" t="e">
        <f t="shared" si="12"/>
        <v>#N/A</v>
      </c>
    </row>
    <row r="409" spans="1:6" x14ac:dyDescent="0.25">
      <c r="A409" s="26">
        <f t="shared" si="13"/>
        <v>215</v>
      </c>
      <c r="B409" s="28" t="e">
        <f>IF(COUNTIF('Weight Chart'!B$25:B$524,"")=500,"",IF('Weight Chart'!B432="",NA(),'Weight Chart'!B432))</f>
        <v>#N/A</v>
      </c>
      <c r="C409" s="26" t="e">
        <f>IF('Weight Chart'!C432="",NA(),'Weight Chart'!C432)</f>
        <v>#N/A</v>
      </c>
      <c r="D409" s="26" t="e">
        <f>IF(OR(B409="",ISERROR(B409),NOT(ISNUMBER('Weight Chart'!$I$3))),NA(),'Weight Chart'!$I$3)</f>
        <v>#N/A</v>
      </c>
      <c r="E409" s="26" t="e">
        <f t="shared" si="12"/>
        <v>#N/A</v>
      </c>
      <c r="F409" s="26" t="e">
        <f t="shared" si="12"/>
        <v>#N/A</v>
      </c>
    </row>
    <row r="410" spans="1:6" x14ac:dyDescent="0.25">
      <c r="A410" s="26">
        <f t="shared" si="13"/>
        <v>215</v>
      </c>
      <c r="B410" s="28" t="e">
        <f>IF(COUNTIF('Weight Chart'!B$25:B$524,"")=500,"",IF('Weight Chart'!B433="",NA(),'Weight Chart'!B433))</f>
        <v>#N/A</v>
      </c>
      <c r="C410" s="26" t="e">
        <f>IF('Weight Chart'!C433="",NA(),'Weight Chart'!C433)</f>
        <v>#N/A</v>
      </c>
      <c r="D410" s="26" t="e">
        <f>IF(OR(B410="",ISERROR(B410),NOT(ISNUMBER('Weight Chart'!$I$3))),NA(),'Weight Chart'!$I$3)</f>
        <v>#N/A</v>
      </c>
      <c r="E410" s="26" t="e">
        <f t="shared" si="12"/>
        <v>#N/A</v>
      </c>
      <c r="F410" s="26" t="e">
        <f t="shared" si="12"/>
        <v>#N/A</v>
      </c>
    </row>
    <row r="411" spans="1:6" x14ac:dyDescent="0.25">
      <c r="A411" s="26">
        <f t="shared" si="13"/>
        <v>215</v>
      </c>
      <c r="B411" s="28" t="e">
        <f>IF(COUNTIF('Weight Chart'!B$25:B$524,"")=500,"",IF('Weight Chart'!B434="",NA(),'Weight Chart'!B434))</f>
        <v>#N/A</v>
      </c>
      <c r="C411" s="26" t="e">
        <f>IF('Weight Chart'!C434="",NA(),'Weight Chart'!C434)</f>
        <v>#N/A</v>
      </c>
      <c r="D411" s="26" t="e">
        <f>IF(OR(B411="",ISERROR(B411),NOT(ISNUMBER('Weight Chart'!$I$3))),NA(),'Weight Chart'!$I$3)</f>
        <v>#N/A</v>
      </c>
      <c r="E411" s="26" t="e">
        <f t="shared" si="12"/>
        <v>#N/A</v>
      </c>
      <c r="F411" s="26" t="e">
        <f t="shared" si="12"/>
        <v>#N/A</v>
      </c>
    </row>
    <row r="412" spans="1:6" x14ac:dyDescent="0.25">
      <c r="A412" s="26">
        <f t="shared" si="13"/>
        <v>215</v>
      </c>
      <c r="B412" s="28" t="e">
        <f>IF(COUNTIF('Weight Chart'!B$25:B$524,"")=500,"",IF('Weight Chart'!B435="",NA(),'Weight Chart'!B435))</f>
        <v>#N/A</v>
      </c>
      <c r="C412" s="26" t="e">
        <f>IF('Weight Chart'!C435="",NA(),'Weight Chart'!C435)</f>
        <v>#N/A</v>
      </c>
      <c r="D412" s="26" t="e">
        <f>IF(OR(B412="",ISERROR(B412),NOT(ISNUMBER('Weight Chart'!$I$3))),NA(),'Weight Chart'!$I$3)</f>
        <v>#N/A</v>
      </c>
      <c r="E412" s="26" t="e">
        <f t="shared" si="12"/>
        <v>#N/A</v>
      </c>
      <c r="F412" s="26" t="e">
        <f t="shared" si="12"/>
        <v>#N/A</v>
      </c>
    </row>
    <row r="413" spans="1:6" x14ac:dyDescent="0.25">
      <c r="A413" s="26">
        <f t="shared" si="13"/>
        <v>215</v>
      </c>
      <c r="B413" s="28" t="e">
        <f>IF(COUNTIF('Weight Chart'!B$25:B$524,"")=500,"",IF('Weight Chart'!B436="",NA(),'Weight Chart'!B436))</f>
        <v>#N/A</v>
      </c>
      <c r="C413" s="26" t="e">
        <f>IF('Weight Chart'!C436="",NA(),'Weight Chart'!C436)</f>
        <v>#N/A</v>
      </c>
      <c r="D413" s="26" t="e">
        <f>IF(OR(B413="",ISERROR(B413),NOT(ISNUMBER('Weight Chart'!$I$3))),NA(),'Weight Chart'!$I$3)</f>
        <v>#N/A</v>
      </c>
      <c r="E413" s="26" t="e">
        <f t="shared" si="12"/>
        <v>#N/A</v>
      </c>
      <c r="F413" s="26" t="e">
        <f t="shared" si="12"/>
        <v>#N/A</v>
      </c>
    </row>
    <row r="414" spans="1:6" x14ac:dyDescent="0.25">
      <c r="A414" s="26">
        <f t="shared" si="13"/>
        <v>215</v>
      </c>
      <c r="B414" s="28" t="e">
        <f>IF(COUNTIF('Weight Chart'!B$25:B$524,"")=500,"",IF('Weight Chart'!B437="",NA(),'Weight Chart'!B437))</f>
        <v>#N/A</v>
      </c>
      <c r="C414" s="26" t="e">
        <f>IF('Weight Chart'!C437="",NA(),'Weight Chart'!C437)</f>
        <v>#N/A</v>
      </c>
      <c r="D414" s="26" t="e">
        <f>IF(OR(B414="",ISERROR(B414),NOT(ISNUMBER('Weight Chart'!$I$3))),NA(),'Weight Chart'!$I$3)</f>
        <v>#N/A</v>
      </c>
      <c r="E414" s="26" t="e">
        <f t="shared" si="12"/>
        <v>#N/A</v>
      </c>
      <c r="F414" s="26" t="e">
        <f t="shared" si="12"/>
        <v>#N/A</v>
      </c>
    </row>
    <row r="415" spans="1:6" x14ac:dyDescent="0.25">
      <c r="A415" s="26">
        <f t="shared" si="13"/>
        <v>215</v>
      </c>
      <c r="B415" s="28" t="e">
        <f>IF(COUNTIF('Weight Chart'!B$25:B$524,"")=500,"",IF('Weight Chart'!B438="",NA(),'Weight Chart'!B438))</f>
        <v>#N/A</v>
      </c>
      <c r="C415" s="26" t="e">
        <f>IF('Weight Chart'!C438="",NA(),'Weight Chart'!C438)</f>
        <v>#N/A</v>
      </c>
      <c r="D415" s="26" t="e">
        <f>IF(OR(B415="",ISERROR(B415),NOT(ISNUMBER('Weight Chart'!$I$3))),NA(),'Weight Chart'!$I$3)</f>
        <v>#N/A</v>
      </c>
      <c r="E415" s="26" t="e">
        <f t="shared" si="12"/>
        <v>#N/A</v>
      </c>
      <c r="F415" s="26" t="e">
        <f t="shared" si="12"/>
        <v>#N/A</v>
      </c>
    </row>
    <row r="416" spans="1:6" x14ac:dyDescent="0.25">
      <c r="A416" s="26">
        <f t="shared" si="13"/>
        <v>215</v>
      </c>
      <c r="B416" s="28" t="e">
        <f>IF(COUNTIF('Weight Chart'!B$25:B$524,"")=500,"",IF('Weight Chart'!B439="",NA(),'Weight Chart'!B439))</f>
        <v>#N/A</v>
      </c>
      <c r="C416" s="26" t="e">
        <f>IF('Weight Chart'!C439="",NA(),'Weight Chart'!C439)</f>
        <v>#N/A</v>
      </c>
      <c r="D416" s="26" t="e">
        <f>IF(OR(B416="",ISERROR(B416),NOT(ISNUMBER('Weight Chart'!$I$3))),NA(),'Weight Chart'!$I$3)</f>
        <v>#N/A</v>
      </c>
      <c r="E416" s="26" t="e">
        <f t="shared" si="12"/>
        <v>#N/A</v>
      </c>
      <c r="F416" s="26" t="e">
        <f t="shared" si="12"/>
        <v>#N/A</v>
      </c>
    </row>
    <row r="417" spans="1:6" x14ac:dyDescent="0.25">
      <c r="A417" s="26">
        <f t="shared" si="13"/>
        <v>215</v>
      </c>
      <c r="B417" s="28" t="e">
        <f>IF(COUNTIF('Weight Chart'!B$25:B$524,"")=500,"",IF('Weight Chart'!B440="",NA(),'Weight Chart'!B440))</f>
        <v>#N/A</v>
      </c>
      <c r="C417" s="26" t="e">
        <f>IF('Weight Chart'!C440="",NA(),'Weight Chart'!C440)</f>
        <v>#N/A</v>
      </c>
      <c r="D417" s="26" t="e">
        <f>IF(OR(B417="",ISERROR(B417),NOT(ISNUMBER('Weight Chart'!$I$3))),NA(),'Weight Chart'!$I$3)</f>
        <v>#N/A</v>
      </c>
      <c r="E417" s="26" t="e">
        <f t="shared" si="12"/>
        <v>#N/A</v>
      </c>
      <c r="F417" s="26" t="e">
        <f t="shared" si="12"/>
        <v>#N/A</v>
      </c>
    </row>
    <row r="418" spans="1:6" x14ac:dyDescent="0.25">
      <c r="A418" s="26">
        <f t="shared" si="13"/>
        <v>215</v>
      </c>
      <c r="B418" s="28" t="e">
        <f>IF(COUNTIF('Weight Chart'!B$25:B$524,"")=500,"",IF('Weight Chart'!B441="",NA(),'Weight Chart'!B441))</f>
        <v>#N/A</v>
      </c>
      <c r="C418" s="26" t="e">
        <f>IF('Weight Chart'!C441="",NA(),'Weight Chart'!C441)</f>
        <v>#N/A</v>
      </c>
      <c r="D418" s="26" t="e">
        <f>IF(OR(B418="",ISERROR(B418),NOT(ISNUMBER('Weight Chart'!$I$3))),NA(),'Weight Chart'!$I$3)</f>
        <v>#N/A</v>
      </c>
      <c r="E418" s="26" t="e">
        <f t="shared" si="12"/>
        <v>#N/A</v>
      </c>
      <c r="F418" s="26" t="e">
        <f t="shared" si="12"/>
        <v>#N/A</v>
      </c>
    </row>
    <row r="419" spans="1:6" x14ac:dyDescent="0.25">
      <c r="A419" s="26">
        <f t="shared" si="13"/>
        <v>215</v>
      </c>
      <c r="B419" s="28" t="e">
        <f>IF(COUNTIF('Weight Chart'!B$25:B$524,"")=500,"",IF('Weight Chart'!B442="",NA(),'Weight Chart'!B442))</f>
        <v>#N/A</v>
      </c>
      <c r="C419" s="26" t="e">
        <f>IF('Weight Chart'!C442="",NA(),'Weight Chart'!C442)</f>
        <v>#N/A</v>
      </c>
      <c r="D419" s="26" t="e">
        <f>IF(OR(B419="",ISERROR(B419),NOT(ISNUMBER('Weight Chart'!$I$3))),NA(),'Weight Chart'!$I$3)</f>
        <v>#N/A</v>
      </c>
      <c r="E419" s="26" t="e">
        <f t="shared" si="12"/>
        <v>#N/A</v>
      </c>
      <c r="F419" s="26" t="e">
        <f t="shared" si="12"/>
        <v>#N/A</v>
      </c>
    </row>
    <row r="420" spans="1:6" x14ac:dyDescent="0.25">
      <c r="A420" s="26">
        <f t="shared" si="13"/>
        <v>215</v>
      </c>
      <c r="B420" s="28" t="e">
        <f>IF(COUNTIF('Weight Chart'!B$25:B$524,"")=500,"",IF('Weight Chart'!B443="",NA(),'Weight Chart'!B443))</f>
        <v>#N/A</v>
      </c>
      <c r="C420" s="26" t="e">
        <f>IF('Weight Chart'!C443="",NA(),'Weight Chart'!C443)</f>
        <v>#N/A</v>
      </c>
      <c r="D420" s="26" t="e">
        <f>IF(OR(B420="",ISERROR(B420),NOT(ISNUMBER('Weight Chart'!$I$3))),NA(),'Weight Chart'!$I$3)</f>
        <v>#N/A</v>
      </c>
      <c r="E420" s="26" t="e">
        <f t="shared" si="12"/>
        <v>#N/A</v>
      </c>
      <c r="F420" s="26" t="e">
        <f t="shared" si="12"/>
        <v>#N/A</v>
      </c>
    </row>
    <row r="421" spans="1:6" x14ac:dyDescent="0.25">
      <c r="A421" s="26">
        <f t="shared" si="13"/>
        <v>215</v>
      </c>
      <c r="B421" s="28" t="e">
        <f>IF(COUNTIF('Weight Chart'!B$25:B$524,"")=500,"",IF('Weight Chart'!B444="",NA(),'Weight Chart'!B444))</f>
        <v>#N/A</v>
      </c>
      <c r="C421" s="26" t="e">
        <f>IF('Weight Chart'!C444="",NA(),'Weight Chart'!C444)</f>
        <v>#N/A</v>
      </c>
      <c r="D421" s="26" t="e">
        <f>IF(OR(B421="",ISERROR(B421),NOT(ISNUMBER('Weight Chart'!$I$3))),NA(),'Weight Chart'!$I$3)</f>
        <v>#N/A</v>
      </c>
      <c r="E421" s="26" t="e">
        <f t="shared" si="12"/>
        <v>#N/A</v>
      </c>
      <c r="F421" s="26" t="e">
        <f t="shared" si="12"/>
        <v>#N/A</v>
      </c>
    </row>
    <row r="422" spans="1:6" x14ac:dyDescent="0.25">
      <c r="A422" s="26">
        <f t="shared" si="13"/>
        <v>215</v>
      </c>
      <c r="B422" s="28" t="e">
        <f>IF(COUNTIF('Weight Chart'!B$25:B$524,"")=500,"",IF('Weight Chart'!B445="",NA(),'Weight Chart'!B445))</f>
        <v>#N/A</v>
      </c>
      <c r="C422" s="26" t="e">
        <f>IF('Weight Chart'!C445="",NA(),'Weight Chart'!C445)</f>
        <v>#N/A</v>
      </c>
      <c r="D422" s="26" t="e">
        <f>IF(OR(B422="",ISERROR(B422),NOT(ISNUMBER('Weight Chart'!$I$3))),NA(),'Weight Chart'!$I$3)</f>
        <v>#N/A</v>
      </c>
      <c r="E422" s="26" t="e">
        <f t="shared" si="12"/>
        <v>#N/A</v>
      </c>
      <c r="F422" s="26" t="e">
        <f t="shared" si="12"/>
        <v>#N/A</v>
      </c>
    </row>
    <row r="423" spans="1:6" x14ac:dyDescent="0.25">
      <c r="A423" s="26">
        <f t="shared" si="13"/>
        <v>215</v>
      </c>
      <c r="B423" s="28" t="e">
        <f>IF(COUNTIF('Weight Chart'!B$25:B$524,"")=500,"",IF('Weight Chart'!B446="",NA(),'Weight Chart'!B446))</f>
        <v>#N/A</v>
      </c>
      <c r="C423" s="26" t="e">
        <f>IF('Weight Chart'!C446="",NA(),'Weight Chart'!C446)</f>
        <v>#N/A</v>
      </c>
      <c r="D423" s="26" t="e">
        <f>IF(OR(B423="",ISERROR(B423),NOT(ISNUMBER('Weight Chart'!$I$3))),NA(),'Weight Chart'!$I$3)</f>
        <v>#N/A</v>
      </c>
      <c r="E423" s="26" t="e">
        <f t="shared" si="12"/>
        <v>#N/A</v>
      </c>
      <c r="F423" s="26" t="e">
        <f t="shared" si="12"/>
        <v>#N/A</v>
      </c>
    </row>
    <row r="424" spans="1:6" x14ac:dyDescent="0.25">
      <c r="A424" s="26">
        <f t="shared" si="13"/>
        <v>215</v>
      </c>
      <c r="B424" s="28" t="e">
        <f>IF(COUNTIF('Weight Chart'!B$25:B$524,"")=500,"",IF('Weight Chart'!B447="",NA(),'Weight Chart'!B447))</f>
        <v>#N/A</v>
      </c>
      <c r="C424" s="26" t="e">
        <f>IF('Weight Chart'!C447="",NA(),'Weight Chart'!C447)</f>
        <v>#N/A</v>
      </c>
      <c r="D424" s="26" t="e">
        <f>IF(OR(B424="",ISERROR(B424),NOT(ISNUMBER('Weight Chart'!$I$3))),NA(),'Weight Chart'!$I$3)</f>
        <v>#N/A</v>
      </c>
      <c r="E424" s="26" t="e">
        <f t="shared" si="12"/>
        <v>#N/A</v>
      </c>
      <c r="F424" s="26" t="e">
        <f t="shared" si="12"/>
        <v>#N/A</v>
      </c>
    </row>
    <row r="425" spans="1:6" x14ac:dyDescent="0.25">
      <c r="A425" s="26">
        <f t="shared" si="13"/>
        <v>215</v>
      </c>
      <c r="B425" s="28" t="e">
        <f>IF(COUNTIF('Weight Chart'!B$25:B$524,"")=500,"",IF('Weight Chart'!B448="",NA(),'Weight Chart'!B448))</f>
        <v>#N/A</v>
      </c>
      <c r="C425" s="26" t="e">
        <f>IF('Weight Chart'!C448="",NA(),'Weight Chart'!C448)</f>
        <v>#N/A</v>
      </c>
      <c r="D425" s="26" t="e">
        <f>IF(OR(B425="",ISERROR(B425),NOT(ISNUMBER('Weight Chart'!$I$3))),NA(),'Weight Chart'!$I$3)</f>
        <v>#N/A</v>
      </c>
      <c r="E425" s="26" t="e">
        <f t="shared" si="12"/>
        <v>#N/A</v>
      </c>
      <c r="F425" s="26" t="e">
        <f t="shared" si="12"/>
        <v>#N/A</v>
      </c>
    </row>
    <row r="426" spans="1:6" x14ac:dyDescent="0.25">
      <c r="A426" s="26">
        <f t="shared" si="13"/>
        <v>215</v>
      </c>
      <c r="B426" s="28" t="e">
        <f>IF(COUNTIF('Weight Chart'!B$25:B$524,"")=500,"",IF('Weight Chart'!B449="",NA(),'Weight Chart'!B449))</f>
        <v>#N/A</v>
      </c>
      <c r="C426" s="26" t="e">
        <f>IF('Weight Chart'!C449="",NA(),'Weight Chart'!C449)</f>
        <v>#N/A</v>
      </c>
      <c r="D426" s="26" t="e">
        <f>IF(OR(B426="",ISERROR(B426),NOT(ISNUMBER('Weight Chart'!$I$3))),NA(),'Weight Chart'!$I$3)</f>
        <v>#N/A</v>
      </c>
      <c r="E426" s="26" t="e">
        <f t="shared" si="12"/>
        <v>#N/A</v>
      </c>
      <c r="F426" s="26" t="e">
        <f t="shared" si="12"/>
        <v>#N/A</v>
      </c>
    </row>
    <row r="427" spans="1:6" x14ac:dyDescent="0.25">
      <c r="A427" s="26">
        <f t="shared" si="13"/>
        <v>215</v>
      </c>
      <c r="B427" s="28" t="e">
        <f>IF(COUNTIF('Weight Chart'!B$25:B$524,"")=500,"",IF('Weight Chart'!B450="",NA(),'Weight Chart'!B450))</f>
        <v>#N/A</v>
      </c>
      <c r="C427" s="26" t="e">
        <f>IF('Weight Chart'!C450="",NA(),'Weight Chart'!C450)</f>
        <v>#N/A</v>
      </c>
      <c r="D427" s="26" t="e">
        <f>IF(OR(B427="",ISERROR(B427),NOT(ISNUMBER('Weight Chart'!$I$3))),NA(),'Weight Chart'!$I$3)</f>
        <v>#N/A</v>
      </c>
      <c r="E427" s="26" t="e">
        <f t="shared" si="12"/>
        <v>#N/A</v>
      </c>
      <c r="F427" s="26" t="e">
        <f t="shared" si="12"/>
        <v>#N/A</v>
      </c>
    </row>
    <row r="428" spans="1:6" x14ac:dyDescent="0.25">
      <c r="A428" s="26">
        <f t="shared" si="13"/>
        <v>215</v>
      </c>
      <c r="B428" s="28" t="e">
        <f>IF(COUNTIF('Weight Chart'!B$25:B$524,"")=500,"",IF('Weight Chart'!B451="",NA(),'Weight Chart'!B451))</f>
        <v>#N/A</v>
      </c>
      <c r="C428" s="26" t="e">
        <f>IF('Weight Chart'!C451="",NA(),'Weight Chart'!C451)</f>
        <v>#N/A</v>
      </c>
      <c r="D428" s="26" t="e">
        <f>IF(OR(B428="",ISERROR(B428),NOT(ISNUMBER('Weight Chart'!$I$3))),NA(),'Weight Chart'!$I$3)</f>
        <v>#N/A</v>
      </c>
      <c r="E428" s="26" t="e">
        <f t="shared" si="12"/>
        <v>#N/A</v>
      </c>
      <c r="F428" s="26" t="e">
        <f t="shared" si="12"/>
        <v>#N/A</v>
      </c>
    </row>
    <row r="429" spans="1:6" x14ac:dyDescent="0.25">
      <c r="A429" s="26">
        <f t="shared" si="13"/>
        <v>215</v>
      </c>
      <c r="B429" s="28" t="e">
        <f>IF(COUNTIF('Weight Chart'!B$25:B$524,"")=500,"",IF('Weight Chart'!B452="",NA(),'Weight Chart'!B452))</f>
        <v>#N/A</v>
      </c>
      <c r="C429" s="26" t="e">
        <f>IF('Weight Chart'!C452="",NA(),'Weight Chart'!C452)</f>
        <v>#N/A</v>
      </c>
      <c r="D429" s="26" t="e">
        <f>IF(OR(B429="",ISERROR(B429),NOT(ISNUMBER('Weight Chart'!$I$3))),NA(),'Weight Chart'!$I$3)</f>
        <v>#N/A</v>
      </c>
      <c r="E429" s="26" t="e">
        <f t="shared" si="12"/>
        <v>#N/A</v>
      </c>
      <c r="F429" s="26" t="e">
        <f t="shared" si="12"/>
        <v>#N/A</v>
      </c>
    </row>
    <row r="430" spans="1:6" x14ac:dyDescent="0.25">
      <c r="A430" s="26">
        <f t="shared" si="13"/>
        <v>215</v>
      </c>
      <c r="B430" s="28" t="e">
        <f>IF(COUNTIF('Weight Chart'!B$25:B$524,"")=500,"",IF('Weight Chart'!B453="",NA(),'Weight Chart'!B453))</f>
        <v>#N/A</v>
      </c>
      <c r="C430" s="26" t="e">
        <f>IF('Weight Chart'!C453="",NA(),'Weight Chart'!C453)</f>
        <v>#N/A</v>
      </c>
      <c r="D430" s="26" t="e">
        <f>IF(OR(B430="",ISERROR(B430),NOT(ISNUMBER('Weight Chart'!$I$3))),NA(),'Weight Chart'!$I$3)</f>
        <v>#N/A</v>
      </c>
      <c r="E430" s="26" t="e">
        <f t="shared" si="12"/>
        <v>#N/A</v>
      </c>
      <c r="F430" s="26" t="e">
        <f t="shared" si="12"/>
        <v>#N/A</v>
      </c>
    </row>
    <row r="431" spans="1:6" x14ac:dyDescent="0.25">
      <c r="A431" s="26">
        <f t="shared" si="13"/>
        <v>215</v>
      </c>
      <c r="B431" s="28" t="e">
        <f>IF(COUNTIF('Weight Chart'!B$25:B$524,"")=500,"",IF('Weight Chart'!B454="",NA(),'Weight Chart'!B454))</f>
        <v>#N/A</v>
      </c>
      <c r="C431" s="26" t="e">
        <f>IF('Weight Chart'!C454="",NA(),'Weight Chart'!C454)</f>
        <v>#N/A</v>
      </c>
      <c r="D431" s="26" t="e">
        <f>IF(OR(B431="",ISERROR(B431),NOT(ISNUMBER('Weight Chart'!$I$3))),NA(),'Weight Chart'!$I$3)</f>
        <v>#N/A</v>
      </c>
      <c r="E431" s="26" t="e">
        <f t="shared" si="12"/>
        <v>#N/A</v>
      </c>
      <c r="F431" s="26" t="e">
        <f t="shared" si="12"/>
        <v>#N/A</v>
      </c>
    </row>
    <row r="432" spans="1:6" x14ac:dyDescent="0.25">
      <c r="A432" s="26">
        <f t="shared" si="13"/>
        <v>215</v>
      </c>
      <c r="B432" s="28" t="e">
        <f>IF(COUNTIF('Weight Chart'!B$25:B$524,"")=500,"",IF('Weight Chart'!B455="",NA(),'Weight Chart'!B455))</f>
        <v>#N/A</v>
      </c>
      <c r="C432" s="26" t="e">
        <f>IF('Weight Chart'!C455="",NA(),'Weight Chart'!C455)</f>
        <v>#N/A</v>
      </c>
      <c r="D432" s="26" t="e">
        <f>IF(OR(B432="",ISERROR(B432),NOT(ISNUMBER('Weight Chart'!$I$3))),NA(),'Weight Chart'!$I$3)</f>
        <v>#N/A</v>
      </c>
      <c r="E432" s="26" t="e">
        <f t="shared" si="12"/>
        <v>#N/A</v>
      </c>
      <c r="F432" s="26" t="e">
        <f t="shared" si="12"/>
        <v>#N/A</v>
      </c>
    </row>
    <row r="433" spans="1:6" x14ac:dyDescent="0.25">
      <c r="A433" s="26">
        <f t="shared" si="13"/>
        <v>215</v>
      </c>
      <c r="B433" s="28" t="e">
        <f>IF(COUNTIF('Weight Chart'!B$25:B$524,"")=500,"",IF('Weight Chart'!B456="",NA(),'Weight Chart'!B456))</f>
        <v>#N/A</v>
      </c>
      <c r="C433" s="26" t="e">
        <f>IF('Weight Chart'!C456="",NA(),'Weight Chart'!C456)</f>
        <v>#N/A</v>
      </c>
      <c r="D433" s="26" t="e">
        <f>IF(OR(B433="",ISERROR(B433),NOT(ISNUMBER('Weight Chart'!$I$3))),NA(),'Weight Chart'!$I$3)</f>
        <v>#N/A</v>
      </c>
      <c r="E433" s="26" t="e">
        <f t="shared" si="12"/>
        <v>#N/A</v>
      </c>
      <c r="F433" s="26" t="e">
        <f t="shared" si="12"/>
        <v>#N/A</v>
      </c>
    </row>
    <row r="434" spans="1:6" x14ac:dyDescent="0.25">
      <c r="A434" s="26">
        <f t="shared" si="13"/>
        <v>215</v>
      </c>
      <c r="B434" s="28" t="e">
        <f>IF(COUNTIF('Weight Chart'!B$25:B$524,"")=500,"",IF('Weight Chart'!B457="",NA(),'Weight Chart'!B457))</f>
        <v>#N/A</v>
      </c>
      <c r="C434" s="26" t="e">
        <f>IF('Weight Chart'!C457="",NA(),'Weight Chart'!C457)</f>
        <v>#N/A</v>
      </c>
      <c r="D434" s="26" t="e">
        <f>IF(OR(B434="",ISERROR(B434),NOT(ISNUMBER('Weight Chart'!$I$3))),NA(),'Weight Chart'!$I$3)</f>
        <v>#N/A</v>
      </c>
      <c r="E434" s="26" t="e">
        <f t="shared" si="12"/>
        <v>#N/A</v>
      </c>
      <c r="F434" s="26" t="e">
        <f t="shared" si="12"/>
        <v>#N/A</v>
      </c>
    </row>
    <row r="435" spans="1:6" x14ac:dyDescent="0.25">
      <c r="A435" s="26">
        <f t="shared" si="13"/>
        <v>215</v>
      </c>
      <c r="B435" s="28" t="e">
        <f>IF(COUNTIF('Weight Chart'!B$25:B$524,"")=500,"",IF('Weight Chart'!B458="",NA(),'Weight Chart'!B458))</f>
        <v>#N/A</v>
      </c>
      <c r="C435" s="26" t="e">
        <f>IF('Weight Chart'!C458="",NA(),'Weight Chart'!C458)</f>
        <v>#N/A</v>
      </c>
      <c r="D435" s="26" t="e">
        <f>IF(OR(B435="",ISERROR(B435),NOT(ISNUMBER('Weight Chart'!$I$3))),NA(),'Weight Chart'!$I$3)</f>
        <v>#N/A</v>
      </c>
      <c r="E435" s="26" t="e">
        <f t="shared" si="12"/>
        <v>#N/A</v>
      </c>
      <c r="F435" s="26" t="e">
        <f t="shared" si="12"/>
        <v>#N/A</v>
      </c>
    </row>
    <row r="436" spans="1:6" x14ac:dyDescent="0.25">
      <c r="A436" s="26">
        <f t="shared" si="13"/>
        <v>215</v>
      </c>
      <c r="B436" s="28" t="e">
        <f>IF(COUNTIF('Weight Chart'!B$25:B$524,"")=500,"",IF('Weight Chart'!B459="",NA(),'Weight Chart'!B459))</f>
        <v>#N/A</v>
      </c>
      <c r="C436" s="26" t="e">
        <f>IF('Weight Chart'!C459="",NA(),'Weight Chart'!C459)</f>
        <v>#N/A</v>
      </c>
      <c r="D436" s="26" t="e">
        <f>IF(OR(B436="",ISERROR(B436),NOT(ISNUMBER('Weight Chart'!$I$3))),NA(),'Weight Chart'!$I$3)</f>
        <v>#N/A</v>
      </c>
      <c r="E436" s="26" t="e">
        <f t="shared" si="12"/>
        <v>#N/A</v>
      </c>
      <c r="F436" s="26" t="e">
        <f t="shared" si="12"/>
        <v>#N/A</v>
      </c>
    </row>
    <row r="437" spans="1:6" x14ac:dyDescent="0.25">
      <c r="A437" s="26">
        <f t="shared" si="13"/>
        <v>215</v>
      </c>
      <c r="B437" s="28" t="e">
        <f>IF(COUNTIF('Weight Chart'!B$25:B$524,"")=500,"",IF('Weight Chart'!B460="",NA(),'Weight Chart'!B460))</f>
        <v>#N/A</v>
      </c>
      <c r="C437" s="26" t="e">
        <f>IF('Weight Chart'!C460="",NA(),'Weight Chart'!C460)</f>
        <v>#N/A</v>
      </c>
      <c r="D437" s="26" t="e">
        <f>IF(OR(B437="",ISERROR(B437),NOT(ISNUMBER('Weight Chart'!$I$3))),NA(),'Weight Chart'!$I$3)</f>
        <v>#N/A</v>
      </c>
      <c r="E437" s="26" t="e">
        <f t="shared" si="12"/>
        <v>#N/A</v>
      </c>
      <c r="F437" s="26" t="e">
        <f t="shared" si="12"/>
        <v>#N/A</v>
      </c>
    </row>
    <row r="438" spans="1:6" x14ac:dyDescent="0.25">
      <c r="A438" s="26">
        <f t="shared" si="13"/>
        <v>215</v>
      </c>
      <c r="B438" s="28" t="e">
        <f>IF(COUNTIF('Weight Chart'!B$25:B$524,"")=500,"",IF('Weight Chart'!B461="",NA(),'Weight Chart'!B461))</f>
        <v>#N/A</v>
      </c>
      <c r="C438" s="26" t="e">
        <f>IF('Weight Chart'!C461="",NA(),'Weight Chart'!C461)</f>
        <v>#N/A</v>
      </c>
      <c r="D438" s="26" t="e">
        <f>IF(OR(B438="",ISERROR(B438),NOT(ISNUMBER('Weight Chart'!$I$3))),NA(),'Weight Chart'!$I$3)</f>
        <v>#N/A</v>
      </c>
      <c r="E438" s="26" t="e">
        <f t="shared" si="12"/>
        <v>#N/A</v>
      </c>
      <c r="F438" s="26" t="e">
        <f t="shared" si="12"/>
        <v>#N/A</v>
      </c>
    </row>
    <row r="439" spans="1:6" x14ac:dyDescent="0.25">
      <c r="A439" s="26">
        <f t="shared" si="13"/>
        <v>215</v>
      </c>
      <c r="B439" s="28" t="e">
        <f>IF(COUNTIF('Weight Chart'!B$25:B$524,"")=500,"",IF('Weight Chart'!B462="",NA(),'Weight Chart'!B462))</f>
        <v>#N/A</v>
      </c>
      <c r="C439" s="26" t="e">
        <f>IF('Weight Chart'!C462="",NA(),'Weight Chart'!C462)</f>
        <v>#N/A</v>
      </c>
      <c r="D439" s="26" t="e">
        <f>IF(OR(B439="",ISERROR(B439),NOT(ISNUMBER('Weight Chart'!$I$3))),NA(),'Weight Chart'!$I$3)</f>
        <v>#N/A</v>
      </c>
      <c r="E439" s="26" t="e">
        <f t="shared" si="12"/>
        <v>#N/A</v>
      </c>
      <c r="F439" s="26" t="e">
        <f t="shared" si="12"/>
        <v>#N/A</v>
      </c>
    </row>
    <row r="440" spans="1:6" x14ac:dyDescent="0.25">
      <c r="A440" s="26">
        <f t="shared" si="13"/>
        <v>215</v>
      </c>
      <c r="B440" s="28" t="e">
        <f>IF(COUNTIF('Weight Chart'!B$25:B$524,"")=500,"",IF('Weight Chart'!B463="",NA(),'Weight Chart'!B463))</f>
        <v>#N/A</v>
      </c>
      <c r="C440" s="26" t="e">
        <f>IF('Weight Chart'!C463="",NA(),'Weight Chart'!C463)</f>
        <v>#N/A</v>
      </c>
      <c r="D440" s="26" t="e">
        <f>IF(OR(B440="",ISERROR(B440),NOT(ISNUMBER('Weight Chart'!$I$3))),NA(),'Weight Chart'!$I$3)</f>
        <v>#N/A</v>
      </c>
      <c r="E440" s="26" t="e">
        <f t="shared" si="12"/>
        <v>#N/A</v>
      </c>
      <c r="F440" s="26" t="e">
        <f t="shared" si="12"/>
        <v>#N/A</v>
      </c>
    </row>
    <row r="441" spans="1:6" x14ac:dyDescent="0.25">
      <c r="A441" s="26">
        <f t="shared" si="13"/>
        <v>215</v>
      </c>
      <c r="B441" s="28" t="e">
        <f>IF(COUNTIF('Weight Chart'!B$25:B$524,"")=500,"",IF('Weight Chart'!B464="",NA(),'Weight Chart'!B464))</f>
        <v>#N/A</v>
      </c>
      <c r="C441" s="26" t="e">
        <f>IF('Weight Chart'!C464="",NA(),'Weight Chart'!C464)</f>
        <v>#N/A</v>
      </c>
      <c r="D441" s="26" t="e">
        <f>IF(OR(B441="",ISERROR(B441),NOT(ISNUMBER('Weight Chart'!$I$3))),NA(),'Weight Chart'!$I$3)</f>
        <v>#N/A</v>
      </c>
      <c r="E441" s="26" t="e">
        <f t="shared" si="12"/>
        <v>#N/A</v>
      </c>
      <c r="F441" s="26" t="e">
        <f t="shared" si="12"/>
        <v>#N/A</v>
      </c>
    </row>
    <row r="442" spans="1:6" x14ac:dyDescent="0.25">
      <c r="A442" s="26">
        <f t="shared" si="13"/>
        <v>215</v>
      </c>
      <c r="B442" s="28" t="e">
        <f>IF(COUNTIF('Weight Chart'!B$25:B$524,"")=500,"",IF('Weight Chart'!B465="",NA(),'Weight Chart'!B465))</f>
        <v>#N/A</v>
      </c>
      <c r="C442" s="26" t="e">
        <f>IF('Weight Chart'!C465="",NA(),'Weight Chart'!C465)</f>
        <v>#N/A</v>
      </c>
      <c r="D442" s="26" t="e">
        <f>IF(OR(B442="",ISERROR(B442),NOT(ISNUMBER('Weight Chart'!$I$3))),NA(),'Weight Chart'!$I$3)</f>
        <v>#N/A</v>
      </c>
      <c r="E442" s="26" t="e">
        <f t="shared" si="12"/>
        <v>#N/A</v>
      </c>
      <c r="F442" s="26" t="e">
        <f t="shared" si="12"/>
        <v>#N/A</v>
      </c>
    </row>
    <row r="443" spans="1:6" x14ac:dyDescent="0.25">
      <c r="A443" s="26">
        <f t="shared" si="13"/>
        <v>215</v>
      </c>
      <c r="B443" s="28" t="e">
        <f>IF(COUNTIF('Weight Chart'!B$25:B$524,"")=500,"",IF('Weight Chart'!B466="",NA(),'Weight Chart'!B466))</f>
        <v>#N/A</v>
      </c>
      <c r="C443" s="26" t="e">
        <f>IF('Weight Chart'!C466="",NA(),'Weight Chart'!C466)</f>
        <v>#N/A</v>
      </c>
      <c r="D443" s="26" t="e">
        <f>IF(OR(B443="",ISERROR(B443),NOT(ISNUMBER('Weight Chart'!$I$3))),NA(),'Weight Chart'!$I$3)</f>
        <v>#N/A</v>
      </c>
      <c r="E443" s="26" t="e">
        <f t="shared" si="12"/>
        <v>#N/A</v>
      </c>
      <c r="F443" s="26" t="e">
        <f t="shared" si="12"/>
        <v>#N/A</v>
      </c>
    </row>
    <row r="444" spans="1:6" x14ac:dyDescent="0.25">
      <c r="A444" s="26">
        <f t="shared" si="13"/>
        <v>215</v>
      </c>
      <c r="B444" s="28" t="e">
        <f>IF(COUNTIF('Weight Chart'!B$25:B$524,"")=500,"",IF('Weight Chart'!B467="",NA(),'Weight Chart'!B467))</f>
        <v>#N/A</v>
      </c>
      <c r="C444" s="26" t="e">
        <f>IF('Weight Chart'!C467="",NA(),'Weight Chart'!C467)</f>
        <v>#N/A</v>
      </c>
      <c r="D444" s="26" t="e">
        <f>IF(OR(B444="",ISERROR(B444),NOT(ISNUMBER('Weight Chart'!$I$3))),NA(),'Weight Chart'!$I$3)</f>
        <v>#N/A</v>
      </c>
      <c r="E444" s="26" t="e">
        <f t="shared" si="12"/>
        <v>#N/A</v>
      </c>
      <c r="F444" s="26" t="e">
        <f t="shared" si="12"/>
        <v>#N/A</v>
      </c>
    </row>
    <row r="445" spans="1:6" x14ac:dyDescent="0.25">
      <c r="A445" s="26">
        <f t="shared" si="13"/>
        <v>215</v>
      </c>
      <c r="B445" s="28" t="e">
        <f>IF(COUNTIF('Weight Chart'!B$25:B$524,"")=500,"",IF('Weight Chart'!B468="",NA(),'Weight Chart'!B468))</f>
        <v>#N/A</v>
      </c>
      <c r="C445" s="26" t="e">
        <f>IF('Weight Chart'!C468="",NA(),'Weight Chart'!C468)</f>
        <v>#N/A</v>
      </c>
      <c r="D445" s="26" t="e">
        <f>IF(OR(B445="",ISERROR(B445),NOT(ISNUMBER('Weight Chart'!$I$3))),NA(),'Weight Chart'!$I$3)</f>
        <v>#N/A</v>
      </c>
      <c r="E445" s="26" t="e">
        <f t="shared" si="12"/>
        <v>#N/A</v>
      </c>
      <c r="F445" s="26" t="e">
        <f t="shared" si="12"/>
        <v>#N/A</v>
      </c>
    </row>
    <row r="446" spans="1:6" x14ac:dyDescent="0.25">
      <c r="A446" s="26">
        <f t="shared" si="13"/>
        <v>215</v>
      </c>
      <c r="B446" s="28" t="e">
        <f>IF(COUNTIF('Weight Chart'!B$25:B$524,"")=500,"",IF('Weight Chart'!B469="",NA(),'Weight Chart'!B469))</f>
        <v>#N/A</v>
      </c>
      <c r="C446" s="26" t="e">
        <f>IF('Weight Chart'!C469="",NA(),'Weight Chart'!C469)</f>
        <v>#N/A</v>
      </c>
      <c r="D446" s="26" t="e">
        <f>IF(OR(B446="",ISERROR(B446),NOT(ISNUMBER('Weight Chart'!$I$3))),NA(),'Weight Chart'!$I$3)</f>
        <v>#N/A</v>
      </c>
      <c r="E446" s="26" t="e">
        <f t="shared" si="12"/>
        <v>#N/A</v>
      </c>
      <c r="F446" s="26" t="e">
        <f t="shared" si="12"/>
        <v>#N/A</v>
      </c>
    </row>
    <row r="447" spans="1:6" x14ac:dyDescent="0.25">
      <c r="A447" s="26">
        <f t="shared" si="13"/>
        <v>215</v>
      </c>
      <c r="B447" s="28" t="e">
        <f>IF(COUNTIF('Weight Chart'!B$25:B$524,"")=500,"",IF('Weight Chart'!B470="",NA(),'Weight Chart'!B470))</f>
        <v>#N/A</v>
      </c>
      <c r="C447" s="26" t="e">
        <f>IF('Weight Chart'!C470="",NA(),'Weight Chart'!C470)</f>
        <v>#N/A</v>
      </c>
      <c r="D447" s="26" t="e">
        <f>IF(OR(B447="",ISERROR(B447),NOT(ISNUMBER('Weight Chart'!$I$3))),NA(),'Weight Chart'!$I$3)</f>
        <v>#N/A</v>
      </c>
      <c r="E447" s="26" t="e">
        <f t="shared" si="12"/>
        <v>#N/A</v>
      </c>
      <c r="F447" s="26" t="e">
        <f t="shared" si="12"/>
        <v>#N/A</v>
      </c>
    </row>
    <row r="448" spans="1:6" x14ac:dyDescent="0.25">
      <c r="A448" s="26">
        <f t="shared" si="13"/>
        <v>215</v>
      </c>
      <c r="B448" s="28" t="e">
        <f>IF(COUNTIF('Weight Chart'!B$25:B$524,"")=500,"",IF('Weight Chart'!B471="",NA(),'Weight Chart'!B471))</f>
        <v>#N/A</v>
      </c>
      <c r="C448" s="26" t="e">
        <f>IF('Weight Chart'!C471="",NA(),'Weight Chart'!C471)</f>
        <v>#N/A</v>
      </c>
      <c r="D448" s="26" t="e">
        <f>IF(OR(B448="",ISERROR(B448),NOT(ISNUMBER('Weight Chart'!$I$3))),NA(),'Weight Chart'!$I$3)</f>
        <v>#N/A</v>
      </c>
      <c r="E448" s="26" t="e">
        <f t="shared" si="12"/>
        <v>#N/A</v>
      </c>
      <c r="F448" s="26" t="e">
        <f t="shared" si="12"/>
        <v>#N/A</v>
      </c>
    </row>
    <row r="449" spans="1:6" x14ac:dyDescent="0.25">
      <c r="A449" s="26">
        <f t="shared" si="13"/>
        <v>215</v>
      </c>
      <c r="B449" s="28" t="e">
        <f>IF(COUNTIF('Weight Chart'!B$25:B$524,"")=500,"",IF('Weight Chart'!B472="",NA(),'Weight Chart'!B472))</f>
        <v>#N/A</v>
      </c>
      <c r="C449" s="26" t="e">
        <f>IF('Weight Chart'!C472="",NA(),'Weight Chart'!C472)</f>
        <v>#N/A</v>
      </c>
      <c r="D449" s="26" t="e">
        <f>IF(OR(B449="",ISERROR(B449),NOT(ISNUMBER('Weight Chart'!$I$3))),NA(),'Weight Chart'!$I$3)</f>
        <v>#N/A</v>
      </c>
      <c r="E449" s="26" t="e">
        <f t="shared" si="12"/>
        <v>#N/A</v>
      </c>
      <c r="F449" s="26" t="e">
        <f t="shared" si="12"/>
        <v>#N/A</v>
      </c>
    </row>
    <row r="450" spans="1:6" x14ac:dyDescent="0.25">
      <c r="A450" s="26">
        <f t="shared" si="13"/>
        <v>215</v>
      </c>
      <c r="B450" s="28" t="e">
        <f>IF(COUNTIF('Weight Chart'!B$25:B$524,"")=500,"",IF('Weight Chart'!B473="",NA(),'Weight Chart'!B473))</f>
        <v>#N/A</v>
      </c>
      <c r="C450" s="26" t="e">
        <f>IF('Weight Chart'!C473="",NA(),'Weight Chart'!C473)</f>
        <v>#N/A</v>
      </c>
      <c r="D450" s="26" t="e">
        <f>IF(OR(B450="",ISERROR(B450),NOT(ISNUMBER('Weight Chart'!$I$3))),NA(),'Weight Chart'!$I$3)</f>
        <v>#N/A</v>
      </c>
      <c r="E450" s="26" t="e">
        <f t="shared" si="12"/>
        <v>#N/A</v>
      </c>
      <c r="F450" s="26" t="e">
        <f t="shared" si="12"/>
        <v>#N/A</v>
      </c>
    </row>
    <row r="451" spans="1:6" x14ac:dyDescent="0.25">
      <c r="A451" s="26">
        <f t="shared" si="13"/>
        <v>215</v>
      </c>
      <c r="B451" s="28" t="e">
        <f>IF(COUNTIF('Weight Chart'!B$25:B$524,"")=500,"",IF('Weight Chart'!B474="",NA(),'Weight Chart'!B474))</f>
        <v>#N/A</v>
      </c>
      <c r="C451" s="26" t="e">
        <f>IF('Weight Chart'!C474="",NA(),'Weight Chart'!C474)</f>
        <v>#N/A</v>
      </c>
      <c r="D451" s="26" t="e">
        <f>IF(OR(B451="",ISERROR(B451),NOT(ISNUMBER('Weight Chart'!$I$3))),NA(),'Weight Chart'!$I$3)</f>
        <v>#N/A</v>
      </c>
      <c r="E451" s="26" t="e">
        <f t="shared" ref="E451:F501" si="14">IF(OR($B451="",ISERROR($B451),NOT(ISNUMBER(K$2))),NA(),K$2)</f>
        <v>#N/A</v>
      </c>
      <c r="F451" s="26" t="e">
        <f t="shared" si="14"/>
        <v>#N/A</v>
      </c>
    </row>
    <row r="452" spans="1:6" x14ac:dyDescent="0.25">
      <c r="A452" s="26">
        <f t="shared" ref="A452:A501" si="15">IF(ISNUMBER(C452),C452,A451)</f>
        <v>215</v>
      </c>
      <c r="B452" s="28" t="e">
        <f>IF(COUNTIF('Weight Chart'!B$25:B$524,"")=500,"",IF('Weight Chart'!B475="",NA(),'Weight Chart'!B475))</f>
        <v>#N/A</v>
      </c>
      <c r="C452" s="26" t="e">
        <f>IF('Weight Chart'!C475="",NA(),'Weight Chart'!C475)</f>
        <v>#N/A</v>
      </c>
      <c r="D452" s="26" t="e">
        <f>IF(OR(B452="",ISERROR(B452),NOT(ISNUMBER('Weight Chart'!$I$3))),NA(),'Weight Chart'!$I$3)</f>
        <v>#N/A</v>
      </c>
      <c r="E452" s="26" t="e">
        <f t="shared" si="14"/>
        <v>#N/A</v>
      </c>
      <c r="F452" s="26" t="e">
        <f t="shared" si="14"/>
        <v>#N/A</v>
      </c>
    </row>
    <row r="453" spans="1:6" x14ac:dyDescent="0.25">
      <c r="A453" s="26">
        <f t="shared" si="15"/>
        <v>215</v>
      </c>
      <c r="B453" s="28" t="e">
        <f>IF(COUNTIF('Weight Chart'!B$25:B$524,"")=500,"",IF('Weight Chart'!B476="",NA(),'Weight Chart'!B476))</f>
        <v>#N/A</v>
      </c>
      <c r="C453" s="26" t="e">
        <f>IF('Weight Chart'!C476="",NA(),'Weight Chart'!C476)</f>
        <v>#N/A</v>
      </c>
      <c r="D453" s="26" t="e">
        <f>IF(OR(B453="",ISERROR(B453),NOT(ISNUMBER('Weight Chart'!$I$3))),NA(),'Weight Chart'!$I$3)</f>
        <v>#N/A</v>
      </c>
      <c r="E453" s="26" t="e">
        <f t="shared" si="14"/>
        <v>#N/A</v>
      </c>
      <c r="F453" s="26" t="e">
        <f t="shared" si="14"/>
        <v>#N/A</v>
      </c>
    </row>
    <row r="454" spans="1:6" x14ac:dyDescent="0.25">
      <c r="A454" s="26">
        <f t="shared" si="15"/>
        <v>215</v>
      </c>
      <c r="B454" s="28" t="e">
        <f>IF(COUNTIF('Weight Chart'!B$25:B$524,"")=500,"",IF('Weight Chart'!B477="",NA(),'Weight Chart'!B477))</f>
        <v>#N/A</v>
      </c>
      <c r="C454" s="26" t="e">
        <f>IF('Weight Chart'!C477="",NA(),'Weight Chart'!C477)</f>
        <v>#N/A</v>
      </c>
      <c r="D454" s="26" t="e">
        <f>IF(OR(B454="",ISERROR(B454),NOT(ISNUMBER('Weight Chart'!$I$3))),NA(),'Weight Chart'!$I$3)</f>
        <v>#N/A</v>
      </c>
      <c r="E454" s="26" t="e">
        <f t="shared" si="14"/>
        <v>#N/A</v>
      </c>
      <c r="F454" s="26" t="e">
        <f t="shared" si="14"/>
        <v>#N/A</v>
      </c>
    </row>
    <row r="455" spans="1:6" x14ac:dyDescent="0.25">
      <c r="A455" s="26">
        <f t="shared" si="15"/>
        <v>215</v>
      </c>
      <c r="B455" s="28" t="e">
        <f>IF(COUNTIF('Weight Chart'!B$25:B$524,"")=500,"",IF('Weight Chart'!B478="",NA(),'Weight Chart'!B478))</f>
        <v>#N/A</v>
      </c>
      <c r="C455" s="26" t="e">
        <f>IF('Weight Chart'!C478="",NA(),'Weight Chart'!C478)</f>
        <v>#N/A</v>
      </c>
      <c r="D455" s="26" t="e">
        <f>IF(OR(B455="",ISERROR(B455),NOT(ISNUMBER('Weight Chart'!$I$3))),NA(),'Weight Chart'!$I$3)</f>
        <v>#N/A</v>
      </c>
      <c r="E455" s="26" t="e">
        <f t="shared" si="14"/>
        <v>#N/A</v>
      </c>
      <c r="F455" s="26" t="e">
        <f t="shared" si="14"/>
        <v>#N/A</v>
      </c>
    </row>
    <row r="456" spans="1:6" x14ac:dyDescent="0.25">
      <c r="A456" s="26">
        <f t="shared" si="15"/>
        <v>215</v>
      </c>
      <c r="B456" s="28" t="e">
        <f>IF(COUNTIF('Weight Chart'!B$25:B$524,"")=500,"",IF('Weight Chart'!B479="",NA(),'Weight Chart'!B479))</f>
        <v>#N/A</v>
      </c>
      <c r="C456" s="26" t="e">
        <f>IF('Weight Chart'!C479="",NA(),'Weight Chart'!C479)</f>
        <v>#N/A</v>
      </c>
      <c r="D456" s="26" t="e">
        <f>IF(OR(B456="",ISERROR(B456),NOT(ISNUMBER('Weight Chart'!$I$3))),NA(),'Weight Chart'!$I$3)</f>
        <v>#N/A</v>
      </c>
      <c r="E456" s="26" t="e">
        <f t="shared" si="14"/>
        <v>#N/A</v>
      </c>
      <c r="F456" s="26" t="e">
        <f t="shared" si="14"/>
        <v>#N/A</v>
      </c>
    </row>
    <row r="457" spans="1:6" x14ac:dyDescent="0.25">
      <c r="A457" s="26">
        <f t="shared" si="15"/>
        <v>215</v>
      </c>
      <c r="B457" s="28" t="e">
        <f>IF(COUNTIF('Weight Chart'!B$25:B$524,"")=500,"",IF('Weight Chart'!B480="",NA(),'Weight Chart'!B480))</f>
        <v>#N/A</v>
      </c>
      <c r="C457" s="26" t="e">
        <f>IF('Weight Chart'!C480="",NA(),'Weight Chart'!C480)</f>
        <v>#N/A</v>
      </c>
      <c r="D457" s="26" t="e">
        <f>IF(OR(B457="",ISERROR(B457),NOT(ISNUMBER('Weight Chart'!$I$3))),NA(),'Weight Chart'!$I$3)</f>
        <v>#N/A</v>
      </c>
      <c r="E457" s="26" t="e">
        <f t="shared" si="14"/>
        <v>#N/A</v>
      </c>
      <c r="F457" s="26" t="e">
        <f t="shared" si="14"/>
        <v>#N/A</v>
      </c>
    </row>
    <row r="458" spans="1:6" x14ac:dyDescent="0.25">
      <c r="A458" s="26">
        <f t="shared" si="15"/>
        <v>215</v>
      </c>
      <c r="B458" s="28" t="e">
        <f>IF(COUNTIF('Weight Chart'!B$25:B$524,"")=500,"",IF('Weight Chart'!B481="",NA(),'Weight Chart'!B481))</f>
        <v>#N/A</v>
      </c>
      <c r="C458" s="26" t="e">
        <f>IF('Weight Chart'!C481="",NA(),'Weight Chart'!C481)</f>
        <v>#N/A</v>
      </c>
      <c r="D458" s="26" t="e">
        <f>IF(OR(B458="",ISERROR(B458),NOT(ISNUMBER('Weight Chart'!$I$3))),NA(),'Weight Chart'!$I$3)</f>
        <v>#N/A</v>
      </c>
      <c r="E458" s="26" t="e">
        <f t="shared" si="14"/>
        <v>#N/A</v>
      </c>
      <c r="F458" s="26" t="e">
        <f t="shared" si="14"/>
        <v>#N/A</v>
      </c>
    </row>
    <row r="459" spans="1:6" x14ac:dyDescent="0.25">
      <c r="A459" s="26">
        <f t="shared" si="15"/>
        <v>215</v>
      </c>
      <c r="B459" s="28" t="e">
        <f>IF(COUNTIF('Weight Chart'!B$25:B$524,"")=500,"",IF('Weight Chart'!B482="",NA(),'Weight Chart'!B482))</f>
        <v>#N/A</v>
      </c>
      <c r="C459" s="26" t="e">
        <f>IF('Weight Chart'!C482="",NA(),'Weight Chart'!C482)</f>
        <v>#N/A</v>
      </c>
      <c r="D459" s="26" t="e">
        <f>IF(OR(B459="",ISERROR(B459),NOT(ISNUMBER('Weight Chart'!$I$3))),NA(),'Weight Chart'!$I$3)</f>
        <v>#N/A</v>
      </c>
      <c r="E459" s="26" t="e">
        <f t="shared" si="14"/>
        <v>#N/A</v>
      </c>
      <c r="F459" s="26" t="e">
        <f t="shared" si="14"/>
        <v>#N/A</v>
      </c>
    </row>
    <row r="460" spans="1:6" x14ac:dyDescent="0.25">
      <c r="A460" s="26">
        <f t="shared" si="15"/>
        <v>215</v>
      </c>
      <c r="B460" s="28" t="e">
        <f>IF(COUNTIF('Weight Chart'!B$25:B$524,"")=500,"",IF('Weight Chart'!B483="",NA(),'Weight Chart'!B483))</f>
        <v>#N/A</v>
      </c>
      <c r="C460" s="26" t="e">
        <f>IF('Weight Chart'!C483="",NA(),'Weight Chart'!C483)</f>
        <v>#N/A</v>
      </c>
      <c r="D460" s="26" t="e">
        <f>IF(OR(B460="",ISERROR(B460),NOT(ISNUMBER('Weight Chart'!$I$3))),NA(),'Weight Chart'!$I$3)</f>
        <v>#N/A</v>
      </c>
      <c r="E460" s="26" t="e">
        <f t="shared" si="14"/>
        <v>#N/A</v>
      </c>
      <c r="F460" s="26" t="e">
        <f t="shared" si="14"/>
        <v>#N/A</v>
      </c>
    </row>
    <row r="461" spans="1:6" x14ac:dyDescent="0.25">
      <c r="A461" s="26">
        <f t="shared" si="15"/>
        <v>215</v>
      </c>
      <c r="B461" s="28" t="e">
        <f>IF(COUNTIF('Weight Chart'!B$25:B$524,"")=500,"",IF('Weight Chart'!B484="",NA(),'Weight Chart'!B484))</f>
        <v>#N/A</v>
      </c>
      <c r="C461" s="26" t="e">
        <f>IF('Weight Chart'!C484="",NA(),'Weight Chart'!C484)</f>
        <v>#N/A</v>
      </c>
      <c r="D461" s="26" t="e">
        <f>IF(OR(B461="",ISERROR(B461),NOT(ISNUMBER('Weight Chart'!$I$3))),NA(),'Weight Chart'!$I$3)</f>
        <v>#N/A</v>
      </c>
      <c r="E461" s="26" t="e">
        <f t="shared" si="14"/>
        <v>#N/A</v>
      </c>
      <c r="F461" s="26" t="e">
        <f t="shared" si="14"/>
        <v>#N/A</v>
      </c>
    </row>
    <row r="462" spans="1:6" x14ac:dyDescent="0.25">
      <c r="A462" s="26">
        <f t="shared" si="15"/>
        <v>215</v>
      </c>
      <c r="B462" s="28" t="e">
        <f>IF(COUNTIF('Weight Chart'!B$25:B$524,"")=500,"",IF('Weight Chart'!B485="",NA(),'Weight Chart'!B485))</f>
        <v>#N/A</v>
      </c>
      <c r="C462" s="26" t="e">
        <f>IF('Weight Chart'!C485="",NA(),'Weight Chart'!C485)</f>
        <v>#N/A</v>
      </c>
      <c r="D462" s="26" t="e">
        <f>IF(OR(B462="",ISERROR(B462),NOT(ISNUMBER('Weight Chart'!$I$3))),NA(),'Weight Chart'!$I$3)</f>
        <v>#N/A</v>
      </c>
      <c r="E462" s="26" t="e">
        <f t="shared" si="14"/>
        <v>#N/A</v>
      </c>
      <c r="F462" s="26" t="e">
        <f t="shared" si="14"/>
        <v>#N/A</v>
      </c>
    </row>
    <row r="463" spans="1:6" x14ac:dyDescent="0.25">
      <c r="A463" s="26">
        <f t="shared" si="15"/>
        <v>215</v>
      </c>
      <c r="B463" s="28" t="e">
        <f>IF(COUNTIF('Weight Chart'!B$25:B$524,"")=500,"",IF('Weight Chart'!B486="",NA(),'Weight Chart'!B486))</f>
        <v>#N/A</v>
      </c>
      <c r="C463" s="26" t="e">
        <f>IF('Weight Chart'!C486="",NA(),'Weight Chart'!C486)</f>
        <v>#N/A</v>
      </c>
      <c r="D463" s="26" t="e">
        <f>IF(OR(B463="",ISERROR(B463),NOT(ISNUMBER('Weight Chart'!$I$3))),NA(),'Weight Chart'!$I$3)</f>
        <v>#N/A</v>
      </c>
      <c r="E463" s="26" t="e">
        <f t="shared" si="14"/>
        <v>#N/A</v>
      </c>
      <c r="F463" s="26" t="e">
        <f t="shared" si="14"/>
        <v>#N/A</v>
      </c>
    </row>
    <row r="464" spans="1:6" x14ac:dyDescent="0.25">
      <c r="A464" s="26">
        <f t="shared" si="15"/>
        <v>215</v>
      </c>
      <c r="B464" s="28" t="e">
        <f>IF(COUNTIF('Weight Chart'!B$25:B$524,"")=500,"",IF('Weight Chart'!B487="",NA(),'Weight Chart'!B487))</f>
        <v>#N/A</v>
      </c>
      <c r="C464" s="26" t="e">
        <f>IF('Weight Chart'!C487="",NA(),'Weight Chart'!C487)</f>
        <v>#N/A</v>
      </c>
      <c r="D464" s="26" t="e">
        <f>IF(OR(B464="",ISERROR(B464),NOT(ISNUMBER('Weight Chart'!$I$3))),NA(),'Weight Chart'!$I$3)</f>
        <v>#N/A</v>
      </c>
      <c r="E464" s="26" t="e">
        <f t="shared" si="14"/>
        <v>#N/A</v>
      </c>
      <c r="F464" s="26" t="e">
        <f t="shared" si="14"/>
        <v>#N/A</v>
      </c>
    </row>
    <row r="465" spans="1:6" x14ac:dyDescent="0.25">
      <c r="A465" s="26">
        <f t="shared" si="15"/>
        <v>215</v>
      </c>
      <c r="B465" s="28" t="e">
        <f>IF(COUNTIF('Weight Chart'!B$25:B$524,"")=500,"",IF('Weight Chart'!B488="",NA(),'Weight Chart'!B488))</f>
        <v>#N/A</v>
      </c>
      <c r="C465" s="26" t="e">
        <f>IF('Weight Chart'!C488="",NA(),'Weight Chart'!C488)</f>
        <v>#N/A</v>
      </c>
      <c r="D465" s="26" t="e">
        <f>IF(OR(B465="",ISERROR(B465),NOT(ISNUMBER('Weight Chart'!$I$3))),NA(),'Weight Chart'!$I$3)</f>
        <v>#N/A</v>
      </c>
      <c r="E465" s="26" t="e">
        <f t="shared" si="14"/>
        <v>#N/A</v>
      </c>
      <c r="F465" s="26" t="e">
        <f t="shared" si="14"/>
        <v>#N/A</v>
      </c>
    </row>
    <row r="466" spans="1:6" x14ac:dyDescent="0.25">
      <c r="A466" s="26">
        <f t="shared" si="15"/>
        <v>215</v>
      </c>
      <c r="B466" s="28" t="e">
        <f>IF(COUNTIF('Weight Chart'!B$25:B$524,"")=500,"",IF('Weight Chart'!B489="",NA(),'Weight Chart'!B489))</f>
        <v>#N/A</v>
      </c>
      <c r="C466" s="26" t="e">
        <f>IF('Weight Chart'!C489="",NA(),'Weight Chart'!C489)</f>
        <v>#N/A</v>
      </c>
      <c r="D466" s="26" t="e">
        <f>IF(OR(B466="",ISERROR(B466),NOT(ISNUMBER('Weight Chart'!$I$3))),NA(),'Weight Chart'!$I$3)</f>
        <v>#N/A</v>
      </c>
      <c r="E466" s="26" t="e">
        <f t="shared" si="14"/>
        <v>#N/A</v>
      </c>
      <c r="F466" s="26" t="e">
        <f t="shared" si="14"/>
        <v>#N/A</v>
      </c>
    </row>
    <row r="467" spans="1:6" x14ac:dyDescent="0.25">
      <c r="A467" s="26">
        <f t="shared" si="15"/>
        <v>215</v>
      </c>
      <c r="B467" s="28" t="e">
        <f>IF(COUNTIF('Weight Chart'!B$25:B$524,"")=500,"",IF('Weight Chart'!B490="",NA(),'Weight Chart'!B490))</f>
        <v>#N/A</v>
      </c>
      <c r="C467" s="26" t="e">
        <f>IF('Weight Chart'!C490="",NA(),'Weight Chart'!C490)</f>
        <v>#N/A</v>
      </c>
      <c r="D467" s="26" t="e">
        <f>IF(OR(B467="",ISERROR(B467),NOT(ISNUMBER('Weight Chart'!$I$3))),NA(),'Weight Chart'!$I$3)</f>
        <v>#N/A</v>
      </c>
      <c r="E467" s="26" t="e">
        <f t="shared" si="14"/>
        <v>#N/A</v>
      </c>
      <c r="F467" s="26" t="e">
        <f t="shared" si="14"/>
        <v>#N/A</v>
      </c>
    </row>
    <row r="468" spans="1:6" x14ac:dyDescent="0.25">
      <c r="A468" s="26">
        <f t="shared" si="15"/>
        <v>215</v>
      </c>
      <c r="B468" s="28" t="e">
        <f>IF(COUNTIF('Weight Chart'!B$25:B$524,"")=500,"",IF('Weight Chart'!B491="",NA(),'Weight Chart'!B491))</f>
        <v>#N/A</v>
      </c>
      <c r="C468" s="26" t="e">
        <f>IF('Weight Chart'!C491="",NA(),'Weight Chart'!C491)</f>
        <v>#N/A</v>
      </c>
      <c r="D468" s="26" t="e">
        <f>IF(OR(B468="",ISERROR(B468),NOT(ISNUMBER('Weight Chart'!$I$3))),NA(),'Weight Chart'!$I$3)</f>
        <v>#N/A</v>
      </c>
      <c r="E468" s="26" t="e">
        <f t="shared" si="14"/>
        <v>#N/A</v>
      </c>
      <c r="F468" s="26" t="e">
        <f t="shared" si="14"/>
        <v>#N/A</v>
      </c>
    </row>
    <row r="469" spans="1:6" x14ac:dyDescent="0.25">
      <c r="A469" s="26">
        <f t="shared" si="15"/>
        <v>215</v>
      </c>
      <c r="B469" s="28" t="e">
        <f>IF(COUNTIF('Weight Chart'!B$25:B$524,"")=500,"",IF('Weight Chart'!B492="",NA(),'Weight Chart'!B492))</f>
        <v>#N/A</v>
      </c>
      <c r="C469" s="26" t="e">
        <f>IF('Weight Chart'!C492="",NA(),'Weight Chart'!C492)</f>
        <v>#N/A</v>
      </c>
      <c r="D469" s="26" t="e">
        <f>IF(OR(B469="",ISERROR(B469),NOT(ISNUMBER('Weight Chart'!$I$3))),NA(),'Weight Chart'!$I$3)</f>
        <v>#N/A</v>
      </c>
      <c r="E469" s="26" t="e">
        <f t="shared" si="14"/>
        <v>#N/A</v>
      </c>
      <c r="F469" s="26" t="e">
        <f t="shared" si="14"/>
        <v>#N/A</v>
      </c>
    </row>
    <row r="470" spans="1:6" x14ac:dyDescent="0.25">
      <c r="A470" s="26">
        <f t="shared" si="15"/>
        <v>215</v>
      </c>
      <c r="B470" s="28" t="e">
        <f>IF(COUNTIF('Weight Chart'!B$25:B$524,"")=500,"",IF('Weight Chart'!B493="",NA(),'Weight Chart'!B493))</f>
        <v>#N/A</v>
      </c>
      <c r="C470" s="26" t="e">
        <f>IF('Weight Chart'!C493="",NA(),'Weight Chart'!C493)</f>
        <v>#N/A</v>
      </c>
      <c r="D470" s="26" t="e">
        <f>IF(OR(B470="",ISERROR(B470),NOT(ISNUMBER('Weight Chart'!$I$3))),NA(),'Weight Chart'!$I$3)</f>
        <v>#N/A</v>
      </c>
      <c r="E470" s="26" t="e">
        <f t="shared" si="14"/>
        <v>#N/A</v>
      </c>
      <c r="F470" s="26" t="e">
        <f t="shared" si="14"/>
        <v>#N/A</v>
      </c>
    </row>
    <row r="471" spans="1:6" x14ac:dyDescent="0.25">
      <c r="A471" s="26">
        <f t="shared" si="15"/>
        <v>215</v>
      </c>
      <c r="B471" s="28" t="e">
        <f>IF(COUNTIF('Weight Chart'!B$25:B$524,"")=500,"",IF('Weight Chart'!B494="",NA(),'Weight Chart'!B494))</f>
        <v>#N/A</v>
      </c>
      <c r="C471" s="26" t="e">
        <f>IF('Weight Chart'!C494="",NA(),'Weight Chart'!C494)</f>
        <v>#N/A</v>
      </c>
      <c r="D471" s="26" t="e">
        <f>IF(OR(B471="",ISERROR(B471),NOT(ISNUMBER('Weight Chart'!$I$3))),NA(),'Weight Chart'!$I$3)</f>
        <v>#N/A</v>
      </c>
      <c r="E471" s="26" t="e">
        <f t="shared" si="14"/>
        <v>#N/A</v>
      </c>
      <c r="F471" s="26" t="e">
        <f t="shared" si="14"/>
        <v>#N/A</v>
      </c>
    </row>
    <row r="472" spans="1:6" x14ac:dyDescent="0.25">
      <c r="A472" s="26">
        <f t="shared" si="15"/>
        <v>215</v>
      </c>
      <c r="B472" s="28" t="e">
        <f>IF(COUNTIF('Weight Chart'!B$25:B$524,"")=500,"",IF('Weight Chart'!B495="",NA(),'Weight Chart'!B495))</f>
        <v>#N/A</v>
      </c>
      <c r="C472" s="26" t="e">
        <f>IF('Weight Chart'!C495="",NA(),'Weight Chart'!C495)</f>
        <v>#N/A</v>
      </c>
      <c r="D472" s="26" t="e">
        <f>IF(OR(B472="",ISERROR(B472),NOT(ISNUMBER('Weight Chart'!$I$3))),NA(),'Weight Chart'!$I$3)</f>
        <v>#N/A</v>
      </c>
      <c r="E472" s="26" t="e">
        <f t="shared" si="14"/>
        <v>#N/A</v>
      </c>
      <c r="F472" s="26" t="e">
        <f t="shared" si="14"/>
        <v>#N/A</v>
      </c>
    </row>
    <row r="473" spans="1:6" x14ac:dyDescent="0.25">
      <c r="A473" s="26">
        <f t="shared" si="15"/>
        <v>215</v>
      </c>
      <c r="B473" s="28" t="e">
        <f>IF(COUNTIF('Weight Chart'!B$25:B$524,"")=500,"",IF('Weight Chart'!B496="",NA(),'Weight Chart'!B496))</f>
        <v>#N/A</v>
      </c>
      <c r="C473" s="26" t="e">
        <f>IF('Weight Chart'!C496="",NA(),'Weight Chart'!C496)</f>
        <v>#N/A</v>
      </c>
      <c r="D473" s="26" t="e">
        <f>IF(OR(B473="",ISERROR(B473),NOT(ISNUMBER('Weight Chart'!$I$3))),NA(),'Weight Chart'!$I$3)</f>
        <v>#N/A</v>
      </c>
      <c r="E473" s="26" t="e">
        <f t="shared" si="14"/>
        <v>#N/A</v>
      </c>
      <c r="F473" s="26" t="e">
        <f t="shared" si="14"/>
        <v>#N/A</v>
      </c>
    </row>
    <row r="474" spans="1:6" x14ac:dyDescent="0.25">
      <c r="A474" s="26">
        <f t="shared" si="15"/>
        <v>215</v>
      </c>
      <c r="B474" s="28" t="e">
        <f>IF(COUNTIF('Weight Chart'!B$25:B$524,"")=500,"",IF('Weight Chart'!B497="",NA(),'Weight Chart'!B497))</f>
        <v>#N/A</v>
      </c>
      <c r="C474" s="26" t="e">
        <f>IF('Weight Chart'!C497="",NA(),'Weight Chart'!C497)</f>
        <v>#N/A</v>
      </c>
      <c r="D474" s="26" t="e">
        <f>IF(OR(B474="",ISERROR(B474),NOT(ISNUMBER('Weight Chart'!$I$3))),NA(),'Weight Chart'!$I$3)</f>
        <v>#N/A</v>
      </c>
      <c r="E474" s="26" t="e">
        <f t="shared" si="14"/>
        <v>#N/A</v>
      </c>
      <c r="F474" s="26" t="e">
        <f t="shared" si="14"/>
        <v>#N/A</v>
      </c>
    </row>
    <row r="475" spans="1:6" x14ac:dyDescent="0.25">
      <c r="A475" s="26">
        <f t="shared" si="15"/>
        <v>215</v>
      </c>
      <c r="B475" s="28" t="e">
        <f>IF(COUNTIF('Weight Chart'!B$25:B$524,"")=500,"",IF('Weight Chart'!B498="",NA(),'Weight Chart'!B498))</f>
        <v>#N/A</v>
      </c>
      <c r="C475" s="26" t="e">
        <f>IF('Weight Chart'!C498="",NA(),'Weight Chart'!C498)</f>
        <v>#N/A</v>
      </c>
      <c r="D475" s="26" t="e">
        <f>IF(OR(B475="",ISERROR(B475),NOT(ISNUMBER('Weight Chart'!$I$3))),NA(),'Weight Chart'!$I$3)</f>
        <v>#N/A</v>
      </c>
      <c r="E475" s="26" t="e">
        <f t="shared" si="14"/>
        <v>#N/A</v>
      </c>
      <c r="F475" s="26" t="e">
        <f t="shared" si="14"/>
        <v>#N/A</v>
      </c>
    </row>
    <row r="476" spans="1:6" x14ac:dyDescent="0.25">
      <c r="A476" s="26">
        <f t="shared" si="15"/>
        <v>215</v>
      </c>
      <c r="B476" s="28" t="e">
        <f>IF(COUNTIF('Weight Chart'!B$25:B$524,"")=500,"",IF('Weight Chart'!B499="",NA(),'Weight Chart'!B499))</f>
        <v>#N/A</v>
      </c>
      <c r="C476" s="26" t="e">
        <f>IF('Weight Chart'!C499="",NA(),'Weight Chart'!C499)</f>
        <v>#N/A</v>
      </c>
      <c r="D476" s="26" t="e">
        <f>IF(OR(B476="",ISERROR(B476),NOT(ISNUMBER('Weight Chart'!$I$3))),NA(),'Weight Chart'!$I$3)</f>
        <v>#N/A</v>
      </c>
      <c r="E476" s="26" t="e">
        <f t="shared" si="14"/>
        <v>#N/A</v>
      </c>
      <c r="F476" s="26" t="e">
        <f t="shared" si="14"/>
        <v>#N/A</v>
      </c>
    </row>
    <row r="477" spans="1:6" x14ac:dyDescent="0.25">
      <c r="A477" s="26">
        <f t="shared" si="15"/>
        <v>215</v>
      </c>
      <c r="B477" s="28" t="e">
        <f>IF(COUNTIF('Weight Chart'!B$25:B$524,"")=500,"",IF('Weight Chart'!B500="",NA(),'Weight Chart'!B500))</f>
        <v>#N/A</v>
      </c>
      <c r="C477" s="26" t="e">
        <f>IF('Weight Chart'!C500="",NA(),'Weight Chart'!C500)</f>
        <v>#N/A</v>
      </c>
      <c r="D477" s="26" t="e">
        <f>IF(OR(B477="",ISERROR(B477),NOT(ISNUMBER('Weight Chart'!$I$3))),NA(),'Weight Chart'!$I$3)</f>
        <v>#N/A</v>
      </c>
      <c r="E477" s="26" t="e">
        <f t="shared" si="14"/>
        <v>#N/A</v>
      </c>
      <c r="F477" s="26" t="e">
        <f t="shared" si="14"/>
        <v>#N/A</v>
      </c>
    </row>
    <row r="478" spans="1:6" x14ac:dyDescent="0.25">
      <c r="A478" s="26">
        <f t="shared" si="15"/>
        <v>215</v>
      </c>
      <c r="B478" s="28" t="e">
        <f>IF(COUNTIF('Weight Chart'!B$25:B$524,"")=500,"",IF('Weight Chart'!B501="",NA(),'Weight Chart'!B501))</f>
        <v>#N/A</v>
      </c>
      <c r="C478" s="26" t="e">
        <f>IF('Weight Chart'!C501="",NA(),'Weight Chart'!C501)</f>
        <v>#N/A</v>
      </c>
      <c r="D478" s="26" t="e">
        <f>IF(OR(B478="",ISERROR(B478),NOT(ISNUMBER('Weight Chart'!$I$3))),NA(),'Weight Chart'!$I$3)</f>
        <v>#N/A</v>
      </c>
      <c r="E478" s="26" t="e">
        <f t="shared" si="14"/>
        <v>#N/A</v>
      </c>
      <c r="F478" s="26" t="e">
        <f t="shared" si="14"/>
        <v>#N/A</v>
      </c>
    </row>
    <row r="479" spans="1:6" x14ac:dyDescent="0.25">
      <c r="A479" s="26">
        <f t="shared" si="15"/>
        <v>215</v>
      </c>
      <c r="B479" s="28" t="e">
        <f>IF(COUNTIF('Weight Chart'!B$25:B$524,"")=500,"",IF('Weight Chart'!B502="",NA(),'Weight Chart'!B502))</f>
        <v>#N/A</v>
      </c>
      <c r="C479" s="26" t="e">
        <f>IF('Weight Chart'!C502="",NA(),'Weight Chart'!C502)</f>
        <v>#N/A</v>
      </c>
      <c r="D479" s="26" t="e">
        <f>IF(OR(B479="",ISERROR(B479),NOT(ISNUMBER('Weight Chart'!$I$3))),NA(),'Weight Chart'!$I$3)</f>
        <v>#N/A</v>
      </c>
      <c r="E479" s="26" t="e">
        <f t="shared" si="14"/>
        <v>#N/A</v>
      </c>
      <c r="F479" s="26" t="e">
        <f t="shared" si="14"/>
        <v>#N/A</v>
      </c>
    </row>
    <row r="480" spans="1:6" x14ac:dyDescent="0.25">
      <c r="A480" s="26">
        <f t="shared" si="15"/>
        <v>215</v>
      </c>
      <c r="B480" s="28" t="e">
        <f>IF(COUNTIF('Weight Chart'!B$25:B$524,"")=500,"",IF('Weight Chart'!B503="",NA(),'Weight Chart'!B503))</f>
        <v>#N/A</v>
      </c>
      <c r="C480" s="26" t="e">
        <f>IF('Weight Chart'!C503="",NA(),'Weight Chart'!C503)</f>
        <v>#N/A</v>
      </c>
      <c r="D480" s="26" t="e">
        <f>IF(OR(B480="",ISERROR(B480),NOT(ISNUMBER('Weight Chart'!$I$3))),NA(),'Weight Chart'!$I$3)</f>
        <v>#N/A</v>
      </c>
      <c r="E480" s="26" t="e">
        <f t="shared" si="14"/>
        <v>#N/A</v>
      </c>
      <c r="F480" s="26" t="e">
        <f t="shared" si="14"/>
        <v>#N/A</v>
      </c>
    </row>
    <row r="481" spans="1:6" x14ac:dyDescent="0.25">
      <c r="A481" s="26">
        <f t="shared" si="15"/>
        <v>215</v>
      </c>
      <c r="B481" s="28" t="e">
        <f>IF(COUNTIF('Weight Chart'!B$25:B$524,"")=500,"",IF('Weight Chart'!B504="",NA(),'Weight Chart'!B504))</f>
        <v>#N/A</v>
      </c>
      <c r="C481" s="26" t="e">
        <f>IF('Weight Chart'!C504="",NA(),'Weight Chart'!C504)</f>
        <v>#N/A</v>
      </c>
      <c r="D481" s="26" t="e">
        <f>IF(OR(B481="",ISERROR(B481),NOT(ISNUMBER('Weight Chart'!$I$3))),NA(),'Weight Chart'!$I$3)</f>
        <v>#N/A</v>
      </c>
      <c r="E481" s="26" t="e">
        <f t="shared" si="14"/>
        <v>#N/A</v>
      </c>
      <c r="F481" s="26" t="e">
        <f t="shared" si="14"/>
        <v>#N/A</v>
      </c>
    </row>
    <row r="482" spans="1:6" x14ac:dyDescent="0.25">
      <c r="A482" s="26">
        <f t="shared" si="15"/>
        <v>215</v>
      </c>
      <c r="B482" s="28" t="e">
        <f>IF(COUNTIF('Weight Chart'!B$25:B$524,"")=500,"",IF('Weight Chart'!B505="",NA(),'Weight Chart'!B505))</f>
        <v>#N/A</v>
      </c>
      <c r="C482" s="26" t="e">
        <f>IF('Weight Chart'!C505="",NA(),'Weight Chart'!C505)</f>
        <v>#N/A</v>
      </c>
      <c r="D482" s="26" t="e">
        <f>IF(OR(B482="",ISERROR(B482),NOT(ISNUMBER('Weight Chart'!$I$3))),NA(),'Weight Chart'!$I$3)</f>
        <v>#N/A</v>
      </c>
      <c r="E482" s="26" t="e">
        <f t="shared" si="14"/>
        <v>#N/A</v>
      </c>
      <c r="F482" s="26" t="e">
        <f t="shared" si="14"/>
        <v>#N/A</v>
      </c>
    </row>
    <row r="483" spans="1:6" x14ac:dyDescent="0.25">
      <c r="A483" s="26">
        <f t="shared" si="15"/>
        <v>215</v>
      </c>
      <c r="B483" s="28" t="e">
        <f>IF(COUNTIF('Weight Chart'!B$25:B$524,"")=500,"",IF('Weight Chart'!B506="",NA(),'Weight Chart'!B506))</f>
        <v>#N/A</v>
      </c>
      <c r="C483" s="26" t="e">
        <f>IF('Weight Chart'!C506="",NA(),'Weight Chart'!C506)</f>
        <v>#N/A</v>
      </c>
      <c r="D483" s="26" t="e">
        <f>IF(OR(B483="",ISERROR(B483),NOT(ISNUMBER('Weight Chart'!$I$3))),NA(),'Weight Chart'!$I$3)</f>
        <v>#N/A</v>
      </c>
      <c r="E483" s="26" t="e">
        <f t="shared" si="14"/>
        <v>#N/A</v>
      </c>
      <c r="F483" s="26" t="e">
        <f t="shared" si="14"/>
        <v>#N/A</v>
      </c>
    </row>
    <row r="484" spans="1:6" x14ac:dyDescent="0.25">
      <c r="A484" s="26">
        <f t="shared" si="15"/>
        <v>215</v>
      </c>
      <c r="B484" s="28" t="e">
        <f>IF(COUNTIF('Weight Chart'!B$25:B$524,"")=500,"",IF('Weight Chart'!B507="",NA(),'Weight Chart'!B507))</f>
        <v>#N/A</v>
      </c>
      <c r="C484" s="26" t="e">
        <f>IF('Weight Chart'!C507="",NA(),'Weight Chart'!C507)</f>
        <v>#N/A</v>
      </c>
      <c r="D484" s="26" t="e">
        <f>IF(OR(B484="",ISERROR(B484),NOT(ISNUMBER('Weight Chart'!$I$3))),NA(),'Weight Chart'!$I$3)</f>
        <v>#N/A</v>
      </c>
      <c r="E484" s="26" t="e">
        <f t="shared" si="14"/>
        <v>#N/A</v>
      </c>
      <c r="F484" s="26" t="e">
        <f t="shared" si="14"/>
        <v>#N/A</v>
      </c>
    </row>
    <row r="485" spans="1:6" x14ac:dyDescent="0.25">
      <c r="A485" s="26">
        <f t="shared" si="15"/>
        <v>215</v>
      </c>
      <c r="B485" s="28" t="e">
        <f>IF(COUNTIF('Weight Chart'!B$25:B$524,"")=500,"",IF('Weight Chart'!B508="",NA(),'Weight Chart'!B508))</f>
        <v>#N/A</v>
      </c>
      <c r="C485" s="26" t="e">
        <f>IF('Weight Chart'!C508="",NA(),'Weight Chart'!C508)</f>
        <v>#N/A</v>
      </c>
      <c r="D485" s="26" t="e">
        <f>IF(OR(B485="",ISERROR(B485),NOT(ISNUMBER('Weight Chart'!$I$3))),NA(),'Weight Chart'!$I$3)</f>
        <v>#N/A</v>
      </c>
      <c r="E485" s="26" t="e">
        <f t="shared" si="14"/>
        <v>#N/A</v>
      </c>
      <c r="F485" s="26" t="e">
        <f t="shared" si="14"/>
        <v>#N/A</v>
      </c>
    </row>
    <row r="486" spans="1:6" x14ac:dyDescent="0.25">
      <c r="A486" s="26">
        <f t="shared" si="15"/>
        <v>215</v>
      </c>
      <c r="B486" s="28" t="e">
        <f>IF(COUNTIF('Weight Chart'!B$25:B$524,"")=500,"",IF('Weight Chart'!B509="",NA(),'Weight Chart'!B509))</f>
        <v>#N/A</v>
      </c>
      <c r="C486" s="26" t="e">
        <f>IF('Weight Chart'!C509="",NA(),'Weight Chart'!C509)</f>
        <v>#N/A</v>
      </c>
      <c r="D486" s="26" t="e">
        <f>IF(OR(B486="",ISERROR(B486),NOT(ISNUMBER('Weight Chart'!$I$3))),NA(),'Weight Chart'!$I$3)</f>
        <v>#N/A</v>
      </c>
      <c r="E486" s="26" t="e">
        <f t="shared" si="14"/>
        <v>#N/A</v>
      </c>
      <c r="F486" s="26" t="e">
        <f t="shared" si="14"/>
        <v>#N/A</v>
      </c>
    </row>
    <row r="487" spans="1:6" x14ac:dyDescent="0.25">
      <c r="A487" s="26">
        <f t="shared" si="15"/>
        <v>215</v>
      </c>
      <c r="B487" s="28" t="e">
        <f>IF(COUNTIF('Weight Chart'!B$25:B$524,"")=500,"",IF('Weight Chart'!B510="",NA(),'Weight Chart'!B510))</f>
        <v>#N/A</v>
      </c>
      <c r="C487" s="26" t="e">
        <f>IF('Weight Chart'!C510="",NA(),'Weight Chart'!C510)</f>
        <v>#N/A</v>
      </c>
      <c r="D487" s="26" t="e">
        <f>IF(OR(B487="",ISERROR(B487),NOT(ISNUMBER('Weight Chart'!$I$3))),NA(),'Weight Chart'!$I$3)</f>
        <v>#N/A</v>
      </c>
      <c r="E487" s="26" t="e">
        <f t="shared" si="14"/>
        <v>#N/A</v>
      </c>
      <c r="F487" s="26" t="e">
        <f t="shared" si="14"/>
        <v>#N/A</v>
      </c>
    </row>
    <row r="488" spans="1:6" x14ac:dyDescent="0.25">
      <c r="A488" s="26">
        <f t="shared" si="15"/>
        <v>215</v>
      </c>
      <c r="B488" s="28" t="e">
        <f>IF(COUNTIF('Weight Chart'!B$25:B$524,"")=500,"",IF('Weight Chart'!B511="",NA(),'Weight Chart'!B511))</f>
        <v>#N/A</v>
      </c>
      <c r="C488" s="26" t="e">
        <f>IF('Weight Chart'!C511="",NA(),'Weight Chart'!C511)</f>
        <v>#N/A</v>
      </c>
      <c r="D488" s="26" t="e">
        <f>IF(OR(B488="",ISERROR(B488),NOT(ISNUMBER('Weight Chart'!$I$3))),NA(),'Weight Chart'!$I$3)</f>
        <v>#N/A</v>
      </c>
      <c r="E488" s="26" t="e">
        <f t="shared" si="14"/>
        <v>#N/A</v>
      </c>
      <c r="F488" s="26" t="e">
        <f t="shared" si="14"/>
        <v>#N/A</v>
      </c>
    </row>
    <row r="489" spans="1:6" x14ac:dyDescent="0.25">
      <c r="A489" s="26">
        <f t="shared" si="15"/>
        <v>215</v>
      </c>
      <c r="B489" s="28" t="e">
        <f>IF(COUNTIF('Weight Chart'!B$25:B$524,"")=500,"",IF('Weight Chart'!B512="",NA(),'Weight Chart'!B512))</f>
        <v>#N/A</v>
      </c>
      <c r="C489" s="26" t="e">
        <f>IF('Weight Chart'!C512="",NA(),'Weight Chart'!C512)</f>
        <v>#N/A</v>
      </c>
      <c r="D489" s="26" t="e">
        <f>IF(OR(B489="",ISERROR(B489),NOT(ISNUMBER('Weight Chart'!$I$3))),NA(),'Weight Chart'!$I$3)</f>
        <v>#N/A</v>
      </c>
      <c r="E489" s="26" t="e">
        <f t="shared" si="14"/>
        <v>#N/A</v>
      </c>
      <c r="F489" s="26" t="e">
        <f t="shared" si="14"/>
        <v>#N/A</v>
      </c>
    </row>
    <row r="490" spans="1:6" x14ac:dyDescent="0.25">
      <c r="A490" s="26">
        <f t="shared" si="15"/>
        <v>215</v>
      </c>
      <c r="B490" s="28" t="e">
        <f>IF(COUNTIF('Weight Chart'!B$25:B$524,"")=500,"",IF('Weight Chart'!B513="",NA(),'Weight Chart'!B513))</f>
        <v>#N/A</v>
      </c>
      <c r="C490" s="26" t="e">
        <f>IF('Weight Chart'!C513="",NA(),'Weight Chart'!C513)</f>
        <v>#N/A</v>
      </c>
      <c r="D490" s="26" t="e">
        <f>IF(OR(B490="",ISERROR(B490),NOT(ISNUMBER('Weight Chart'!$I$3))),NA(),'Weight Chart'!$I$3)</f>
        <v>#N/A</v>
      </c>
      <c r="E490" s="26" t="e">
        <f t="shared" si="14"/>
        <v>#N/A</v>
      </c>
      <c r="F490" s="26" t="e">
        <f t="shared" si="14"/>
        <v>#N/A</v>
      </c>
    </row>
    <row r="491" spans="1:6" x14ac:dyDescent="0.25">
      <c r="A491" s="26">
        <f t="shared" si="15"/>
        <v>215</v>
      </c>
      <c r="B491" s="28" t="e">
        <f>IF(COUNTIF('Weight Chart'!B$25:B$524,"")=500,"",IF('Weight Chart'!B514="",NA(),'Weight Chart'!B514))</f>
        <v>#N/A</v>
      </c>
      <c r="C491" s="26" t="e">
        <f>IF('Weight Chart'!C514="",NA(),'Weight Chart'!C514)</f>
        <v>#N/A</v>
      </c>
      <c r="D491" s="26" t="e">
        <f>IF(OR(B491="",ISERROR(B491),NOT(ISNUMBER('Weight Chart'!$I$3))),NA(),'Weight Chart'!$I$3)</f>
        <v>#N/A</v>
      </c>
      <c r="E491" s="26" t="e">
        <f t="shared" si="14"/>
        <v>#N/A</v>
      </c>
      <c r="F491" s="26" t="e">
        <f t="shared" si="14"/>
        <v>#N/A</v>
      </c>
    </row>
    <row r="492" spans="1:6" x14ac:dyDescent="0.25">
      <c r="A492" s="26">
        <f t="shared" si="15"/>
        <v>215</v>
      </c>
      <c r="B492" s="28" t="e">
        <f>IF(COUNTIF('Weight Chart'!B$25:B$524,"")=500,"",IF('Weight Chart'!B515="",NA(),'Weight Chart'!B515))</f>
        <v>#N/A</v>
      </c>
      <c r="C492" s="26" t="e">
        <f>IF('Weight Chart'!C515="",NA(),'Weight Chart'!C515)</f>
        <v>#N/A</v>
      </c>
      <c r="D492" s="26" t="e">
        <f>IF(OR(B492="",ISERROR(B492),NOT(ISNUMBER('Weight Chart'!$I$3))),NA(),'Weight Chart'!$I$3)</f>
        <v>#N/A</v>
      </c>
      <c r="E492" s="26" t="e">
        <f t="shared" si="14"/>
        <v>#N/A</v>
      </c>
      <c r="F492" s="26" t="e">
        <f t="shared" si="14"/>
        <v>#N/A</v>
      </c>
    </row>
    <row r="493" spans="1:6" x14ac:dyDescent="0.25">
      <c r="A493" s="26">
        <f t="shared" si="15"/>
        <v>215</v>
      </c>
      <c r="B493" s="28" t="e">
        <f>IF(COUNTIF('Weight Chart'!B$25:B$524,"")=500,"",IF('Weight Chart'!B516="",NA(),'Weight Chart'!B516))</f>
        <v>#N/A</v>
      </c>
      <c r="C493" s="26" t="e">
        <f>IF('Weight Chart'!C516="",NA(),'Weight Chart'!C516)</f>
        <v>#N/A</v>
      </c>
      <c r="D493" s="26" t="e">
        <f>IF(OR(B493="",ISERROR(B493),NOT(ISNUMBER('Weight Chart'!$I$3))),NA(),'Weight Chart'!$I$3)</f>
        <v>#N/A</v>
      </c>
      <c r="E493" s="26" t="e">
        <f t="shared" si="14"/>
        <v>#N/A</v>
      </c>
      <c r="F493" s="26" t="e">
        <f t="shared" si="14"/>
        <v>#N/A</v>
      </c>
    </row>
    <row r="494" spans="1:6" x14ac:dyDescent="0.25">
      <c r="A494" s="26">
        <f t="shared" si="15"/>
        <v>215</v>
      </c>
      <c r="B494" s="28" t="e">
        <f>IF(COUNTIF('Weight Chart'!B$25:B$524,"")=500,"",IF('Weight Chart'!B517="",NA(),'Weight Chart'!B517))</f>
        <v>#N/A</v>
      </c>
      <c r="C494" s="26" t="e">
        <f>IF('Weight Chart'!C517="",NA(),'Weight Chart'!C517)</f>
        <v>#N/A</v>
      </c>
      <c r="D494" s="26" t="e">
        <f>IF(OR(B494="",ISERROR(B494),NOT(ISNUMBER('Weight Chart'!$I$3))),NA(),'Weight Chart'!$I$3)</f>
        <v>#N/A</v>
      </c>
      <c r="E494" s="26" t="e">
        <f t="shared" si="14"/>
        <v>#N/A</v>
      </c>
      <c r="F494" s="26" t="e">
        <f t="shared" si="14"/>
        <v>#N/A</v>
      </c>
    </row>
    <row r="495" spans="1:6" x14ac:dyDescent="0.25">
      <c r="A495" s="26">
        <f t="shared" si="15"/>
        <v>215</v>
      </c>
      <c r="B495" s="28" t="e">
        <f>IF(COUNTIF('Weight Chart'!B$25:B$524,"")=500,"",IF('Weight Chart'!B518="",NA(),'Weight Chart'!B518))</f>
        <v>#N/A</v>
      </c>
      <c r="C495" s="26" t="e">
        <f>IF('Weight Chart'!C518="",NA(),'Weight Chart'!C518)</f>
        <v>#N/A</v>
      </c>
      <c r="D495" s="26" t="e">
        <f>IF(OR(B495="",ISERROR(B495),NOT(ISNUMBER('Weight Chart'!$I$3))),NA(),'Weight Chart'!$I$3)</f>
        <v>#N/A</v>
      </c>
      <c r="E495" s="26" t="e">
        <f t="shared" si="14"/>
        <v>#N/A</v>
      </c>
      <c r="F495" s="26" t="e">
        <f t="shared" si="14"/>
        <v>#N/A</v>
      </c>
    </row>
    <row r="496" spans="1:6" x14ac:dyDescent="0.25">
      <c r="A496" s="26">
        <f t="shared" si="15"/>
        <v>215</v>
      </c>
      <c r="B496" s="28" t="e">
        <f>IF(COUNTIF('Weight Chart'!B$25:B$524,"")=500,"",IF('Weight Chart'!B519="",NA(),'Weight Chart'!B519))</f>
        <v>#N/A</v>
      </c>
      <c r="C496" s="26" t="e">
        <f>IF('Weight Chart'!C519="",NA(),'Weight Chart'!C519)</f>
        <v>#N/A</v>
      </c>
      <c r="D496" s="26" t="e">
        <f>IF(OR(B496="",ISERROR(B496),NOT(ISNUMBER('Weight Chart'!$I$3))),NA(),'Weight Chart'!$I$3)</f>
        <v>#N/A</v>
      </c>
      <c r="E496" s="26" t="e">
        <f t="shared" si="14"/>
        <v>#N/A</v>
      </c>
      <c r="F496" s="26" t="e">
        <f t="shared" si="14"/>
        <v>#N/A</v>
      </c>
    </row>
    <row r="497" spans="1:6" x14ac:dyDescent="0.25">
      <c r="A497" s="26">
        <f t="shared" si="15"/>
        <v>215</v>
      </c>
      <c r="B497" s="28" t="e">
        <f>IF(COUNTIF('Weight Chart'!B$25:B$524,"")=500,"",IF('Weight Chart'!B520="",NA(),'Weight Chart'!B520))</f>
        <v>#N/A</v>
      </c>
      <c r="C497" s="26" t="e">
        <f>IF('Weight Chart'!C520="",NA(),'Weight Chart'!C520)</f>
        <v>#N/A</v>
      </c>
      <c r="D497" s="26" t="e">
        <f>IF(OR(B497="",ISERROR(B497),NOT(ISNUMBER('Weight Chart'!$I$3))),NA(),'Weight Chart'!$I$3)</f>
        <v>#N/A</v>
      </c>
      <c r="E497" s="26" t="e">
        <f t="shared" si="14"/>
        <v>#N/A</v>
      </c>
      <c r="F497" s="26" t="e">
        <f t="shared" si="14"/>
        <v>#N/A</v>
      </c>
    </row>
    <row r="498" spans="1:6" x14ac:dyDescent="0.25">
      <c r="A498" s="26">
        <f t="shared" si="15"/>
        <v>215</v>
      </c>
      <c r="B498" s="28" t="e">
        <f>IF(COUNTIF('Weight Chart'!B$25:B$524,"")=500,"",IF('Weight Chart'!B521="",NA(),'Weight Chart'!B521))</f>
        <v>#N/A</v>
      </c>
      <c r="C498" s="26" t="e">
        <f>IF('Weight Chart'!C521="",NA(),'Weight Chart'!C521)</f>
        <v>#N/A</v>
      </c>
      <c r="D498" s="26" t="e">
        <f>IF(OR(B498="",ISERROR(B498),NOT(ISNUMBER('Weight Chart'!$I$3))),NA(),'Weight Chart'!$I$3)</f>
        <v>#N/A</v>
      </c>
      <c r="E498" s="26" t="e">
        <f t="shared" si="14"/>
        <v>#N/A</v>
      </c>
      <c r="F498" s="26" t="e">
        <f t="shared" si="14"/>
        <v>#N/A</v>
      </c>
    </row>
    <row r="499" spans="1:6" x14ac:dyDescent="0.25">
      <c r="A499" s="26">
        <f t="shared" si="15"/>
        <v>215</v>
      </c>
      <c r="B499" s="28" t="e">
        <f>IF(COUNTIF('Weight Chart'!B$25:B$524,"")=500,"",IF('Weight Chart'!B522="",NA(),'Weight Chart'!B522))</f>
        <v>#N/A</v>
      </c>
      <c r="C499" s="26" t="e">
        <f>IF('Weight Chart'!C522="",NA(),'Weight Chart'!C522)</f>
        <v>#N/A</v>
      </c>
      <c r="D499" s="26" t="e">
        <f>IF(OR(B499="",ISERROR(B499),NOT(ISNUMBER('Weight Chart'!$I$3))),NA(),'Weight Chart'!$I$3)</f>
        <v>#N/A</v>
      </c>
      <c r="E499" s="26" t="e">
        <f t="shared" si="14"/>
        <v>#N/A</v>
      </c>
      <c r="F499" s="26" t="e">
        <f t="shared" si="14"/>
        <v>#N/A</v>
      </c>
    </row>
    <row r="500" spans="1:6" x14ac:dyDescent="0.25">
      <c r="A500" s="26">
        <f t="shared" si="15"/>
        <v>215</v>
      </c>
      <c r="B500" s="28" t="e">
        <f>IF(COUNTIF('Weight Chart'!B$25:B$524,"")=500,"",IF('Weight Chart'!B523="",NA(),'Weight Chart'!B523))</f>
        <v>#N/A</v>
      </c>
      <c r="C500" s="26" t="e">
        <f>IF('Weight Chart'!C523="",NA(),'Weight Chart'!C523)</f>
        <v>#N/A</v>
      </c>
      <c r="D500" s="26" t="e">
        <f>IF(OR(B500="",ISERROR(B500),NOT(ISNUMBER('Weight Chart'!$I$3))),NA(),'Weight Chart'!$I$3)</f>
        <v>#N/A</v>
      </c>
      <c r="E500" s="26" t="e">
        <f t="shared" si="14"/>
        <v>#N/A</v>
      </c>
      <c r="F500" s="26" t="e">
        <f t="shared" si="14"/>
        <v>#N/A</v>
      </c>
    </row>
    <row r="501" spans="1:6" x14ac:dyDescent="0.25">
      <c r="A501" s="26">
        <f t="shared" si="15"/>
        <v>215</v>
      </c>
      <c r="B501" s="28" t="e">
        <f>IF(COUNTIF('Weight Chart'!B$25:B$524,"")=500,"",IF('Weight Chart'!B524="",NA(),'Weight Chart'!B524))</f>
        <v>#N/A</v>
      </c>
      <c r="C501" s="26" t="e">
        <f>IF('Weight Chart'!C524="",NA(),'Weight Chart'!C524)</f>
        <v>#N/A</v>
      </c>
      <c r="D501" s="26" t="e">
        <f>IF(OR(B501="",ISERROR(B501),NOT(ISNUMBER('Weight Chart'!$I$3))),NA(),'Weight Chart'!$I$3)</f>
        <v>#N/A</v>
      </c>
      <c r="E501" s="26" t="e">
        <f t="shared" si="14"/>
        <v>#N/A</v>
      </c>
      <c r="F501" s="26" t="e">
        <f t="shared" si="14"/>
        <v>#N/A</v>
      </c>
    </row>
  </sheetData>
  <mergeCells count="1">
    <mergeCell ref="I1:J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Chart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</dc:creator>
  <cp:lastModifiedBy>johnm</cp:lastModifiedBy>
  <dcterms:created xsi:type="dcterms:W3CDTF">2010-09-21T18:04:44Z</dcterms:created>
  <dcterms:modified xsi:type="dcterms:W3CDTF">2020-10-07T04:48:33Z</dcterms:modified>
</cp:coreProperties>
</file>