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ThisWorkbook"/>
  <xr:revisionPtr revIDLastSave="0" documentId="13_ncr:1_{05EA6CDF-D60B-4713-BA0B-10CE34DD278D}" xr6:coauthVersionLast="47" xr6:coauthVersionMax="47" xr10:uidLastSave="{00000000-0000-0000-0000-000000000000}"/>
  <bookViews>
    <workbookView xWindow="28680" yWindow="30" windowWidth="29040" windowHeight="15840" xr2:uid="{00000000-000D-0000-FFFF-FFFF00000000}"/>
  </bookViews>
  <sheets>
    <sheet name="Client and Project Info" sheetId="9" r:id="rId1"/>
    <sheet name="STRUCTURES" sheetId="1" r:id="rId2"/>
    <sheet name="ZERO RISE CERT" sheetId="4" r:id="rId3"/>
    <sheet name="RM Calculator" sheetId="5" r:id="rId4"/>
    <sheet name="HECRAS Output Table" sheetId="6" r:id="rId5"/>
    <sheet name="EXCOND" sheetId="7" r:id="rId6"/>
    <sheet name="PROPCON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4" l="1"/>
  <c r="F13" i="4"/>
  <c r="F12" i="4"/>
  <c r="F11" i="4"/>
  <c r="F10" i="4"/>
  <c r="F9" i="4"/>
  <c r="E13" i="4"/>
  <c r="E12" i="4"/>
  <c r="E11" i="4"/>
  <c r="E10" i="4"/>
  <c r="E9" i="4"/>
  <c r="D13" i="4"/>
  <c r="D12" i="4"/>
  <c r="D11" i="4"/>
  <c r="D10" i="4"/>
  <c r="D9" i="4"/>
  <c r="C13" i="4"/>
  <c r="C12" i="4"/>
  <c r="C11" i="4"/>
  <c r="C10" i="4"/>
  <c r="C9" i="4"/>
  <c r="B13" i="4"/>
  <c r="B12" i="4"/>
  <c r="B11" i="4"/>
  <c r="B10" i="4"/>
  <c r="B9" i="4"/>
  <c r="A13" i="4"/>
  <c r="A12" i="4"/>
  <c r="A11" i="4"/>
  <c r="A10" i="4"/>
  <c r="A9" i="4"/>
  <c r="I1" i="4"/>
  <c r="D15" i="4"/>
  <c r="D14" i="4"/>
  <c r="D4" i="4"/>
  <c r="D3" i="4"/>
  <c r="D1" i="4" a="1"/>
  <c r="D1" i="4" s="1"/>
  <c r="D2" i="4"/>
  <c r="B13" i="5"/>
  <c r="B12" i="5"/>
  <c r="I4" i="5"/>
  <c r="D4" i="5"/>
  <c r="C4" i="5"/>
  <c r="C10" i="5" s="1"/>
  <c r="B14" i="5" s="1"/>
  <c r="B10" i="5" s="1"/>
  <c r="D8" i="5" s="1"/>
  <c r="L3" i="5"/>
  <c r="L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A7F5D12D-D934-43B2-B777-DA504641F3F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dist btwn XS in HEC RAS within XS interpolation dialog
</t>
        </r>
      </text>
    </comment>
    <comment ref="B10" authorId="0" shapeId="0" xr:uid="{8BF9F56C-35C2-439F-BE75-DDF99C7898D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Distance in feet from the up river station to get the interpolated river station highlighted above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<sst xmlns="http://schemas.openxmlformats.org/spreadsheetml/2006/main" count="163" uniqueCount="123">
  <si>
    <t>STRUCTURE TABLE</t>
  </si>
  <si>
    <t>STRUCTURE NAME</t>
  </si>
  <si>
    <t>PERMITTED</t>
  </si>
  <si>
    <t>DESCRIPTION</t>
  </si>
  <si>
    <t>HEC RAS</t>
  </si>
  <si>
    <t>APPROXIMATE AREA OF OBSTRUCTION</t>
  </si>
  <si>
    <t>SPECIAL CONDITION</t>
  </si>
  <si>
    <t>Owner:</t>
  </si>
  <si>
    <t>Parcel ID:</t>
  </si>
  <si>
    <t>Name of River:</t>
  </si>
  <si>
    <t>Interpolated River Cross Section:</t>
  </si>
  <si>
    <t>Structures in Floodway: Table-1</t>
  </si>
  <si>
    <t>Elevation of 100yr Flood:</t>
  </si>
  <si>
    <t xml:space="preserve"> NAVD88 </t>
  </si>
  <si>
    <t>Community Panel:</t>
  </si>
  <si>
    <t>I hereby certify that construction of the proposed structures listed above will not increase flood</t>
  </si>
  <si>
    <t>River Mile Calculation</t>
  </si>
  <si>
    <t>Value</t>
  </si>
  <si>
    <t>Distance (ft)</t>
  </si>
  <si>
    <t>RS</t>
  </si>
  <si>
    <t>Start</t>
  </si>
  <si>
    <t>Parcel</t>
  </si>
  <si>
    <t>End</t>
  </si>
  <si>
    <t>River Mile Calculation in HEC-RAS</t>
  </si>
  <si>
    <t>feet/station</t>
  </si>
  <si>
    <t>Tot Station Gap</t>
  </si>
  <si>
    <t>Dist to new XS</t>
  </si>
  <si>
    <t>River</t>
  </si>
  <si>
    <t>Reach</t>
  </si>
  <si>
    <t>River Sta</t>
  </si>
  <si>
    <t>Profile</t>
  </si>
  <si>
    <t>Plan</t>
  </si>
  <si>
    <t>Q Total</t>
  </si>
  <si>
    <t>Min Ch El</t>
  </si>
  <si>
    <t>W.S. Elev</t>
  </si>
  <si>
    <t>Crit W.S.</t>
  </si>
  <si>
    <t>E.G. Elev</t>
  </si>
  <si>
    <t>E.G. Slope</t>
  </si>
  <si>
    <t>Vel Chnl</t>
  </si>
  <si>
    <t>Flow Area</t>
  </si>
  <si>
    <t>Top Width</t>
  </si>
  <si>
    <t>Froude # Chl</t>
  </si>
  <si>
    <t>(cfs)</t>
  </si>
  <si>
    <t>(ft)</t>
  </si>
  <si>
    <t>(ft/ft)</t>
  </si>
  <si>
    <t>(ft/s)</t>
  </si>
  <si>
    <t>(sq ft)</t>
  </si>
  <si>
    <t xml:space="preserve"> </t>
  </si>
  <si>
    <t>Pre Condition Model data</t>
  </si>
  <si>
    <t>CIVIL3D</t>
  </si>
  <si>
    <t>ExCond</t>
  </si>
  <si>
    <t>Site Address</t>
  </si>
  <si>
    <t>Parcel ID</t>
  </si>
  <si>
    <t>Phone Number</t>
  </si>
  <si>
    <t>Firm Panel</t>
  </si>
  <si>
    <t>100yr Flood</t>
  </si>
  <si>
    <t>River Mile</t>
  </si>
  <si>
    <t>r</t>
  </si>
  <si>
    <t>s</t>
  </si>
  <si>
    <t>t</t>
  </si>
  <si>
    <t>Last Name1</t>
  </si>
  <si>
    <t>First Name1</t>
  </si>
  <si>
    <t>Last Name2</t>
  </si>
  <si>
    <t>First Name2</t>
  </si>
  <si>
    <t>Street</t>
  </si>
  <si>
    <t>City</t>
  </si>
  <si>
    <t>State</t>
  </si>
  <si>
    <t>Zip</t>
  </si>
  <si>
    <t>Project Size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</si>
  <si>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</si>
  <si>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</si>
  <si>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</si>
  <si>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</si>
  <si>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</si>
  <si>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</si>
  <si>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</si>
  <si>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</si>
  <si>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</si>
  <si>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</si>
  <si>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</si>
  <si>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</si>
  <si>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o</t>
  </si>
  <si>
    <t>m</t>
  </si>
  <si>
    <t>n</t>
  </si>
  <si>
    <t>p</t>
  </si>
  <si>
    <t>q</t>
  </si>
  <si>
    <t>Project Name</t>
  </si>
  <si>
    <t>z</t>
  </si>
  <si>
    <t>Email Address</t>
  </si>
  <si>
    <t>Existing Permit Number</t>
  </si>
  <si>
    <t>Project County</t>
  </si>
  <si>
    <t>Section</t>
  </si>
  <si>
    <t>Township</t>
  </si>
  <si>
    <t>Range</t>
  </si>
  <si>
    <t>New Permit</t>
  </si>
  <si>
    <t>Modification to Existing Permit</t>
  </si>
  <si>
    <t>Yes</t>
  </si>
  <si>
    <t>Building</t>
  </si>
  <si>
    <t>Boardwalk</t>
  </si>
  <si>
    <t>Deck</t>
  </si>
  <si>
    <t>Floating Dock</t>
  </si>
  <si>
    <t>Non-Floating Dock</t>
  </si>
  <si>
    <t>Boat Ramp/Seawalls/Retaining Walls/Rip-Rap</t>
  </si>
  <si>
    <t>Other</t>
  </si>
  <si>
    <t>u</t>
  </si>
  <si>
    <t>v</t>
  </si>
  <si>
    <t>y</t>
  </si>
  <si>
    <t>x</t>
  </si>
  <si>
    <t>S1</t>
  </si>
  <si>
    <t>± SF</t>
  </si>
  <si>
    <t>-</t>
  </si>
  <si>
    <t>NO</t>
  </si>
  <si>
    <t>PROPOSED</t>
  </si>
  <si>
    <t>S2</t>
  </si>
  <si>
    <t>±  SF</t>
  </si>
  <si>
    <t>S3</t>
  </si>
  <si>
    <t>Printed copies of this document are not
 considered signed and sealed and the signature 
must be verified on any electronic copies.</t>
  </si>
  <si>
    <t>This item has been digitally signed and sealed by 
Adam T. Collins, PE, on                        .</t>
  </si>
  <si>
    <t>elevations of the                        River.</t>
  </si>
  <si>
    <t>Wetlands</t>
  </si>
  <si>
    <t>No</t>
  </si>
  <si>
    <t>Extent of Floodway</t>
  </si>
  <si>
    <t>Fully 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</si>
</sst>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rial Narrow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6" fillId="0" borderId="6" xfId="0" applyFont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2" fontId="0" fillId="0" borderId="6" xfId="0" applyNumberForma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2" fontId="0" fillId="0" borderId="8" xfId="0" applyNumberFormat="1" applyBorder="1" applyAlignment="1">
      <alignment vertical="center"/>
    </xf>
    <xf numFmtId="0" fontId="5" fillId="0" borderId="8" xfId="0" applyFont="1" applyBorder="1" applyAlignment="1">
      <alignment vertical="center"/>
    </xf>
    <xf numFmtId="164" fontId="0" fillId="2" borderId="8" xfId="0" applyNumberFormat="1" applyFill="1" applyBorder="1" applyAlignment="1">
      <alignment vertical="center"/>
    </xf>
    <xf numFmtId="1" fontId="5" fillId="0" borderId="8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164" fontId="0" fillId="0" borderId="8" xfId="0" applyNumberFormat="1" applyBorder="1" applyAlignment="1">
      <alignment vertical="center"/>
    </xf>
    <xf numFmtId="165" fontId="5" fillId="0" borderId="8" xfId="0" applyNumberFormat="1" applyFont="1" applyBorder="1" applyAlignment="1">
      <alignment vertical="center"/>
    </xf>
    <xf numFmtId="2" fontId="5" fillId="0" borderId="8" xfId="0" applyNumberFormat="1" applyFont="1" applyBorder="1" applyAlignment="1">
      <alignment vertical="center"/>
    </xf>
    <xf numFmtId="164" fontId="8" fillId="0" borderId="8" xfId="0" applyNumberFormat="1" applyFont="1" applyBorder="1" applyAlignment="1">
      <alignment vertical="center"/>
    </xf>
    <xf numFmtId="164" fontId="0" fillId="0" borderId="0" xfId="0" applyNumberFormat="1"/>
    <xf numFmtId="2" fontId="0" fillId="0" borderId="8" xfId="0" applyNumberFormat="1" applyBorder="1"/>
    <xf numFmtId="2" fontId="0" fillId="3" borderId="0" xfId="0" applyNumberFormat="1" applyFill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2" fontId="0" fillId="0" borderId="0" xfId="0" applyNumberFormat="1" applyFill="1"/>
    <xf numFmtId="2" fontId="0" fillId="0" borderId="8" xfId="0" applyNumberFormat="1" applyFill="1" applyBorder="1" applyAlignment="1">
      <alignment vertical="center"/>
    </xf>
    <xf numFmtId="2" fontId="0" fillId="0" borderId="8" xfId="0" applyNumberFormat="1" applyFill="1" applyBorder="1"/>
    <xf numFmtId="10" fontId="0" fillId="0" borderId="0" xfId="0" applyNumberFormat="1" applyFill="1"/>
    <xf numFmtId="0" fontId="0" fillId="0" borderId="0" xfId="0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4" borderId="0" xfId="0" applyFill="1"/>
    <xf numFmtId="14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justify" vertical="top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365614</xdr:colOff>
      <xdr:row>19</xdr:row>
      <xdr:rowOff>169252</xdr:rowOff>
    </xdr:from>
    <xdr:to>
      <xdr:col>4</xdr:col>
      <xdr:colOff>270364</xdr:colOff>
      <xdr:row>19</xdr:row>
      <xdr:rowOff>445477</xdr:rowOff>
    </xdr:to>
    <xdr:sp macro="" textlink="$I$1">
      <xdr:nvSpPr>
        <xdr:cNvPr id="3" name="TextBox 2">
          <a:extLst>
            <a:ext uri="{FF2B5EF4-FFF2-40B4-BE49-F238E27FC236}">
              <a16:creationId xmlns:a16="http://schemas.microsoft.com/office/drawing/2014/main" id="{739A9BF9-2B4C-AEEA-FCB2-29EDEFDCC754}"/>
            </a:ext>
          </a:extLst>
        </xdr:cNvPr>
        <xdr:cNvSpPr txBox="1"/>
      </xdr:nvSpPr>
      <xdr:spPr>
        <a:xfrm>
          <a:off x="3193806" y="4653329"/>
          <a:ext cx="68873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ED7568D-D6CA-4709-A977-633D791F83E0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6/10/2022</a:t>
          </a:fld>
          <a:endParaRPr lang="en-US" sz="1100"/>
        </a:p>
      </xdr:txBody>
    </xdr:sp>
    <xdr:clientData/>
  </xdr:twoCellAnchor>
  <xdr:twoCellAnchor editAs="oneCell">
    <xdr:from>
      <xdr:col>0</xdr:col>
      <xdr:colOff>73270</xdr:colOff>
      <xdr:row>18</xdr:row>
      <xdr:rowOff>87923</xdr:rowOff>
    </xdr:from>
    <xdr:to>
      <xdr:col>1</xdr:col>
      <xdr:colOff>835270</xdr:colOff>
      <xdr:row>24</xdr:row>
      <xdr:rowOff>87923</xdr:rowOff>
    </xdr:to>
    <xdr:pic>
      <xdr:nvPicPr>
        <xdr:cNvPr id="4" name="Picture 3" descr="A picture containing circle&#10;&#10;Description automatically generated">
          <a:extLst>
            <a:ext uri="{FF2B5EF4-FFF2-40B4-BE49-F238E27FC236}">
              <a16:creationId xmlns:a16="http://schemas.microsoft.com/office/drawing/2014/main" id="{EC42EA09-55F4-1AE1-8071-D39C8E27E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0" y="4388827"/>
          <a:ext cx="1714500" cy="1714500"/>
        </a:xfrm>
        <a:prstGeom prst="rect">
          <a:avLst/>
        </a:prstGeom>
      </xdr:spPr>
    </xdr:pic>
    <xdr:clientData/>
  </xdr:twoCellAnchor>
  <xdr:oneCellAnchor>
    <xdr:from>
      <xdr:col>1</xdr:col>
      <xdr:colOff>36635</xdr:colOff>
      <xdr:row>17</xdr:row>
      <xdr:rowOff>0</xdr:rowOff>
    </xdr:from>
    <xdr:ext cx="674077" cy="183173"/>
    <xdr:sp macro="" textlink="$I$2">
      <xdr:nvSpPr>
        <xdr:cNvPr id="2" name="TextBox 1">
          <a:extLst>
            <a:ext uri="{FF2B5EF4-FFF2-40B4-BE49-F238E27FC236}">
              <a16:creationId xmlns:a16="http://schemas.microsoft.com/office/drawing/2014/main" id="{2D30DAB9-5717-0018-8A5D-49D81037C2D4}"/>
            </a:ext>
          </a:extLst>
        </xdr:cNvPr>
        <xdr:cNvSpPr txBox="1"/>
      </xdr:nvSpPr>
      <xdr:spPr>
        <a:xfrm>
          <a:off x="989135" y="4117731"/>
          <a:ext cx="674077" cy="1831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91B4FCA2-C5E0-4687-BD23-DB22F093CB34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p</a:t>
          </a:fld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16329</xdr:colOff>
      <xdr:row>10</xdr:row>
      <xdr:rowOff>107156</xdr:rowOff>
    </xdr:from>
    <xdr:to>
      <xdr:col>6</xdr:col>
      <xdr:colOff>500743</xdr:colOff>
      <xdr:row>13</xdr:row>
      <xdr:rowOff>161831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4F9CAD-1FA6-47C5-A4D0-CB4471C82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4079" y="1631156"/>
          <a:ext cx="1856014" cy="59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BB73-B340-4817-8EC5-6FFC34D5A43E}">
  <sheetPr codeName="Sheet1"/>
  <dimension ref="A1:AH2"/>
  <sheetViews>
    <sheetView tabSelected="1" topLeftCell="D1" workbookViewId="0">
      <selection activeCell="W5" sqref="W5"/>
    </sheetView>
  </sheetViews>
  <sheetFormatPr defaultRowHeight="14.25"/>
  <cols>
    <col min="1" max="1" width="11.25" customWidth="1"/>
    <col min="2" max="2" width="18.875" customWidth="1"/>
    <col min="3" max="3" width="15" customWidth="1"/>
    <col min="4" max="5" width="12.25" customWidth="1"/>
    <col min="6" max="6" width="11" customWidth="1"/>
    <col min="11" max="11" width="12.5" customWidth="1"/>
    <col min="12" max="12" width="10.375" customWidth="1"/>
    <col min="17" max="18" width="12.375" customWidth="1"/>
    <col min="20" max="20" width="9.625" customWidth="1"/>
    <col min="21" max="21" width="9.875" customWidth="1"/>
    <col min="23" max="24" width="11" customWidth="1"/>
    <col min="25" max="25" width="16" customWidth="1"/>
    <col min="26" max="26" width="11.25" customWidth="1"/>
    <col min="27" max="27" width="24.875" customWidth="1"/>
    <col min="31" max="31" width="10.875" customWidth="1"/>
    <col min="32" max="32" width="15.75" customWidth="1"/>
    <col min="33" max="33" width="18.25" customWidth="1"/>
  </cols>
  <sheetData>
    <row r="1" spans="1:34">
      <c r="A1" s="50" t="s">
        <v>86</v>
      </c>
      <c r="B1" s="50" t="s">
        <v>89</v>
      </c>
      <c r="C1" s="50" t="s">
        <v>61</v>
      </c>
      <c r="D1" s="50" t="s">
        <v>60</v>
      </c>
      <c r="E1" s="50" t="s">
        <v>63</v>
      </c>
      <c r="F1" s="50" t="s">
        <v>62</v>
      </c>
      <c r="G1" s="50" t="s">
        <v>64</v>
      </c>
      <c r="H1" s="50" t="s">
        <v>65</v>
      </c>
      <c r="I1" s="50" t="s">
        <v>66</v>
      </c>
      <c r="J1" s="50" t="s">
        <v>67</v>
      </c>
      <c r="K1" s="50" t="s">
        <v>90</v>
      </c>
      <c r="L1" s="50" t="s">
        <v>51</v>
      </c>
      <c r="M1" s="50" t="s">
        <v>91</v>
      </c>
      <c r="N1" s="50" t="s">
        <v>92</v>
      </c>
      <c r="O1" s="50" t="s">
        <v>93</v>
      </c>
      <c r="P1" s="50" t="s">
        <v>52</v>
      </c>
      <c r="Q1" s="50" t="s">
        <v>88</v>
      </c>
      <c r="R1" s="50" t="s">
        <v>53</v>
      </c>
      <c r="S1" s="50" t="s">
        <v>27</v>
      </c>
      <c r="T1" s="50" t="s">
        <v>54</v>
      </c>
      <c r="U1" s="50" t="s">
        <v>55</v>
      </c>
      <c r="V1" s="50" t="s">
        <v>56</v>
      </c>
      <c r="W1" s="50" t="s">
        <v>68</v>
      </c>
      <c r="X1" s="50" t="s">
        <v>119</v>
      </c>
      <c r="Y1" s="50" t="s">
        <v>121</v>
      </c>
      <c r="Z1" s="50" t="s">
        <v>94</v>
      </c>
      <c r="AA1" s="50" t="s">
        <v>95</v>
      </c>
      <c r="AB1" s="50" t="s">
        <v>97</v>
      </c>
      <c r="AC1" s="50" t="s">
        <v>98</v>
      </c>
      <c r="AD1" s="50" t="s">
        <v>99</v>
      </c>
      <c r="AE1" s="50" t="s">
        <v>100</v>
      </c>
      <c r="AF1" s="50" t="s">
        <v>101</v>
      </c>
      <c r="AG1" s="50" t="s">
        <v>102</v>
      </c>
      <c r="AH1" s="50" t="s">
        <v>103</v>
      </c>
    </row>
    <row r="2" spans="1:34">
      <c r="A2" t="s">
        <v>87</v>
      </c>
      <c r="B2" t="s">
        <v>107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106</v>
      </c>
      <c r="L2" t="s">
        <v>77</v>
      </c>
      <c r="M2" t="s">
        <v>78</v>
      </c>
      <c r="N2" t="s">
        <v>79</v>
      </c>
      <c r="O2" t="s">
        <v>80</v>
      </c>
      <c r="P2" t="s">
        <v>82</v>
      </c>
      <c r="Q2" t="s">
        <v>83</v>
      </c>
      <c r="R2" t="s">
        <v>81</v>
      </c>
      <c r="S2" t="s">
        <v>84</v>
      </c>
      <c r="T2" t="s">
        <v>85</v>
      </c>
      <c r="U2" t="s">
        <v>57</v>
      </c>
      <c r="V2" t="s">
        <v>58</v>
      </c>
      <c r="W2" t="s">
        <v>59</v>
      </c>
      <c r="X2" t="s">
        <v>120</v>
      </c>
      <c r="Y2" t="s">
        <v>122</v>
      </c>
      <c r="Z2" t="s">
        <v>96</v>
      </c>
      <c r="AA2" t="s">
        <v>104</v>
      </c>
      <c r="AB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12"/>
  <sheetViews>
    <sheetView zoomScale="120" zoomScaleNormal="12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B10" sqref="B10"/>
    </sheetView>
  </sheetViews>
  <sheetFormatPr defaultRowHeight="14.25"/>
  <cols>
    <col min="1" max="1" width="12" bestFit="1" customWidth="1"/>
    <col min="2" max="2" width="13.625" customWidth="1"/>
    <col min="3" max="3" width="15.625" customWidth="1"/>
    <col min="4" max="4" width="13.25" customWidth="1"/>
    <col min="5" max="5" width="11.625" bestFit="1" customWidth="1"/>
    <col min="6" max="6" width="11" bestFit="1" customWidth="1"/>
  </cols>
  <sheetData>
    <row r="1" spans="1:6" ht="16.5">
      <c r="A1" s="52" t="s">
        <v>0</v>
      </c>
      <c r="B1" s="53"/>
      <c r="C1" s="53"/>
      <c r="D1" s="53"/>
      <c r="E1" s="53"/>
      <c r="F1" s="54"/>
    </row>
    <row r="2" spans="1:6" ht="49.5">
      <c r="A2" s="1" t="s">
        <v>1</v>
      </c>
      <c r="B2" s="1" t="s">
        <v>5</v>
      </c>
      <c r="C2" s="1" t="s">
        <v>3</v>
      </c>
      <c r="D2" s="1" t="s">
        <v>6</v>
      </c>
      <c r="E2" s="1" t="s">
        <v>2</v>
      </c>
      <c r="F2" s="1" t="s">
        <v>4</v>
      </c>
    </row>
    <row r="3" spans="1:6" ht="16.5">
      <c r="A3" s="2" t="s">
        <v>108</v>
      </c>
      <c r="B3" s="2" t="s">
        <v>109</v>
      </c>
      <c r="C3" s="1" t="s">
        <v>110</v>
      </c>
      <c r="D3" s="1" t="s">
        <v>110</v>
      </c>
      <c r="E3" s="1" t="s">
        <v>111</v>
      </c>
      <c r="F3" s="2" t="s">
        <v>112</v>
      </c>
    </row>
    <row r="4" spans="1:6" ht="16.5">
      <c r="A4" s="2" t="s">
        <v>113</v>
      </c>
      <c r="B4" s="2" t="s">
        <v>114</v>
      </c>
      <c r="C4" s="1" t="s">
        <v>110</v>
      </c>
      <c r="D4" s="1" t="s">
        <v>110</v>
      </c>
      <c r="E4" s="1" t="s">
        <v>111</v>
      </c>
      <c r="F4" s="2" t="s">
        <v>112</v>
      </c>
    </row>
    <row r="5" spans="1:6" ht="16.5">
      <c r="A5" s="2" t="s">
        <v>115</v>
      </c>
      <c r="B5" s="2" t="s">
        <v>109</v>
      </c>
      <c r="C5" s="1" t="s">
        <v>110</v>
      </c>
      <c r="D5" s="1" t="s">
        <v>110</v>
      </c>
      <c r="E5" s="1" t="s">
        <v>111</v>
      </c>
      <c r="F5" s="2" t="s">
        <v>112</v>
      </c>
    </row>
    <row r="6" spans="1:6" ht="16.5">
      <c r="A6" s="1" t="s">
        <v>110</v>
      </c>
      <c r="B6" s="1" t="s">
        <v>110</v>
      </c>
      <c r="C6" s="1" t="s">
        <v>110</v>
      </c>
      <c r="D6" s="1" t="s">
        <v>110</v>
      </c>
      <c r="E6" s="1" t="s">
        <v>110</v>
      </c>
      <c r="F6" s="1" t="s">
        <v>110</v>
      </c>
    </row>
    <row r="7" spans="1:6" ht="16.5">
      <c r="A7" s="1" t="s">
        <v>110</v>
      </c>
      <c r="B7" s="1" t="s">
        <v>110</v>
      </c>
      <c r="C7" s="1" t="s">
        <v>110</v>
      </c>
      <c r="D7" s="1" t="s">
        <v>110</v>
      </c>
      <c r="E7" s="1" t="s">
        <v>110</v>
      </c>
      <c r="F7" s="1" t="s">
        <v>110</v>
      </c>
    </row>
    <row r="8" spans="1:6" ht="16.5">
      <c r="A8" s="46"/>
      <c r="B8" s="49"/>
      <c r="C8" s="48"/>
      <c r="D8" s="48"/>
      <c r="E8" s="48"/>
      <c r="F8" s="47"/>
    </row>
    <row r="9" spans="1:6">
      <c r="A9" s="45"/>
      <c r="B9" s="45"/>
      <c r="C9" s="45"/>
      <c r="D9" s="45"/>
      <c r="E9" s="45"/>
      <c r="F9" s="45"/>
    </row>
    <row r="10" spans="1:6" ht="16.5">
      <c r="A10" s="3"/>
    </row>
    <row r="11" spans="1:6" ht="16.5">
      <c r="A11" s="3"/>
    </row>
    <row r="12" spans="1:6" ht="16.5">
      <c r="A12" s="3"/>
    </row>
  </sheetData>
  <mergeCells count="1">
    <mergeCell ref="A1:F1"/>
  </mergeCells>
  <phoneticPr fontId="2" type="noConversion"/>
  <pageMargins left="0.35" right="0.35" top="0.8" bottom="0.3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4CBE-C182-41A6-98CA-913433ECE037}">
  <sheetPr codeName="Sheet3"/>
  <dimension ref="A1:N23"/>
  <sheetViews>
    <sheetView view="pageBreakPreview" zoomScale="130" zoomScaleNormal="100" zoomScaleSheetLayoutView="130" workbookViewId="0">
      <selection activeCell="I2" sqref="I2"/>
    </sheetView>
  </sheetViews>
  <sheetFormatPr defaultRowHeight="14.25"/>
  <cols>
    <col min="1" max="1" width="12.5" customWidth="1"/>
    <col min="2" max="2" width="12.375" customWidth="1"/>
    <col min="3" max="3" width="12.25" customWidth="1"/>
    <col min="4" max="4" width="10.25" customWidth="1"/>
    <col min="5" max="5" width="10.75" customWidth="1"/>
  </cols>
  <sheetData>
    <row r="1" spans="1:14" ht="16.5">
      <c r="A1" s="61" t="s">
        <v>7</v>
      </c>
      <c r="B1" s="61"/>
      <c r="C1" s="4"/>
      <c r="D1" s="15" t="str" cm="1">
        <f t="array" ref="D1:E1">'Client and Project Info'!C2:D2</f>
        <v>a</v>
      </c>
      <c r="E1" s="16" t="str">
        <v>b</v>
      </c>
      <c r="F1" s="5"/>
      <c r="I1" s="51">
        <f ca="1">TODAY()</f>
        <v>44722</v>
      </c>
    </row>
    <row r="2" spans="1:14" ht="16.5">
      <c r="A2" s="61" t="s">
        <v>8</v>
      </c>
      <c r="B2" s="61"/>
      <c r="C2" s="6"/>
      <c r="D2" s="62" t="str">
        <f>'Client and Project Info'!P2</f>
        <v>m</v>
      </c>
      <c r="E2" s="62"/>
      <c r="F2" s="7"/>
      <c r="I2" t="str">
        <f>'Client and Project Info'!S2</f>
        <v>p</v>
      </c>
    </row>
    <row r="3" spans="1:14" ht="16.5">
      <c r="A3" s="61" t="s">
        <v>9</v>
      </c>
      <c r="B3" s="61"/>
      <c r="C3" s="6"/>
      <c r="D3" s="8" t="str">
        <f>'Client and Project Info'!S2</f>
        <v>p</v>
      </c>
      <c r="E3" s="6"/>
      <c r="F3" s="7"/>
    </row>
    <row r="4" spans="1:14" ht="16.5">
      <c r="A4" s="57" t="s">
        <v>10</v>
      </c>
      <c r="B4" s="57"/>
      <c r="C4" s="6"/>
      <c r="D4" s="8" t="str">
        <f>'Client and Project Info'!V2</f>
        <v>s</v>
      </c>
      <c r="E4" s="6"/>
      <c r="F4" s="7"/>
    </row>
    <row r="5" spans="1:14" ht="16.5">
      <c r="A5" s="9"/>
      <c r="B5" s="9"/>
      <c r="C5" s="6"/>
      <c r="D5" s="6"/>
      <c r="E5" s="6"/>
      <c r="F5" s="7"/>
    </row>
    <row r="6" spans="1:14" ht="16.5">
      <c r="A6" s="57" t="s">
        <v>11</v>
      </c>
      <c r="B6" s="57"/>
      <c r="C6" s="6"/>
      <c r="D6" s="6"/>
      <c r="E6" s="6"/>
      <c r="F6" s="7"/>
    </row>
    <row r="7" spans="1:14" ht="16.5">
      <c r="A7" s="52" t="s">
        <v>0</v>
      </c>
      <c r="B7" s="53"/>
      <c r="C7" s="53"/>
      <c r="D7" s="53"/>
      <c r="E7" s="53"/>
      <c r="F7" s="54"/>
    </row>
    <row r="8" spans="1:14" ht="66">
      <c r="A8" s="1" t="s">
        <v>1</v>
      </c>
      <c r="B8" s="1" t="s">
        <v>5</v>
      </c>
      <c r="C8" s="1" t="s">
        <v>3</v>
      </c>
      <c r="D8" s="1" t="s">
        <v>6</v>
      </c>
      <c r="E8" s="1" t="s">
        <v>2</v>
      </c>
      <c r="F8" s="1" t="s">
        <v>4</v>
      </c>
      <c r="I8" s="60"/>
      <c r="J8" s="60"/>
      <c r="K8" s="60"/>
      <c r="L8" s="60"/>
      <c r="M8" s="60"/>
      <c r="N8" s="60"/>
    </row>
    <row r="9" spans="1:14" ht="16.5">
      <c r="A9" s="2" t="str">
        <f>STRUCTURES!A3</f>
        <v>S1</v>
      </c>
      <c r="B9" s="2" t="str">
        <f>STRUCTURES!B3</f>
        <v>± SF</v>
      </c>
      <c r="C9" s="1" t="str">
        <f>STRUCTURES!C3</f>
        <v>-</v>
      </c>
      <c r="D9" s="1" t="str">
        <f>STRUCTURES!D3</f>
        <v>-</v>
      </c>
      <c r="E9" s="1" t="str">
        <f>STRUCTURES!E3</f>
        <v>NO</v>
      </c>
      <c r="F9" s="2" t="str">
        <f>STRUCTURES!F3</f>
        <v>PROPOSED</v>
      </c>
      <c r="I9" s="13"/>
      <c r="J9" s="13"/>
      <c r="K9" s="13"/>
      <c r="L9" s="13"/>
      <c r="M9" s="13"/>
      <c r="N9" s="13"/>
    </row>
    <row r="10" spans="1:14" ht="16.5">
      <c r="A10" s="2" t="str">
        <f>STRUCTURES!A4</f>
        <v>S2</v>
      </c>
      <c r="B10" s="2" t="str">
        <f>STRUCTURES!B4</f>
        <v>±  SF</v>
      </c>
      <c r="C10" s="1" t="str">
        <f>STRUCTURES!C4</f>
        <v>-</v>
      </c>
      <c r="D10" s="1" t="str">
        <f>STRUCTURES!D4</f>
        <v>-</v>
      </c>
      <c r="E10" s="1" t="str">
        <f>STRUCTURES!E4</f>
        <v>NO</v>
      </c>
      <c r="F10" s="2" t="str">
        <f>STRUCTURES!F4</f>
        <v>PROPOSED</v>
      </c>
      <c r="I10" s="14"/>
      <c r="J10" s="14"/>
      <c r="K10" s="13"/>
      <c r="L10" s="13"/>
      <c r="M10" s="13"/>
      <c r="N10" s="14"/>
    </row>
    <row r="11" spans="1:14" ht="16.5">
      <c r="A11" s="2" t="str">
        <f>STRUCTURES!A5</f>
        <v>S3</v>
      </c>
      <c r="B11" s="2" t="str">
        <f>STRUCTURES!B5</f>
        <v>± SF</v>
      </c>
      <c r="C11" s="1" t="str">
        <f>STRUCTURES!C5</f>
        <v>-</v>
      </c>
      <c r="D11" s="1" t="str">
        <f>STRUCTURES!D5</f>
        <v>-</v>
      </c>
      <c r="E11" s="1" t="str">
        <f>STRUCTURES!E5</f>
        <v>NO</v>
      </c>
      <c r="F11" s="2" t="str">
        <f>STRUCTURES!F5</f>
        <v>PROPOSED</v>
      </c>
      <c r="I11" s="14"/>
      <c r="J11" s="14"/>
      <c r="K11" s="13"/>
      <c r="L11" s="13"/>
      <c r="M11" s="13"/>
      <c r="N11" s="14"/>
    </row>
    <row r="12" spans="1:14" ht="16.5">
      <c r="A12" s="2" t="str">
        <f>STRUCTURES!A6</f>
        <v>-</v>
      </c>
      <c r="B12" s="2" t="str">
        <f>STRUCTURES!B6</f>
        <v>-</v>
      </c>
      <c r="C12" s="1" t="str">
        <f>STRUCTURES!C6</f>
        <v>-</v>
      </c>
      <c r="D12" s="1" t="str">
        <f>STRUCTURES!D6</f>
        <v>-</v>
      </c>
      <c r="E12" s="1" t="str">
        <f>STRUCTURES!E6</f>
        <v>-</v>
      </c>
      <c r="F12" s="2" t="str">
        <f>STRUCTURES!F6</f>
        <v>-</v>
      </c>
      <c r="I12" s="14"/>
      <c r="J12" s="14"/>
      <c r="K12" s="13"/>
      <c r="L12" s="13"/>
      <c r="M12" s="13"/>
      <c r="N12" s="14"/>
    </row>
    <row r="13" spans="1:14" ht="16.5">
      <c r="A13" s="2" t="str">
        <f>STRUCTURES!A7</f>
        <v>-</v>
      </c>
      <c r="B13" s="2" t="str">
        <f>STRUCTURES!B7</f>
        <v>-</v>
      </c>
      <c r="C13" s="1" t="str">
        <f>STRUCTURES!C7</f>
        <v>-</v>
      </c>
      <c r="D13" s="1" t="str">
        <f>STRUCTURES!D7</f>
        <v>-</v>
      </c>
      <c r="E13" s="1" t="str">
        <f>STRUCTURES!E7</f>
        <v>-</v>
      </c>
      <c r="F13" s="2" t="str">
        <f>STRUCTURES!F7</f>
        <v>-</v>
      </c>
      <c r="I13" s="14"/>
      <c r="J13" s="14"/>
      <c r="K13" s="13"/>
      <c r="L13" s="13"/>
      <c r="M13" s="13"/>
      <c r="N13" s="14"/>
    </row>
    <row r="14" spans="1:14">
      <c r="A14" s="57" t="s">
        <v>12</v>
      </c>
      <c r="B14" s="57"/>
      <c r="C14" s="10"/>
      <c r="D14" s="8" t="str">
        <f>'Client and Project Info'!U2</f>
        <v>r</v>
      </c>
      <c r="E14" s="11" t="s">
        <v>13</v>
      </c>
      <c r="F14" s="12"/>
    </row>
    <row r="15" spans="1:14">
      <c r="A15" s="57" t="s">
        <v>14</v>
      </c>
      <c r="B15" s="57"/>
      <c r="C15" s="12"/>
      <c r="D15" s="12" t="str">
        <f>'Client and Project Info'!T2</f>
        <v>q</v>
      </c>
      <c r="E15" s="12"/>
      <c r="F15" s="12"/>
    </row>
    <row r="16" spans="1:14">
      <c r="A16" s="12"/>
      <c r="B16" s="12"/>
      <c r="C16" s="12"/>
      <c r="D16" s="12"/>
      <c r="E16" s="12"/>
      <c r="F16" s="12"/>
    </row>
    <row r="17" spans="1:6">
      <c r="A17" s="58" t="s">
        <v>15</v>
      </c>
      <c r="B17" s="58"/>
      <c r="C17" s="58"/>
      <c r="D17" s="58"/>
      <c r="E17" s="58"/>
      <c r="F17" s="58"/>
    </row>
    <row r="18" spans="1:6">
      <c r="A18" s="59" t="s">
        <v>118</v>
      </c>
      <c r="B18" s="59"/>
      <c r="C18" s="59"/>
      <c r="D18" s="12"/>
      <c r="E18" s="12"/>
      <c r="F18" s="12"/>
    </row>
    <row r="19" spans="1:6">
      <c r="A19" s="12"/>
      <c r="B19" s="12"/>
      <c r="C19" s="12"/>
      <c r="D19" s="12"/>
      <c r="E19" s="12"/>
      <c r="F19" s="12"/>
    </row>
    <row r="20" spans="1:6" ht="40.5" customHeight="1">
      <c r="C20" s="55" t="s">
        <v>117</v>
      </c>
      <c r="D20" s="55"/>
      <c r="E20" s="55"/>
      <c r="F20" s="55"/>
    </row>
    <row r="21" spans="1:6">
      <c r="C21" s="56" t="s">
        <v>116</v>
      </c>
      <c r="D21" s="56"/>
      <c r="E21" s="56"/>
      <c r="F21" s="56"/>
    </row>
    <row r="22" spans="1:6">
      <c r="C22" s="56"/>
      <c r="D22" s="56"/>
      <c r="E22" s="56"/>
      <c r="F22" s="56"/>
    </row>
    <row r="23" spans="1:6" ht="36.75" customHeight="1">
      <c r="C23" s="56"/>
      <c r="D23" s="56"/>
      <c r="E23" s="56"/>
      <c r="F23" s="56"/>
    </row>
  </sheetData>
  <mergeCells count="14">
    <mergeCell ref="I8:N8"/>
    <mergeCell ref="A6:B6"/>
    <mergeCell ref="A7:F7"/>
    <mergeCell ref="A1:B1"/>
    <mergeCell ref="A2:B2"/>
    <mergeCell ref="D2:E2"/>
    <mergeCell ref="A3:B3"/>
    <mergeCell ref="A4:B4"/>
    <mergeCell ref="C20:F20"/>
    <mergeCell ref="C21:F23"/>
    <mergeCell ref="A14:B14"/>
    <mergeCell ref="A15:B15"/>
    <mergeCell ref="A17:F17"/>
    <mergeCell ref="A18:C1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98CD-786D-4122-97A8-DABB3DAC79C1}">
  <sheetPr codeName="Sheet4"/>
  <dimension ref="A1:P14"/>
  <sheetViews>
    <sheetView workbookViewId="0">
      <selection activeCell="K14" sqref="K14:L14"/>
    </sheetView>
  </sheetViews>
  <sheetFormatPr defaultRowHeight="14.25"/>
  <sheetData>
    <row r="1" spans="1:16" ht="15">
      <c r="A1" s="63" t="s">
        <v>16</v>
      </c>
      <c r="B1" s="64"/>
      <c r="C1" s="64"/>
      <c r="D1" s="64"/>
      <c r="E1" s="17"/>
      <c r="F1" s="18"/>
      <c r="G1" s="19"/>
      <c r="H1" s="20"/>
      <c r="I1" s="19"/>
      <c r="J1" s="19"/>
      <c r="K1" s="19"/>
      <c r="L1" s="19"/>
      <c r="M1" s="19"/>
      <c r="N1" s="19"/>
      <c r="O1" s="19"/>
      <c r="P1" s="19"/>
    </row>
    <row r="2" spans="1:16" ht="15">
      <c r="A2" s="21" t="s">
        <v>17</v>
      </c>
      <c r="B2" s="22" t="s">
        <v>18</v>
      </c>
      <c r="C2" s="23" t="s">
        <v>19</v>
      </c>
      <c r="D2" s="24"/>
      <c r="E2" s="24"/>
      <c r="F2" s="24"/>
      <c r="G2" s="25"/>
      <c r="H2" s="26"/>
      <c r="I2" s="25"/>
      <c r="J2" s="25">
        <v>18872.91</v>
      </c>
      <c r="K2" s="25">
        <v>19210.77</v>
      </c>
      <c r="L2" s="25">
        <f>K2-J2</f>
        <v>337.86000000000058</v>
      </c>
      <c r="M2" s="25"/>
      <c r="N2" s="25"/>
      <c r="O2" s="25"/>
      <c r="P2" s="25"/>
    </row>
    <row r="3" spans="1:16" ht="15">
      <c r="A3" s="21" t="s">
        <v>20</v>
      </c>
      <c r="B3" s="25">
        <v>0</v>
      </c>
      <c r="C3" s="27">
        <v>99</v>
      </c>
      <c r="D3" s="25"/>
      <c r="E3" s="25"/>
      <c r="F3" s="25"/>
      <c r="G3" s="25"/>
      <c r="H3" s="26"/>
      <c r="I3" s="25"/>
      <c r="J3" s="25"/>
      <c r="K3" s="25"/>
      <c r="L3" s="25">
        <f>K2+681.01</f>
        <v>19891.78</v>
      </c>
      <c r="M3" s="25"/>
      <c r="N3" s="25"/>
      <c r="O3" s="25"/>
      <c r="P3" s="25"/>
    </row>
    <row r="4" spans="1:16" ht="15">
      <c r="A4" s="21" t="s">
        <v>21</v>
      </c>
      <c r="B4" s="25">
        <v>2659.31</v>
      </c>
      <c r="C4" s="28">
        <f>C3+(B4/B5)</f>
        <v>99.503657196969698</v>
      </c>
      <c r="D4" s="25">
        <f>5280-B4</f>
        <v>2620.69</v>
      </c>
      <c r="E4" s="25">
        <v>2659.31</v>
      </c>
      <c r="F4" s="25"/>
      <c r="G4" s="25"/>
      <c r="H4" s="26"/>
      <c r="I4" s="25">
        <f>B5-B4</f>
        <v>2620.69</v>
      </c>
      <c r="J4" s="25"/>
      <c r="K4" s="25"/>
      <c r="L4" s="25"/>
      <c r="M4" s="25"/>
      <c r="N4" s="25"/>
      <c r="O4" s="25"/>
      <c r="P4" s="25"/>
    </row>
    <row r="5" spans="1:16" ht="15">
      <c r="A5" s="21" t="s">
        <v>22</v>
      </c>
      <c r="B5" s="25">
        <v>5280</v>
      </c>
      <c r="C5" s="29">
        <v>100</v>
      </c>
      <c r="D5" s="25"/>
      <c r="E5" s="25"/>
      <c r="F5" s="25"/>
      <c r="G5" s="25"/>
      <c r="H5" s="26"/>
      <c r="I5" s="25"/>
      <c r="J5" s="25"/>
      <c r="K5" s="25"/>
      <c r="L5" s="25"/>
      <c r="M5" s="25"/>
      <c r="N5" s="25"/>
      <c r="O5" s="25"/>
      <c r="P5" s="25"/>
    </row>
    <row r="6" spans="1:16">
      <c r="A6" s="30"/>
      <c r="B6" s="25"/>
      <c r="C6" s="25"/>
      <c r="D6" s="25"/>
      <c r="E6" s="25"/>
      <c r="F6" s="25"/>
      <c r="G6" s="25"/>
      <c r="H6" s="26"/>
      <c r="I6" s="25"/>
      <c r="J6" s="25"/>
      <c r="K6" s="25"/>
      <c r="L6" s="25"/>
      <c r="M6" s="25"/>
      <c r="N6" s="25"/>
      <c r="O6" s="25"/>
      <c r="P6" s="25"/>
    </row>
    <row r="7" spans="1:16" ht="15">
      <c r="A7" s="65" t="s">
        <v>23</v>
      </c>
      <c r="B7" s="66"/>
      <c r="C7" s="66"/>
      <c r="D7" s="66"/>
      <c r="E7" s="22"/>
      <c r="F7" s="25"/>
      <c r="G7" s="25"/>
      <c r="H7" s="26"/>
      <c r="I7" s="25"/>
      <c r="J7" s="25"/>
      <c r="K7" s="25"/>
      <c r="L7" s="25"/>
      <c r="M7" s="25"/>
      <c r="N7" s="25"/>
      <c r="O7" s="25"/>
      <c r="P7" s="25"/>
    </row>
    <row r="8" spans="1:16" ht="15">
      <c r="A8" s="21" t="s">
        <v>17</v>
      </c>
      <c r="B8" s="22" t="s">
        <v>18</v>
      </c>
      <c r="C8" s="23" t="s">
        <v>19</v>
      </c>
      <c r="D8" s="31">
        <f>5280-B10</f>
        <v>1444.9099999999735</v>
      </c>
      <c r="E8" s="25"/>
      <c r="F8" s="25"/>
      <c r="G8" s="25"/>
      <c r="H8" s="26"/>
      <c r="I8" s="25"/>
      <c r="J8" s="25"/>
      <c r="K8" s="25"/>
      <c r="L8" s="25"/>
      <c r="M8" s="25"/>
      <c r="N8" s="25"/>
      <c r="O8" s="25"/>
      <c r="P8" s="25"/>
    </row>
    <row r="9" spans="1:16" ht="15">
      <c r="A9" s="21" t="s">
        <v>20</v>
      </c>
      <c r="B9" s="32">
        <v>5544</v>
      </c>
      <c r="C9" s="33">
        <v>100.23</v>
      </c>
      <c r="D9" s="25"/>
      <c r="E9" s="25"/>
      <c r="F9" s="25"/>
      <c r="G9" s="25"/>
      <c r="H9" s="26"/>
      <c r="I9" s="25"/>
      <c r="J9" s="25"/>
      <c r="K9" s="25"/>
      <c r="L9" s="25"/>
      <c r="M9" s="25"/>
      <c r="N9" s="25"/>
      <c r="O9" s="25"/>
      <c r="P9" s="25"/>
    </row>
    <row r="10" spans="1:16" ht="15">
      <c r="A10" s="21" t="s">
        <v>21</v>
      </c>
      <c r="B10" s="28">
        <f>B14*B12</f>
        <v>3835.0900000000265</v>
      </c>
      <c r="C10" s="34">
        <f>C4</f>
        <v>99.503657196969698</v>
      </c>
      <c r="D10" s="25"/>
      <c r="E10" s="25"/>
      <c r="F10" s="25"/>
      <c r="G10" s="25"/>
      <c r="H10" s="26"/>
      <c r="I10" s="25"/>
      <c r="J10" s="25"/>
      <c r="K10" s="25"/>
      <c r="L10" s="25"/>
      <c r="M10" s="25"/>
      <c r="N10" s="25"/>
      <c r="O10" s="25"/>
      <c r="P10" s="25"/>
    </row>
    <row r="11" spans="1:16" ht="15">
      <c r="A11" s="21" t="s">
        <v>22</v>
      </c>
      <c r="B11" s="25">
        <v>0</v>
      </c>
      <c r="C11" s="27">
        <v>99.18</v>
      </c>
      <c r="D11" s="25"/>
      <c r="E11" s="25"/>
      <c r="F11" s="25"/>
      <c r="G11" s="25"/>
      <c r="H11" s="26"/>
      <c r="I11" s="25"/>
      <c r="J11" s="25"/>
      <c r="K11" s="25"/>
      <c r="L11" s="25"/>
      <c r="M11" s="25"/>
      <c r="N11" s="25"/>
      <c r="O11" s="25"/>
      <c r="P11" s="25"/>
    </row>
    <row r="12" spans="1:16" ht="15">
      <c r="A12" s="21" t="s">
        <v>24</v>
      </c>
      <c r="B12" s="26">
        <f>B9/B13</f>
        <v>5280.0000000000146</v>
      </c>
      <c r="C12" s="25"/>
      <c r="D12" s="25"/>
      <c r="E12" s="25"/>
      <c r="F12" s="25"/>
      <c r="G12" s="25"/>
      <c r="H12" s="26"/>
      <c r="I12" s="25"/>
      <c r="J12" s="25"/>
      <c r="K12" s="25"/>
      <c r="L12" s="25"/>
      <c r="M12" s="25"/>
      <c r="N12" s="25"/>
      <c r="O12" s="25"/>
      <c r="P12" s="25"/>
    </row>
    <row r="13" spans="1:16" ht="15">
      <c r="A13" s="21" t="s">
        <v>25</v>
      </c>
      <c r="B13" s="26">
        <f>C9-C11</f>
        <v>1.0499999999999972</v>
      </c>
      <c r="C13" s="25"/>
      <c r="D13" s="25"/>
      <c r="E13" s="25"/>
      <c r="F13" s="25"/>
      <c r="G13" s="25"/>
      <c r="H13" s="26"/>
      <c r="I13" s="25"/>
      <c r="J13" s="25"/>
      <c r="K13" s="25"/>
      <c r="L13" s="25"/>
      <c r="M13" s="25"/>
      <c r="N13" s="25"/>
      <c r="O13" s="25"/>
      <c r="P13" s="25"/>
    </row>
    <row r="14" spans="1:16" ht="15">
      <c r="A14" s="21" t="s">
        <v>26</v>
      </c>
      <c r="B14" s="26">
        <f>C9-C10</f>
        <v>0.72634280303030607</v>
      </c>
      <c r="C14" s="25"/>
      <c r="D14" s="25"/>
      <c r="E14" s="25"/>
      <c r="F14" s="25"/>
      <c r="G14" s="25"/>
      <c r="H14" s="26"/>
      <c r="I14" s="25"/>
      <c r="J14" s="25"/>
      <c r="K14" s="67"/>
      <c r="L14" s="68"/>
      <c r="M14" s="25"/>
      <c r="N14" s="25"/>
      <c r="O14" s="25"/>
      <c r="P14" s="25"/>
    </row>
  </sheetData>
  <mergeCells count="3">
    <mergeCell ref="A1:D1"/>
    <mergeCell ref="A7:D7"/>
    <mergeCell ref="K14:L14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3F01-26CB-481A-B981-30980C368378}">
  <sheetPr codeName="Sheet5"/>
  <dimension ref="A1:P2"/>
  <sheetViews>
    <sheetView workbookViewId="0">
      <selection activeCell="A3" sqref="A3"/>
    </sheetView>
  </sheetViews>
  <sheetFormatPr defaultRowHeight="14.25"/>
  <sheetData>
    <row r="1" spans="1:16">
      <c r="A1" s="39" t="s">
        <v>27</v>
      </c>
      <c r="B1" s="39" t="s">
        <v>28</v>
      </c>
      <c r="C1" s="39" t="s">
        <v>29</v>
      </c>
      <c r="D1" s="39" t="s">
        <v>30</v>
      </c>
      <c r="E1" s="39" t="s">
        <v>31</v>
      </c>
      <c r="F1" s="39" t="s">
        <v>32</v>
      </c>
      <c r="G1" s="39" t="s">
        <v>33</v>
      </c>
      <c r="H1" s="39" t="s">
        <v>34</v>
      </c>
      <c r="I1" s="39" t="s">
        <v>35</v>
      </c>
      <c r="J1" s="39" t="s">
        <v>36</v>
      </c>
      <c r="K1" s="39" t="s">
        <v>37</v>
      </c>
      <c r="L1" s="39" t="s">
        <v>38</v>
      </c>
      <c r="M1" s="39" t="s">
        <v>39</v>
      </c>
      <c r="N1" s="39" t="s">
        <v>40</v>
      </c>
      <c r="O1" s="39" t="s">
        <v>41</v>
      </c>
      <c r="P1" s="39"/>
    </row>
    <row r="2" spans="1:16">
      <c r="A2" s="39"/>
      <c r="B2" s="39"/>
      <c r="C2" s="39"/>
      <c r="D2" s="39"/>
      <c r="E2" s="39"/>
      <c r="F2" s="39" t="s">
        <v>42</v>
      </c>
      <c r="G2" s="39" t="s">
        <v>43</v>
      </c>
      <c r="H2" s="39" t="s">
        <v>43</v>
      </c>
      <c r="I2" s="39" t="s">
        <v>43</v>
      </c>
      <c r="J2" s="39" t="s">
        <v>43</v>
      </c>
      <c r="K2" s="39" t="s">
        <v>44</v>
      </c>
      <c r="L2" s="39" t="s">
        <v>45</v>
      </c>
      <c r="M2" s="39" t="s">
        <v>46</v>
      </c>
      <c r="N2" s="39" t="s">
        <v>43</v>
      </c>
      <c r="O2" s="39" t="s">
        <v>47</v>
      </c>
      <c r="P2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3448-46E7-4099-9FCE-8A721A74E5C7}">
  <sheetPr codeName="Sheet6"/>
  <dimension ref="A1:T507"/>
  <sheetViews>
    <sheetView workbookViewId="0">
      <selection activeCell="A3" sqref="A3:T393"/>
    </sheetView>
  </sheetViews>
  <sheetFormatPr defaultRowHeight="14.25"/>
  <sheetData>
    <row r="1" spans="1:20">
      <c r="A1" s="69" t="s">
        <v>48</v>
      </c>
      <c r="B1" s="69"/>
      <c r="C1" s="69"/>
      <c r="D1" s="69"/>
    </row>
    <row r="2" spans="1:20">
      <c r="B2" s="35" t="s">
        <v>49</v>
      </c>
      <c r="C2" s="25"/>
      <c r="D2" s="36"/>
      <c r="E2" s="38"/>
      <c r="F2" s="38"/>
      <c r="G2" s="38"/>
      <c r="K2" s="38"/>
      <c r="L2" s="38"/>
      <c r="M2" s="38"/>
    </row>
    <row r="3" spans="1:20">
      <c r="A3" s="40"/>
      <c r="B3" s="41"/>
      <c r="C3" s="41"/>
      <c r="D3" s="40"/>
      <c r="E3" s="41"/>
      <c r="F3" s="41"/>
      <c r="G3" s="41"/>
      <c r="H3" s="40"/>
      <c r="I3" s="40"/>
      <c r="J3" s="40"/>
      <c r="K3" s="41"/>
      <c r="L3" s="41"/>
      <c r="M3" s="41"/>
      <c r="N3" s="40"/>
      <c r="O3" s="40"/>
      <c r="P3" s="40"/>
      <c r="Q3" s="40"/>
      <c r="R3" s="40"/>
      <c r="S3" s="40"/>
      <c r="T3" s="40"/>
    </row>
    <row r="4" spans="1:20">
      <c r="A4" s="40"/>
      <c r="B4" s="41"/>
      <c r="C4" s="42"/>
      <c r="D4" s="43"/>
      <c r="E4" s="41"/>
      <c r="F4" s="41"/>
      <c r="G4" s="41"/>
      <c r="H4" s="40"/>
      <c r="I4" s="40"/>
      <c r="J4" s="40"/>
      <c r="K4" s="41"/>
      <c r="L4" s="41"/>
      <c r="M4" s="41"/>
      <c r="N4" s="40"/>
      <c r="O4" s="40"/>
      <c r="P4" s="40"/>
      <c r="Q4" s="40"/>
      <c r="R4" s="40"/>
      <c r="S4" s="40"/>
      <c r="T4" s="40"/>
    </row>
    <row r="5" spans="1:20">
      <c r="A5" s="40"/>
      <c r="B5" s="41"/>
      <c r="C5" s="42"/>
      <c r="D5" s="43"/>
      <c r="E5" s="41"/>
      <c r="F5" s="41"/>
      <c r="G5" s="41"/>
      <c r="H5" s="40"/>
      <c r="I5" s="40"/>
      <c r="J5" s="40"/>
      <c r="K5" s="41"/>
      <c r="L5" s="41"/>
      <c r="M5" s="41"/>
      <c r="N5" s="40"/>
      <c r="O5" s="40"/>
      <c r="P5" s="40"/>
      <c r="Q5" s="40"/>
      <c r="R5" s="40"/>
      <c r="S5" s="40"/>
      <c r="T5" s="40"/>
    </row>
    <row r="6" spans="1:20">
      <c r="A6" s="40"/>
      <c r="B6" s="41"/>
      <c r="C6" s="42"/>
      <c r="D6" s="43"/>
      <c r="E6" s="41"/>
      <c r="F6" s="41"/>
      <c r="G6" s="41"/>
      <c r="H6" s="40"/>
      <c r="I6" s="40"/>
      <c r="J6" s="40"/>
      <c r="K6" s="41"/>
      <c r="L6" s="41"/>
      <c r="M6" s="41"/>
      <c r="N6" s="40"/>
      <c r="O6" s="40"/>
      <c r="P6" s="40"/>
      <c r="Q6" s="40"/>
      <c r="R6" s="40"/>
      <c r="S6" s="40"/>
      <c r="T6" s="40"/>
    </row>
    <row r="7" spans="1:20">
      <c r="A7" s="40"/>
      <c r="B7" s="41"/>
      <c r="C7" s="43"/>
      <c r="D7" s="43"/>
      <c r="E7" s="41"/>
      <c r="F7" s="41"/>
      <c r="G7" s="41"/>
      <c r="H7" s="40"/>
      <c r="I7" s="40"/>
      <c r="J7" s="40"/>
      <c r="K7" s="41"/>
      <c r="L7" s="41"/>
      <c r="M7" s="41"/>
      <c r="N7" s="40"/>
      <c r="O7" s="40"/>
      <c r="P7" s="40"/>
      <c r="Q7" s="40"/>
      <c r="R7" s="40"/>
      <c r="S7" s="40"/>
      <c r="T7" s="40"/>
    </row>
    <row r="8" spans="1:20">
      <c r="A8" s="40"/>
      <c r="B8" s="41"/>
      <c r="C8" s="43"/>
      <c r="D8" s="43"/>
      <c r="E8" s="41"/>
      <c r="F8" s="41"/>
      <c r="G8" s="41"/>
      <c r="H8" s="40"/>
      <c r="I8" s="40"/>
      <c r="J8" s="40"/>
      <c r="K8" s="41"/>
      <c r="L8" s="41"/>
      <c r="M8" s="41"/>
      <c r="N8" s="40"/>
      <c r="O8" s="40"/>
      <c r="P8" s="40"/>
      <c r="Q8" s="40"/>
      <c r="R8" s="40"/>
      <c r="S8" s="40"/>
      <c r="T8" s="40"/>
    </row>
    <row r="9" spans="1:20">
      <c r="A9" s="40"/>
      <c r="B9" s="41"/>
      <c r="C9" s="43"/>
      <c r="D9" s="43"/>
      <c r="E9" s="41"/>
      <c r="F9" s="41"/>
      <c r="G9" s="41"/>
      <c r="H9" s="40"/>
      <c r="I9" s="40"/>
      <c r="J9" s="40"/>
      <c r="K9" s="41"/>
      <c r="L9" s="41"/>
      <c r="M9" s="41"/>
      <c r="N9" s="40"/>
      <c r="O9" s="40"/>
      <c r="P9" s="40"/>
      <c r="Q9" s="40"/>
      <c r="R9" s="40"/>
      <c r="S9" s="40"/>
      <c r="T9" s="40"/>
    </row>
    <row r="10" spans="1:20">
      <c r="A10" s="40"/>
      <c r="B10" s="41"/>
      <c r="C10" s="43"/>
      <c r="D10" s="43"/>
      <c r="E10" s="41"/>
      <c r="F10" s="41"/>
      <c r="G10" s="41"/>
      <c r="H10" s="40"/>
      <c r="I10" s="40"/>
      <c r="J10" s="40"/>
      <c r="K10" s="41"/>
      <c r="L10" s="41"/>
      <c r="M10" s="41"/>
      <c r="N10" s="40"/>
      <c r="O10" s="40"/>
      <c r="P10" s="40"/>
      <c r="Q10" s="40"/>
      <c r="R10" s="40"/>
      <c r="S10" s="40"/>
      <c r="T10" s="40"/>
    </row>
    <row r="11" spans="1:20">
      <c r="A11" s="40"/>
      <c r="B11" s="41"/>
      <c r="C11" s="43"/>
      <c r="D11" s="43"/>
      <c r="E11" s="41"/>
      <c r="F11" s="41"/>
      <c r="G11" s="41"/>
      <c r="H11" s="40"/>
      <c r="I11" s="40"/>
      <c r="J11" s="40"/>
      <c r="K11" s="41"/>
      <c r="L11" s="41"/>
      <c r="M11" s="41"/>
      <c r="N11" s="40"/>
      <c r="O11" s="40"/>
      <c r="P11" s="40"/>
      <c r="Q11" s="40"/>
      <c r="R11" s="40"/>
      <c r="S11" s="40"/>
      <c r="T11" s="40"/>
    </row>
    <row r="12" spans="1:20">
      <c r="A12" s="40"/>
      <c r="B12" s="41"/>
      <c r="C12" s="43"/>
      <c r="D12" s="43"/>
      <c r="E12" s="41"/>
      <c r="F12" s="41"/>
      <c r="G12" s="41"/>
      <c r="H12" s="40"/>
      <c r="I12" s="40"/>
      <c r="J12" s="40"/>
      <c r="K12" s="41"/>
      <c r="L12" s="41"/>
      <c r="M12" s="41"/>
      <c r="N12" s="40"/>
      <c r="O12" s="40"/>
      <c r="P12" s="40"/>
      <c r="Q12" s="40"/>
      <c r="R12" s="40"/>
      <c r="S12" s="40"/>
      <c r="T12" s="40"/>
    </row>
    <row r="13" spans="1:20">
      <c r="A13" s="40"/>
      <c r="B13" s="41"/>
      <c r="C13" s="43"/>
      <c r="D13" s="43"/>
      <c r="E13" s="41"/>
      <c r="F13" s="41"/>
      <c r="G13" s="41"/>
      <c r="H13" s="40"/>
      <c r="I13" s="40"/>
      <c r="J13" s="40"/>
      <c r="K13" s="41"/>
      <c r="L13" s="41"/>
      <c r="M13" s="41"/>
      <c r="N13" s="40"/>
      <c r="O13" s="40"/>
      <c r="P13" s="40"/>
      <c r="Q13" s="40"/>
      <c r="R13" s="40"/>
      <c r="S13" s="40"/>
      <c r="T13" s="40"/>
    </row>
    <row r="14" spans="1:20">
      <c r="A14" s="40"/>
      <c r="B14" s="41"/>
      <c r="C14" s="43"/>
      <c r="D14" s="43"/>
      <c r="E14" s="41"/>
      <c r="F14" s="41"/>
      <c r="G14" s="41"/>
      <c r="H14" s="40"/>
      <c r="I14" s="40"/>
      <c r="J14" s="40"/>
      <c r="K14" s="41"/>
      <c r="L14" s="41"/>
      <c r="M14" s="41"/>
      <c r="N14" s="40"/>
      <c r="O14" s="40"/>
      <c r="P14" s="40"/>
      <c r="Q14" s="40"/>
      <c r="R14" s="40"/>
      <c r="S14" s="40"/>
      <c r="T14" s="40"/>
    </row>
    <row r="15" spans="1:20">
      <c r="A15" s="40"/>
      <c r="B15" s="41"/>
      <c r="C15" s="43"/>
      <c r="D15" s="43"/>
      <c r="E15" s="41"/>
      <c r="F15" s="41"/>
      <c r="G15" s="41"/>
      <c r="H15" s="40"/>
      <c r="I15" s="40"/>
      <c r="J15" s="40"/>
      <c r="K15" s="41"/>
      <c r="L15" s="41"/>
      <c r="M15" s="41"/>
      <c r="N15" s="40"/>
      <c r="O15" s="40"/>
      <c r="P15" s="40"/>
      <c r="Q15" s="40"/>
      <c r="R15" s="40"/>
      <c r="S15" s="40"/>
      <c r="T15" s="40"/>
    </row>
    <row r="16" spans="1:20">
      <c r="A16" s="40"/>
      <c r="B16" s="41"/>
      <c r="C16" s="43"/>
      <c r="D16" s="43"/>
      <c r="E16" s="41"/>
      <c r="F16" s="41"/>
      <c r="G16" s="41"/>
      <c r="H16" s="40"/>
      <c r="I16" s="40"/>
      <c r="J16" s="40"/>
      <c r="K16" s="41"/>
      <c r="L16" s="41"/>
      <c r="M16" s="41"/>
      <c r="N16" s="40"/>
      <c r="O16" s="40"/>
      <c r="P16" s="40"/>
      <c r="Q16" s="40"/>
      <c r="R16" s="40"/>
      <c r="S16" s="40"/>
      <c r="T16" s="40"/>
    </row>
    <row r="17" spans="1:20">
      <c r="A17" s="40"/>
      <c r="B17" s="41"/>
      <c r="C17" s="43"/>
      <c r="D17" s="43"/>
      <c r="E17" s="41"/>
      <c r="F17" s="41"/>
      <c r="G17" s="41"/>
      <c r="H17" s="40"/>
      <c r="I17" s="40"/>
      <c r="J17" s="40"/>
      <c r="K17" s="41"/>
      <c r="L17" s="41"/>
      <c r="M17" s="41"/>
      <c r="N17" s="40"/>
      <c r="O17" s="40"/>
      <c r="P17" s="40"/>
      <c r="Q17" s="40"/>
      <c r="R17" s="40"/>
      <c r="S17" s="40"/>
      <c r="T17" s="40"/>
    </row>
    <row r="18" spans="1:20">
      <c r="A18" s="40"/>
      <c r="B18" s="41"/>
      <c r="C18" s="43"/>
      <c r="D18" s="43"/>
      <c r="E18" s="41"/>
      <c r="F18" s="41"/>
      <c r="G18" s="41"/>
      <c r="H18" s="40"/>
      <c r="I18" s="40"/>
      <c r="J18" s="40"/>
      <c r="K18" s="41"/>
      <c r="L18" s="41"/>
      <c r="M18" s="41"/>
      <c r="N18" s="40"/>
      <c r="O18" s="40"/>
      <c r="P18" s="40"/>
      <c r="Q18" s="40"/>
      <c r="R18" s="40"/>
      <c r="S18" s="40"/>
      <c r="T18" s="40"/>
    </row>
    <row r="19" spans="1:20">
      <c r="A19" s="40"/>
      <c r="B19" s="41"/>
      <c r="C19" s="41"/>
      <c r="D19" s="44"/>
      <c r="E19" s="41"/>
      <c r="F19" s="41"/>
      <c r="G19" s="41"/>
      <c r="H19" s="40"/>
      <c r="I19" s="40"/>
      <c r="J19" s="40"/>
      <c r="K19" s="41"/>
      <c r="L19" s="41"/>
      <c r="M19" s="41"/>
      <c r="N19" s="40"/>
      <c r="O19" s="40"/>
      <c r="P19" s="40"/>
      <c r="Q19" s="40"/>
      <c r="R19" s="40"/>
      <c r="S19" s="40"/>
      <c r="T19" s="40"/>
    </row>
    <row r="20" spans="1:20">
      <c r="A20" s="40"/>
      <c r="B20" s="41"/>
      <c r="C20" s="41"/>
      <c r="D20" s="44"/>
      <c r="E20" s="41"/>
      <c r="F20" s="41"/>
      <c r="G20" s="41"/>
      <c r="H20" s="40"/>
      <c r="I20" s="40"/>
      <c r="J20" s="40"/>
      <c r="K20" s="41"/>
      <c r="L20" s="41"/>
      <c r="M20" s="41"/>
      <c r="N20" s="40"/>
      <c r="O20" s="40"/>
      <c r="P20" s="40"/>
      <c r="Q20" s="40"/>
      <c r="R20" s="40"/>
      <c r="S20" s="40"/>
      <c r="T20" s="40"/>
    </row>
    <row r="21" spans="1:20">
      <c r="A21" s="40"/>
      <c r="B21" s="41"/>
      <c r="C21" s="43"/>
      <c r="D21" s="43"/>
      <c r="E21" s="41"/>
      <c r="F21" s="41"/>
      <c r="G21" s="41"/>
      <c r="H21" s="40"/>
      <c r="I21" s="40"/>
      <c r="J21" s="40"/>
      <c r="K21" s="41"/>
      <c r="L21" s="41"/>
      <c r="M21" s="41"/>
      <c r="N21" s="40"/>
      <c r="O21" s="40"/>
      <c r="P21" s="40"/>
      <c r="Q21" s="40"/>
      <c r="R21" s="40"/>
      <c r="S21" s="40"/>
      <c r="T21" s="40"/>
    </row>
    <row r="22" spans="1:20">
      <c r="A22" s="40"/>
      <c r="B22" s="41"/>
      <c r="C22" s="43"/>
      <c r="D22" s="43"/>
      <c r="E22" s="41"/>
      <c r="F22" s="41"/>
      <c r="G22" s="41"/>
      <c r="H22" s="40"/>
      <c r="I22" s="40"/>
      <c r="J22" s="40"/>
      <c r="K22" s="41"/>
      <c r="L22" s="41"/>
      <c r="M22" s="41"/>
      <c r="N22" s="40"/>
      <c r="O22" s="40"/>
      <c r="P22" s="40"/>
      <c r="Q22" s="40"/>
      <c r="R22" s="40"/>
      <c r="S22" s="40"/>
      <c r="T22" s="40"/>
    </row>
    <row r="23" spans="1:20">
      <c r="A23" s="40"/>
      <c r="B23" s="41"/>
      <c r="C23" s="43"/>
      <c r="D23" s="43"/>
      <c r="E23" s="41"/>
      <c r="F23" s="41"/>
      <c r="G23" s="41"/>
      <c r="H23" s="40"/>
      <c r="I23" s="40"/>
      <c r="J23" s="40"/>
      <c r="K23" s="41"/>
      <c r="L23" s="41"/>
      <c r="M23" s="41"/>
      <c r="N23" s="40"/>
      <c r="O23" s="40"/>
      <c r="P23" s="40"/>
      <c r="Q23" s="40"/>
      <c r="R23" s="40"/>
      <c r="S23" s="40"/>
      <c r="T23" s="40"/>
    </row>
    <row r="24" spans="1:20">
      <c r="A24" s="40"/>
      <c r="B24" s="41"/>
      <c r="C24" s="43"/>
      <c r="D24" s="43"/>
      <c r="E24" s="41"/>
      <c r="F24" s="41"/>
      <c r="G24" s="41"/>
      <c r="H24" s="40"/>
      <c r="I24" s="40"/>
      <c r="J24" s="40"/>
      <c r="K24" s="41"/>
      <c r="L24" s="41"/>
      <c r="M24" s="41"/>
      <c r="N24" s="40"/>
      <c r="O24" s="40"/>
      <c r="P24" s="40"/>
      <c r="Q24" s="40"/>
      <c r="R24" s="40"/>
      <c r="S24" s="40"/>
      <c r="T24" s="40"/>
    </row>
    <row r="25" spans="1:20">
      <c r="A25" s="40"/>
      <c r="B25" s="41"/>
      <c r="C25" s="43"/>
      <c r="D25" s="43"/>
      <c r="E25" s="41"/>
      <c r="F25" s="41"/>
      <c r="G25" s="41"/>
      <c r="H25" s="40"/>
      <c r="I25" s="40"/>
      <c r="J25" s="40"/>
      <c r="K25" s="41"/>
      <c r="L25" s="41"/>
      <c r="M25" s="41"/>
      <c r="N25" s="40"/>
      <c r="O25" s="40"/>
      <c r="P25" s="40"/>
      <c r="Q25" s="40"/>
      <c r="R25" s="40"/>
      <c r="S25" s="40"/>
      <c r="T25" s="40"/>
    </row>
    <row r="26" spans="1:20">
      <c r="A26" s="40"/>
      <c r="B26" s="41"/>
      <c r="C26" s="43"/>
      <c r="D26" s="43"/>
      <c r="E26" s="41"/>
      <c r="F26" s="41"/>
      <c r="G26" s="41"/>
      <c r="H26" s="40"/>
      <c r="I26" s="40"/>
      <c r="J26" s="40"/>
      <c r="K26" s="41"/>
      <c r="L26" s="41"/>
      <c r="M26" s="41"/>
      <c r="N26" s="40"/>
      <c r="O26" s="40"/>
      <c r="P26" s="40"/>
      <c r="Q26" s="40"/>
      <c r="R26" s="40"/>
      <c r="S26" s="40"/>
      <c r="T26" s="40"/>
    </row>
    <row r="27" spans="1:20">
      <c r="A27" s="40"/>
      <c r="B27" s="41"/>
      <c r="C27" s="43"/>
      <c r="D27" s="43"/>
      <c r="E27" s="41"/>
      <c r="F27" s="41"/>
      <c r="G27" s="41"/>
      <c r="H27" s="40"/>
      <c r="I27" s="40"/>
      <c r="J27" s="40"/>
      <c r="K27" s="41"/>
      <c r="L27" s="41"/>
      <c r="M27" s="41"/>
      <c r="N27" s="40"/>
      <c r="O27" s="40"/>
      <c r="P27" s="40"/>
      <c r="Q27" s="40"/>
      <c r="R27" s="40"/>
      <c r="S27" s="40"/>
      <c r="T27" s="40"/>
    </row>
    <row r="28" spans="1:20">
      <c r="A28" s="40"/>
      <c r="B28" s="41"/>
      <c r="C28" s="43"/>
      <c r="D28" s="43"/>
      <c r="E28" s="41"/>
      <c r="F28" s="41"/>
      <c r="G28" s="41"/>
      <c r="H28" s="40"/>
      <c r="I28" s="40"/>
      <c r="J28" s="40"/>
      <c r="K28" s="41"/>
      <c r="L28" s="41"/>
      <c r="M28" s="41"/>
      <c r="N28" s="40"/>
      <c r="O28" s="40"/>
      <c r="P28" s="40"/>
      <c r="Q28" s="40"/>
      <c r="R28" s="40"/>
      <c r="S28" s="40"/>
      <c r="T28" s="40"/>
    </row>
    <row r="29" spans="1:20">
      <c r="A29" s="40"/>
      <c r="B29" s="41"/>
      <c r="C29" s="43"/>
      <c r="D29" s="43"/>
      <c r="E29" s="41"/>
      <c r="F29" s="41"/>
      <c r="G29" s="41"/>
      <c r="H29" s="40"/>
      <c r="I29" s="40"/>
      <c r="J29" s="40"/>
      <c r="K29" s="41"/>
      <c r="L29" s="41"/>
      <c r="M29" s="41"/>
      <c r="N29" s="40"/>
      <c r="O29" s="40"/>
      <c r="P29" s="40"/>
      <c r="Q29" s="40"/>
      <c r="R29" s="40"/>
      <c r="S29" s="40"/>
      <c r="T29" s="40"/>
    </row>
    <row r="30" spans="1:20">
      <c r="A30" s="40"/>
      <c r="B30" s="41"/>
      <c r="C30" s="43"/>
      <c r="D30" s="43"/>
      <c r="E30" s="41"/>
      <c r="F30" s="41"/>
      <c r="G30" s="41"/>
      <c r="H30" s="40"/>
      <c r="I30" s="40"/>
      <c r="J30" s="40"/>
      <c r="K30" s="41"/>
      <c r="L30" s="41"/>
      <c r="M30" s="41"/>
      <c r="N30" s="40"/>
      <c r="O30" s="40"/>
      <c r="P30" s="40"/>
      <c r="Q30" s="40"/>
      <c r="R30" s="40"/>
      <c r="S30" s="40"/>
      <c r="T30" s="40"/>
    </row>
    <row r="31" spans="1:20">
      <c r="A31" s="40"/>
      <c r="B31" s="41"/>
      <c r="C31" s="43"/>
      <c r="D31" s="43"/>
      <c r="E31" s="41"/>
      <c r="F31" s="41"/>
      <c r="G31" s="41"/>
      <c r="H31" s="40"/>
      <c r="I31" s="40"/>
      <c r="J31" s="40"/>
      <c r="K31" s="41"/>
      <c r="L31" s="41"/>
      <c r="M31" s="41"/>
      <c r="N31" s="40"/>
      <c r="O31" s="40"/>
      <c r="P31" s="40"/>
      <c r="Q31" s="40"/>
      <c r="R31" s="40"/>
      <c r="S31" s="40"/>
      <c r="T31" s="40"/>
    </row>
    <row r="32" spans="1:20">
      <c r="A32" s="40"/>
      <c r="B32" s="41"/>
      <c r="C32" s="43"/>
      <c r="D32" s="43"/>
      <c r="E32" s="41"/>
      <c r="F32" s="41"/>
      <c r="G32" s="41"/>
      <c r="H32" s="40"/>
      <c r="I32" s="40"/>
      <c r="J32" s="40"/>
      <c r="K32" s="41"/>
      <c r="L32" s="41"/>
      <c r="M32" s="41"/>
      <c r="N32" s="40"/>
      <c r="O32" s="40"/>
      <c r="P32" s="40"/>
      <c r="Q32" s="40"/>
      <c r="R32" s="40"/>
      <c r="S32" s="40"/>
      <c r="T32" s="40"/>
    </row>
    <row r="33" spans="1:20">
      <c r="A33" s="40"/>
      <c r="B33" s="41"/>
      <c r="C33" s="43"/>
      <c r="D33" s="43"/>
      <c r="E33" s="41"/>
      <c r="F33" s="41"/>
      <c r="G33" s="41"/>
      <c r="H33" s="40"/>
      <c r="I33" s="40"/>
      <c r="J33" s="40"/>
      <c r="K33" s="41"/>
      <c r="L33" s="41"/>
      <c r="M33" s="41"/>
      <c r="N33" s="40"/>
      <c r="O33" s="40"/>
      <c r="P33" s="40"/>
      <c r="Q33" s="40"/>
      <c r="R33" s="40"/>
      <c r="S33" s="40"/>
      <c r="T33" s="40"/>
    </row>
    <row r="34" spans="1:20">
      <c r="A34" s="40"/>
      <c r="B34" s="41"/>
      <c r="C34" s="43"/>
      <c r="D34" s="43"/>
      <c r="E34" s="41"/>
      <c r="F34" s="41"/>
      <c r="G34" s="41"/>
      <c r="H34" s="40"/>
      <c r="I34" s="40"/>
      <c r="J34" s="40"/>
      <c r="K34" s="41"/>
      <c r="L34" s="41"/>
      <c r="M34" s="41"/>
      <c r="N34" s="40"/>
      <c r="O34" s="40"/>
      <c r="P34" s="40"/>
      <c r="Q34" s="40"/>
      <c r="R34" s="40"/>
      <c r="S34" s="40"/>
      <c r="T34" s="40"/>
    </row>
    <row r="35" spans="1:20">
      <c r="A35" s="40"/>
      <c r="B35" s="41"/>
      <c r="C35" s="43"/>
      <c r="D35" s="43"/>
      <c r="E35" s="41"/>
      <c r="F35" s="41"/>
      <c r="G35" s="41"/>
      <c r="H35" s="40"/>
      <c r="I35" s="40"/>
      <c r="J35" s="40"/>
      <c r="K35" s="41"/>
      <c r="L35" s="41"/>
      <c r="M35" s="41"/>
      <c r="N35" s="40"/>
      <c r="O35" s="40"/>
      <c r="P35" s="40"/>
      <c r="Q35" s="40"/>
      <c r="R35" s="40"/>
      <c r="S35" s="40"/>
      <c r="T35" s="40"/>
    </row>
    <row r="36" spans="1:20">
      <c r="A36" s="40"/>
      <c r="B36" s="41"/>
      <c r="C36" s="43"/>
      <c r="D36" s="43"/>
      <c r="E36" s="41"/>
      <c r="F36" s="41"/>
      <c r="G36" s="41"/>
      <c r="H36" s="40"/>
      <c r="I36" s="40"/>
      <c r="J36" s="40"/>
      <c r="K36" s="41"/>
      <c r="L36" s="41"/>
      <c r="M36" s="41"/>
      <c r="N36" s="40"/>
      <c r="O36" s="40"/>
      <c r="P36" s="40"/>
      <c r="Q36" s="40"/>
      <c r="R36" s="40"/>
      <c r="S36" s="40"/>
      <c r="T36" s="40"/>
    </row>
    <row r="37" spans="1:20">
      <c r="A37" s="40"/>
      <c r="B37" s="41"/>
      <c r="C37" s="41"/>
      <c r="D37" s="44"/>
      <c r="E37" s="41"/>
      <c r="F37" s="41"/>
      <c r="G37" s="41"/>
      <c r="H37" s="40"/>
      <c r="I37" s="40"/>
      <c r="J37" s="40"/>
      <c r="K37" s="41"/>
      <c r="L37" s="41"/>
      <c r="M37" s="41"/>
      <c r="N37" s="40"/>
      <c r="O37" s="40"/>
      <c r="P37" s="40"/>
      <c r="Q37" s="40"/>
      <c r="R37" s="40"/>
      <c r="S37" s="40"/>
      <c r="T37" s="40"/>
    </row>
    <row r="38" spans="1:20">
      <c r="A38" s="40"/>
      <c r="B38" s="41"/>
      <c r="C38" s="41"/>
      <c r="D38" s="44"/>
      <c r="E38" s="41"/>
      <c r="F38" s="41"/>
      <c r="G38" s="41"/>
      <c r="H38" s="40"/>
      <c r="I38" s="40"/>
      <c r="J38" s="40"/>
      <c r="K38" s="41"/>
      <c r="L38" s="41"/>
      <c r="M38" s="41"/>
      <c r="N38" s="40"/>
      <c r="O38" s="40"/>
      <c r="P38" s="40"/>
      <c r="Q38" s="40"/>
      <c r="R38" s="40"/>
      <c r="S38" s="40"/>
      <c r="T38" s="40"/>
    </row>
    <row r="39" spans="1:20">
      <c r="A39" s="40"/>
      <c r="B39" s="41"/>
      <c r="C39" s="41"/>
      <c r="D39" s="44"/>
      <c r="E39" s="41"/>
      <c r="F39" s="41"/>
      <c r="G39" s="41"/>
      <c r="H39" s="40"/>
      <c r="I39" s="40"/>
      <c r="J39" s="40"/>
      <c r="K39" s="41"/>
      <c r="L39" s="41"/>
      <c r="M39" s="41"/>
      <c r="N39" s="40"/>
      <c r="O39" s="40"/>
      <c r="P39" s="40"/>
      <c r="Q39" s="40"/>
      <c r="R39" s="40"/>
      <c r="S39" s="40"/>
      <c r="T39" s="40"/>
    </row>
    <row r="40" spans="1:20">
      <c r="A40" s="40"/>
      <c r="B40" s="41"/>
      <c r="C40" s="41"/>
      <c r="D40" s="44"/>
      <c r="E40" s="41"/>
      <c r="F40" s="41"/>
      <c r="G40" s="41"/>
      <c r="H40" s="40"/>
      <c r="I40" s="40"/>
      <c r="J40" s="40"/>
      <c r="K40" s="41"/>
      <c r="L40" s="41"/>
      <c r="M40" s="41"/>
      <c r="N40" s="40"/>
      <c r="O40" s="40"/>
      <c r="P40" s="40"/>
      <c r="Q40" s="40"/>
      <c r="R40" s="40"/>
      <c r="S40" s="40"/>
      <c r="T40" s="40"/>
    </row>
    <row r="41" spans="1:20">
      <c r="A41" s="40"/>
      <c r="B41" s="41"/>
      <c r="C41" s="41"/>
      <c r="D41" s="44"/>
      <c r="E41" s="41"/>
      <c r="F41" s="41"/>
      <c r="G41" s="41"/>
      <c r="H41" s="40"/>
      <c r="I41" s="40"/>
      <c r="J41" s="40"/>
      <c r="K41" s="41"/>
      <c r="L41" s="41"/>
      <c r="M41" s="41"/>
      <c r="N41" s="40"/>
      <c r="O41" s="40"/>
      <c r="P41" s="40"/>
      <c r="Q41" s="40"/>
      <c r="R41" s="40"/>
      <c r="S41" s="40"/>
      <c r="T41" s="40"/>
    </row>
    <row r="42" spans="1:20">
      <c r="A42" s="40"/>
      <c r="B42" s="41"/>
      <c r="C42" s="41"/>
      <c r="D42" s="44"/>
      <c r="E42" s="41"/>
      <c r="F42" s="41"/>
      <c r="G42" s="41"/>
      <c r="H42" s="40"/>
      <c r="I42" s="40"/>
      <c r="J42" s="40"/>
      <c r="K42" s="41"/>
      <c r="L42" s="41"/>
      <c r="M42" s="41"/>
      <c r="N42" s="40"/>
      <c r="O42" s="40"/>
      <c r="P42" s="40"/>
      <c r="Q42" s="40"/>
      <c r="R42" s="40"/>
      <c r="S42" s="40"/>
      <c r="T42" s="40"/>
    </row>
    <row r="43" spans="1:20">
      <c r="A43" s="40"/>
      <c r="B43" s="41"/>
      <c r="C43" s="41"/>
      <c r="D43" s="44"/>
      <c r="E43" s="41"/>
      <c r="F43" s="41"/>
      <c r="G43" s="41"/>
      <c r="H43" s="40"/>
      <c r="I43" s="40"/>
      <c r="J43" s="40"/>
      <c r="K43" s="41"/>
      <c r="L43" s="41"/>
      <c r="M43" s="41"/>
      <c r="N43" s="40"/>
      <c r="O43" s="40"/>
      <c r="P43" s="40"/>
      <c r="Q43" s="40"/>
      <c r="R43" s="40"/>
      <c r="S43" s="40"/>
      <c r="T43" s="40"/>
    </row>
    <row r="44" spans="1:20">
      <c r="A44" s="40"/>
      <c r="B44" s="41"/>
      <c r="C44" s="41"/>
      <c r="D44" s="44"/>
      <c r="E44" s="41"/>
      <c r="F44" s="41"/>
      <c r="G44" s="41"/>
      <c r="H44" s="40"/>
      <c r="I44" s="40"/>
      <c r="J44" s="40"/>
      <c r="K44" s="41"/>
      <c r="L44" s="41"/>
      <c r="M44" s="41"/>
      <c r="N44" s="40"/>
      <c r="O44" s="40"/>
      <c r="P44" s="40"/>
      <c r="Q44" s="40"/>
      <c r="R44" s="40"/>
      <c r="S44" s="40"/>
      <c r="T44" s="40"/>
    </row>
    <row r="45" spans="1:20">
      <c r="A45" s="40"/>
      <c r="B45" s="41"/>
      <c r="C45" s="41"/>
      <c r="D45" s="44"/>
      <c r="E45" s="41"/>
      <c r="F45" s="41"/>
      <c r="G45" s="41"/>
      <c r="H45" s="40"/>
      <c r="I45" s="40"/>
      <c r="J45" s="40"/>
      <c r="K45" s="41"/>
      <c r="L45" s="41"/>
      <c r="M45" s="41"/>
      <c r="N45" s="40"/>
      <c r="O45" s="40"/>
      <c r="P45" s="40"/>
      <c r="Q45" s="40"/>
      <c r="R45" s="40"/>
      <c r="S45" s="40"/>
      <c r="T45" s="40"/>
    </row>
    <row r="46" spans="1:20">
      <c r="A46" s="40"/>
      <c r="B46" s="41"/>
      <c r="C46" s="41"/>
      <c r="D46" s="44"/>
      <c r="E46" s="41"/>
      <c r="F46" s="41"/>
      <c r="G46" s="41"/>
      <c r="H46" s="40"/>
      <c r="I46" s="40"/>
      <c r="J46" s="40"/>
      <c r="K46" s="41"/>
      <c r="L46" s="41"/>
      <c r="M46" s="41"/>
      <c r="N46" s="40"/>
      <c r="O46" s="40"/>
      <c r="P46" s="40"/>
      <c r="Q46" s="40"/>
      <c r="R46" s="40"/>
      <c r="S46" s="40"/>
      <c r="T46" s="40"/>
    </row>
    <row r="47" spans="1:20">
      <c r="A47" s="40"/>
      <c r="B47" s="41"/>
      <c r="C47" s="41"/>
      <c r="D47" s="44"/>
      <c r="E47" s="41"/>
      <c r="F47" s="41"/>
      <c r="G47" s="41"/>
      <c r="H47" s="40"/>
      <c r="I47" s="40"/>
      <c r="J47" s="40"/>
      <c r="K47" s="41"/>
      <c r="L47" s="41"/>
      <c r="M47" s="41"/>
      <c r="N47" s="40"/>
      <c r="O47" s="40"/>
      <c r="P47" s="40"/>
      <c r="Q47" s="40"/>
      <c r="R47" s="40"/>
      <c r="S47" s="40"/>
      <c r="T47" s="40"/>
    </row>
    <row r="48" spans="1:20">
      <c r="A48" s="40"/>
      <c r="B48" s="41"/>
      <c r="C48" s="41"/>
      <c r="D48" s="44"/>
      <c r="E48" s="41"/>
      <c r="F48" s="41"/>
      <c r="G48" s="41"/>
      <c r="H48" s="40"/>
      <c r="I48" s="40"/>
      <c r="J48" s="40"/>
      <c r="K48" s="41"/>
      <c r="L48" s="41"/>
      <c r="M48" s="41"/>
      <c r="N48" s="40"/>
      <c r="O48" s="40"/>
      <c r="P48" s="40"/>
      <c r="Q48" s="40"/>
      <c r="R48" s="40"/>
      <c r="S48" s="40"/>
      <c r="T48" s="40"/>
    </row>
    <row r="49" spans="1:20">
      <c r="A49" s="40"/>
      <c r="B49" s="41"/>
      <c r="C49" s="41"/>
      <c r="D49" s="44"/>
      <c r="E49" s="41"/>
      <c r="F49" s="41"/>
      <c r="G49" s="41"/>
      <c r="H49" s="40"/>
      <c r="I49" s="40"/>
      <c r="J49" s="40"/>
      <c r="K49" s="41"/>
      <c r="L49" s="41"/>
      <c r="M49" s="41"/>
      <c r="N49" s="40"/>
      <c r="O49" s="40"/>
      <c r="P49" s="40"/>
      <c r="Q49" s="40"/>
      <c r="R49" s="40"/>
      <c r="S49" s="40"/>
      <c r="T49" s="40"/>
    </row>
    <row r="50" spans="1:20">
      <c r="A50" s="40"/>
      <c r="B50" s="41"/>
      <c r="C50" s="41"/>
      <c r="D50" s="44"/>
      <c r="E50" s="41"/>
      <c r="F50" s="41"/>
      <c r="G50" s="41"/>
      <c r="H50" s="40"/>
      <c r="I50" s="40"/>
      <c r="J50" s="40"/>
      <c r="K50" s="41"/>
      <c r="L50" s="41"/>
      <c r="M50" s="41"/>
      <c r="N50" s="40"/>
      <c r="O50" s="40"/>
      <c r="P50" s="40"/>
      <c r="Q50" s="40"/>
      <c r="R50" s="40"/>
      <c r="S50" s="40"/>
      <c r="T50" s="40"/>
    </row>
    <row r="51" spans="1:20">
      <c r="A51" s="40"/>
      <c r="B51" s="41"/>
      <c r="C51" s="41"/>
      <c r="D51" s="44"/>
      <c r="E51" s="41"/>
      <c r="F51" s="41"/>
      <c r="G51" s="41"/>
      <c r="H51" s="40"/>
      <c r="I51" s="40"/>
      <c r="J51" s="40"/>
      <c r="K51" s="41"/>
      <c r="L51" s="41"/>
      <c r="M51" s="41"/>
      <c r="N51" s="40"/>
      <c r="O51" s="40"/>
      <c r="P51" s="40"/>
      <c r="Q51" s="40"/>
      <c r="R51" s="40"/>
      <c r="S51" s="40"/>
      <c r="T51" s="40"/>
    </row>
    <row r="52" spans="1:20">
      <c r="A52" s="40"/>
      <c r="B52" s="41"/>
      <c r="C52" s="41"/>
      <c r="D52" s="44"/>
      <c r="E52" s="41"/>
      <c r="F52" s="41"/>
      <c r="G52" s="41"/>
      <c r="H52" s="40"/>
      <c r="I52" s="40"/>
      <c r="J52" s="40"/>
      <c r="K52" s="41"/>
      <c r="L52" s="41"/>
      <c r="M52" s="41"/>
      <c r="N52" s="40"/>
      <c r="O52" s="40"/>
      <c r="P52" s="40"/>
      <c r="Q52" s="40"/>
      <c r="R52" s="40"/>
      <c r="S52" s="40"/>
      <c r="T52" s="40"/>
    </row>
    <row r="53" spans="1:20">
      <c r="A53" s="40"/>
      <c r="B53" s="41"/>
      <c r="C53" s="41"/>
      <c r="D53" s="44"/>
      <c r="E53" s="41"/>
      <c r="F53" s="41"/>
      <c r="G53" s="41"/>
      <c r="H53" s="40"/>
      <c r="I53" s="40"/>
      <c r="J53" s="40"/>
      <c r="K53" s="41"/>
      <c r="L53" s="41"/>
      <c r="M53" s="41"/>
      <c r="N53" s="40"/>
      <c r="O53" s="40"/>
      <c r="P53" s="40"/>
      <c r="Q53" s="40"/>
      <c r="R53" s="40"/>
      <c r="S53" s="40"/>
      <c r="T53" s="40"/>
    </row>
    <row r="54" spans="1:20">
      <c r="A54" s="40"/>
      <c r="B54" s="41"/>
      <c r="C54" s="41"/>
      <c r="D54" s="44"/>
      <c r="E54" s="41"/>
      <c r="F54" s="41"/>
      <c r="G54" s="41"/>
      <c r="H54" s="40"/>
      <c r="I54" s="40"/>
      <c r="J54" s="40"/>
      <c r="K54" s="41"/>
      <c r="L54" s="41"/>
      <c r="M54" s="41"/>
      <c r="N54" s="40"/>
      <c r="O54" s="40"/>
      <c r="P54" s="40"/>
      <c r="Q54" s="40"/>
      <c r="R54" s="40"/>
      <c r="S54" s="40"/>
      <c r="T54" s="40"/>
    </row>
    <row r="55" spans="1:20">
      <c r="A55" s="40"/>
      <c r="B55" s="41"/>
      <c r="C55" s="41"/>
      <c r="D55" s="44"/>
      <c r="E55" s="41"/>
      <c r="F55" s="41"/>
      <c r="G55" s="41"/>
      <c r="H55" s="40"/>
      <c r="I55" s="40"/>
      <c r="J55" s="40"/>
      <c r="K55" s="41"/>
      <c r="L55" s="41"/>
      <c r="M55" s="41"/>
      <c r="N55" s="40"/>
      <c r="O55" s="40"/>
      <c r="P55" s="40"/>
      <c r="Q55" s="40"/>
      <c r="R55" s="40"/>
      <c r="S55" s="40"/>
      <c r="T55" s="40"/>
    </row>
    <row r="56" spans="1:20">
      <c r="A56" s="40"/>
      <c r="B56" s="41"/>
      <c r="C56" s="41"/>
      <c r="D56" s="44"/>
      <c r="E56" s="41"/>
      <c r="F56" s="41"/>
      <c r="G56" s="41"/>
      <c r="H56" s="40"/>
      <c r="I56" s="40"/>
      <c r="J56" s="40"/>
      <c r="K56" s="41"/>
      <c r="L56" s="41"/>
      <c r="M56" s="41"/>
      <c r="N56" s="40"/>
      <c r="O56" s="40"/>
      <c r="P56" s="40"/>
      <c r="Q56" s="40"/>
      <c r="R56" s="40"/>
      <c r="S56" s="40"/>
      <c r="T56" s="40"/>
    </row>
    <row r="57" spans="1:20">
      <c r="A57" s="40"/>
      <c r="B57" s="41"/>
      <c r="C57" s="41"/>
      <c r="D57" s="44"/>
      <c r="E57" s="41"/>
      <c r="F57" s="41"/>
      <c r="G57" s="41"/>
      <c r="H57" s="40"/>
      <c r="I57" s="40"/>
      <c r="J57" s="40"/>
      <c r="K57" s="41"/>
      <c r="L57" s="41"/>
      <c r="M57" s="41"/>
      <c r="N57" s="40"/>
      <c r="O57" s="40"/>
      <c r="P57" s="40"/>
      <c r="Q57" s="40"/>
      <c r="R57" s="40"/>
      <c r="S57" s="40"/>
      <c r="T57" s="40"/>
    </row>
    <row r="58" spans="1:20">
      <c r="A58" s="40"/>
      <c r="B58" s="41"/>
      <c r="C58" s="41"/>
      <c r="D58" s="44"/>
      <c r="E58" s="41"/>
      <c r="F58" s="41"/>
      <c r="G58" s="41"/>
      <c r="H58" s="40"/>
      <c r="I58" s="40"/>
      <c r="J58" s="40"/>
      <c r="K58" s="41"/>
      <c r="L58" s="41"/>
      <c r="M58" s="41"/>
      <c r="N58" s="40"/>
      <c r="O58" s="40"/>
      <c r="P58" s="40"/>
      <c r="Q58" s="40"/>
      <c r="R58" s="40"/>
      <c r="S58" s="40"/>
      <c r="T58" s="40"/>
    </row>
    <row r="59" spans="1:20">
      <c r="A59" s="40"/>
      <c r="B59" s="41"/>
      <c r="C59" s="41"/>
      <c r="D59" s="44"/>
      <c r="E59" s="41"/>
      <c r="F59" s="41"/>
      <c r="G59" s="41"/>
      <c r="H59" s="40"/>
      <c r="I59" s="40"/>
      <c r="J59" s="40"/>
      <c r="K59" s="41"/>
      <c r="L59" s="41"/>
      <c r="M59" s="41"/>
      <c r="N59" s="40"/>
      <c r="O59" s="40"/>
      <c r="P59" s="40"/>
      <c r="Q59" s="40"/>
      <c r="R59" s="40"/>
      <c r="S59" s="40"/>
      <c r="T59" s="40"/>
    </row>
    <row r="60" spans="1:20">
      <c r="A60" s="40"/>
      <c r="B60" s="41"/>
      <c r="C60" s="41"/>
      <c r="D60" s="44"/>
      <c r="E60" s="41"/>
      <c r="F60" s="41"/>
      <c r="G60" s="41"/>
      <c r="H60" s="40"/>
      <c r="I60" s="40"/>
      <c r="J60" s="40"/>
      <c r="K60" s="41"/>
      <c r="L60" s="41"/>
      <c r="M60" s="41"/>
      <c r="N60" s="40"/>
      <c r="O60" s="40"/>
      <c r="P60" s="40"/>
      <c r="Q60" s="40"/>
      <c r="R60" s="40"/>
      <c r="S60" s="40"/>
      <c r="T60" s="40"/>
    </row>
    <row r="61" spans="1:20">
      <c r="A61" s="40"/>
      <c r="B61" s="41"/>
      <c r="C61" s="41"/>
      <c r="D61" s="44"/>
      <c r="E61" s="41"/>
      <c r="F61" s="41"/>
      <c r="G61" s="41"/>
      <c r="H61" s="40"/>
      <c r="I61" s="40"/>
      <c r="J61" s="40"/>
      <c r="K61" s="41"/>
      <c r="L61" s="41"/>
      <c r="M61" s="41"/>
      <c r="N61" s="40"/>
      <c r="O61" s="40"/>
      <c r="P61" s="40"/>
      <c r="Q61" s="40"/>
      <c r="R61" s="40"/>
      <c r="S61" s="40"/>
      <c r="T61" s="40"/>
    </row>
    <row r="62" spans="1:20">
      <c r="A62" s="40"/>
      <c r="B62" s="41"/>
      <c r="C62" s="41"/>
      <c r="D62" s="44"/>
      <c r="E62" s="41"/>
      <c r="F62" s="41"/>
      <c r="G62" s="41"/>
      <c r="H62" s="40"/>
      <c r="I62" s="40"/>
      <c r="J62" s="40"/>
      <c r="K62" s="41"/>
      <c r="L62" s="41"/>
      <c r="M62" s="41"/>
      <c r="N62" s="40"/>
      <c r="O62" s="40"/>
      <c r="P62" s="40"/>
      <c r="Q62" s="40"/>
      <c r="R62" s="40"/>
      <c r="S62" s="40"/>
      <c r="T62" s="40"/>
    </row>
    <row r="63" spans="1:20">
      <c r="A63" s="40"/>
      <c r="B63" s="41"/>
      <c r="C63" s="41"/>
      <c r="D63" s="44"/>
      <c r="E63" s="41"/>
      <c r="F63" s="41"/>
      <c r="G63" s="41"/>
      <c r="H63" s="40"/>
      <c r="I63" s="40"/>
      <c r="J63" s="40"/>
      <c r="K63" s="41"/>
      <c r="L63" s="41"/>
      <c r="M63" s="41"/>
      <c r="N63" s="40"/>
      <c r="O63" s="40"/>
      <c r="P63" s="40"/>
      <c r="Q63" s="40"/>
      <c r="R63" s="40"/>
      <c r="S63" s="40"/>
      <c r="T63" s="40"/>
    </row>
    <row r="64" spans="1:20">
      <c r="A64" s="40"/>
      <c r="B64" s="41"/>
      <c r="C64" s="41"/>
      <c r="D64" s="44"/>
      <c r="E64" s="41"/>
      <c r="F64" s="41"/>
      <c r="G64" s="41"/>
      <c r="H64" s="40"/>
      <c r="I64" s="40"/>
      <c r="J64" s="40"/>
      <c r="K64" s="41"/>
      <c r="L64" s="41"/>
      <c r="M64" s="41"/>
      <c r="N64" s="40"/>
      <c r="O64" s="40"/>
      <c r="P64" s="40"/>
      <c r="Q64" s="40"/>
      <c r="R64" s="40"/>
      <c r="S64" s="40"/>
      <c r="T64" s="40"/>
    </row>
    <row r="65" spans="1:20">
      <c r="A65" s="40"/>
      <c r="B65" s="41"/>
      <c r="C65" s="41"/>
      <c r="D65" s="44"/>
      <c r="E65" s="41"/>
      <c r="F65" s="41"/>
      <c r="G65" s="41"/>
      <c r="H65" s="40"/>
      <c r="I65" s="40"/>
      <c r="J65" s="40"/>
      <c r="K65" s="41"/>
      <c r="L65" s="41"/>
      <c r="M65" s="41"/>
      <c r="N65" s="40"/>
      <c r="O65" s="40"/>
      <c r="P65" s="40"/>
      <c r="Q65" s="40"/>
      <c r="R65" s="40"/>
      <c r="S65" s="40"/>
      <c r="T65" s="40"/>
    </row>
    <row r="66" spans="1:20">
      <c r="A66" s="40"/>
      <c r="B66" s="41"/>
      <c r="C66" s="41"/>
      <c r="D66" s="44"/>
      <c r="E66" s="41"/>
      <c r="F66" s="41"/>
      <c r="G66" s="41"/>
      <c r="H66" s="40"/>
      <c r="I66" s="40"/>
      <c r="J66" s="40"/>
      <c r="K66" s="41"/>
      <c r="L66" s="41"/>
      <c r="M66" s="41"/>
      <c r="N66" s="40"/>
      <c r="O66" s="40"/>
      <c r="P66" s="40"/>
      <c r="Q66" s="40"/>
      <c r="R66" s="40"/>
      <c r="S66" s="40"/>
      <c r="T66" s="40"/>
    </row>
    <row r="67" spans="1:20">
      <c r="A67" s="40"/>
      <c r="B67" s="41"/>
      <c r="C67" s="41"/>
      <c r="D67" s="44"/>
      <c r="E67" s="41"/>
      <c r="F67" s="41"/>
      <c r="G67" s="41"/>
      <c r="H67" s="40"/>
      <c r="I67" s="40"/>
      <c r="J67" s="40"/>
      <c r="K67" s="41"/>
      <c r="L67" s="41"/>
      <c r="M67" s="41"/>
      <c r="N67" s="40"/>
      <c r="O67" s="40"/>
      <c r="P67" s="40"/>
      <c r="Q67" s="40"/>
      <c r="R67" s="40"/>
      <c r="S67" s="40"/>
      <c r="T67" s="40"/>
    </row>
    <row r="68" spans="1:20">
      <c r="A68" s="40"/>
      <c r="B68" s="41"/>
      <c r="C68" s="41"/>
      <c r="D68" s="44"/>
      <c r="E68" s="41"/>
      <c r="F68" s="41"/>
      <c r="G68" s="41"/>
      <c r="H68" s="40"/>
      <c r="I68" s="40"/>
      <c r="J68" s="40"/>
      <c r="K68" s="41"/>
      <c r="L68" s="41"/>
      <c r="M68" s="41"/>
      <c r="N68" s="40"/>
      <c r="O68" s="40"/>
      <c r="P68" s="40"/>
      <c r="Q68" s="40"/>
      <c r="R68" s="40"/>
      <c r="S68" s="40"/>
      <c r="T68" s="40"/>
    </row>
    <row r="69" spans="1:20">
      <c r="A69" s="40"/>
      <c r="B69" s="41"/>
      <c r="C69" s="41"/>
      <c r="D69" s="44"/>
      <c r="E69" s="41"/>
      <c r="F69" s="41"/>
      <c r="G69" s="41"/>
      <c r="H69" s="40"/>
      <c r="I69" s="40"/>
      <c r="J69" s="40"/>
      <c r="K69" s="41"/>
      <c r="L69" s="41"/>
      <c r="M69" s="41"/>
      <c r="N69" s="40"/>
      <c r="O69" s="40"/>
      <c r="P69" s="40"/>
      <c r="Q69" s="40"/>
      <c r="R69" s="40"/>
      <c r="S69" s="40"/>
      <c r="T69" s="40"/>
    </row>
    <row r="70" spans="1:20">
      <c r="A70" s="40"/>
      <c r="B70" s="41"/>
      <c r="C70" s="41"/>
      <c r="D70" s="44"/>
      <c r="E70" s="41"/>
      <c r="F70" s="41"/>
      <c r="G70" s="41"/>
      <c r="H70" s="40"/>
      <c r="I70" s="40"/>
      <c r="J70" s="40"/>
      <c r="K70" s="41"/>
      <c r="L70" s="41"/>
      <c r="M70" s="41"/>
      <c r="N70" s="40"/>
      <c r="O70" s="40"/>
      <c r="P70" s="40"/>
      <c r="Q70" s="40"/>
      <c r="R70" s="40"/>
      <c r="S70" s="40"/>
      <c r="T70" s="40"/>
    </row>
    <row r="71" spans="1:20">
      <c r="A71" s="40"/>
      <c r="B71" s="41"/>
      <c r="C71" s="41"/>
      <c r="D71" s="44"/>
      <c r="E71" s="41"/>
      <c r="F71" s="41"/>
      <c r="G71" s="41"/>
      <c r="H71" s="40"/>
      <c r="I71" s="40"/>
      <c r="J71" s="40"/>
      <c r="K71" s="41"/>
      <c r="L71" s="41"/>
      <c r="M71" s="41"/>
      <c r="N71" s="40"/>
      <c r="O71" s="40"/>
      <c r="P71" s="40"/>
      <c r="Q71" s="40"/>
      <c r="R71" s="40"/>
      <c r="S71" s="40"/>
      <c r="T71" s="40"/>
    </row>
    <row r="72" spans="1:20">
      <c r="A72" s="40"/>
      <c r="B72" s="41"/>
      <c r="C72" s="41"/>
      <c r="D72" s="44"/>
      <c r="E72" s="41"/>
      <c r="F72" s="41"/>
      <c r="G72" s="41"/>
      <c r="H72" s="40"/>
      <c r="I72" s="40"/>
      <c r="J72" s="40"/>
      <c r="K72" s="41"/>
      <c r="L72" s="41"/>
      <c r="M72" s="41"/>
      <c r="N72" s="40"/>
      <c r="O72" s="40"/>
      <c r="P72" s="40"/>
      <c r="Q72" s="40"/>
      <c r="R72" s="40"/>
      <c r="S72" s="40"/>
      <c r="T72" s="40"/>
    </row>
    <row r="73" spans="1:20">
      <c r="A73" s="40"/>
      <c r="B73" s="41"/>
      <c r="C73" s="41"/>
      <c r="D73" s="44"/>
      <c r="E73" s="41"/>
      <c r="F73" s="41"/>
      <c r="G73" s="41"/>
      <c r="H73" s="40"/>
      <c r="I73" s="40"/>
      <c r="J73" s="40"/>
      <c r="K73" s="41"/>
      <c r="L73" s="41"/>
      <c r="M73" s="41"/>
      <c r="N73" s="40"/>
      <c r="O73" s="40"/>
      <c r="P73" s="40"/>
      <c r="Q73" s="40"/>
      <c r="R73" s="40"/>
      <c r="S73" s="40"/>
      <c r="T73" s="40"/>
    </row>
    <row r="74" spans="1:20">
      <c r="A74" s="40"/>
      <c r="B74" s="41"/>
      <c r="C74" s="41"/>
      <c r="D74" s="44"/>
      <c r="E74" s="41"/>
      <c r="F74" s="41"/>
      <c r="G74" s="41"/>
      <c r="H74" s="40"/>
      <c r="I74" s="40"/>
      <c r="J74" s="40"/>
      <c r="K74" s="41"/>
      <c r="L74" s="41"/>
      <c r="M74" s="41"/>
      <c r="N74" s="40"/>
      <c r="O74" s="40"/>
      <c r="P74" s="40"/>
      <c r="Q74" s="40"/>
      <c r="R74" s="40"/>
      <c r="S74" s="40"/>
      <c r="T74" s="40"/>
    </row>
    <row r="75" spans="1:20">
      <c r="A75" s="40"/>
      <c r="B75" s="41"/>
      <c r="C75" s="41"/>
      <c r="D75" s="44"/>
      <c r="E75" s="41"/>
      <c r="F75" s="41"/>
      <c r="G75" s="41"/>
      <c r="H75" s="40"/>
      <c r="I75" s="40"/>
      <c r="J75" s="40"/>
      <c r="K75" s="41"/>
      <c r="L75" s="41"/>
      <c r="M75" s="41"/>
      <c r="N75" s="40"/>
      <c r="O75" s="40"/>
      <c r="P75" s="40"/>
      <c r="Q75" s="40"/>
      <c r="R75" s="40"/>
      <c r="S75" s="40"/>
      <c r="T75" s="40"/>
    </row>
    <row r="76" spans="1:20">
      <c r="A76" s="40"/>
      <c r="B76" s="41"/>
      <c r="C76" s="41"/>
      <c r="D76" s="44"/>
      <c r="E76" s="41"/>
      <c r="F76" s="41"/>
      <c r="G76" s="41"/>
      <c r="H76" s="40"/>
      <c r="I76" s="40"/>
      <c r="J76" s="40"/>
      <c r="K76" s="41"/>
      <c r="L76" s="41"/>
      <c r="M76" s="41"/>
      <c r="N76" s="40"/>
      <c r="O76" s="40"/>
      <c r="P76" s="40"/>
      <c r="Q76" s="40"/>
      <c r="R76" s="40"/>
      <c r="S76" s="40"/>
      <c r="T76" s="40"/>
    </row>
    <row r="77" spans="1:20">
      <c r="A77" s="40"/>
      <c r="B77" s="41"/>
      <c r="C77" s="41"/>
      <c r="D77" s="44"/>
      <c r="E77" s="41"/>
      <c r="F77" s="41"/>
      <c r="G77" s="41"/>
      <c r="H77" s="40"/>
      <c r="I77" s="40"/>
      <c r="J77" s="40"/>
      <c r="K77" s="41"/>
      <c r="L77" s="41"/>
      <c r="M77" s="41"/>
      <c r="N77" s="40"/>
      <c r="O77" s="40"/>
      <c r="P77" s="40"/>
      <c r="Q77" s="40"/>
      <c r="R77" s="40"/>
      <c r="S77" s="40"/>
      <c r="T77" s="40"/>
    </row>
    <row r="78" spans="1:20">
      <c r="A78" s="40"/>
      <c r="B78" s="41"/>
      <c r="C78" s="41"/>
      <c r="D78" s="44"/>
      <c r="E78" s="41"/>
      <c r="F78" s="41"/>
      <c r="G78" s="41"/>
      <c r="H78" s="40"/>
      <c r="I78" s="40"/>
      <c r="J78" s="40"/>
      <c r="K78" s="41"/>
      <c r="L78" s="41"/>
      <c r="M78" s="41"/>
      <c r="N78" s="40"/>
      <c r="O78" s="40"/>
      <c r="P78" s="40"/>
      <c r="Q78" s="40"/>
      <c r="R78" s="40"/>
      <c r="S78" s="40"/>
      <c r="T78" s="40"/>
    </row>
    <row r="79" spans="1:20">
      <c r="A79" s="40"/>
      <c r="B79" s="41"/>
      <c r="C79" s="41"/>
      <c r="D79" s="44"/>
      <c r="E79" s="41"/>
      <c r="F79" s="41"/>
      <c r="G79" s="41"/>
      <c r="H79" s="40"/>
      <c r="I79" s="40"/>
      <c r="J79" s="40"/>
      <c r="K79" s="41"/>
      <c r="L79" s="41"/>
      <c r="M79" s="41"/>
      <c r="N79" s="40"/>
      <c r="O79" s="40"/>
      <c r="P79" s="40"/>
      <c r="Q79" s="40"/>
      <c r="R79" s="40"/>
      <c r="S79" s="40"/>
      <c r="T79" s="40"/>
    </row>
    <row r="80" spans="1:20">
      <c r="A80" s="40"/>
      <c r="B80" s="41"/>
      <c r="C80" s="41"/>
      <c r="D80" s="44"/>
      <c r="E80" s="41"/>
      <c r="F80" s="41"/>
      <c r="G80" s="41"/>
      <c r="H80" s="40"/>
      <c r="I80" s="40"/>
      <c r="J80" s="40"/>
      <c r="K80" s="41"/>
      <c r="L80" s="41"/>
      <c r="M80" s="41"/>
      <c r="N80" s="40"/>
      <c r="O80" s="40"/>
      <c r="P80" s="40"/>
      <c r="Q80" s="40"/>
      <c r="R80" s="40"/>
      <c r="S80" s="40"/>
      <c r="T80" s="40"/>
    </row>
    <row r="81" spans="1:20">
      <c r="A81" s="40"/>
      <c r="B81" s="41"/>
      <c r="C81" s="41"/>
      <c r="D81" s="44"/>
      <c r="E81" s="41"/>
      <c r="F81" s="41"/>
      <c r="G81" s="41"/>
      <c r="H81" s="40"/>
      <c r="I81" s="40"/>
      <c r="J81" s="40"/>
      <c r="K81" s="41"/>
      <c r="L81" s="41"/>
      <c r="M81" s="41"/>
      <c r="N81" s="40"/>
      <c r="O81" s="40"/>
      <c r="P81" s="40"/>
      <c r="Q81" s="40"/>
      <c r="R81" s="40"/>
      <c r="S81" s="40"/>
      <c r="T81" s="40"/>
    </row>
    <row r="82" spans="1:20">
      <c r="A82" s="40"/>
      <c r="B82" s="41"/>
      <c r="C82" s="41"/>
      <c r="D82" s="44"/>
      <c r="E82" s="41"/>
      <c r="F82" s="41"/>
      <c r="G82" s="41"/>
      <c r="H82" s="40"/>
      <c r="I82" s="40"/>
      <c r="J82" s="40"/>
      <c r="K82" s="41"/>
      <c r="L82" s="41"/>
      <c r="M82" s="41"/>
      <c r="N82" s="40"/>
      <c r="O82" s="40"/>
      <c r="P82" s="40"/>
      <c r="Q82" s="40"/>
      <c r="R82" s="40"/>
      <c r="S82" s="40"/>
      <c r="T82" s="40"/>
    </row>
    <row r="83" spans="1:20">
      <c r="A83" s="40"/>
      <c r="B83" s="41"/>
      <c r="C83" s="41"/>
      <c r="D83" s="44"/>
      <c r="E83" s="41"/>
      <c r="F83" s="41"/>
      <c r="G83" s="41"/>
      <c r="H83" s="40"/>
      <c r="I83" s="40"/>
      <c r="J83" s="40"/>
      <c r="K83" s="41"/>
      <c r="L83" s="41"/>
      <c r="M83" s="41"/>
      <c r="N83" s="40"/>
      <c r="O83" s="40"/>
      <c r="P83" s="40"/>
      <c r="Q83" s="40"/>
      <c r="R83" s="40"/>
      <c r="S83" s="40"/>
      <c r="T83" s="40"/>
    </row>
    <row r="84" spans="1:20">
      <c r="A84" s="40"/>
      <c r="B84" s="41"/>
      <c r="C84" s="41"/>
      <c r="D84" s="44"/>
      <c r="E84" s="41"/>
      <c r="F84" s="41"/>
      <c r="G84" s="41"/>
      <c r="H84" s="40"/>
      <c r="I84" s="40"/>
      <c r="J84" s="40"/>
      <c r="K84" s="41"/>
      <c r="L84" s="41"/>
      <c r="M84" s="41"/>
      <c r="N84" s="40"/>
      <c r="O84" s="40"/>
      <c r="P84" s="40"/>
      <c r="Q84" s="40"/>
      <c r="R84" s="40"/>
      <c r="S84" s="40"/>
      <c r="T84" s="40"/>
    </row>
    <row r="85" spans="1:20">
      <c r="A85" s="40"/>
      <c r="B85" s="41"/>
      <c r="C85" s="41"/>
      <c r="D85" s="44"/>
      <c r="E85" s="41"/>
      <c r="F85" s="41"/>
      <c r="G85" s="41"/>
      <c r="H85" s="40"/>
      <c r="I85" s="40"/>
      <c r="J85" s="40"/>
      <c r="K85" s="41"/>
      <c r="L85" s="41"/>
      <c r="M85" s="41"/>
      <c r="N85" s="40"/>
      <c r="O85" s="40"/>
      <c r="P85" s="40"/>
      <c r="Q85" s="40"/>
      <c r="R85" s="40"/>
      <c r="S85" s="40"/>
      <c r="T85" s="40"/>
    </row>
    <row r="86" spans="1:20">
      <c r="A86" s="40"/>
      <c r="B86" s="41"/>
      <c r="C86" s="41"/>
      <c r="D86" s="44"/>
      <c r="E86" s="41"/>
      <c r="F86" s="41"/>
      <c r="G86" s="41"/>
      <c r="H86" s="40"/>
      <c r="I86" s="40"/>
      <c r="J86" s="40"/>
      <c r="K86" s="41"/>
      <c r="L86" s="41"/>
      <c r="M86" s="41"/>
      <c r="N86" s="40"/>
      <c r="O86" s="40"/>
      <c r="P86" s="40"/>
      <c r="Q86" s="40"/>
      <c r="R86" s="40"/>
      <c r="S86" s="40"/>
      <c r="T86" s="40"/>
    </row>
    <row r="87" spans="1:20">
      <c r="A87" s="40"/>
      <c r="B87" s="41"/>
      <c r="C87" s="41"/>
      <c r="D87" s="44"/>
      <c r="E87" s="41"/>
      <c r="F87" s="41"/>
      <c r="G87" s="41"/>
      <c r="H87" s="40"/>
      <c r="I87" s="40"/>
      <c r="J87" s="40"/>
      <c r="K87" s="41"/>
      <c r="L87" s="41"/>
      <c r="M87" s="41"/>
      <c r="N87" s="40"/>
      <c r="O87" s="40"/>
      <c r="P87" s="40"/>
      <c r="Q87" s="40"/>
      <c r="R87" s="40"/>
      <c r="S87" s="40"/>
      <c r="T87" s="40"/>
    </row>
    <row r="88" spans="1:20">
      <c r="A88" s="40"/>
      <c r="B88" s="41"/>
      <c r="C88" s="41"/>
      <c r="D88" s="44"/>
      <c r="E88" s="41"/>
      <c r="F88" s="41"/>
      <c r="G88" s="41"/>
      <c r="H88" s="40"/>
      <c r="I88" s="40"/>
      <c r="J88" s="40"/>
      <c r="K88" s="41"/>
      <c r="L88" s="41"/>
      <c r="M88" s="41"/>
      <c r="N88" s="40"/>
      <c r="O88" s="40"/>
      <c r="P88" s="40"/>
      <c r="Q88" s="40"/>
      <c r="R88" s="40"/>
      <c r="S88" s="40"/>
      <c r="T88" s="40"/>
    </row>
    <row r="89" spans="1:20">
      <c r="A89" s="40"/>
      <c r="B89" s="41"/>
      <c r="C89" s="41"/>
      <c r="D89" s="44"/>
      <c r="E89" s="41"/>
      <c r="F89" s="41"/>
      <c r="G89" s="41"/>
      <c r="H89" s="40"/>
      <c r="I89" s="40"/>
      <c r="J89" s="40"/>
      <c r="K89" s="41"/>
      <c r="L89" s="41"/>
      <c r="M89" s="41"/>
      <c r="N89" s="40"/>
      <c r="O89" s="40"/>
      <c r="P89" s="40"/>
      <c r="Q89" s="40"/>
      <c r="R89" s="40"/>
      <c r="S89" s="40"/>
      <c r="T89" s="40"/>
    </row>
    <row r="90" spans="1:20">
      <c r="A90" s="40"/>
      <c r="B90" s="41"/>
      <c r="C90" s="41"/>
      <c r="D90" s="44"/>
      <c r="E90" s="41"/>
      <c r="F90" s="41"/>
      <c r="G90" s="41"/>
      <c r="H90" s="40"/>
      <c r="I90" s="40"/>
      <c r="J90" s="40"/>
      <c r="K90" s="41"/>
      <c r="L90" s="41"/>
      <c r="M90" s="41"/>
      <c r="N90" s="40"/>
      <c r="O90" s="40"/>
      <c r="P90" s="40"/>
      <c r="Q90" s="40"/>
      <c r="R90" s="40"/>
      <c r="S90" s="40"/>
      <c r="T90" s="40"/>
    </row>
    <row r="91" spans="1:20">
      <c r="A91" s="40"/>
      <c r="B91" s="41"/>
      <c r="C91" s="41"/>
      <c r="D91" s="44"/>
      <c r="E91" s="41"/>
      <c r="F91" s="41"/>
      <c r="G91" s="41"/>
      <c r="H91" s="40"/>
      <c r="I91" s="40"/>
      <c r="J91" s="40"/>
      <c r="K91" s="41"/>
      <c r="L91" s="41"/>
      <c r="M91" s="41"/>
      <c r="N91" s="40"/>
      <c r="O91" s="40"/>
      <c r="P91" s="40"/>
      <c r="Q91" s="40"/>
      <c r="R91" s="40"/>
      <c r="S91" s="40"/>
      <c r="T91" s="40"/>
    </row>
    <row r="92" spans="1:20">
      <c r="A92" s="40"/>
      <c r="B92" s="41"/>
      <c r="C92" s="41"/>
      <c r="D92" s="44"/>
      <c r="E92" s="41"/>
      <c r="F92" s="41"/>
      <c r="G92" s="41"/>
      <c r="H92" s="40"/>
      <c r="I92" s="40"/>
      <c r="J92" s="40"/>
      <c r="K92" s="41"/>
      <c r="L92" s="41"/>
      <c r="M92" s="41"/>
      <c r="N92" s="40"/>
      <c r="O92" s="40"/>
      <c r="P92" s="40"/>
      <c r="Q92" s="40"/>
      <c r="R92" s="40"/>
      <c r="S92" s="40"/>
      <c r="T92" s="40"/>
    </row>
    <row r="93" spans="1:20">
      <c r="A93" s="40"/>
      <c r="B93" s="41"/>
      <c r="C93" s="41"/>
      <c r="D93" s="44"/>
      <c r="E93" s="41"/>
      <c r="F93" s="41"/>
      <c r="G93" s="41"/>
      <c r="H93" s="40"/>
      <c r="I93" s="40"/>
      <c r="J93" s="40"/>
      <c r="K93" s="41"/>
      <c r="L93" s="41"/>
      <c r="M93" s="41"/>
      <c r="N93" s="40"/>
      <c r="O93" s="40"/>
      <c r="P93" s="40"/>
      <c r="Q93" s="40"/>
      <c r="R93" s="40"/>
      <c r="S93" s="40"/>
      <c r="T93" s="40"/>
    </row>
    <row r="94" spans="1:20">
      <c r="A94" s="40"/>
      <c r="B94" s="41"/>
      <c r="C94" s="41"/>
      <c r="D94" s="44"/>
      <c r="E94" s="41"/>
      <c r="F94" s="41"/>
      <c r="G94" s="41"/>
      <c r="H94" s="40"/>
      <c r="I94" s="40"/>
      <c r="J94" s="40"/>
      <c r="K94" s="41"/>
      <c r="L94" s="41"/>
      <c r="M94" s="41"/>
      <c r="N94" s="40"/>
      <c r="O94" s="40"/>
      <c r="P94" s="40"/>
      <c r="Q94" s="40"/>
      <c r="R94" s="40"/>
      <c r="S94" s="40"/>
      <c r="T94" s="40"/>
    </row>
    <row r="95" spans="1:20">
      <c r="A95" s="40"/>
      <c r="B95" s="41"/>
      <c r="C95" s="41"/>
      <c r="D95" s="44"/>
      <c r="E95" s="41"/>
      <c r="F95" s="41"/>
      <c r="G95" s="41"/>
      <c r="H95" s="40"/>
      <c r="I95" s="40"/>
      <c r="J95" s="40"/>
      <c r="K95" s="41"/>
      <c r="L95" s="41"/>
      <c r="M95" s="41"/>
      <c r="N95" s="40"/>
      <c r="O95" s="40"/>
      <c r="P95" s="40"/>
      <c r="Q95" s="40"/>
      <c r="R95" s="40"/>
      <c r="S95" s="40"/>
      <c r="T95" s="40"/>
    </row>
    <row r="96" spans="1:20">
      <c r="A96" s="40"/>
      <c r="B96" s="41"/>
      <c r="C96" s="41"/>
      <c r="D96" s="44"/>
      <c r="E96" s="41"/>
      <c r="F96" s="41"/>
      <c r="G96" s="41"/>
      <c r="H96" s="40"/>
      <c r="I96" s="40"/>
      <c r="J96" s="40"/>
      <c r="K96" s="41"/>
      <c r="L96" s="41"/>
      <c r="M96" s="41"/>
      <c r="N96" s="40"/>
      <c r="O96" s="40"/>
      <c r="P96" s="40"/>
      <c r="Q96" s="40"/>
      <c r="R96" s="40"/>
      <c r="S96" s="40"/>
      <c r="T96" s="40"/>
    </row>
    <row r="97" spans="1:20">
      <c r="A97" s="40"/>
      <c r="B97" s="41"/>
      <c r="C97" s="41"/>
      <c r="D97" s="44"/>
      <c r="E97" s="41"/>
      <c r="F97" s="41"/>
      <c r="G97" s="41"/>
      <c r="H97" s="40"/>
      <c r="I97" s="40"/>
      <c r="J97" s="40"/>
      <c r="K97" s="41"/>
      <c r="L97" s="41"/>
      <c r="M97" s="41"/>
      <c r="N97" s="40"/>
      <c r="O97" s="40"/>
      <c r="P97" s="40"/>
      <c r="Q97" s="40"/>
      <c r="R97" s="40"/>
      <c r="S97" s="40"/>
      <c r="T97" s="40"/>
    </row>
    <row r="98" spans="1:20">
      <c r="A98" s="40"/>
      <c r="B98" s="41"/>
      <c r="C98" s="41"/>
      <c r="D98" s="44"/>
      <c r="E98" s="41"/>
      <c r="F98" s="41"/>
      <c r="G98" s="41"/>
      <c r="H98" s="40"/>
      <c r="I98" s="40"/>
      <c r="J98" s="40"/>
      <c r="K98" s="41"/>
      <c r="L98" s="41"/>
      <c r="M98" s="41"/>
      <c r="N98" s="40"/>
      <c r="O98" s="40"/>
      <c r="P98" s="40"/>
      <c r="Q98" s="40"/>
      <c r="R98" s="40"/>
      <c r="S98" s="40"/>
      <c r="T98" s="40"/>
    </row>
    <row r="99" spans="1:20">
      <c r="A99" s="40"/>
      <c r="B99" s="41"/>
      <c r="C99" s="41"/>
      <c r="D99" s="44"/>
      <c r="E99" s="41"/>
      <c r="F99" s="41"/>
      <c r="G99" s="41"/>
      <c r="H99" s="40"/>
      <c r="I99" s="40"/>
      <c r="J99" s="40"/>
      <c r="K99" s="41"/>
      <c r="L99" s="41"/>
      <c r="M99" s="41"/>
      <c r="N99" s="40"/>
      <c r="O99" s="40"/>
      <c r="P99" s="40"/>
      <c r="Q99" s="40"/>
      <c r="R99" s="40"/>
      <c r="S99" s="40"/>
      <c r="T99" s="40"/>
    </row>
    <row r="100" spans="1:20">
      <c r="A100" s="40"/>
      <c r="B100" s="41"/>
      <c r="C100" s="41"/>
      <c r="D100" s="44"/>
      <c r="E100" s="41"/>
      <c r="F100" s="41"/>
      <c r="G100" s="41"/>
      <c r="H100" s="40"/>
      <c r="I100" s="40"/>
      <c r="J100" s="40"/>
      <c r="K100" s="41"/>
      <c r="L100" s="41"/>
      <c r="M100" s="41"/>
      <c r="N100" s="40"/>
      <c r="O100" s="40"/>
      <c r="P100" s="40"/>
      <c r="Q100" s="40"/>
      <c r="R100" s="40"/>
      <c r="S100" s="40"/>
      <c r="T100" s="40"/>
    </row>
    <row r="101" spans="1:20">
      <c r="A101" s="40"/>
      <c r="B101" s="41"/>
      <c r="C101" s="41"/>
      <c r="D101" s="44"/>
      <c r="E101" s="41"/>
      <c r="F101" s="41"/>
      <c r="G101" s="41"/>
      <c r="H101" s="40"/>
      <c r="I101" s="40"/>
      <c r="J101" s="40"/>
      <c r="K101" s="41"/>
      <c r="L101" s="41"/>
      <c r="M101" s="41"/>
      <c r="N101" s="40"/>
      <c r="O101" s="40"/>
      <c r="P101" s="40"/>
      <c r="Q101" s="40"/>
      <c r="R101" s="40"/>
      <c r="S101" s="40"/>
      <c r="T101" s="40"/>
    </row>
    <row r="102" spans="1:20">
      <c r="A102" s="40"/>
      <c r="B102" s="41"/>
      <c r="C102" s="41"/>
      <c r="D102" s="44"/>
      <c r="E102" s="41"/>
      <c r="F102" s="41"/>
      <c r="G102" s="41"/>
      <c r="H102" s="40"/>
      <c r="I102" s="40"/>
      <c r="J102" s="40"/>
      <c r="K102" s="41"/>
      <c r="L102" s="41"/>
      <c r="M102" s="41"/>
      <c r="N102" s="40"/>
      <c r="O102" s="40"/>
      <c r="P102" s="40"/>
      <c r="Q102" s="40"/>
      <c r="R102" s="40"/>
      <c r="S102" s="40"/>
      <c r="T102" s="40"/>
    </row>
    <row r="103" spans="1:20">
      <c r="A103" s="40"/>
      <c r="B103" s="41"/>
      <c r="C103" s="41"/>
      <c r="D103" s="44"/>
      <c r="E103" s="41"/>
      <c r="F103" s="41"/>
      <c r="G103" s="41"/>
      <c r="H103" s="40"/>
      <c r="I103" s="40"/>
      <c r="J103" s="40"/>
      <c r="K103" s="41"/>
      <c r="L103" s="41"/>
      <c r="M103" s="41"/>
      <c r="N103" s="40"/>
      <c r="O103" s="40"/>
      <c r="P103" s="40"/>
      <c r="Q103" s="40"/>
      <c r="R103" s="40"/>
      <c r="S103" s="40"/>
      <c r="T103" s="40"/>
    </row>
    <row r="104" spans="1:20">
      <c r="A104" s="40"/>
      <c r="B104" s="41"/>
      <c r="C104" s="41"/>
      <c r="D104" s="44"/>
      <c r="E104" s="41"/>
      <c r="F104" s="41"/>
      <c r="G104" s="41"/>
      <c r="H104" s="40"/>
      <c r="I104" s="40"/>
      <c r="J104" s="40"/>
      <c r="K104" s="41"/>
      <c r="L104" s="41"/>
      <c r="M104" s="41"/>
      <c r="N104" s="40"/>
      <c r="O104" s="40"/>
      <c r="P104" s="40"/>
      <c r="Q104" s="40"/>
      <c r="R104" s="40"/>
      <c r="S104" s="40"/>
      <c r="T104" s="40"/>
    </row>
    <row r="105" spans="1:20">
      <c r="A105" s="40"/>
      <c r="B105" s="41"/>
      <c r="C105" s="41"/>
      <c r="D105" s="44"/>
      <c r="E105" s="41"/>
      <c r="F105" s="41"/>
      <c r="G105" s="41"/>
      <c r="H105" s="40"/>
      <c r="I105" s="40"/>
      <c r="J105" s="40"/>
      <c r="K105" s="41"/>
      <c r="L105" s="41"/>
      <c r="M105" s="41"/>
      <c r="N105" s="40"/>
      <c r="O105" s="40"/>
      <c r="P105" s="40"/>
      <c r="Q105" s="40"/>
      <c r="R105" s="40"/>
      <c r="S105" s="40"/>
      <c r="T105" s="40"/>
    </row>
    <row r="106" spans="1:20">
      <c r="A106" s="40"/>
      <c r="B106" s="41"/>
      <c r="C106" s="41"/>
      <c r="D106" s="44"/>
      <c r="E106" s="41"/>
      <c r="F106" s="41"/>
      <c r="G106" s="41"/>
      <c r="H106" s="40"/>
      <c r="I106" s="40"/>
      <c r="J106" s="40"/>
      <c r="K106" s="41"/>
      <c r="L106" s="41"/>
      <c r="M106" s="41"/>
      <c r="N106" s="40"/>
      <c r="O106" s="40"/>
      <c r="P106" s="40"/>
      <c r="Q106" s="40"/>
      <c r="R106" s="40"/>
      <c r="S106" s="40"/>
      <c r="T106" s="40"/>
    </row>
    <row r="107" spans="1:20">
      <c r="A107" s="40"/>
      <c r="B107" s="41"/>
      <c r="C107" s="41"/>
      <c r="D107" s="44"/>
      <c r="E107" s="41"/>
      <c r="F107" s="41"/>
      <c r="G107" s="41"/>
      <c r="H107" s="40"/>
      <c r="I107" s="40"/>
      <c r="J107" s="40"/>
      <c r="K107" s="41"/>
      <c r="L107" s="41"/>
      <c r="M107" s="41"/>
      <c r="N107" s="40"/>
      <c r="O107" s="40"/>
      <c r="P107" s="40"/>
      <c r="Q107" s="40"/>
      <c r="R107" s="40"/>
      <c r="S107" s="40"/>
      <c r="T107" s="40"/>
    </row>
    <row r="108" spans="1:20">
      <c r="A108" s="40"/>
      <c r="B108" s="41"/>
      <c r="C108" s="41"/>
      <c r="D108" s="44"/>
      <c r="E108" s="41"/>
      <c r="F108" s="41"/>
      <c r="G108" s="41"/>
      <c r="H108" s="40"/>
      <c r="I108" s="40"/>
      <c r="J108" s="40"/>
      <c r="K108" s="41"/>
      <c r="L108" s="41"/>
      <c r="M108" s="41"/>
      <c r="N108" s="40"/>
      <c r="O108" s="40"/>
      <c r="P108" s="40"/>
      <c r="Q108" s="40"/>
      <c r="R108" s="40"/>
      <c r="S108" s="40"/>
      <c r="T108" s="40"/>
    </row>
    <row r="109" spans="1:20">
      <c r="A109" s="40"/>
      <c r="B109" s="41"/>
      <c r="C109" s="41"/>
      <c r="D109" s="44"/>
      <c r="E109" s="41"/>
      <c r="F109" s="41"/>
      <c r="G109" s="41"/>
      <c r="H109" s="40"/>
      <c r="I109" s="40"/>
      <c r="J109" s="40"/>
      <c r="K109" s="41"/>
      <c r="L109" s="41"/>
      <c r="M109" s="41"/>
      <c r="N109" s="40"/>
      <c r="O109" s="40"/>
      <c r="P109" s="40"/>
      <c r="Q109" s="40"/>
      <c r="R109" s="40"/>
      <c r="S109" s="40"/>
      <c r="T109" s="40"/>
    </row>
    <row r="110" spans="1:20">
      <c r="A110" s="40"/>
      <c r="B110" s="41"/>
      <c r="C110" s="41"/>
      <c r="D110" s="44"/>
      <c r="E110" s="41"/>
      <c r="F110" s="41"/>
      <c r="G110" s="41"/>
      <c r="H110" s="40"/>
      <c r="I110" s="40"/>
      <c r="J110" s="40"/>
      <c r="K110" s="41"/>
      <c r="L110" s="41"/>
      <c r="M110" s="41"/>
      <c r="N110" s="40"/>
      <c r="O110" s="40"/>
      <c r="P110" s="40"/>
      <c r="Q110" s="40"/>
      <c r="R110" s="40"/>
      <c r="S110" s="40"/>
      <c r="T110" s="40"/>
    </row>
    <row r="111" spans="1:20">
      <c r="A111" s="40"/>
      <c r="B111" s="41"/>
      <c r="C111" s="41"/>
      <c r="D111" s="44"/>
      <c r="E111" s="41"/>
      <c r="F111" s="41"/>
      <c r="G111" s="41"/>
      <c r="H111" s="40"/>
      <c r="I111" s="40"/>
      <c r="J111" s="40"/>
      <c r="K111" s="41"/>
      <c r="L111" s="41"/>
      <c r="M111" s="41"/>
      <c r="N111" s="40"/>
      <c r="O111" s="40"/>
      <c r="P111" s="40"/>
      <c r="Q111" s="40"/>
      <c r="R111" s="40"/>
      <c r="S111" s="40"/>
      <c r="T111" s="40"/>
    </row>
    <row r="112" spans="1:20">
      <c r="A112" s="40"/>
      <c r="B112" s="41"/>
      <c r="C112" s="41"/>
      <c r="D112" s="44"/>
      <c r="E112" s="41"/>
      <c r="F112" s="41"/>
      <c r="G112" s="41"/>
      <c r="H112" s="40"/>
      <c r="I112" s="40"/>
      <c r="J112" s="40"/>
      <c r="K112" s="41"/>
      <c r="L112" s="41"/>
      <c r="M112" s="41"/>
      <c r="N112" s="40"/>
      <c r="O112" s="40"/>
      <c r="P112" s="40"/>
      <c r="Q112" s="40"/>
      <c r="R112" s="40"/>
      <c r="S112" s="40"/>
      <c r="T112" s="40"/>
    </row>
    <row r="113" spans="1:20">
      <c r="A113" s="40"/>
      <c r="B113" s="41"/>
      <c r="C113" s="41"/>
      <c r="D113" s="44"/>
      <c r="E113" s="41"/>
      <c r="F113" s="41"/>
      <c r="G113" s="41"/>
      <c r="H113" s="40"/>
      <c r="I113" s="40"/>
      <c r="J113" s="40"/>
      <c r="K113" s="41"/>
      <c r="L113" s="41"/>
      <c r="M113" s="41"/>
      <c r="N113" s="40"/>
      <c r="O113" s="40"/>
      <c r="P113" s="40"/>
      <c r="Q113" s="40"/>
      <c r="R113" s="40"/>
      <c r="S113" s="40"/>
      <c r="T113" s="40"/>
    </row>
    <row r="114" spans="1:20">
      <c r="A114" s="40"/>
      <c r="B114" s="41"/>
      <c r="C114" s="41"/>
      <c r="D114" s="44"/>
      <c r="E114" s="41"/>
      <c r="F114" s="41"/>
      <c r="G114" s="41"/>
      <c r="H114" s="40"/>
      <c r="I114" s="40"/>
      <c r="J114" s="40"/>
      <c r="K114" s="41"/>
      <c r="L114" s="41"/>
      <c r="M114" s="41"/>
      <c r="N114" s="40"/>
      <c r="O114" s="40"/>
      <c r="P114" s="40"/>
      <c r="Q114" s="40"/>
      <c r="R114" s="40"/>
      <c r="S114" s="40"/>
      <c r="T114" s="40"/>
    </row>
    <row r="115" spans="1:20">
      <c r="A115" s="40"/>
      <c r="B115" s="41"/>
      <c r="C115" s="41"/>
      <c r="D115" s="44"/>
      <c r="E115" s="41"/>
      <c r="F115" s="41"/>
      <c r="G115" s="41"/>
      <c r="H115" s="40"/>
      <c r="I115" s="40"/>
      <c r="J115" s="40"/>
      <c r="K115" s="41"/>
      <c r="L115" s="41"/>
      <c r="M115" s="41"/>
      <c r="N115" s="40"/>
      <c r="O115" s="40"/>
      <c r="P115" s="40"/>
      <c r="Q115" s="40"/>
      <c r="R115" s="40"/>
      <c r="S115" s="40"/>
      <c r="T115" s="40"/>
    </row>
    <row r="116" spans="1:20">
      <c r="A116" s="40"/>
      <c r="B116" s="41"/>
      <c r="C116" s="41"/>
      <c r="D116" s="44"/>
      <c r="E116" s="41"/>
      <c r="F116" s="41"/>
      <c r="G116" s="41"/>
      <c r="H116" s="40"/>
      <c r="I116" s="40"/>
      <c r="J116" s="40"/>
      <c r="K116" s="41"/>
      <c r="L116" s="41"/>
      <c r="M116" s="41"/>
      <c r="N116" s="40"/>
      <c r="O116" s="40"/>
      <c r="P116" s="40"/>
      <c r="Q116" s="40"/>
      <c r="R116" s="40"/>
      <c r="S116" s="40"/>
      <c r="T116" s="40"/>
    </row>
    <row r="117" spans="1:20">
      <c r="A117" s="40"/>
      <c r="B117" s="41"/>
      <c r="C117" s="41"/>
      <c r="D117" s="44"/>
      <c r="E117" s="41"/>
      <c r="F117" s="41"/>
      <c r="G117" s="41"/>
      <c r="H117" s="40"/>
      <c r="I117" s="40"/>
      <c r="J117" s="40"/>
      <c r="K117" s="41"/>
      <c r="L117" s="41"/>
      <c r="M117" s="41"/>
      <c r="N117" s="40"/>
      <c r="O117" s="40"/>
      <c r="P117" s="40"/>
      <c r="Q117" s="40"/>
      <c r="R117" s="40"/>
      <c r="S117" s="40"/>
      <c r="T117" s="40"/>
    </row>
    <row r="118" spans="1:20">
      <c r="A118" s="40"/>
      <c r="B118" s="41"/>
      <c r="C118" s="41"/>
      <c r="D118" s="44"/>
      <c r="E118" s="41"/>
      <c r="F118" s="41"/>
      <c r="G118" s="41"/>
      <c r="H118" s="40"/>
      <c r="I118" s="40"/>
      <c r="J118" s="40"/>
      <c r="K118" s="41"/>
      <c r="L118" s="41"/>
      <c r="M118" s="41"/>
      <c r="N118" s="40"/>
      <c r="O118" s="40"/>
      <c r="P118" s="40"/>
      <c r="Q118" s="40"/>
      <c r="R118" s="40"/>
      <c r="S118" s="40"/>
      <c r="T118" s="40"/>
    </row>
    <row r="119" spans="1:20">
      <c r="A119" s="40"/>
      <c r="B119" s="41"/>
      <c r="C119" s="41"/>
      <c r="D119" s="44"/>
      <c r="E119" s="41"/>
      <c r="F119" s="41"/>
      <c r="G119" s="41"/>
      <c r="H119" s="40"/>
      <c r="I119" s="40"/>
      <c r="J119" s="40"/>
      <c r="K119" s="41"/>
      <c r="L119" s="41"/>
      <c r="M119" s="41"/>
      <c r="N119" s="40"/>
      <c r="O119" s="40"/>
      <c r="P119" s="40"/>
      <c r="Q119" s="40"/>
      <c r="R119" s="40"/>
      <c r="S119" s="40"/>
      <c r="T119" s="40"/>
    </row>
    <row r="120" spans="1:20">
      <c r="A120" s="40"/>
      <c r="B120" s="41"/>
      <c r="C120" s="41"/>
      <c r="D120" s="44"/>
      <c r="E120" s="41"/>
      <c r="F120" s="41"/>
      <c r="G120" s="41"/>
      <c r="H120" s="40"/>
      <c r="I120" s="40"/>
      <c r="J120" s="40"/>
      <c r="K120" s="41"/>
      <c r="L120" s="41"/>
      <c r="M120" s="41"/>
      <c r="N120" s="40"/>
      <c r="O120" s="40"/>
      <c r="P120" s="40"/>
      <c r="Q120" s="40"/>
      <c r="R120" s="40"/>
      <c r="S120" s="40"/>
      <c r="T120" s="40"/>
    </row>
    <row r="121" spans="1:20">
      <c r="A121" s="40"/>
      <c r="B121" s="41"/>
      <c r="C121" s="41"/>
      <c r="D121" s="44"/>
      <c r="E121" s="41"/>
      <c r="F121" s="41"/>
      <c r="G121" s="41"/>
      <c r="H121" s="40"/>
      <c r="I121" s="40"/>
      <c r="J121" s="40"/>
      <c r="K121" s="41"/>
      <c r="L121" s="41"/>
      <c r="M121" s="41"/>
      <c r="N121" s="40"/>
      <c r="O121" s="40"/>
      <c r="P121" s="40"/>
      <c r="Q121" s="40"/>
      <c r="R121" s="40"/>
      <c r="S121" s="40"/>
      <c r="T121" s="40"/>
    </row>
    <row r="122" spans="1:20">
      <c r="A122" s="40"/>
      <c r="B122" s="41"/>
      <c r="C122" s="41"/>
      <c r="D122" s="44"/>
      <c r="E122" s="41"/>
      <c r="F122" s="41"/>
      <c r="G122" s="41"/>
      <c r="H122" s="40"/>
      <c r="I122" s="40"/>
      <c r="J122" s="40"/>
      <c r="K122" s="41"/>
      <c r="L122" s="41"/>
      <c r="M122" s="41"/>
      <c r="N122" s="40"/>
      <c r="O122" s="40"/>
      <c r="P122" s="40"/>
      <c r="Q122" s="40"/>
      <c r="R122" s="40"/>
      <c r="S122" s="40"/>
      <c r="T122" s="40"/>
    </row>
    <row r="123" spans="1:20">
      <c r="A123" s="40"/>
      <c r="B123" s="41"/>
      <c r="C123" s="41"/>
      <c r="D123" s="44"/>
      <c r="E123" s="41"/>
      <c r="F123" s="41"/>
      <c r="G123" s="41"/>
      <c r="H123" s="40"/>
      <c r="I123" s="40"/>
      <c r="J123" s="40"/>
      <c r="K123" s="41"/>
      <c r="L123" s="41"/>
      <c r="M123" s="41"/>
      <c r="N123" s="40"/>
      <c r="O123" s="40"/>
      <c r="P123" s="40"/>
      <c r="Q123" s="40"/>
      <c r="R123" s="40"/>
      <c r="S123" s="40"/>
      <c r="T123" s="40"/>
    </row>
    <row r="124" spans="1:20">
      <c r="A124" s="40"/>
      <c r="B124" s="41"/>
      <c r="C124" s="41"/>
      <c r="D124" s="44"/>
      <c r="E124" s="41"/>
      <c r="F124" s="41"/>
      <c r="G124" s="41"/>
      <c r="H124" s="40"/>
      <c r="I124" s="40"/>
      <c r="J124" s="40"/>
      <c r="K124" s="41"/>
      <c r="L124" s="41"/>
      <c r="M124" s="41"/>
      <c r="N124" s="40"/>
      <c r="O124" s="40"/>
      <c r="P124" s="40"/>
      <c r="Q124" s="40"/>
      <c r="R124" s="40"/>
      <c r="S124" s="40"/>
      <c r="T124" s="40"/>
    </row>
    <row r="125" spans="1:20">
      <c r="A125" s="40"/>
      <c r="B125" s="41"/>
      <c r="C125" s="41"/>
      <c r="D125" s="44"/>
      <c r="E125" s="41"/>
      <c r="F125" s="41"/>
      <c r="G125" s="41"/>
      <c r="H125" s="40"/>
      <c r="I125" s="40"/>
      <c r="J125" s="40"/>
      <c r="K125" s="41"/>
      <c r="L125" s="41"/>
      <c r="M125" s="41"/>
      <c r="N125" s="40"/>
      <c r="O125" s="40"/>
      <c r="P125" s="40"/>
      <c r="Q125" s="40"/>
      <c r="R125" s="40"/>
      <c r="S125" s="40"/>
      <c r="T125" s="40"/>
    </row>
    <row r="126" spans="1:20">
      <c r="A126" s="40"/>
      <c r="B126" s="41"/>
      <c r="C126" s="41"/>
      <c r="D126" s="44"/>
      <c r="E126" s="41"/>
      <c r="F126" s="41"/>
      <c r="G126" s="41"/>
      <c r="H126" s="40"/>
      <c r="I126" s="40"/>
      <c r="J126" s="40"/>
      <c r="K126" s="41"/>
      <c r="L126" s="41"/>
      <c r="M126" s="41"/>
      <c r="N126" s="40"/>
      <c r="O126" s="40"/>
      <c r="P126" s="40"/>
      <c r="Q126" s="40"/>
      <c r="R126" s="40"/>
      <c r="S126" s="40"/>
      <c r="T126" s="40"/>
    </row>
    <row r="127" spans="1:20">
      <c r="A127" s="40"/>
      <c r="B127" s="41"/>
      <c r="C127" s="41"/>
      <c r="D127" s="44"/>
      <c r="E127" s="40"/>
      <c r="F127" s="40"/>
      <c r="G127" s="41"/>
      <c r="H127" s="41"/>
      <c r="I127" s="41"/>
      <c r="J127" s="40"/>
      <c r="K127" s="41"/>
      <c r="L127" s="43"/>
      <c r="M127" s="40"/>
      <c r="N127" s="40"/>
      <c r="O127" s="40"/>
      <c r="P127" s="40"/>
      <c r="Q127" s="40"/>
      <c r="R127" s="40"/>
      <c r="S127" s="40"/>
      <c r="T127" s="40"/>
    </row>
    <row r="128" spans="1:20">
      <c r="A128" s="40"/>
      <c r="B128" s="41"/>
      <c r="C128" s="41"/>
      <c r="D128" s="44"/>
      <c r="E128" s="40"/>
      <c r="F128" s="40"/>
      <c r="G128" s="41"/>
      <c r="H128" s="41"/>
      <c r="I128" s="41"/>
      <c r="J128" s="40"/>
      <c r="K128" s="41"/>
      <c r="L128" s="43"/>
      <c r="M128" s="40"/>
      <c r="N128" s="40"/>
      <c r="O128" s="40"/>
      <c r="P128" s="40"/>
      <c r="Q128" s="40"/>
      <c r="R128" s="40"/>
      <c r="S128" s="40"/>
      <c r="T128" s="40"/>
    </row>
    <row r="129" spans="1:20">
      <c r="A129" s="40"/>
      <c r="B129" s="41"/>
      <c r="C129" s="41"/>
      <c r="D129" s="44"/>
      <c r="E129" s="40"/>
      <c r="F129" s="40"/>
      <c r="G129" s="41"/>
      <c r="H129" s="41"/>
      <c r="I129" s="41"/>
      <c r="J129" s="40"/>
      <c r="K129" s="41"/>
      <c r="L129" s="43"/>
      <c r="M129" s="40"/>
      <c r="N129" s="40"/>
      <c r="O129" s="40"/>
      <c r="P129" s="40"/>
      <c r="Q129" s="40"/>
      <c r="R129" s="40"/>
      <c r="S129" s="40"/>
      <c r="T129" s="40"/>
    </row>
    <row r="130" spans="1:20">
      <c r="A130" s="40"/>
      <c r="B130" s="41"/>
      <c r="C130" s="41"/>
      <c r="D130" s="44"/>
      <c r="E130" s="40"/>
      <c r="F130" s="40"/>
      <c r="G130" s="41"/>
      <c r="H130" s="41"/>
      <c r="I130" s="41"/>
      <c r="J130" s="40"/>
      <c r="K130" s="41"/>
      <c r="L130" s="43"/>
      <c r="M130" s="40"/>
      <c r="N130" s="40"/>
      <c r="O130" s="40"/>
      <c r="P130" s="40"/>
      <c r="Q130" s="40"/>
      <c r="R130" s="40"/>
      <c r="S130" s="40"/>
      <c r="T130" s="40"/>
    </row>
    <row r="131" spans="1:20">
      <c r="A131" s="40"/>
      <c r="B131" s="41"/>
      <c r="C131" s="41"/>
      <c r="D131" s="44"/>
      <c r="E131" s="40"/>
      <c r="F131" s="40"/>
      <c r="G131" s="41"/>
      <c r="H131" s="41"/>
      <c r="I131" s="41"/>
      <c r="J131" s="40"/>
      <c r="K131" s="41"/>
      <c r="L131" s="43"/>
      <c r="M131" s="40"/>
      <c r="N131" s="40"/>
      <c r="O131" s="40"/>
      <c r="P131" s="40"/>
      <c r="Q131" s="40"/>
      <c r="R131" s="40"/>
      <c r="S131" s="40"/>
      <c r="T131" s="40"/>
    </row>
    <row r="132" spans="1:20">
      <c r="A132" s="40"/>
      <c r="B132" s="41"/>
      <c r="C132" s="41"/>
      <c r="D132" s="44"/>
      <c r="E132" s="40"/>
      <c r="F132" s="40"/>
      <c r="G132" s="41"/>
      <c r="H132" s="41"/>
      <c r="I132" s="41"/>
      <c r="J132" s="40"/>
      <c r="K132" s="41"/>
      <c r="L132" s="43"/>
      <c r="M132" s="40"/>
      <c r="N132" s="40"/>
      <c r="O132" s="40"/>
      <c r="P132" s="40"/>
      <c r="Q132" s="40"/>
      <c r="R132" s="40"/>
      <c r="S132" s="40"/>
      <c r="T132" s="40"/>
    </row>
    <row r="133" spans="1:20">
      <c r="A133" s="40"/>
      <c r="B133" s="41"/>
      <c r="C133" s="41"/>
      <c r="D133" s="44"/>
      <c r="E133" s="40"/>
      <c r="F133" s="40"/>
      <c r="G133" s="41"/>
      <c r="H133" s="41"/>
      <c r="I133" s="41"/>
      <c r="J133" s="40"/>
      <c r="K133" s="41"/>
      <c r="L133" s="43"/>
      <c r="M133" s="40"/>
      <c r="N133" s="40"/>
      <c r="O133" s="40"/>
      <c r="P133" s="40"/>
      <c r="Q133" s="40"/>
      <c r="R133" s="40"/>
      <c r="S133" s="40"/>
      <c r="T133" s="40"/>
    </row>
    <row r="134" spans="1:20">
      <c r="A134" s="40"/>
      <c r="B134" s="41"/>
      <c r="C134" s="41"/>
      <c r="D134" s="44"/>
      <c r="E134" s="40"/>
      <c r="F134" s="40"/>
      <c r="G134" s="41"/>
      <c r="H134" s="41"/>
      <c r="I134" s="41"/>
      <c r="J134" s="40"/>
      <c r="K134" s="41"/>
      <c r="L134" s="41"/>
      <c r="M134" s="40"/>
      <c r="N134" s="40"/>
      <c r="O134" s="40"/>
      <c r="P134" s="40"/>
      <c r="Q134" s="40"/>
      <c r="R134" s="40"/>
      <c r="S134" s="40"/>
      <c r="T134" s="40"/>
    </row>
    <row r="135" spans="1:20">
      <c r="A135" s="40"/>
      <c r="B135" s="41"/>
      <c r="C135" s="41"/>
      <c r="D135" s="44"/>
      <c r="E135" s="40"/>
      <c r="F135" s="40"/>
      <c r="G135" s="41"/>
      <c r="H135" s="41"/>
      <c r="I135" s="41"/>
      <c r="J135" s="40"/>
      <c r="K135" s="41"/>
      <c r="L135" s="41"/>
      <c r="M135" s="40"/>
      <c r="N135" s="40"/>
      <c r="O135" s="40"/>
      <c r="P135" s="40"/>
      <c r="Q135" s="40"/>
      <c r="R135" s="40"/>
      <c r="S135" s="40"/>
      <c r="T135" s="40"/>
    </row>
    <row r="136" spans="1:20">
      <c r="A136" s="40"/>
      <c r="B136" s="41"/>
      <c r="C136" s="41"/>
      <c r="D136" s="44"/>
      <c r="E136" s="40"/>
      <c r="F136" s="40"/>
      <c r="G136" s="41"/>
      <c r="H136" s="41"/>
      <c r="I136" s="41"/>
      <c r="J136" s="40"/>
      <c r="K136" s="41"/>
      <c r="L136" s="43"/>
      <c r="M136" s="40"/>
      <c r="N136" s="40"/>
      <c r="O136" s="40"/>
      <c r="P136" s="40"/>
      <c r="Q136" s="40"/>
      <c r="R136" s="40"/>
      <c r="S136" s="40"/>
      <c r="T136" s="40"/>
    </row>
    <row r="137" spans="1:20">
      <c r="A137" s="40"/>
      <c r="B137" s="41"/>
      <c r="C137" s="41"/>
      <c r="D137" s="44"/>
      <c r="E137" s="40"/>
      <c r="F137" s="40"/>
      <c r="G137" s="41"/>
      <c r="H137" s="41"/>
      <c r="I137" s="41"/>
      <c r="J137" s="40"/>
      <c r="K137" s="41"/>
      <c r="L137" s="43"/>
      <c r="M137" s="40"/>
      <c r="N137" s="40"/>
      <c r="O137" s="40"/>
      <c r="P137" s="40"/>
      <c r="Q137" s="40"/>
      <c r="R137" s="40"/>
      <c r="S137" s="40"/>
      <c r="T137" s="40"/>
    </row>
    <row r="138" spans="1:20">
      <c r="A138" s="40"/>
      <c r="B138" s="41"/>
      <c r="C138" s="41"/>
      <c r="D138" s="44"/>
      <c r="E138" s="40"/>
      <c r="F138" s="40"/>
      <c r="G138" s="41"/>
      <c r="H138" s="41"/>
      <c r="I138" s="41"/>
      <c r="J138" s="40"/>
      <c r="K138" s="41"/>
      <c r="L138" s="43"/>
      <c r="M138" s="40"/>
      <c r="N138" s="40"/>
      <c r="O138" s="40"/>
      <c r="P138" s="40"/>
      <c r="Q138" s="40"/>
      <c r="R138" s="40"/>
      <c r="S138" s="40"/>
      <c r="T138" s="40"/>
    </row>
    <row r="139" spans="1:20">
      <c r="A139" s="40"/>
      <c r="B139" s="41"/>
      <c r="C139" s="41"/>
      <c r="D139" s="44"/>
      <c r="E139" s="40"/>
      <c r="F139" s="40"/>
      <c r="G139" s="41"/>
      <c r="H139" s="41"/>
      <c r="I139" s="41"/>
      <c r="J139" s="40"/>
      <c r="K139" s="41"/>
      <c r="L139" s="43"/>
      <c r="M139" s="40"/>
      <c r="N139" s="40"/>
      <c r="O139" s="40"/>
      <c r="P139" s="40"/>
      <c r="Q139" s="40"/>
      <c r="R139" s="40"/>
      <c r="S139" s="40"/>
      <c r="T139" s="40"/>
    </row>
    <row r="140" spans="1:20">
      <c r="A140" s="40"/>
      <c r="B140" s="41"/>
      <c r="C140" s="41"/>
      <c r="D140" s="44"/>
      <c r="E140" s="40"/>
      <c r="F140" s="40"/>
      <c r="G140" s="41"/>
      <c r="H140" s="41"/>
      <c r="I140" s="41"/>
      <c r="J140" s="40"/>
      <c r="K140" s="41"/>
      <c r="L140" s="43"/>
      <c r="M140" s="40"/>
      <c r="N140" s="40"/>
      <c r="O140" s="40"/>
      <c r="P140" s="40"/>
      <c r="Q140" s="40"/>
      <c r="R140" s="40"/>
      <c r="S140" s="40"/>
      <c r="T140" s="40"/>
    </row>
    <row r="141" spans="1:20">
      <c r="A141" s="40"/>
      <c r="B141" s="41"/>
      <c r="C141" s="41"/>
      <c r="D141" s="44"/>
      <c r="E141" s="40"/>
      <c r="F141" s="40"/>
      <c r="G141" s="41"/>
      <c r="H141" s="41"/>
      <c r="I141" s="41"/>
      <c r="J141" s="40"/>
      <c r="K141" s="41"/>
      <c r="L141" s="43"/>
      <c r="M141" s="40"/>
      <c r="N141" s="40"/>
      <c r="O141" s="40"/>
      <c r="P141" s="40"/>
      <c r="Q141" s="40"/>
      <c r="R141" s="40"/>
      <c r="S141" s="40"/>
      <c r="T141" s="40"/>
    </row>
    <row r="142" spans="1:20">
      <c r="A142" s="40"/>
      <c r="B142" s="41"/>
      <c r="C142" s="41"/>
      <c r="D142" s="44"/>
      <c r="E142" s="40"/>
      <c r="F142" s="40"/>
      <c r="G142" s="41"/>
      <c r="H142" s="41"/>
      <c r="I142" s="41"/>
      <c r="J142" s="40"/>
      <c r="K142" s="41"/>
      <c r="L142" s="43"/>
      <c r="M142" s="40"/>
      <c r="N142" s="40"/>
      <c r="O142" s="40"/>
      <c r="P142" s="40"/>
      <c r="Q142" s="40"/>
      <c r="R142" s="40"/>
      <c r="S142" s="40"/>
      <c r="T142" s="40"/>
    </row>
    <row r="143" spans="1:20">
      <c r="A143" s="40"/>
      <c r="B143" s="41"/>
      <c r="C143" s="41"/>
      <c r="D143" s="44"/>
      <c r="E143" s="40"/>
      <c r="F143" s="40"/>
      <c r="G143" s="41"/>
      <c r="H143" s="41"/>
      <c r="I143" s="41"/>
      <c r="J143" s="40"/>
      <c r="K143" s="41"/>
      <c r="L143" s="43"/>
      <c r="M143" s="40"/>
      <c r="N143" s="40"/>
      <c r="O143" s="40"/>
      <c r="P143" s="40"/>
      <c r="Q143" s="40"/>
      <c r="R143" s="40"/>
      <c r="S143" s="40"/>
      <c r="T143" s="40"/>
    </row>
    <row r="144" spans="1:20">
      <c r="A144" s="40"/>
      <c r="B144" s="41"/>
      <c r="C144" s="41"/>
      <c r="D144" s="44"/>
      <c r="E144" s="40"/>
      <c r="F144" s="40"/>
      <c r="G144" s="41"/>
      <c r="H144" s="41"/>
      <c r="I144" s="41"/>
      <c r="J144" s="40"/>
      <c r="K144" s="41"/>
      <c r="L144" s="43"/>
      <c r="M144" s="40"/>
      <c r="N144" s="40"/>
      <c r="O144" s="40"/>
      <c r="P144" s="40"/>
      <c r="Q144" s="40"/>
      <c r="R144" s="40"/>
      <c r="S144" s="40"/>
      <c r="T144" s="40"/>
    </row>
    <row r="145" spans="1:20">
      <c r="A145" s="40"/>
      <c r="B145" s="41"/>
      <c r="C145" s="41"/>
      <c r="D145" s="44"/>
      <c r="E145" s="40"/>
      <c r="F145" s="40"/>
      <c r="G145" s="41"/>
      <c r="H145" s="41"/>
      <c r="I145" s="41"/>
      <c r="J145" s="40"/>
      <c r="K145" s="41"/>
      <c r="L145" s="43"/>
      <c r="M145" s="40"/>
      <c r="N145" s="40"/>
      <c r="O145" s="40"/>
      <c r="P145" s="40"/>
      <c r="Q145" s="40"/>
      <c r="R145" s="40"/>
      <c r="S145" s="40"/>
      <c r="T145" s="40"/>
    </row>
    <row r="146" spans="1:20">
      <c r="A146" s="40"/>
      <c r="B146" s="41"/>
      <c r="C146" s="41"/>
      <c r="D146" s="44"/>
      <c r="E146" s="40"/>
      <c r="F146" s="40"/>
      <c r="G146" s="41"/>
      <c r="H146" s="41"/>
      <c r="I146" s="41"/>
      <c r="J146" s="40"/>
      <c r="K146" s="41"/>
      <c r="L146" s="43"/>
      <c r="M146" s="40"/>
      <c r="N146" s="40"/>
      <c r="O146" s="40"/>
      <c r="P146" s="40"/>
      <c r="Q146" s="40"/>
      <c r="R146" s="40"/>
      <c r="S146" s="40"/>
      <c r="T146" s="40"/>
    </row>
    <row r="147" spans="1:20">
      <c r="A147" s="40"/>
      <c r="B147" s="41"/>
      <c r="C147" s="41"/>
      <c r="D147" s="44"/>
      <c r="E147" s="40"/>
      <c r="F147" s="40"/>
      <c r="G147" s="41"/>
      <c r="H147" s="41"/>
      <c r="I147" s="41"/>
      <c r="J147" s="40"/>
      <c r="K147" s="41"/>
      <c r="L147" s="43"/>
      <c r="M147" s="40"/>
      <c r="N147" s="40"/>
      <c r="O147" s="40"/>
      <c r="P147" s="40"/>
      <c r="Q147" s="40"/>
      <c r="R147" s="40"/>
      <c r="S147" s="40"/>
      <c r="T147" s="40"/>
    </row>
    <row r="148" spans="1:20">
      <c r="A148" s="40"/>
      <c r="B148" s="41"/>
      <c r="C148" s="41"/>
      <c r="D148" s="44"/>
      <c r="E148" s="41"/>
      <c r="F148" s="41"/>
      <c r="G148" s="41"/>
      <c r="H148" s="40"/>
      <c r="I148" s="40"/>
      <c r="J148" s="40"/>
      <c r="K148" s="41"/>
      <c r="L148" s="43"/>
      <c r="M148" s="40"/>
      <c r="N148" s="40"/>
      <c r="O148" s="40"/>
      <c r="P148" s="40"/>
      <c r="Q148" s="40"/>
      <c r="R148" s="40"/>
      <c r="S148" s="40"/>
      <c r="T148" s="40"/>
    </row>
    <row r="149" spans="1:20">
      <c r="A149" s="40"/>
      <c r="B149" s="41"/>
      <c r="C149" s="41"/>
      <c r="D149" s="44"/>
      <c r="E149" s="41"/>
      <c r="F149" s="41"/>
      <c r="G149" s="41"/>
      <c r="H149" s="40"/>
      <c r="I149" s="40"/>
      <c r="J149" s="40"/>
      <c r="K149" s="41"/>
      <c r="L149" s="43"/>
      <c r="M149" s="40"/>
      <c r="N149" s="40"/>
      <c r="O149" s="40"/>
      <c r="P149" s="40"/>
      <c r="Q149" s="40"/>
      <c r="R149" s="40"/>
      <c r="S149" s="40"/>
      <c r="T149" s="40"/>
    </row>
    <row r="150" spans="1:20">
      <c r="A150" s="40"/>
      <c r="B150" s="41"/>
      <c r="C150" s="41"/>
      <c r="D150" s="44"/>
      <c r="E150" s="41"/>
      <c r="F150" s="41"/>
      <c r="G150" s="41"/>
      <c r="H150" s="40"/>
      <c r="I150" s="40"/>
      <c r="J150" s="40"/>
      <c r="K150" s="41"/>
      <c r="L150" s="43"/>
      <c r="M150" s="40"/>
      <c r="N150" s="40"/>
      <c r="O150" s="40"/>
      <c r="P150" s="40"/>
      <c r="Q150" s="40"/>
      <c r="R150" s="40"/>
      <c r="S150" s="40"/>
      <c r="T150" s="40"/>
    </row>
    <row r="151" spans="1:20">
      <c r="A151" s="40"/>
      <c r="B151" s="41"/>
      <c r="C151" s="41"/>
      <c r="D151" s="44"/>
      <c r="E151" s="41"/>
      <c r="F151" s="41"/>
      <c r="G151" s="41"/>
      <c r="H151" s="40"/>
      <c r="I151" s="40"/>
      <c r="J151" s="40"/>
      <c r="K151" s="41"/>
      <c r="L151" s="43"/>
      <c r="M151" s="40"/>
      <c r="N151" s="40"/>
      <c r="O151" s="40"/>
      <c r="P151" s="40"/>
      <c r="Q151" s="40"/>
      <c r="R151" s="40"/>
      <c r="S151" s="40"/>
      <c r="T151" s="40"/>
    </row>
    <row r="152" spans="1:20">
      <c r="A152" s="40"/>
      <c r="B152" s="41"/>
      <c r="C152" s="41"/>
      <c r="D152" s="44"/>
      <c r="E152" s="41"/>
      <c r="F152" s="41"/>
      <c r="G152" s="41"/>
      <c r="H152" s="40"/>
      <c r="I152" s="40"/>
      <c r="J152" s="40"/>
      <c r="K152" s="41"/>
      <c r="L152" s="41"/>
      <c r="M152" s="40"/>
      <c r="N152" s="40"/>
      <c r="O152" s="40"/>
      <c r="P152" s="40"/>
      <c r="Q152" s="40"/>
      <c r="R152" s="40"/>
      <c r="S152" s="40"/>
      <c r="T152" s="40"/>
    </row>
    <row r="153" spans="1:20">
      <c r="A153" s="40"/>
      <c r="B153" s="41"/>
      <c r="C153" s="41"/>
      <c r="D153" s="44"/>
      <c r="E153" s="41"/>
      <c r="F153" s="41"/>
      <c r="G153" s="41"/>
      <c r="H153" s="40"/>
      <c r="I153" s="40"/>
      <c r="J153" s="40"/>
      <c r="K153" s="41"/>
      <c r="L153" s="41"/>
      <c r="M153" s="40"/>
      <c r="N153" s="40"/>
      <c r="O153" s="40"/>
      <c r="P153" s="40"/>
      <c r="Q153" s="40"/>
      <c r="R153" s="40"/>
      <c r="S153" s="40"/>
      <c r="T153" s="40"/>
    </row>
    <row r="154" spans="1:20">
      <c r="A154" s="40"/>
      <c r="B154" s="41"/>
      <c r="C154" s="41"/>
      <c r="D154" s="44"/>
      <c r="E154" s="41"/>
      <c r="F154" s="41"/>
      <c r="G154" s="41"/>
      <c r="H154" s="40"/>
      <c r="I154" s="40"/>
      <c r="J154" s="40"/>
      <c r="K154" s="41"/>
      <c r="L154" s="41"/>
      <c r="M154" s="40"/>
      <c r="N154" s="40"/>
      <c r="O154" s="40"/>
      <c r="P154" s="40"/>
      <c r="Q154" s="40"/>
      <c r="R154" s="40"/>
      <c r="S154" s="40"/>
      <c r="T154" s="40"/>
    </row>
    <row r="155" spans="1:20">
      <c r="A155" s="40"/>
      <c r="B155" s="41"/>
      <c r="C155" s="41"/>
      <c r="D155" s="44"/>
      <c r="E155" s="41"/>
      <c r="F155" s="41"/>
      <c r="G155" s="41"/>
      <c r="H155" s="40"/>
      <c r="I155" s="40"/>
      <c r="J155" s="40"/>
      <c r="K155" s="41"/>
      <c r="L155" s="41"/>
      <c r="M155" s="40"/>
      <c r="N155" s="40"/>
      <c r="O155" s="40"/>
      <c r="P155" s="40"/>
      <c r="Q155" s="40"/>
      <c r="R155" s="40"/>
      <c r="S155" s="40"/>
      <c r="T155" s="40"/>
    </row>
    <row r="156" spans="1:20">
      <c r="A156" s="40"/>
      <c r="B156" s="41"/>
      <c r="C156" s="41"/>
      <c r="D156" s="44"/>
      <c r="E156" s="41"/>
      <c r="F156" s="41"/>
      <c r="G156" s="41"/>
      <c r="H156" s="40"/>
      <c r="I156" s="40"/>
      <c r="J156" s="40"/>
      <c r="K156" s="41"/>
      <c r="L156" s="41"/>
      <c r="M156" s="40"/>
      <c r="N156" s="40"/>
      <c r="O156" s="40"/>
      <c r="P156" s="40"/>
      <c r="Q156" s="40"/>
      <c r="R156" s="40"/>
      <c r="S156" s="40"/>
      <c r="T156" s="40"/>
    </row>
    <row r="157" spans="1:20">
      <c r="A157" s="40"/>
      <c r="B157" s="41"/>
      <c r="C157" s="41"/>
      <c r="D157" s="44"/>
      <c r="E157" s="41"/>
      <c r="F157" s="41"/>
      <c r="G157" s="41"/>
      <c r="H157" s="40"/>
      <c r="I157" s="40"/>
      <c r="J157" s="40"/>
      <c r="K157" s="41"/>
      <c r="L157" s="41"/>
      <c r="M157" s="40"/>
      <c r="N157" s="40"/>
      <c r="O157" s="40"/>
      <c r="P157" s="40"/>
      <c r="Q157" s="40"/>
      <c r="R157" s="40"/>
      <c r="S157" s="40"/>
      <c r="T157" s="40"/>
    </row>
    <row r="158" spans="1:20">
      <c r="A158" s="40"/>
      <c r="B158" s="41"/>
      <c r="C158" s="41"/>
      <c r="D158" s="44"/>
      <c r="E158" s="41"/>
      <c r="F158" s="41"/>
      <c r="G158" s="41"/>
      <c r="H158" s="40"/>
      <c r="I158" s="40"/>
      <c r="J158" s="40"/>
      <c r="K158" s="41"/>
      <c r="L158" s="41"/>
      <c r="M158" s="40"/>
      <c r="N158" s="40"/>
      <c r="O158" s="40"/>
      <c r="P158" s="40"/>
      <c r="Q158" s="40"/>
      <c r="R158" s="40"/>
      <c r="S158" s="40"/>
      <c r="T158" s="40"/>
    </row>
    <row r="159" spans="1:20">
      <c r="A159" s="40"/>
      <c r="B159" s="41"/>
      <c r="C159" s="41"/>
      <c r="D159" s="44"/>
      <c r="E159" s="41"/>
      <c r="F159" s="41"/>
      <c r="G159" s="41"/>
      <c r="H159" s="40"/>
      <c r="I159" s="40"/>
      <c r="J159" s="40"/>
      <c r="K159" s="41"/>
      <c r="L159" s="41"/>
      <c r="M159" s="40"/>
      <c r="N159" s="40"/>
      <c r="O159" s="40"/>
      <c r="P159" s="40"/>
      <c r="Q159" s="40"/>
      <c r="R159" s="40"/>
      <c r="S159" s="40"/>
      <c r="T159" s="40"/>
    </row>
    <row r="160" spans="1:20">
      <c r="A160" s="40"/>
      <c r="B160" s="41"/>
      <c r="C160" s="41"/>
      <c r="D160" s="44"/>
      <c r="E160" s="41"/>
      <c r="F160" s="41"/>
      <c r="G160" s="41"/>
      <c r="H160" s="40"/>
      <c r="I160" s="40"/>
      <c r="J160" s="40"/>
      <c r="K160" s="41"/>
      <c r="L160" s="41"/>
      <c r="M160" s="40"/>
      <c r="N160" s="40"/>
      <c r="O160" s="40"/>
      <c r="P160" s="40"/>
      <c r="Q160" s="40"/>
      <c r="R160" s="40"/>
      <c r="S160" s="40"/>
      <c r="T160" s="40"/>
    </row>
    <row r="161" spans="1:20">
      <c r="A161" s="40"/>
      <c r="B161" s="41"/>
      <c r="C161" s="41"/>
      <c r="D161" s="44"/>
      <c r="E161" s="41"/>
      <c r="F161" s="41"/>
      <c r="G161" s="41"/>
      <c r="H161" s="40"/>
      <c r="I161" s="40"/>
      <c r="J161" s="40"/>
      <c r="K161" s="41"/>
      <c r="L161" s="41"/>
      <c r="M161" s="40"/>
      <c r="N161" s="40"/>
      <c r="O161" s="40"/>
      <c r="P161" s="40"/>
      <c r="Q161" s="40"/>
      <c r="R161" s="40"/>
      <c r="S161" s="40"/>
      <c r="T161" s="40"/>
    </row>
    <row r="162" spans="1:20">
      <c r="A162" s="40"/>
      <c r="B162" s="41"/>
      <c r="C162" s="41"/>
      <c r="D162" s="44"/>
      <c r="E162" s="41"/>
      <c r="F162" s="41"/>
      <c r="G162" s="41"/>
      <c r="H162" s="40"/>
      <c r="I162" s="40"/>
      <c r="J162" s="40"/>
      <c r="K162" s="41"/>
      <c r="L162" s="41"/>
      <c r="M162" s="40"/>
      <c r="N162" s="40"/>
      <c r="O162" s="40"/>
      <c r="P162" s="40"/>
      <c r="Q162" s="40"/>
      <c r="R162" s="40"/>
      <c r="S162" s="40"/>
      <c r="T162" s="40"/>
    </row>
    <row r="163" spans="1:20">
      <c r="A163" s="40"/>
      <c r="B163" s="41"/>
      <c r="C163" s="41"/>
      <c r="D163" s="44"/>
      <c r="E163" s="41"/>
      <c r="F163" s="41"/>
      <c r="G163" s="41"/>
      <c r="H163" s="40"/>
      <c r="I163" s="40"/>
      <c r="J163" s="40"/>
      <c r="K163" s="41"/>
      <c r="L163" s="41"/>
      <c r="M163" s="40"/>
      <c r="N163" s="40"/>
      <c r="O163" s="40"/>
      <c r="P163" s="40"/>
      <c r="Q163" s="40"/>
      <c r="R163" s="40"/>
      <c r="S163" s="40"/>
      <c r="T163" s="40"/>
    </row>
    <row r="164" spans="1:20">
      <c r="A164" s="40"/>
      <c r="B164" s="41"/>
      <c r="C164" s="41"/>
      <c r="D164" s="44"/>
      <c r="E164" s="41"/>
      <c r="F164" s="41"/>
      <c r="G164" s="41"/>
      <c r="H164" s="40"/>
      <c r="I164" s="40"/>
      <c r="J164" s="40"/>
      <c r="K164" s="41"/>
      <c r="L164" s="41"/>
      <c r="M164" s="40"/>
      <c r="N164" s="40"/>
      <c r="O164" s="40"/>
      <c r="P164" s="40"/>
      <c r="Q164" s="40"/>
      <c r="R164" s="40"/>
      <c r="S164" s="40"/>
      <c r="T164" s="40"/>
    </row>
    <row r="165" spans="1:20">
      <c r="A165" s="40"/>
      <c r="B165" s="41"/>
      <c r="C165" s="41"/>
      <c r="D165" s="44"/>
      <c r="E165" s="41"/>
      <c r="F165" s="41"/>
      <c r="G165" s="41"/>
      <c r="H165" s="40"/>
      <c r="I165" s="40"/>
      <c r="J165" s="40"/>
      <c r="K165" s="41"/>
      <c r="L165" s="41"/>
      <c r="M165" s="40"/>
      <c r="N165" s="40"/>
      <c r="O165" s="40"/>
      <c r="P165" s="40"/>
      <c r="Q165" s="40"/>
      <c r="R165" s="40"/>
      <c r="S165" s="40"/>
      <c r="T165" s="40"/>
    </row>
    <row r="166" spans="1:20">
      <c r="A166" s="40"/>
      <c r="B166" s="41"/>
      <c r="C166" s="41"/>
      <c r="D166" s="44"/>
      <c r="E166" s="41"/>
      <c r="F166" s="41"/>
      <c r="G166" s="41"/>
      <c r="H166" s="40"/>
      <c r="I166" s="40"/>
      <c r="J166" s="40"/>
      <c r="K166" s="41"/>
      <c r="L166" s="41"/>
      <c r="M166" s="40"/>
      <c r="N166" s="40"/>
      <c r="O166" s="40"/>
      <c r="P166" s="40"/>
      <c r="Q166" s="40"/>
      <c r="R166" s="40"/>
      <c r="S166" s="40"/>
      <c r="T166" s="40"/>
    </row>
    <row r="167" spans="1:20">
      <c r="A167" s="40"/>
      <c r="B167" s="41"/>
      <c r="C167" s="41"/>
      <c r="D167" s="44"/>
      <c r="E167" s="41"/>
      <c r="F167" s="41"/>
      <c r="G167" s="41"/>
      <c r="H167" s="40"/>
      <c r="I167" s="40"/>
      <c r="J167" s="40"/>
      <c r="K167" s="41"/>
      <c r="L167" s="41"/>
      <c r="M167" s="40"/>
      <c r="N167" s="40"/>
      <c r="O167" s="40"/>
      <c r="P167" s="40"/>
      <c r="Q167" s="40"/>
      <c r="R167" s="40"/>
      <c r="S167" s="40"/>
      <c r="T167" s="40"/>
    </row>
    <row r="168" spans="1:20">
      <c r="A168" s="40"/>
      <c r="B168" s="41"/>
      <c r="C168" s="41"/>
      <c r="D168" s="44"/>
      <c r="E168" s="41"/>
      <c r="F168" s="41"/>
      <c r="G168" s="41"/>
      <c r="H168" s="40"/>
      <c r="I168" s="40"/>
      <c r="J168" s="40"/>
      <c r="K168" s="41"/>
      <c r="L168" s="41"/>
      <c r="M168" s="40"/>
      <c r="N168" s="40"/>
      <c r="O168" s="40"/>
      <c r="P168" s="40"/>
      <c r="Q168" s="40"/>
      <c r="R168" s="40"/>
      <c r="S168" s="40"/>
      <c r="T168" s="40"/>
    </row>
    <row r="169" spans="1:20">
      <c r="A169" s="40"/>
      <c r="B169" s="41"/>
      <c r="C169" s="41"/>
      <c r="D169" s="44"/>
      <c r="E169" s="41"/>
      <c r="F169" s="41"/>
      <c r="G169" s="41"/>
      <c r="H169" s="40"/>
      <c r="I169" s="40"/>
      <c r="J169" s="40"/>
      <c r="K169" s="41"/>
      <c r="L169" s="41"/>
      <c r="M169" s="40"/>
      <c r="N169" s="40"/>
      <c r="O169" s="40"/>
      <c r="P169" s="40"/>
      <c r="Q169" s="40"/>
      <c r="R169" s="40"/>
      <c r="S169" s="40"/>
      <c r="T169" s="40"/>
    </row>
    <row r="170" spans="1:20">
      <c r="A170" s="40"/>
      <c r="B170" s="41"/>
      <c r="C170" s="41"/>
      <c r="D170" s="44"/>
      <c r="E170" s="41"/>
      <c r="F170" s="41"/>
      <c r="G170" s="41"/>
      <c r="H170" s="40"/>
      <c r="I170" s="40"/>
      <c r="J170" s="40"/>
      <c r="K170" s="41"/>
      <c r="L170" s="41"/>
      <c r="M170" s="40"/>
      <c r="N170" s="40"/>
      <c r="O170" s="40"/>
      <c r="P170" s="40"/>
      <c r="Q170" s="40"/>
      <c r="R170" s="40"/>
      <c r="S170" s="40"/>
      <c r="T170" s="40"/>
    </row>
    <row r="171" spans="1:20">
      <c r="A171" s="40"/>
      <c r="B171" s="41"/>
      <c r="C171" s="41"/>
      <c r="D171" s="44"/>
      <c r="E171" s="41"/>
      <c r="F171" s="41"/>
      <c r="G171" s="41"/>
      <c r="H171" s="40"/>
      <c r="I171" s="40"/>
      <c r="J171" s="40"/>
      <c r="K171" s="41"/>
      <c r="L171" s="41"/>
      <c r="M171" s="40"/>
      <c r="N171" s="40"/>
      <c r="O171" s="40"/>
      <c r="P171" s="40"/>
      <c r="Q171" s="40"/>
      <c r="R171" s="40"/>
      <c r="S171" s="40"/>
      <c r="T171" s="40"/>
    </row>
    <row r="172" spans="1:20">
      <c r="A172" s="40"/>
      <c r="B172" s="41"/>
      <c r="C172" s="41"/>
      <c r="D172" s="44"/>
      <c r="E172" s="41"/>
      <c r="F172" s="41"/>
      <c r="G172" s="41"/>
      <c r="H172" s="40"/>
      <c r="I172" s="40"/>
      <c r="J172" s="40"/>
      <c r="K172" s="41"/>
      <c r="L172" s="41"/>
      <c r="M172" s="40"/>
      <c r="N172" s="40"/>
      <c r="O172" s="40"/>
      <c r="P172" s="40"/>
      <c r="Q172" s="40"/>
      <c r="R172" s="40"/>
      <c r="S172" s="40"/>
      <c r="T172" s="40"/>
    </row>
    <row r="173" spans="1:20">
      <c r="A173" s="40"/>
      <c r="B173" s="41"/>
      <c r="C173" s="41"/>
      <c r="D173" s="44"/>
      <c r="E173" s="41"/>
      <c r="F173" s="41"/>
      <c r="G173" s="41"/>
      <c r="H173" s="40"/>
      <c r="I173" s="40"/>
      <c r="J173" s="40"/>
      <c r="K173" s="41"/>
      <c r="L173" s="41"/>
      <c r="M173" s="40"/>
      <c r="N173" s="40"/>
      <c r="O173" s="40"/>
      <c r="P173" s="40"/>
      <c r="Q173" s="40"/>
      <c r="R173" s="40"/>
      <c r="S173" s="40"/>
      <c r="T173" s="40"/>
    </row>
    <row r="174" spans="1:20">
      <c r="A174" s="40"/>
      <c r="B174" s="41"/>
      <c r="C174" s="41"/>
      <c r="D174" s="44"/>
      <c r="E174" s="41"/>
      <c r="F174" s="41"/>
      <c r="G174" s="41"/>
      <c r="H174" s="40"/>
      <c r="I174" s="40"/>
      <c r="J174" s="40"/>
      <c r="K174" s="41"/>
      <c r="L174" s="41"/>
      <c r="M174" s="40"/>
      <c r="N174" s="40"/>
      <c r="O174" s="40"/>
      <c r="P174" s="40"/>
      <c r="Q174" s="40"/>
      <c r="R174" s="40"/>
      <c r="S174" s="40"/>
      <c r="T174" s="40"/>
    </row>
    <row r="175" spans="1:20">
      <c r="A175" s="40"/>
      <c r="B175" s="41"/>
      <c r="C175" s="41"/>
      <c r="D175" s="44"/>
      <c r="E175" s="41"/>
      <c r="F175" s="41"/>
      <c r="G175" s="41"/>
      <c r="H175" s="40"/>
      <c r="I175" s="40"/>
      <c r="J175" s="40"/>
      <c r="K175" s="41"/>
      <c r="L175" s="41"/>
      <c r="M175" s="40"/>
      <c r="N175" s="40"/>
      <c r="O175" s="40"/>
      <c r="P175" s="40"/>
      <c r="Q175" s="40"/>
      <c r="R175" s="40"/>
      <c r="S175" s="40"/>
      <c r="T175" s="40"/>
    </row>
    <row r="176" spans="1:20">
      <c r="A176" s="40"/>
      <c r="B176" s="41"/>
      <c r="C176" s="41"/>
      <c r="D176" s="44"/>
      <c r="E176" s="41"/>
      <c r="F176" s="41"/>
      <c r="G176" s="41"/>
      <c r="H176" s="40"/>
      <c r="I176" s="40"/>
      <c r="J176" s="40"/>
      <c r="K176" s="41"/>
      <c r="L176" s="41"/>
      <c r="M176" s="40"/>
      <c r="N176" s="40"/>
      <c r="O176" s="40"/>
      <c r="P176" s="40"/>
      <c r="Q176" s="40"/>
      <c r="R176" s="40"/>
      <c r="S176" s="40"/>
      <c r="T176" s="40"/>
    </row>
    <row r="177" spans="1:20">
      <c r="A177" s="40"/>
      <c r="B177" s="41"/>
      <c r="C177" s="41"/>
      <c r="D177" s="44"/>
      <c r="E177" s="41"/>
      <c r="F177" s="41"/>
      <c r="G177" s="41"/>
      <c r="H177" s="40"/>
      <c r="I177" s="40"/>
      <c r="J177" s="40"/>
      <c r="K177" s="41"/>
      <c r="L177" s="41"/>
      <c r="M177" s="40"/>
      <c r="N177" s="40"/>
      <c r="O177" s="40"/>
      <c r="P177" s="40"/>
      <c r="Q177" s="40"/>
      <c r="R177" s="40"/>
      <c r="S177" s="40"/>
      <c r="T177" s="40"/>
    </row>
    <row r="178" spans="1:20">
      <c r="A178" s="40"/>
      <c r="B178" s="41"/>
      <c r="C178" s="41"/>
      <c r="D178" s="44"/>
      <c r="E178" s="41"/>
      <c r="F178" s="41"/>
      <c r="G178" s="41"/>
      <c r="H178" s="40"/>
      <c r="I178" s="40"/>
      <c r="J178" s="40"/>
      <c r="K178" s="41"/>
      <c r="L178" s="41"/>
      <c r="M178" s="40"/>
      <c r="N178" s="40"/>
      <c r="O178" s="40"/>
      <c r="P178" s="40"/>
      <c r="Q178" s="40"/>
      <c r="R178" s="40"/>
      <c r="S178" s="40"/>
      <c r="T178" s="40"/>
    </row>
    <row r="179" spans="1:20">
      <c r="A179" s="40"/>
      <c r="B179" s="41"/>
      <c r="C179" s="41"/>
      <c r="D179" s="44"/>
      <c r="E179" s="41"/>
      <c r="F179" s="41"/>
      <c r="G179" s="41"/>
      <c r="H179" s="40"/>
      <c r="I179" s="40"/>
      <c r="J179" s="40"/>
      <c r="K179" s="41"/>
      <c r="L179" s="41"/>
      <c r="M179" s="40"/>
      <c r="N179" s="40"/>
      <c r="O179" s="40"/>
      <c r="P179" s="40"/>
      <c r="Q179" s="40"/>
      <c r="R179" s="40"/>
      <c r="S179" s="40"/>
      <c r="T179" s="40"/>
    </row>
    <row r="180" spans="1:20">
      <c r="A180" s="40"/>
      <c r="B180" s="41"/>
      <c r="C180" s="41"/>
      <c r="D180" s="44"/>
      <c r="E180" s="41"/>
      <c r="F180" s="41"/>
      <c r="G180" s="41"/>
      <c r="H180" s="40"/>
      <c r="I180" s="40"/>
      <c r="J180" s="40"/>
      <c r="K180" s="41"/>
      <c r="L180" s="41"/>
      <c r="M180" s="40"/>
      <c r="N180" s="40"/>
      <c r="O180" s="40"/>
      <c r="P180" s="40"/>
      <c r="Q180" s="40"/>
      <c r="R180" s="40"/>
      <c r="S180" s="40"/>
      <c r="T180" s="40"/>
    </row>
    <row r="181" spans="1:20">
      <c r="A181" s="40"/>
      <c r="B181" s="41"/>
      <c r="C181" s="41"/>
      <c r="D181" s="44"/>
      <c r="E181" s="41"/>
      <c r="F181" s="41"/>
      <c r="G181" s="41"/>
      <c r="H181" s="40"/>
      <c r="I181" s="40"/>
      <c r="J181" s="40"/>
      <c r="K181" s="41"/>
      <c r="L181" s="41"/>
      <c r="M181" s="40"/>
      <c r="N181" s="40"/>
      <c r="O181" s="40"/>
      <c r="P181" s="40"/>
      <c r="Q181" s="40"/>
      <c r="R181" s="40"/>
      <c r="S181" s="40"/>
      <c r="T181" s="40"/>
    </row>
    <row r="182" spans="1:20">
      <c r="A182" s="40"/>
      <c r="B182" s="41"/>
      <c r="C182" s="41"/>
      <c r="D182" s="44"/>
      <c r="E182" s="41"/>
      <c r="F182" s="41"/>
      <c r="G182" s="41"/>
      <c r="H182" s="40"/>
      <c r="I182" s="40"/>
      <c r="J182" s="40"/>
      <c r="K182" s="41"/>
      <c r="L182" s="41"/>
      <c r="M182" s="40"/>
      <c r="N182" s="40"/>
      <c r="O182" s="40"/>
      <c r="P182" s="40"/>
      <c r="Q182" s="40"/>
      <c r="R182" s="40"/>
      <c r="S182" s="40"/>
      <c r="T182" s="40"/>
    </row>
    <row r="183" spans="1:20">
      <c r="A183" s="40"/>
      <c r="B183" s="41"/>
      <c r="C183" s="41"/>
      <c r="D183" s="44"/>
      <c r="E183" s="41"/>
      <c r="F183" s="41"/>
      <c r="G183" s="41"/>
      <c r="H183" s="40"/>
      <c r="I183" s="40"/>
      <c r="J183" s="40"/>
      <c r="K183" s="41"/>
      <c r="L183" s="41"/>
      <c r="M183" s="40"/>
      <c r="N183" s="40"/>
      <c r="O183" s="40"/>
      <c r="P183" s="40"/>
      <c r="Q183" s="40"/>
      <c r="R183" s="40"/>
      <c r="S183" s="40"/>
      <c r="T183" s="40"/>
    </row>
    <row r="184" spans="1:20">
      <c r="A184" s="40"/>
      <c r="B184" s="41"/>
      <c r="C184" s="41"/>
      <c r="D184" s="44"/>
      <c r="E184" s="41"/>
      <c r="F184" s="41"/>
      <c r="G184" s="41"/>
      <c r="H184" s="40"/>
      <c r="I184" s="40"/>
      <c r="J184" s="40"/>
      <c r="K184" s="41"/>
      <c r="L184" s="41"/>
      <c r="M184" s="40"/>
      <c r="N184" s="40"/>
      <c r="O184" s="40"/>
      <c r="P184" s="40"/>
      <c r="Q184" s="40"/>
      <c r="R184" s="40"/>
      <c r="S184" s="40"/>
      <c r="T184" s="40"/>
    </row>
    <row r="185" spans="1:20">
      <c r="A185" s="40"/>
      <c r="B185" s="41"/>
      <c r="C185" s="41"/>
      <c r="D185" s="44"/>
      <c r="E185" s="41"/>
      <c r="F185" s="41"/>
      <c r="G185" s="41"/>
      <c r="H185" s="40"/>
      <c r="I185" s="40"/>
      <c r="J185" s="40"/>
      <c r="K185" s="41"/>
      <c r="L185" s="41"/>
      <c r="M185" s="40"/>
      <c r="N185" s="40"/>
      <c r="O185" s="40"/>
      <c r="P185" s="40"/>
      <c r="Q185" s="40"/>
      <c r="R185" s="40"/>
      <c r="S185" s="40"/>
      <c r="T185" s="40"/>
    </row>
    <row r="186" spans="1:20">
      <c r="A186" s="40"/>
      <c r="B186" s="41"/>
      <c r="C186" s="41"/>
      <c r="D186" s="44"/>
      <c r="E186" s="41"/>
      <c r="F186" s="41"/>
      <c r="G186" s="41"/>
      <c r="H186" s="40"/>
      <c r="I186" s="40"/>
      <c r="J186" s="40"/>
      <c r="K186" s="41"/>
      <c r="L186" s="41"/>
      <c r="M186" s="40"/>
      <c r="N186" s="40"/>
      <c r="O186" s="40"/>
      <c r="P186" s="40"/>
      <c r="Q186" s="40"/>
      <c r="R186" s="40"/>
      <c r="S186" s="40"/>
      <c r="T186" s="40"/>
    </row>
    <row r="187" spans="1:20">
      <c r="A187" s="40"/>
      <c r="B187" s="41"/>
      <c r="C187" s="41"/>
      <c r="D187" s="44"/>
      <c r="E187" s="41"/>
      <c r="F187" s="41"/>
      <c r="G187" s="41"/>
      <c r="H187" s="40"/>
      <c r="I187" s="40"/>
      <c r="J187" s="40"/>
      <c r="K187" s="41"/>
      <c r="L187" s="41"/>
      <c r="M187" s="40"/>
      <c r="N187" s="40"/>
      <c r="O187" s="40"/>
      <c r="P187" s="40"/>
      <c r="Q187" s="40"/>
      <c r="R187" s="40"/>
      <c r="S187" s="40"/>
      <c r="T187" s="40"/>
    </row>
    <row r="188" spans="1:20">
      <c r="A188" s="40"/>
      <c r="B188" s="41"/>
      <c r="C188" s="41"/>
      <c r="D188" s="44"/>
      <c r="E188" s="41"/>
      <c r="F188" s="41"/>
      <c r="G188" s="41"/>
      <c r="H188" s="40"/>
      <c r="I188" s="40"/>
      <c r="J188" s="40"/>
      <c r="K188" s="41"/>
      <c r="L188" s="41"/>
      <c r="M188" s="40"/>
      <c r="N188" s="40"/>
      <c r="O188" s="40"/>
      <c r="P188" s="40"/>
      <c r="Q188" s="40"/>
      <c r="R188" s="40"/>
      <c r="S188" s="40"/>
      <c r="T188" s="40"/>
    </row>
    <row r="189" spans="1:20">
      <c r="A189" s="40"/>
      <c r="B189" s="41"/>
      <c r="C189" s="41"/>
      <c r="D189" s="44"/>
      <c r="E189" s="41"/>
      <c r="F189" s="41"/>
      <c r="G189" s="41"/>
      <c r="H189" s="40"/>
      <c r="I189" s="40"/>
      <c r="J189" s="40"/>
      <c r="K189" s="41"/>
      <c r="L189" s="41"/>
      <c r="M189" s="40"/>
      <c r="N189" s="40"/>
      <c r="O189" s="40"/>
      <c r="P189" s="40"/>
      <c r="Q189" s="40"/>
      <c r="R189" s="40"/>
      <c r="S189" s="40"/>
      <c r="T189" s="40"/>
    </row>
    <row r="190" spans="1:20">
      <c r="A190" s="40"/>
      <c r="B190" s="41"/>
      <c r="C190" s="41"/>
      <c r="D190" s="44"/>
      <c r="E190" s="41"/>
      <c r="F190" s="41"/>
      <c r="G190" s="41"/>
      <c r="H190" s="40"/>
      <c r="I190" s="40"/>
      <c r="J190" s="40"/>
      <c r="K190" s="41"/>
      <c r="L190" s="41"/>
      <c r="M190" s="40"/>
      <c r="N190" s="40"/>
      <c r="O190" s="40"/>
      <c r="P190" s="40"/>
      <c r="Q190" s="40"/>
      <c r="R190" s="40"/>
      <c r="S190" s="40"/>
      <c r="T190" s="40"/>
    </row>
    <row r="191" spans="1:20">
      <c r="A191" s="40"/>
      <c r="B191" s="41"/>
      <c r="C191" s="41"/>
      <c r="D191" s="44"/>
      <c r="E191" s="41"/>
      <c r="F191" s="41"/>
      <c r="G191" s="41"/>
      <c r="H191" s="40"/>
      <c r="I191" s="40"/>
      <c r="J191" s="40"/>
      <c r="K191" s="41"/>
      <c r="L191" s="41"/>
      <c r="M191" s="40"/>
      <c r="N191" s="40"/>
      <c r="O191" s="40"/>
      <c r="P191" s="40"/>
      <c r="Q191" s="40"/>
      <c r="R191" s="40"/>
      <c r="S191" s="40"/>
      <c r="T191" s="40"/>
    </row>
    <row r="192" spans="1:20">
      <c r="A192" s="40"/>
      <c r="B192" s="41"/>
      <c r="C192" s="41"/>
      <c r="D192" s="44"/>
      <c r="E192" s="41"/>
      <c r="F192" s="41"/>
      <c r="G192" s="41"/>
      <c r="H192" s="40"/>
      <c r="I192" s="40"/>
      <c r="J192" s="40"/>
      <c r="K192" s="41"/>
      <c r="L192" s="41"/>
      <c r="M192" s="40"/>
      <c r="N192" s="40"/>
      <c r="O192" s="40"/>
      <c r="P192" s="40"/>
      <c r="Q192" s="40"/>
      <c r="R192" s="40"/>
      <c r="S192" s="40"/>
      <c r="T192" s="40"/>
    </row>
    <row r="193" spans="1:20">
      <c r="A193" s="40"/>
      <c r="B193" s="41"/>
      <c r="C193" s="41"/>
      <c r="D193" s="44"/>
      <c r="E193" s="41"/>
      <c r="F193" s="41"/>
      <c r="G193" s="41"/>
      <c r="H193" s="40"/>
      <c r="I193" s="40"/>
      <c r="J193" s="40"/>
      <c r="K193" s="41"/>
      <c r="L193" s="41"/>
      <c r="M193" s="40"/>
      <c r="N193" s="40"/>
      <c r="O193" s="40"/>
      <c r="P193" s="40"/>
      <c r="Q193" s="40"/>
      <c r="R193" s="40"/>
      <c r="S193" s="40"/>
      <c r="T193" s="40"/>
    </row>
    <row r="194" spans="1:20">
      <c r="A194" s="40"/>
      <c r="B194" s="41"/>
      <c r="C194" s="41"/>
      <c r="D194" s="44"/>
      <c r="E194" s="41"/>
      <c r="F194" s="41"/>
      <c r="G194" s="41"/>
      <c r="H194" s="40"/>
      <c r="I194" s="40"/>
      <c r="J194" s="40"/>
      <c r="K194" s="41"/>
      <c r="L194" s="41"/>
      <c r="M194" s="40"/>
      <c r="N194" s="40"/>
      <c r="O194" s="40"/>
      <c r="P194" s="40"/>
      <c r="Q194" s="40"/>
      <c r="R194" s="40"/>
      <c r="S194" s="40"/>
      <c r="T194" s="40"/>
    </row>
    <row r="195" spans="1:20">
      <c r="A195" s="40"/>
      <c r="B195" s="41"/>
      <c r="C195" s="41"/>
      <c r="D195" s="44"/>
      <c r="E195" s="41"/>
      <c r="F195" s="41"/>
      <c r="G195" s="41"/>
      <c r="H195" s="40"/>
      <c r="I195" s="40"/>
      <c r="J195" s="40"/>
      <c r="K195" s="41"/>
      <c r="L195" s="41"/>
      <c r="M195" s="40"/>
      <c r="N195" s="40"/>
      <c r="O195" s="40"/>
      <c r="P195" s="40"/>
      <c r="Q195" s="40"/>
      <c r="R195" s="40"/>
      <c r="S195" s="40"/>
      <c r="T195" s="40"/>
    </row>
    <row r="196" spans="1:20">
      <c r="A196" s="40"/>
      <c r="B196" s="41"/>
      <c r="C196" s="41"/>
      <c r="D196" s="44"/>
      <c r="E196" s="41"/>
      <c r="F196" s="41"/>
      <c r="G196" s="41"/>
      <c r="H196" s="40"/>
      <c r="I196" s="40"/>
      <c r="J196" s="40"/>
      <c r="K196" s="41"/>
      <c r="L196" s="41"/>
      <c r="M196" s="40"/>
      <c r="N196" s="40"/>
      <c r="O196" s="40"/>
      <c r="P196" s="40"/>
      <c r="Q196" s="40"/>
      <c r="R196" s="40"/>
      <c r="S196" s="40"/>
      <c r="T196" s="40"/>
    </row>
    <row r="197" spans="1:20">
      <c r="A197" s="40"/>
      <c r="B197" s="41"/>
      <c r="C197" s="41"/>
      <c r="D197" s="44"/>
      <c r="E197" s="41"/>
      <c r="F197" s="41"/>
      <c r="G197" s="41"/>
      <c r="H197" s="40"/>
      <c r="I197" s="40"/>
      <c r="J197" s="40"/>
      <c r="K197" s="41"/>
      <c r="L197" s="41"/>
      <c r="M197" s="40"/>
      <c r="N197" s="40"/>
      <c r="O197" s="40"/>
      <c r="P197" s="40"/>
      <c r="Q197" s="40"/>
      <c r="R197" s="40"/>
      <c r="S197" s="40"/>
      <c r="T197" s="40"/>
    </row>
    <row r="198" spans="1:20">
      <c r="A198" s="40"/>
      <c r="B198" s="41"/>
      <c r="C198" s="41"/>
      <c r="D198" s="44"/>
      <c r="E198" s="41"/>
      <c r="F198" s="41"/>
      <c r="G198" s="41"/>
      <c r="H198" s="40"/>
      <c r="I198" s="40"/>
      <c r="J198" s="40"/>
      <c r="K198" s="41"/>
      <c r="L198" s="41"/>
      <c r="M198" s="40"/>
      <c r="N198" s="40"/>
      <c r="O198" s="40"/>
      <c r="P198" s="40"/>
      <c r="Q198" s="40"/>
      <c r="R198" s="40"/>
      <c r="S198" s="40"/>
      <c r="T198" s="40"/>
    </row>
    <row r="199" spans="1:20">
      <c r="A199" s="40"/>
      <c r="B199" s="41"/>
      <c r="C199" s="41"/>
      <c r="D199" s="44"/>
      <c r="E199" s="41"/>
      <c r="F199" s="41"/>
      <c r="G199" s="41"/>
      <c r="H199" s="40"/>
      <c r="I199" s="40"/>
      <c r="J199" s="40"/>
      <c r="K199" s="41"/>
      <c r="L199" s="41"/>
      <c r="M199" s="40"/>
      <c r="N199" s="40"/>
      <c r="O199" s="40"/>
      <c r="P199" s="40"/>
      <c r="Q199" s="40"/>
      <c r="R199" s="40"/>
      <c r="S199" s="40"/>
      <c r="T199" s="40"/>
    </row>
    <row r="200" spans="1:20">
      <c r="A200" s="40"/>
      <c r="B200" s="41"/>
      <c r="C200" s="41"/>
      <c r="D200" s="44"/>
      <c r="E200" s="41"/>
      <c r="F200" s="41"/>
      <c r="G200" s="41"/>
      <c r="H200" s="40"/>
      <c r="I200" s="40"/>
      <c r="J200" s="40"/>
      <c r="K200" s="41"/>
      <c r="L200" s="41"/>
      <c r="M200" s="40"/>
      <c r="N200" s="40"/>
      <c r="O200" s="40"/>
      <c r="P200" s="40"/>
      <c r="Q200" s="40"/>
      <c r="R200" s="40"/>
      <c r="S200" s="40"/>
      <c r="T200" s="40"/>
    </row>
    <row r="201" spans="1:20">
      <c r="A201" s="40"/>
      <c r="B201" s="41"/>
      <c r="C201" s="41"/>
      <c r="D201" s="44"/>
      <c r="E201" s="41"/>
      <c r="F201" s="41"/>
      <c r="G201" s="41"/>
      <c r="H201" s="40"/>
      <c r="I201" s="40"/>
      <c r="J201" s="40"/>
      <c r="K201" s="41"/>
      <c r="L201" s="41"/>
      <c r="M201" s="40"/>
      <c r="N201" s="40"/>
      <c r="O201" s="40"/>
      <c r="P201" s="40"/>
      <c r="Q201" s="40"/>
      <c r="R201" s="40"/>
      <c r="S201" s="40"/>
      <c r="T201" s="40"/>
    </row>
    <row r="202" spans="1:20">
      <c r="A202" s="40"/>
      <c r="B202" s="41"/>
      <c r="C202" s="41"/>
      <c r="D202" s="44"/>
      <c r="E202" s="41"/>
      <c r="F202" s="41"/>
      <c r="G202" s="41"/>
      <c r="H202" s="40"/>
      <c r="I202" s="40"/>
      <c r="J202" s="40"/>
      <c r="K202" s="41"/>
      <c r="L202" s="41"/>
      <c r="M202" s="40"/>
      <c r="N202" s="40"/>
      <c r="O202" s="40"/>
      <c r="P202" s="40"/>
      <c r="Q202" s="40"/>
      <c r="R202" s="40"/>
      <c r="S202" s="40"/>
      <c r="T202" s="40"/>
    </row>
    <row r="203" spans="1:20">
      <c r="A203" s="40"/>
      <c r="B203" s="41"/>
      <c r="C203" s="41"/>
      <c r="D203" s="44"/>
      <c r="E203" s="41"/>
      <c r="F203" s="41"/>
      <c r="G203" s="41"/>
      <c r="H203" s="40"/>
      <c r="I203" s="40"/>
      <c r="J203" s="40"/>
      <c r="K203" s="41"/>
      <c r="L203" s="41"/>
      <c r="M203" s="40"/>
      <c r="N203" s="40"/>
      <c r="O203" s="40"/>
      <c r="P203" s="40"/>
      <c r="Q203" s="40"/>
      <c r="R203" s="40"/>
      <c r="S203" s="40"/>
      <c r="T203" s="40"/>
    </row>
    <row r="204" spans="1:20">
      <c r="A204" s="40"/>
      <c r="B204" s="41"/>
      <c r="C204" s="41"/>
      <c r="D204" s="44"/>
      <c r="E204" s="41"/>
      <c r="F204" s="41"/>
      <c r="G204" s="41"/>
      <c r="H204" s="40"/>
      <c r="I204" s="40"/>
      <c r="J204" s="40"/>
      <c r="K204" s="41"/>
      <c r="L204" s="41"/>
      <c r="M204" s="40"/>
      <c r="N204" s="40"/>
      <c r="O204" s="40"/>
      <c r="P204" s="40"/>
      <c r="Q204" s="40"/>
      <c r="R204" s="40"/>
      <c r="S204" s="40"/>
      <c r="T204" s="40"/>
    </row>
    <row r="205" spans="1:20">
      <c r="A205" s="40"/>
      <c r="B205" s="41"/>
      <c r="C205" s="41"/>
      <c r="D205" s="44"/>
      <c r="E205" s="41"/>
      <c r="F205" s="41"/>
      <c r="G205" s="41"/>
      <c r="H205" s="40"/>
      <c r="I205" s="40"/>
      <c r="J205" s="40"/>
      <c r="K205" s="41"/>
      <c r="L205" s="41"/>
      <c r="M205" s="40"/>
      <c r="N205" s="40"/>
      <c r="O205" s="40"/>
      <c r="P205" s="40"/>
      <c r="Q205" s="40"/>
      <c r="R205" s="40"/>
      <c r="S205" s="40"/>
      <c r="T205" s="40"/>
    </row>
    <row r="206" spans="1:20">
      <c r="A206" s="40"/>
      <c r="B206" s="41"/>
      <c r="C206" s="41"/>
      <c r="D206" s="44"/>
      <c r="E206" s="41"/>
      <c r="F206" s="41"/>
      <c r="G206" s="41"/>
      <c r="H206" s="40"/>
      <c r="I206" s="40"/>
      <c r="J206" s="40"/>
      <c r="K206" s="41"/>
      <c r="L206" s="41"/>
      <c r="M206" s="40"/>
      <c r="N206" s="40"/>
      <c r="O206" s="40"/>
      <c r="P206" s="40"/>
      <c r="Q206" s="40"/>
      <c r="R206" s="40"/>
      <c r="S206" s="40"/>
      <c r="T206" s="40"/>
    </row>
    <row r="207" spans="1:20">
      <c r="A207" s="40"/>
      <c r="B207" s="41"/>
      <c r="C207" s="41"/>
      <c r="D207" s="44"/>
      <c r="E207" s="41"/>
      <c r="F207" s="41"/>
      <c r="G207" s="41"/>
      <c r="H207" s="40"/>
      <c r="I207" s="40"/>
      <c r="J207" s="40"/>
      <c r="K207" s="41"/>
      <c r="L207" s="41"/>
      <c r="M207" s="40"/>
      <c r="N207" s="40"/>
      <c r="O207" s="40"/>
      <c r="P207" s="40"/>
      <c r="Q207" s="40"/>
      <c r="R207" s="40"/>
      <c r="S207" s="40"/>
      <c r="T207" s="40"/>
    </row>
    <row r="208" spans="1:20">
      <c r="A208" s="40"/>
      <c r="B208" s="41"/>
      <c r="C208" s="41"/>
      <c r="D208" s="44"/>
      <c r="E208" s="41"/>
      <c r="F208" s="41"/>
      <c r="G208" s="41"/>
      <c r="H208" s="40"/>
      <c r="I208" s="40"/>
      <c r="J208" s="40"/>
      <c r="K208" s="41"/>
      <c r="L208" s="41"/>
      <c r="M208" s="40"/>
      <c r="N208" s="40"/>
      <c r="O208" s="40"/>
      <c r="P208" s="40"/>
      <c r="Q208" s="40"/>
      <c r="R208" s="40"/>
      <c r="S208" s="40"/>
      <c r="T208" s="40"/>
    </row>
    <row r="209" spans="1:20">
      <c r="A209" s="40"/>
      <c r="B209" s="41"/>
      <c r="C209" s="41"/>
      <c r="D209" s="44"/>
      <c r="E209" s="41"/>
      <c r="F209" s="41"/>
      <c r="G209" s="41"/>
      <c r="H209" s="40"/>
      <c r="I209" s="40"/>
      <c r="J209" s="40"/>
      <c r="K209" s="41"/>
      <c r="L209" s="41"/>
      <c r="M209" s="40"/>
      <c r="N209" s="40"/>
      <c r="O209" s="40"/>
      <c r="P209" s="40"/>
      <c r="Q209" s="40"/>
      <c r="R209" s="40"/>
      <c r="S209" s="40"/>
      <c r="T209" s="40"/>
    </row>
    <row r="210" spans="1:20">
      <c r="A210" s="40"/>
      <c r="B210" s="41"/>
      <c r="C210" s="41"/>
      <c r="D210" s="44"/>
      <c r="E210" s="41"/>
      <c r="F210" s="41"/>
      <c r="G210" s="41"/>
      <c r="H210" s="40"/>
      <c r="I210" s="40"/>
      <c r="J210" s="40"/>
      <c r="K210" s="41"/>
      <c r="L210" s="41"/>
      <c r="M210" s="40"/>
      <c r="N210" s="40"/>
      <c r="O210" s="40"/>
      <c r="P210" s="40"/>
      <c r="Q210" s="40"/>
      <c r="R210" s="40"/>
      <c r="S210" s="40"/>
      <c r="T210" s="40"/>
    </row>
    <row r="211" spans="1:20">
      <c r="A211" s="40"/>
      <c r="B211" s="41"/>
      <c r="C211" s="41"/>
      <c r="D211" s="44"/>
      <c r="E211" s="41"/>
      <c r="F211" s="41"/>
      <c r="G211" s="41"/>
      <c r="H211" s="40"/>
      <c r="I211" s="40"/>
      <c r="J211" s="40"/>
      <c r="K211" s="41"/>
      <c r="L211" s="41"/>
      <c r="M211" s="40"/>
      <c r="N211" s="40"/>
      <c r="O211" s="40"/>
      <c r="P211" s="40"/>
      <c r="Q211" s="40"/>
      <c r="R211" s="40"/>
      <c r="S211" s="40"/>
      <c r="T211" s="40"/>
    </row>
    <row r="212" spans="1:20">
      <c r="A212" s="40"/>
      <c r="B212" s="41"/>
      <c r="C212" s="41"/>
      <c r="D212" s="44"/>
      <c r="E212" s="41"/>
      <c r="F212" s="41"/>
      <c r="G212" s="41"/>
      <c r="H212" s="40"/>
      <c r="I212" s="40"/>
      <c r="J212" s="40"/>
      <c r="K212" s="41"/>
      <c r="L212" s="41"/>
      <c r="M212" s="40"/>
      <c r="N212" s="40"/>
      <c r="O212" s="40"/>
      <c r="P212" s="40"/>
      <c r="Q212" s="40"/>
      <c r="R212" s="40"/>
      <c r="S212" s="40"/>
      <c r="T212" s="40"/>
    </row>
    <row r="213" spans="1:20">
      <c r="A213" s="40"/>
      <c r="B213" s="41"/>
      <c r="C213" s="41"/>
      <c r="D213" s="44"/>
      <c r="E213" s="41"/>
      <c r="F213" s="41"/>
      <c r="G213" s="41"/>
      <c r="H213" s="40"/>
      <c r="I213" s="40"/>
      <c r="J213" s="40"/>
      <c r="K213" s="41"/>
      <c r="L213" s="41"/>
      <c r="M213" s="40"/>
      <c r="N213" s="40"/>
      <c r="O213" s="40"/>
      <c r="P213" s="40"/>
      <c r="Q213" s="40"/>
      <c r="R213" s="40"/>
      <c r="S213" s="40"/>
      <c r="T213" s="40"/>
    </row>
    <row r="214" spans="1:20">
      <c r="A214" s="40"/>
      <c r="B214" s="41"/>
      <c r="C214" s="41"/>
      <c r="D214" s="44"/>
      <c r="E214" s="41"/>
      <c r="F214" s="41"/>
      <c r="G214" s="41"/>
      <c r="H214" s="40"/>
      <c r="I214" s="40"/>
      <c r="J214" s="40"/>
      <c r="K214" s="41"/>
      <c r="L214" s="41"/>
      <c r="M214" s="40"/>
      <c r="N214" s="40"/>
      <c r="O214" s="40"/>
      <c r="P214" s="40"/>
      <c r="Q214" s="40"/>
      <c r="R214" s="40"/>
      <c r="S214" s="40"/>
      <c r="T214" s="40"/>
    </row>
    <row r="215" spans="1:20">
      <c r="A215" s="40"/>
      <c r="B215" s="41"/>
      <c r="C215" s="41"/>
      <c r="D215" s="44"/>
      <c r="E215" s="41"/>
      <c r="F215" s="41"/>
      <c r="G215" s="41"/>
      <c r="H215" s="40"/>
      <c r="I215" s="40"/>
      <c r="J215" s="40"/>
      <c r="K215" s="41"/>
      <c r="L215" s="41"/>
      <c r="M215" s="40"/>
      <c r="N215" s="40"/>
      <c r="O215" s="40"/>
      <c r="P215" s="40"/>
      <c r="Q215" s="40"/>
      <c r="R215" s="40"/>
      <c r="S215" s="40"/>
      <c r="T215" s="40"/>
    </row>
    <row r="216" spans="1:20">
      <c r="A216" s="40"/>
      <c r="B216" s="41"/>
      <c r="C216" s="41"/>
      <c r="D216" s="44"/>
      <c r="E216" s="41"/>
      <c r="F216" s="41"/>
      <c r="G216" s="41"/>
      <c r="H216" s="40"/>
      <c r="I216" s="40"/>
      <c r="J216" s="40"/>
      <c r="K216" s="41"/>
      <c r="L216" s="41"/>
      <c r="M216" s="40"/>
      <c r="N216" s="40"/>
      <c r="O216" s="40"/>
      <c r="P216" s="40"/>
      <c r="Q216" s="40"/>
      <c r="R216" s="40"/>
      <c r="S216" s="40"/>
      <c r="T216" s="40"/>
    </row>
    <row r="217" spans="1:20">
      <c r="A217" s="40"/>
      <c r="B217" s="41"/>
      <c r="C217" s="41"/>
      <c r="D217" s="44"/>
      <c r="E217" s="41"/>
      <c r="F217" s="41"/>
      <c r="G217" s="41"/>
      <c r="H217" s="40"/>
      <c r="I217" s="40"/>
      <c r="J217" s="40"/>
      <c r="K217" s="41"/>
      <c r="L217" s="41"/>
      <c r="M217" s="40"/>
      <c r="N217" s="40"/>
      <c r="O217" s="40"/>
      <c r="P217" s="40"/>
      <c r="Q217" s="40"/>
      <c r="R217" s="40"/>
      <c r="S217" s="40"/>
      <c r="T217" s="40"/>
    </row>
    <row r="218" spans="1:20">
      <c r="A218" s="40"/>
      <c r="B218" s="41"/>
      <c r="C218" s="41"/>
      <c r="D218" s="44"/>
      <c r="E218" s="41"/>
      <c r="F218" s="41"/>
      <c r="G218" s="41"/>
      <c r="H218" s="40"/>
      <c r="I218" s="40"/>
      <c r="J218" s="40"/>
      <c r="K218" s="41"/>
      <c r="L218" s="41"/>
      <c r="M218" s="40"/>
      <c r="N218" s="40"/>
      <c r="O218" s="40"/>
      <c r="P218" s="40"/>
      <c r="Q218" s="40"/>
      <c r="R218" s="40"/>
      <c r="S218" s="40"/>
      <c r="T218" s="40"/>
    </row>
    <row r="219" spans="1:20">
      <c r="A219" s="40"/>
      <c r="B219" s="41"/>
      <c r="C219" s="41"/>
      <c r="D219" s="44"/>
      <c r="E219" s="41"/>
      <c r="F219" s="41"/>
      <c r="G219" s="41"/>
      <c r="H219" s="40"/>
      <c r="I219" s="40"/>
      <c r="J219" s="40"/>
      <c r="K219" s="41"/>
      <c r="L219" s="41"/>
      <c r="M219" s="40"/>
      <c r="N219" s="40"/>
      <c r="O219" s="40"/>
      <c r="P219" s="40"/>
      <c r="Q219" s="40"/>
      <c r="R219" s="40"/>
      <c r="S219" s="40"/>
      <c r="T219" s="40"/>
    </row>
    <row r="220" spans="1:20">
      <c r="A220" s="40"/>
      <c r="B220" s="41"/>
      <c r="C220" s="41"/>
      <c r="D220" s="44"/>
      <c r="E220" s="41"/>
      <c r="F220" s="41"/>
      <c r="G220" s="41"/>
      <c r="H220" s="40"/>
      <c r="I220" s="40"/>
      <c r="J220" s="40"/>
      <c r="K220" s="41"/>
      <c r="L220" s="41"/>
      <c r="M220" s="40"/>
      <c r="N220" s="40"/>
      <c r="O220" s="40"/>
      <c r="P220" s="40"/>
      <c r="Q220" s="40"/>
      <c r="R220" s="40"/>
      <c r="S220" s="40"/>
      <c r="T220" s="40"/>
    </row>
    <row r="221" spans="1:20">
      <c r="A221" s="40"/>
      <c r="B221" s="41"/>
      <c r="C221" s="41"/>
      <c r="D221" s="44"/>
      <c r="E221" s="41"/>
      <c r="F221" s="41"/>
      <c r="G221" s="41"/>
      <c r="H221" s="40"/>
      <c r="I221" s="40"/>
      <c r="J221" s="40"/>
      <c r="K221" s="41"/>
      <c r="L221" s="41"/>
      <c r="M221" s="40"/>
      <c r="N221" s="40"/>
      <c r="O221" s="40"/>
      <c r="P221" s="40"/>
      <c r="Q221" s="40"/>
      <c r="R221" s="40"/>
      <c r="S221" s="40"/>
      <c r="T221" s="40"/>
    </row>
    <row r="222" spans="1:20">
      <c r="A222" s="40"/>
      <c r="B222" s="41"/>
      <c r="C222" s="41"/>
      <c r="D222" s="44"/>
      <c r="E222" s="41"/>
      <c r="F222" s="41"/>
      <c r="G222" s="41"/>
      <c r="H222" s="40"/>
      <c r="I222" s="40"/>
      <c r="J222" s="40"/>
      <c r="K222" s="41"/>
      <c r="L222" s="41"/>
      <c r="M222" s="40"/>
      <c r="N222" s="40"/>
      <c r="O222" s="40"/>
      <c r="P222" s="40"/>
      <c r="Q222" s="40"/>
      <c r="R222" s="40"/>
      <c r="S222" s="40"/>
      <c r="T222" s="40"/>
    </row>
    <row r="223" spans="1:20">
      <c r="A223" s="40"/>
      <c r="B223" s="41"/>
      <c r="C223" s="41"/>
      <c r="D223" s="44"/>
      <c r="E223" s="41"/>
      <c r="F223" s="41"/>
      <c r="G223" s="41"/>
      <c r="H223" s="40"/>
      <c r="I223" s="40"/>
      <c r="J223" s="40"/>
      <c r="K223" s="41"/>
      <c r="L223" s="41"/>
      <c r="M223" s="40"/>
      <c r="N223" s="40"/>
      <c r="O223" s="40"/>
      <c r="P223" s="40"/>
      <c r="Q223" s="40"/>
      <c r="R223" s="40"/>
      <c r="S223" s="40"/>
      <c r="T223" s="40"/>
    </row>
    <row r="224" spans="1:20">
      <c r="A224" s="40"/>
      <c r="B224" s="41"/>
      <c r="C224" s="41"/>
      <c r="D224" s="44"/>
      <c r="E224" s="41"/>
      <c r="F224" s="41"/>
      <c r="G224" s="41"/>
      <c r="H224" s="40"/>
      <c r="I224" s="40"/>
      <c r="J224" s="40"/>
      <c r="K224" s="41"/>
      <c r="L224" s="41"/>
      <c r="M224" s="40"/>
      <c r="N224" s="40"/>
      <c r="O224" s="40"/>
      <c r="P224" s="40"/>
      <c r="Q224" s="40"/>
      <c r="R224" s="40"/>
      <c r="S224" s="40"/>
      <c r="T224" s="40"/>
    </row>
    <row r="225" spans="1:20">
      <c r="A225" s="40"/>
      <c r="B225" s="41"/>
      <c r="C225" s="41"/>
      <c r="D225" s="44"/>
      <c r="E225" s="41"/>
      <c r="F225" s="41"/>
      <c r="G225" s="41"/>
      <c r="H225" s="40"/>
      <c r="I225" s="40"/>
      <c r="J225" s="40"/>
      <c r="K225" s="41"/>
      <c r="L225" s="41"/>
      <c r="M225" s="40"/>
      <c r="N225" s="40"/>
      <c r="O225" s="40"/>
      <c r="P225" s="40"/>
      <c r="Q225" s="40"/>
      <c r="R225" s="40"/>
      <c r="S225" s="40"/>
      <c r="T225" s="40"/>
    </row>
    <row r="226" spans="1:20">
      <c r="A226" s="40"/>
      <c r="B226" s="41"/>
      <c r="C226" s="41"/>
      <c r="D226" s="44"/>
      <c r="E226" s="41"/>
      <c r="F226" s="41"/>
      <c r="G226" s="41"/>
      <c r="H226" s="40"/>
      <c r="I226" s="40"/>
      <c r="J226" s="40"/>
      <c r="K226" s="41"/>
      <c r="L226" s="41"/>
      <c r="M226" s="40"/>
      <c r="N226" s="40"/>
      <c r="O226" s="40"/>
      <c r="P226" s="40"/>
      <c r="Q226" s="40"/>
      <c r="R226" s="40"/>
      <c r="S226" s="40"/>
      <c r="T226" s="40"/>
    </row>
    <row r="227" spans="1:20">
      <c r="A227" s="40"/>
      <c r="B227" s="41"/>
      <c r="C227" s="41"/>
      <c r="D227" s="44"/>
      <c r="E227" s="41"/>
      <c r="F227" s="41"/>
      <c r="G227" s="41"/>
      <c r="H227" s="40"/>
      <c r="I227" s="40"/>
      <c r="J227" s="40"/>
      <c r="K227" s="41"/>
      <c r="L227" s="41"/>
      <c r="M227" s="40"/>
      <c r="N227" s="40"/>
      <c r="O227" s="40"/>
      <c r="P227" s="40"/>
      <c r="Q227" s="40"/>
      <c r="R227" s="40"/>
      <c r="S227" s="40"/>
      <c r="T227" s="40"/>
    </row>
    <row r="228" spans="1:20">
      <c r="A228" s="40"/>
      <c r="B228" s="41"/>
      <c r="C228" s="41"/>
      <c r="D228" s="44"/>
      <c r="E228" s="41"/>
      <c r="F228" s="41"/>
      <c r="G228" s="41"/>
      <c r="H228" s="40"/>
      <c r="I228" s="40"/>
      <c r="J228" s="40"/>
      <c r="K228" s="41"/>
      <c r="L228" s="41"/>
      <c r="M228" s="40"/>
      <c r="N228" s="40"/>
      <c r="O228" s="40"/>
      <c r="P228" s="40"/>
      <c r="Q228" s="40"/>
      <c r="R228" s="40"/>
      <c r="S228" s="40"/>
      <c r="T228" s="40"/>
    </row>
    <row r="229" spans="1:20">
      <c r="A229" s="40"/>
      <c r="B229" s="41"/>
      <c r="C229" s="41"/>
      <c r="D229" s="44"/>
      <c r="E229" s="41"/>
      <c r="F229" s="41"/>
      <c r="G229" s="41"/>
      <c r="H229" s="40"/>
      <c r="I229" s="40"/>
      <c r="J229" s="40"/>
      <c r="K229" s="41"/>
      <c r="L229" s="41"/>
      <c r="M229" s="40"/>
      <c r="N229" s="40"/>
      <c r="O229" s="40"/>
      <c r="P229" s="40"/>
      <c r="Q229" s="40"/>
      <c r="R229" s="40"/>
      <c r="S229" s="40"/>
      <c r="T229" s="40"/>
    </row>
    <row r="230" spans="1:20">
      <c r="A230" s="40"/>
      <c r="B230" s="41"/>
      <c r="C230" s="41"/>
      <c r="D230" s="44"/>
      <c r="E230" s="41"/>
      <c r="F230" s="41"/>
      <c r="G230" s="41"/>
      <c r="H230" s="40"/>
      <c r="I230" s="40"/>
      <c r="J230" s="40"/>
      <c r="K230" s="41"/>
      <c r="L230" s="41"/>
      <c r="M230" s="40"/>
      <c r="N230" s="40"/>
      <c r="O230" s="40"/>
      <c r="P230" s="40"/>
      <c r="Q230" s="40"/>
      <c r="R230" s="40"/>
      <c r="S230" s="40"/>
      <c r="T230" s="40"/>
    </row>
    <row r="231" spans="1:20">
      <c r="A231" s="40"/>
      <c r="B231" s="41"/>
      <c r="C231" s="41"/>
      <c r="D231" s="44"/>
      <c r="E231" s="41"/>
      <c r="F231" s="41"/>
      <c r="G231" s="41"/>
      <c r="H231" s="40"/>
      <c r="I231" s="40"/>
      <c r="J231" s="40"/>
      <c r="K231" s="41"/>
      <c r="L231" s="41"/>
      <c r="M231" s="40"/>
      <c r="N231" s="40"/>
      <c r="O231" s="40"/>
      <c r="P231" s="40"/>
      <c r="Q231" s="40"/>
      <c r="R231" s="40"/>
      <c r="S231" s="40"/>
      <c r="T231" s="40"/>
    </row>
    <row r="232" spans="1:20">
      <c r="A232" s="40"/>
      <c r="B232" s="41"/>
      <c r="C232" s="41"/>
      <c r="D232" s="44"/>
      <c r="E232" s="41"/>
      <c r="F232" s="41"/>
      <c r="G232" s="41"/>
      <c r="H232" s="40"/>
      <c r="I232" s="40"/>
      <c r="J232" s="40"/>
      <c r="K232" s="41"/>
      <c r="L232" s="41"/>
      <c r="M232" s="40"/>
      <c r="N232" s="40"/>
      <c r="O232" s="40"/>
      <c r="P232" s="40"/>
      <c r="Q232" s="40"/>
      <c r="R232" s="40"/>
      <c r="S232" s="40"/>
      <c r="T232" s="40"/>
    </row>
    <row r="233" spans="1:20">
      <c r="A233" s="40"/>
      <c r="B233" s="41"/>
      <c r="C233" s="41"/>
      <c r="D233" s="44"/>
      <c r="E233" s="41"/>
      <c r="F233" s="41"/>
      <c r="G233" s="41"/>
      <c r="H233" s="40"/>
      <c r="I233" s="40"/>
      <c r="J233" s="40"/>
      <c r="K233" s="41"/>
      <c r="L233" s="41"/>
      <c r="M233" s="40"/>
      <c r="N233" s="40"/>
      <c r="O233" s="40"/>
      <c r="P233" s="40"/>
      <c r="Q233" s="40"/>
      <c r="R233" s="40"/>
      <c r="S233" s="40"/>
      <c r="T233" s="40"/>
    </row>
    <row r="234" spans="1:20">
      <c r="A234" s="40"/>
      <c r="B234" s="41"/>
      <c r="C234" s="41"/>
      <c r="D234" s="44"/>
      <c r="E234" s="41"/>
      <c r="F234" s="41"/>
      <c r="G234" s="41"/>
      <c r="H234" s="40"/>
      <c r="I234" s="40"/>
      <c r="J234" s="40"/>
      <c r="K234" s="41"/>
      <c r="L234" s="41"/>
      <c r="M234" s="40"/>
      <c r="N234" s="40"/>
      <c r="O234" s="40"/>
      <c r="P234" s="40"/>
      <c r="Q234" s="40"/>
      <c r="R234" s="40"/>
      <c r="S234" s="40"/>
      <c r="T234" s="40"/>
    </row>
    <row r="235" spans="1:20">
      <c r="A235" s="40"/>
      <c r="B235" s="41"/>
      <c r="C235" s="41"/>
      <c r="D235" s="44"/>
      <c r="E235" s="41"/>
      <c r="F235" s="41"/>
      <c r="G235" s="41"/>
      <c r="H235" s="40"/>
      <c r="I235" s="40"/>
      <c r="J235" s="40"/>
      <c r="K235" s="41"/>
      <c r="L235" s="41"/>
      <c r="M235" s="40"/>
      <c r="N235" s="40"/>
      <c r="O235" s="40"/>
      <c r="P235" s="40"/>
      <c r="Q235" s="40"/>
      <c r="R235" s="40"/>
      <c r="S235" s="40"/>
      <c r="T235" s="40"/>
    </row>
    <row r="236" spans="1:20">
      <c r="A236" s="40"/>
      <c r="B236" s="41"/>
      <c r="C236" s="41"/>
      <c r="D236" s="44"/>
      <c r="E236" s="41"/>
      <c r="F236" s="41"/>
      <c r="G236" s="41"/>
      <c r="H236" s="40"/>
      <c r="I236" s="40"/>
      <c r="J236" s="40"/>
      <c r="K236" s="41"/>
      <c r="L236" s="41"/>
      <c r="M236" s="40"/>
      <c r="N236" s="40"/>
      <c r="O236" s="40"/>
      <c r="P236" s="40"/>
      <c r="Q236" s="40"/>
      <c r="R236" s="40"/>
      <c r="S236" s="40"/>
      <c r="T236" s="40"/>
    </row>
    <row r="237" spans="1:20">
      <c r="A237" s="40"/>
      <c r="B237" s="41"/>
      <c r="C237" s="41"/>
      <c r="D237" s="44"/>
      <c r="E237" s="41"/>
      <c r="F237" s="41"/>
      <c r="G237" s="41"/>
      <c r="H237" s="40"/>
      <c r="I237" s="40"/>
      <c r="J237" s="40"/>
      <c r="K237" s="41"/>
      <c r="L237" s="41"/>
      <c r="M237" s="40"/>
      <c r="N237" s="40"/>
      <c r="O237" s="40"/>
      <c r="P237" s="40"/>
      <c r="Q237" s="40"/>
      <c r="R237" s="40"/>
      <c r="S237" s="40"/>
      <c r="T237" s="40"/>
    </row>
    <row r="238" spans="1:20">
      <c r="A238" s="40"/>
      <c r="B238" s="41"/>
      <c r="C238" s="41"/>
      <c r="D238" s="44"/>
      <c r="E238" s="41"/>
      <c r="F238" s="41"/>
      <c r="G238" s="41"/>
      <c r="H238" s="40"/>
      <c r="I238" s="40"/>
      <c r="J238" s="40"/>
      <c r="K238" s="41"/>
      <c r="L238" s="41"/>
      <c r="M238" s="40"/>
      <c r="N238" s="40"/>
      <c r="O238" s="40"/>
      <c r="P238" s="40"/>
      <c r="Q238" s="40"/>
      <c r="R238" s="40"/>
      <c r="S238" s="40"/>
      <c r="T238" s="40"/>
    </row>
    <row r="239" spans="1:20">
      <c r="A239" s="40"/>
      <c r="B239" s="41"/>
      <c r="C239" s="41"/>
      <c r="D239" s="44"/>
      <c r="E239" s="41"/>
      <c r="F239" s="41"/>
      <c r="G239" s="41"/>
      <c r="H239" s="40"/>
      <c r="I239" s="40"/>
      <c r="J239" s="40"/>
      <c r="K239" s="41"/>
      <c r="L239" s="41"/>
      <c r="M239" s="40"/>
      <c r="N239" s="40"/>
      <c r="O239" s="40"/>
      <c r="P239" s="40"/>
      <c r="Q239" s="40"/>
      <c r="R239" s="40"/>
      <c r="S239" s="40"/>
      <c r="T239" s="40"/>
    </row>
    <row r="240" spans="1:20">
      <c r="A240" s="40"/>
      <c r="B240" s="41"/>
      <c r="C240" s="41"/>
      <c r="D240" s="44"/>
      <c r="E240" s="41"/>
      <c r="F240" s="41"/>
      <c r="G240" s="41"/>
      <c r="H240" s="40"/>
      <c r="I240" s="40"/>
      <c r="J240" s="40"/>
      <c r="K240" s="41"/>
      <c r="L240" s="41"/>
      <c r="M240" s="40"/>
      <c r="N240" s="40"/>
      <c r="O240" s="40"/>
      <c r="P240" s="40"/>
      <c r="Q240" s="40"/>
      <c r="R240" s="40"/>
      <c r="S240" s="40"/>
      <c r="T240" s="40"/>
    </row>
    <row r="241" spans="1:20">
      <c r="A241" s="40"/>
      <c r="B241" s="41"/>
      <c r="C241" s="41"/>
      <c r="D241" s="44"/>
      <c r="E241" s="41"/>
      <c r="F241" s="41"/>
      <c r="G241" s="41"/>
      <c r="H241" s="40"/>
      <c r="I241" s="40"/>
      <c r="J241" s="40"/>
      <c r="K241" s="41"/>
      <c r="L241" s="41"/>
      <c r="M241" s="40"/>
      <c r="N241" s="40"/>
      <c r="O241" s="40"/>
      <c r="P241" s="40"/>
      <c r="Q241" s="40"/>
      <c r="R241" s="40"/>
      <c r="S241" s="40"/>
      <c r="T241" s="40"/>
    </row>
    <row r="242" spans="1:20">
      <c r="A242" s="40"/>
      <c r="B242" s="41"/>
      <c r="C242" s="41"/>
      <c r="D242" s="44"/>
      <c r="E242" s="41"/>
      <c r="F242" s="41"/>
      <c r="G242" s="41"/>
      <c r="H242" s="40"/>
      <c r="I242" s="40"/>
      <c r="J242" s="40"/>
      <c r="K242" s="41"/>
      <c r="L242" s="41"/>
      <c r="M242" s="40"/>
      <c r="N242" s="40"/>
      <c r="O242" s="40"/>
      <c r="P242" s="40"/>
      <c r="Q242" s="40"/>
      <c r="R242" s="40"/>
      <c r="S242" s="40"/>
      <c r="T242" s="40"/>
    </row>
    <row r="243" spans="1:20">
      <c r="A243" s="40"/>
      <c r="B243" s="41"/>
      <c r="C243" s="41"/>
      <c r="D243" s="44"/>
      <c r="E243" s="41"/>
      <c r="F243" s="41"/>
      <c r="G243" s="41"/>
      <c r="H243" s="40"/>
      <c r="I243" s="40"/>
      <c r="J243" s="40"/>
      <c r="K243" s="41"/>
      <c r="L243" s="41"/>
      <c r="M243" s="40"/>
      <c r="N243" s="40"/>
      <c r="O243" s="40"/>
      <c r="P243" s="40"/>
      <c r="Q243" s="40"/>
      <c r="R243" s="40"/>
      <c r="S243" s="40"/>
      <c r="T243" s="40"/>
    </row>
    <row r="244" spans="1:20">
      <c r="A244" s="40"/>
      <c r="B244" s="41"/>
      <c r="C244" s="41"/>
      <c r="D244" s="44"/>
      <c r="E244" s="41"/>
      <c r="F244" s="41"/>
      <c r="G244" s="41"/>
      <c r="H244" s="40"/>
      <c r="I244" s="40"/>
      <c r="J244" s="40"/>
      <c r="K244" s="41"/>
      <c r="L244" s="41"/>
      <c r="M244" s="40"/>
      <c r="N244" s="40"/>
      <c r="O244" s="40"/>
      <c r="P244" s="40"/>
      <c r="Q244" s="40"/>
      <c r="R244" s="40"/>
      <c r="S244" s="40"/>
      <c r="T244" s="40"/>
    </row>
    <row r="245" spans="1:20">
      <c r="A245" s="40"/>
      <c r="B245" s="41"/>
      <c r="C245" s="41"/>
      <c r="D245" s="44"/>
      <c r="E245" s="41"/>
      <c r="F245" s="41"/>
      <c r="G245" s="41"/>
      <c r="H245" s="40"/>
      <c r="I245" s="40"/>
      <c r="J245" s="40"/>
      <c r="K245" s="41"/>
      <c r="L245" s="41"/>
      <c r="M245" s="40"/>
      <c r="N245" s="40"/>
      <c r="O245" s="40"/>
      <c r="P245" s="40"/>
      <c r="Q245" s="40"/>
      <c r="R245" s="40"/>
      <c r="S245" s="40"/>
      <c r="T245" s="40"/>
    </row>
    <row r="246" spans="1:20">
      <c r="A246" s="40"/>
      <c r="B246" s="41"/>
      <c r="C246" s="41"/>
      <c r="D246" s="44"/>
      <c r="E246" s="41"/>
      <c r="F246" s="41"/>
      <c r="G246" s="41"/>
      <c r="H246" s="40"/>
      <c r="I246" s="40"/>
      <c r="J246" s="40"/>
      <c r="K246" s="41"/>
      <c r="L246" s="41"/>
      <c r="M246" s="40"/>
      <c r="N246" s="40"/>
      <c r="O246" s="40"/>
      <c r="P246" s="40"/>
      <c r="Q246" s="40"/>
      <c r="R246" s="40"/>
      <c r="S246" s="40"/>
      <c r="T246" s="40"/>
    </row>
    <row r="247" spans="1:20">
      <c r="A247" s="40"/>
      <c r="B247" s="41"/>
      <c r="C247" s="41"/>
      <c r="D247" s="44"/>
      <c r="E247" s="41"/>
      <c r="F247" s="41"/>
      <c r="G247" s="41"/>
      <c r="H247" s="40"/>
      <c r="I247" s="40"/>
      <c r="J247" s="40"/>
      <c r="K247" s="41"/>
      <c r="L247" s="41"/>
      <c r="M247" s="40"/>
      <c r="N247" s="40"/>
      <c r="O247" s="40"/>
      <c r="P247" s="40"/>
      <c r="Q247" s="40"/>
      <c r="R247" s="40"/>
      <c r="S247" s="40"/>
      <c r="T247" s="40"/>
    </row>
    <row r="248" spans="1:20">
      <c r="A248" s="40"/>
      <c r="B248" s="41"/>
      <c r="C248" s="41"/>
      <c r="D248" s="44"/>
      <c r="E248" s="41"/>
      <c r="F248" s="41"/>
      <c r="G248" s="41"/>
      <c r="H248" s="40"/>
      <c r="I248" s="40"/>
      <c r="J248" s="40"/>
      <c r="K248" s="41"/>
      <c r="L248" s="41"/>
      <c r="M248" s="40"/>
      <c r="N248" s="40"/>
      <c r="O248" s="40"/>
      <c r="P248" s="40"/>
      <c r="Q248" s="40"/>
      <c r="R248" s="40"/>
      <c r="S248" s="40"/>
      <c r="T248" s="40"/>
    </row>
    <row r="249" spans="1:20">
      <c r="A249" s="40"/>
      <c r="B249" s="41"/>
      <c r="C249" s="41"/>
      <c r="D249" s="44"/>
      <c r="E249" s="41"/>
      <c r="F249" s="41"/>
      <c r="G249" s="41"/>
      <c r="H249" s="40"/>
      <c r="I249" s="40"/>
      <c r="J249" s="40"/>
      <c r="K249" s="41"/>
      <c r="L249" s="41"/>
      <c r="M249" s="40"/>
      <c r="N249" s="40"/>
      <c r="O249" s="40"/>
      <c r="P249" s="40"/>
      <c r="Q249" s="40"/>
      <c r="R249" s="40"/>
      <c r="S249" s="40"/>
      <c r="T249" s="40"/>
    </row>
    <row r="250" spans="1:20">
      <c r="A250" s="40"/>
      <c r="B250" s="41"/>
      <c r="C250" s="41"/>
      <c r="D250" s="44"/>
      <c r="E250" s="41"/>
      <c r="F250" s="41"/>
      <c r="G250" s="41"/>
      <c r="H250" s="40"/>
      <c r="I250" s="40"/>
      <c r="J250" s="40"/>
      <c r="K250" s="41"/>
      <c r="L250" s="41"/>
      <c r="M250" s="40"/>
      <c r="N250" s="40"/>
      <c r="O250" s="40"/>
      <c r="P250" s="40"/>
      <c r="Q250" s="40"/>
      <c r="R250" s="40"/>
      <c r="S250" s="40"/>
      <c r="T250" s="40"/>
    </row>
    <row r="251" spans="1:20">
      <c r="A251" s="40"/>
      <c r="B251" s="41"/>
      <c r="C251" s="41"/>
      <c r="D251" s="44"/>
      <c r="E251" s="41"/>
      <c r="F251" s="41"/>
      <c r="G251" s="41"/>
      <c r="H251" s="40"/>
      <c r="I251" s="40"/>
      <c r="J251" s="40"/>
      <c r="K251" s="41"/>
      <c r="L251" s="41"/>
      <c r="M251" s="40"/>
      <c r="N251" s="40"/>
      <c r="O251" s="40"/>
      <c r="P251" s="40"/>
      <c r="Q251" s="40"/>
      <c r="R251" s="40"/>
      <c r="S251" s="40"/>
      <c r="T251" s="40"/>
    </row>
    <row r="252" spans="1:20">
      <c r="A252" s="40"/>
      <c r="B252" s="41"/>
      <c r="C252" s="41"/>
      <c r="D252" s="44"/>
      <c r="E252" s="41"/>
      <c r="F252" s="41"/>
      <c r="G252" s="41"/>
      <c r="H252" s="40"/>
      <c r="I252" s="40"/>
      <c r="J252" s="40"/>
      <c r="K252" s="41"/>
      <c r="L252" s="41"/>
      <c r="M252" s="40"/>
      <c r="N252" s="40"/>
      <c r="O252" s="40"/>
      <c r="P252" s="40"/>
      <c r="Q252" s="40"/>
      <c r="R252" s="40"/>
      <c r="S252" s="40"/>
      <c r="T252" s="40"/>
    </row>
    <row r="253" spans="1:20">
      <c r="A253" s="40"/>
      <c r="B253" s="41"/>
      <c r="C253" s="41"/>
      <c r="D253" s="44"/>
      <c r="E253" s="41"/>
      <c r="F253" s="41"/>
      <c r="G253" s="41"/>
      <c r="H253" s="40"/>
      <c r="I253" s="40"/>
      <c r="J253" s="40"/>
      <c r="K253" s="41"/>
      <c r="L253" s="41"/>
      <c r="M253" s="40"/>
      <c r="N253" s="40"/>
      <c r="O253" s="40"/>
      <c r="P253" s="40"/>
      <c r="Q253" s="40"/>
      <c r="R253" s="40"/>
      <c r="S253" s="40"/>
      <c r="T253" s="40"/>
    </row>
    <row r="254" spans="1:20">
      <c r="A254" s="40"/>
      <c r="B254" s="41"/>
      <c r="C254" s="41"/>
      <c r="D254" s="44"/>
      <c r="E254" s="41"/>
      <c r="F254" s="41"/>
      <c r="G254" s="41"/>
      <c r="H254" s="40"/>
      <c r="I254" s="40"/>
      <c r="J254" s="40"/>
      <c r="K254" s="41"/>
      <c r="L254" s="41"/>
      <c r="M254" s="40"/>
      <c r="N254" s="40"/>
      <c r="O254" s="40"/>
      <c r="P254" s="40"/>
      <c r="Q254" s="40"/>
      <c r="R254" s="40"/>
      <c r="S254" s="40"/>
      <c r="T254" s="40"/>
    </row>
    <row r="255" spans="1:20">
      <c r="A255" s="40"/>
      <c r="B255" s="41"/>
      <c r="C255" s="41"/>
      <c r="D255" s="44"/>
      <c r="E255" s="41"/>
      <c r="F255" s="41"/>
      <c r="G255" s="41"/>
      <c r="H255" s="40"/>
      <c r="I255" s="40"/>
      <c r="J255" s="40"/>
      <c r="K255" s="41"/>
      <c r="L255" s="41"/>
      <c r="M255" s="40"/>
      <c r="N255" s="40"/>
      <c r="O255" s="40"/>
      <c r="P255" s="40"/>
      <c r="Q255" s="40"/>
      <c r="R255" s="40"/>
      <c r="S255" s="40"/>
      <c r="T255" s="40"/>
    </row>
    <row r="256" spans="1:20">
      <c r="A256" s="40"/>
      <c r="B256" s="41"/>
      <c r="C256" s="41"/>
      <c r="D256" s="44"/>
      <c r="E256" s="41"/>
      <c r="F256" s="41"/>
      <c r="G256" s="41"/>
      <c r="H256" s="40"/>
      <c r="I256" s="40"/>
      <c r="J256" s="40"/>
      <c r="K256" s="41"/>
      <c r="L256" s="41"/>
      <c r="M256" s="40"/>
      <c r="N256" s="40"/>
      <c r="O256" s="40"/>
      <c r="P256" s="40"/>
      <c r="Q256" s="40"/>
      <c r="R256" s="40"/>
      <c r="S256" s="40"/>
      <c r="T256" s="40"/>
    </row>
    <row r="257" spans="1:20">
      <c r="A257" s="40"/>
      <c r="B257" s="41"/>
      <c r="C257" s="41"/>
      <c r="D257" s="44"/>
      <c r="E257" s="41"/>
      <c r="F257" s="41"/>
      <c r="G257" s="41"/>
      <c r="H257" s="40"/>
      <c r="I257" s="40"/>
      <c r="J257" s="40"/>
      <c r="K257" s="41"/>
      <c r="L257" s="41"/>
      <c r="M257" s="40"/>
      <c r="N257" s="40"/>
      <c r="O257" s="40"/>
      <c r="P257" s="40"/>
      <c r="Q257" s="40"/>
      <c r="R257" s="40"/>
      <c r="S257" s="40"/>
      <c r="T257" s="40"/>
    </row>
    <row r="258" spans="1:20">
      <c r="A258" s="40"/>
      <c r="B258" s="41"/>
      <c r="C258" s="41"/>
      <c r="D258" s="44"/>
      <c r="E258" s="41"/>
      <c r="F258" s="41"/>
      <c r="G258" s="41"/>
      <c r="H258" s="40"/>
      <c r="I258" s="40"/>
      <c r="J258" s="40"/>
      <c r="K258" s="41"/>
      <c r="L258" s="41"/>
      <c r="M258" s="40"/>
      <c r="N258" s="40"/>
      <c r="O258" s="40"/>
      <c r="P258" s="40"/>
      <c r="Q258" s="40"/>
      <c r="R258" s="40"/>
      <c r="S258" s="40"/>
      <c r="T258" s="40"/>
    </row>
    <row r="259" spans="1:20">
      <c r="A259" s="40"/>
      <c r="B259" s="41"/>
      <c r="C259" s="41"/>
      <c r="D259" s="44"/>
      <c r="E259" s="41"/>
      <c r="F259" s="41"/>
      <c r="G259" s="41"/>
      <c r="H259" s="40"/>
      <c r="I259" s="40"/>
      <c r="J259" s="40"/>
      <c r="K259" s="41"/>
      <c r="L259" s="41"/>
      <c r="M259" s="40"/>
      <c r="N259" s="40"/>
      <c r="O259" s="40"/>
      <c r="P259" s="40"/>
      <c r="Q259" s="40"/>
      <c r="R259" s="40"/>
      <c r="S259" s="40"/>
      <c r="T259" s="40"/>
    </row>
    <row r="260" spans="1:20">
      <c r="A260" s="40"/>
      <c r="B260" s="41"/>
      <c r="C260" s="41"/>
      <c r="D260" s="44"/>
      <c r="E260" s="41"/>
      <c r="F260" s="41"/>
      <c r="G260" s="41"/>
      <c r="H260" s="40"/>
      <c r="I260" s="40"/>
      <c r="J260" s="40"/>
      <c r="K260" s="41"/>
      <c r="L260" s="41"/>
      <c r="M260" s="40"/>
      <c r="N260" s="40"/>
      <c r="O260" s="40"/>
      <c r="P260" s="40"/>
      <c r="Q260" s="40"/>
      <c r="R260" s="40"/>
      <c r="S260" s="40"/>
      <c r="T260" s="40"/>
    </row>
    <row r="261" spans="1:20">
      <c r="A261" s="40"/>
      <c r="B261" s="41"/>
      <c r="C261" s="41"/>
      <c r="D261" s="44"/>
      <c r="E261" s="41"/>
      <c r="F261" s="41"/>
      <c r="G261" s="41"/>
      <c r="H261" s="40"/>
      <c r="I261" s="40"/>
      <c r="J261" s="40"/>
      <c r="K261" s="41"/>
      <c r="L261" s="41"/>
      <c r="M261" s="40"/>
      <c r="N261" s="40"/>
      <c r="O261" s="40"/>
      <c r="P261" s="40"/>
      <c r="Q261" s="40"/>
      <c r="R261" s="40"/>
      <c r="S261" s="40"/>
      <c r="T261" s="40"/>
    </row>
    <row r="262" spans="1:20">
      <c r="A262" s="40"/>
      <c r="B262" s="41"/>
      <c r="C262" s="41"/>
      <c r="D262" s="44"/>
      <c r="E262" s="41"/>
      <c r="F262" s="41"/>
      <c r="G262" s="41"/>
      <c r="H262" s="40"/>
      <c r="I262" s="40"/>
      <c r="J262" s="40"/>
      <c r="K262" s="41"/>
      <c r="L262" s="41"/>
      <c r="M262" s="40"/>
      <c r="N262" s="40"/>
      <c r="O262" s="40"/>
      <c r="P262" s="40"/>
      <c r="Q262" s="40"/>
      <c r="R262" s="40"/>
      <c r="S262" s="40"/>
      <c r="T262" s="40"/>
    </row>
    <row r="263" spans="1:20">
      <c r="A263" s="40"/>
      <c r="B263" s="41"/>
      <c r="C263" s="41"/>
      <c r="D263" s="44"/>
      <c r="E263" s="41"/>
      <c r="F263" s="41"/>
      <c r="G263" s="41"/>
      <c r="H263" s="40"/>
      <c r="I263" s="40"/>
      <c r="J263" s="40"/>
      <c r="K263" s="41"/>
      <c r="L263" s="41"/>
      <c r="M263" s="40"/>
      <c r="N263" s="40"/>
      <c r="O263" s="40"/>
      <c r="P263" s="40"/>
      <c r="Q263" s="40"/>
      <c r="R263" s="40"/>
      <c r="S263" s="40"/>
      <c r="T263" s="40"/>
    </row>
    <row r="264" spans="1:20">
      <c r="A264" s="40"/>
      <c r="B264" s="41"/>
      <c r="C264" s="41"/>
      <c r="D264" s="44"/>
      <c r="E264" s="41"/>
      <c r="F264" s="41"/>
      <c r="G264" s="41"/>
      <c r="H264" s="40"/>
      <c r="I264" s="40"/>
      <c r="J264" s="40"/>
      <c r="K264" s="41"/>
      <c r="L264" s="41"/>
      <c r="M264" s="40"/>
      <c r="N264" s="40"/>
      <c r="O264" s="40"/>
      <c r="P264" s="40"/>
      <c r="Q264" s="40"/>
      <c r="R264" s="40"/>
      <c r="S264" s="40"/>
      <c r="T264" s="40"/>
    </row>
    <row r="265" spans="1:20">
      <c r="A265" s="40"/>
      <c r="B265" s="41"/>
      <c r="C265" s="41"/>
      <c r="D265" s="44"/>
      <c r="E265" s="41"/>
      <c r="F265" s="41"/>
      <c r="G265" s="41"/>
      <c r="H265" s="40"/>
      <c r="I265" s="40"/>
      <c r="J265" s="40"/>
      <c r="K265" s="41"/>
      <c r="L265" s="41"/>
      <c r="M265" s="40"/>
      <c r="N265" s="40"/>
      <c r="O265" s="40"/>
      <c r="P265" s="40"/>
      <c r="Q265" s="40"/>
      <c r="R265" s="40"/>
      <c r="S265" s="40"/>
      <c r="T265" s="40"/>
    </row>
    <row r="266" spans="1:20">
      <c r="A266" s="40"/>
      <c r="B266" s="41"/>
      <c r="C266" s="41"/>
      <c r="D266" s="44"/>
      <c r="E266" s="41"/>
      <c r="F266" s="41"/>
      <c r="G266" s="41"/>
      <c r="H266" s="40"/>
      <c r="I266" s="40"/>
      <c r="J266" s="40"/>
      <c r="K266" s="41"/>
      <c r="L266" s="41"/>
      <c r="M266" s="40"/>
      <c r="N266" s="40"/>
      <c r="O266" s="40"/>
      <c r="P266" s="40"/>
      <c r="Q266" s="40"/>
      <c r="R266" s="40"/>
      <c r="S266" s="40"/>
      <c r="T266" s="40"/>
    </row>
    <row r="267" spans="1:20">
      <c r="A267" s="40"/>
      <c r="B267" s="41"/>
      <c r="C267" s="41"/>
      <c r="D267" s="44"/>
      <c r="E267" s="41"/>
      <c r="F267" s="41"/>
      <c r="G267" s="41"/>
      <c r="H267" s="40"/>
      <c r="I267" s="40"/>
      <c r="J267" s="40"/>
      <c r="K267" s="41"/>
      <c r="L267" s="41"/>
      <c r="M267" s="40"/>
      <c r="N267" s="40"/>
      <c r="O267" s="40"/>
      <c r="P267" s="40"/>
      <c r="Q267" s="40"/>
      <c r="R267" s="40"/>
      <c r="S267" s="40"/>
      <c r="T267" s="40"/>
    </row>
    <row r="268" spans="1:20">
      <c r="A268" s="40"/>
      <c r="B268" s="41"/>
      <c r="C268" s="41"/>
      <c r="D268" s="44"/>
      <c r="E268" s="41"/>
      <c r="F268" s="41"/>
      <c r="G268" s="41"/>
      <c r="H268" s="40"/>
      <c r="I268" s="40"/>
      <c r="J268" s="40"/>
      <c r="K268" s="41"/>
      <c r="L268" s="41"/>
      <c r="M268" s="40"/>
      <c r="N268" s="40"/>
      <c r="O268" s="40"/>
      <c r="P268" s="40"/>
      <c r="Q268" s="40"/>
      <c r="R268" s="40"/>
      <c r="S268" s="40"/>
      <c r="T268" s="40"/>
    </row>
    <row r="269" spans="1:20">
      <c r="A269" s="40"/>
      <c r="B269" s="41"/>
      <c r="C269" s="41"/>
      <c r="D269" s="44"/>
      <c r="E269" s="41"/>
      <c r="F269" s="41"/>
      <c r="G269" s="41"/>
      <c r="H269" s="40"/>
      <c r="I269" s="40"/>
      <c r="J269" s="40"/>
      <c r="K269" s="41"/>
      <c r="L269" s="41"/>
      <c r="M269" s="40"/>
      <c r="N269" s="40"/>
      <c r="O269" s="40"/>
      <c r="P269" s="40"/>
      <c r="Q269" s="40"/>
      <c r="R269" s="40"/>
      <c r="S269" s="40"/>
      <c r="T269" s="40"/>
    </row>
    <row r="270" spans="1:20">
      <c r="A270" s="40"/>
      <c r="B270" s="41"/>
      <c r="C270" s="41"/>
      <c r="D270" s="44"/>
      <c r="E270" s="41"/>
      <c r="F270" s="41"/>
      <c r="G270" s="41"/>
      <c r="H270" s="40"/>
      <c r="I270" s="40"/>
      <c r="J270" s="40"/>
      <c r="K270" s="41"/>
      <c r="L270" s="41"/>
      <c r="M270" s="40"/>
      <c r="N270" s="40"/>
      <c r="O270" s="40"/>
      <c r="P270" s="40"/>
      <c r="Q270" s="40"/>
      <c r="R270" s="40"/>
      <c r="S270" s="40"/>
      <c r="T270" s="40"/>
    </row>
    <row r="271" spans="1:20">
      <c r="A271" s="40"/>
      <c r="B271" s="41"/>
      <c r="C271" s="41"/>
      <c r="D271" s="44"/>
      <c r="E271" s="41"/>
      <c r="F271" s="41"/>
      <c r="G271" s="41"/>
      <c r="H271" s="40"/>
      <c r="I271" s="40"/>
      <c r="J271" s="40"/>
      <c r="K271" s="41"/>
      <c r="L271" s="41"/>
      <c r="M271" s="40"/>
      <c r="N271" s="40"/>
      <c r="O271" s="40"/>
      <c r="P271" s="40"/>
      <c r="Q271" s="40"/>
      <c r="R271" s="40"/>
      <c r="S271" s="40"/>
      <c r="T271" s="40"/>
    </row>
    <row r="272" spans="1:20">
      <c r="A272" s="40"/>
      <c r="B272" s="41"/>
      <c r="C272" s="41"/>
      <c r="D272" s="44"/>
      <c r="E272" s="41"/>
      <c r="F272" s="41"/>
      <c r="G272" s="41"/>
      <c r="H272" s="40"/>
      <c r="I272" s="40"/>
      <c r="J272" s="40"/>
      <c r="K272" s="41"/>
      <c r="L272" s="41"/>
      <c r="M272" s="40"/>
      <c r="N272" s="40"/>
      <c r="O272" s="40"/>
      <c r="P272" s="40"/>
      <c r="Q272" s="40"/>
      <c r="R272" s="40"/>
      <c r="S272" s="40"/>
      <c r="T272" s="40"/>
    </row>
    <row r="273" spans="1:20">
      <c r="A273" s="40"/>
      <c r="B273" s="41"/>
      <c r="C273" s="41"/>
      <c r="D273" s="44"/>
      <c r="E273" s="41"/>
      <c r="F273" s="41"/>
      <c r="G273" s="41"/>
      <c r="H273" s="40"/>
      <c r="I273" s="40"/>
      <c r="J273" s="40"/>
      <c r="K273" s="41"/>
      <c r="L273" s="41"/>
      <c r="M273" s="40"/>
      <c r="N273" s="40"/>
      <c r="O273" s="40"/>
      <c r="P273" s="40"/>
      <c r="Q273" s="40"/>
      <c r="R273" s="40"/>
      <c r="S273" s="40"/>
      <c r="T273" s="40"/>
    </row>
    <row r="274" spans="1:20">
      <c r="A274" s="40"/>
      <c r="B274" s="41"/>
      <c r="C274" s="41"/>
      <c r="D274" s="44"/>
      <c r="E274" s="41"/>
      <c r="F274" s="41"/>
      <c r="G274" s="41"/>
      <c r="H274" s="40"/>
      <c r="I274" s="40"/>
      <c r="J274" s="40"/>
      <c r="K274" s="41"/>
      <c r="L274" s="41"/>
      <c r="M274" s="40"/>
      <c r="N274" s="40"/>
      <c r="O274" s="40"/>
      <c r="P274" s="40"/>
      <c r="Q274" s="40"/>
      <c r="R274" s="40"/>
      <c r="S274" s="40"/>
      <c r="T274" s="40"/>
    </row>
    <row r="275" spans="1:20">
      <c r="A275" s="40"/>
      <c r="B275" s="41"/>
      <c r="C275" s="41"/>
      <c r="D275" s="44"/>
      <c r="E275" s="41"/>
      <c r="F275" s="41"/>
      <c r="G275" s="41"/>
      <c r="H275" s="40"/>
      <c r="I275" s="40"/>
      <c r="J275" s="40"/>
      <c r="K275" s="41"/>
      <c r="L275" s="41"/>
      <c r="M275" s="40"/>
      <c r="N275" s="40"/>
      <c r="O275" s="40"/>
      <c r="P275" s="40"/>
      <c r="Q275" s="40"/>
      <c r="R275" s="40"/>
      <c r="S275" s="40"/>
      <c r="T275" s="40"/>
    </row>
    <row r="276" spans="1:20">
      <c r="A276" s="40"/>
      <c r="B276" s="41"/>
      <c r="C276" s="41"/>
      <c r="D276" s="44"/>
      <c r="E276" s="41"/>
      <c r="F276" s="41"/>
      <c r="G276" s="41"/>
      <c r="H276" s="40"/>
      <c r="I276" s="40"/>
      <c r="J276" s="40"/>
      <c r="K276" s="41"/>
      <c r="L276" s="41"/>
      <c r="M276" s="40"/>
      <c r="N276" s="40"/>
      <c r="O276" s="40"/>
      <c r="P276" s="40"/>
      <c r="Q276" s="40"/>
      <c r="R276" s="40"/>
      <c r="S276" s="40"/>
      <c r="T276" s="40"/>
    </row>
    <row r="277" spans="1:20">
      <c r="A277" s="40"/>
      <c r="B277" s="41"/>
      <c r="C277" s="41"/>
      <c r="D277" s="44"/>
      <c r="E277" s="41"/>
      <c r="F277" s="41"/>
      <c r="G277" s="41"/>
      <c r="H277" s="40"/>
      <c r="I277" s="40"/>
      <c r="J277" s="40"/>
      <c r="K277" s="41"/>
      <c r="L277" s="41"/>
      <c r="M277" s="40"/>
      <c r="N277" s="40"/>
      <c r="O277" s="40"/>
      <c r="P277" s="40"/>
      <c r="Q277" s="40"/>
      <c r="R277" s="40"/>
      <c r="S277" s="40"/>
      <c r="T277" s="40"/>
    </row>
    <row r="278" spans="1:20">
      <c r="A278" s="40"/>
      <c r="B278" s="41"/>
      <c r="C278" s="41"/>
      <c r="D278" s="44"/>
      <c r="E278" s="41"/>
      <c r="F278" s="41"/>
      <c r="G278" s="41"/>
      <c r="H278" s="40"/>
      <c r="I278" s="40"/>
      <c r="J278" s="40"/>
      <c r="K278" s="41"/>
      <c r="L278" s="41"/>
      <c r="M278" s="40"/>
      <c r="N278" s="40"/>
      <c r="O278" s="40"/>
      <c r="P278" s="40"/>
      <c r="Q278" s="40"/>
      <c r="R278" s="40"/>
      <c r="S278" s="40"/>
      <c r="T278" s="40"/>
    </row>
    <row r="279" spans="1:20">
      <c r="A279" s="40"/>
      <c r="B279" s="41"/>
      <c r="C279" s="41"/>
      <c r="D279" s="44"/>
      <c r="E279" s="41"/>
      <c r="F279" s="41"/>
      <c r="G279" s="41"/>
      <c r="H279" s="40"/>
      <c r="I279" s="40"/>
      <c r="J279" s="40"/>
      <c r="K279" s="41"/>
      <c r="L279" s="41"/>
      <c r="M279" s="40"/>
      <c r="N279" s="40"/>
      <c r="O279" s="40"/>
      <c r="P279" s="40"/>
      <c r="Q279" s="40"/>
      <c r="R279" s="40"/>
      <c r="S279" s="40"/>
      <c r="T279" s="40"/>
    </row>
    <row r="280" spans="1:20">
      <c r="A280" s="40"/>
      <c r="B280" s="41"/>
      <c r="C280" s="41"/>
      <c r="D280" s="44"/>
      <c r="E280" s="41"/>
      <c r="F280" s="41"/>
      <c r="G280" s="41"/>
      <c r="H280" s="40"/>
      <c r="I280" s="40"/>
      <c r="J280" s="40"/>
      <c r="K280" s="41"/>
      <c r="L280" s="41"/>
      <c r="M280" s="40"/>
      <c r="N280" s="40"/>
      <c r="O280" s="40"/>
      <c r="P280" s="40"/>
      <c r="Q280" s="40"/>
      <c r="R280" s="40"/>
      <c r="S280" s="40"/>
      <c r="T280" s="40"/>
    </row>
    <row r="281" spans="1:20">
      <c r="A281" s="40"/>
      <c r="B281" s="41"/>
      <c r="C281" s="41"/>
      <c r="D281" s="44"/>
      <c r="E281" s="41"/>
      <c r="F281" s="41"/>
      <c r="G281" s="41"/>
      <c r="H281" s="40"/>
      <c r="I281" s="40"/>
      <c r="J281" s="40"/>
      <c r="K281" s="41"/>
      <c r="L281" s="41"/>
      <c r="M281" s="40"/>
      <c r="N281" s="40"/>
      <c r="O281" s="40"/>
      <c r="P281" s="40"/>
      <c r="Q281" s="40"/>
      <c r="R281" s="40"/>
      <c r="S281" s="40"/>
      <c r="T281" s="40"/>
    </row>
    <row r="282" spans="1:20">
      <c r="A282" s="40"/>
      <c r="B282" s="41"/>
      <c r="C282" s="41"/>
      <c r="D282" s="44"/>
      <c r="E282" s="41"/>
      <c r="F282" s="41"/>
      <c r="G282" s="41"/>
      <c r="H282" s="40"/>
      <c r="I282" s="40"/>
      <c r="J282" s="40"/>
      <c r="K282" s="41"/>
      <c r="L282" s="41"/>
      <c r="M282" s="40"/>
      <c r="N282" s="40"/>
      <c r="O282" s="40"/>
      <c r="P282" s="40"/>
      <c r="Q282" s="40"/>
      <c r="R282" s="40"/>
      <c r="S282" s="40"/>
      <c r="T282" s="40"/>
    </row>
    <row r="283" spans="1:20">
      <c r="A283" s="40"/>
      <c r="B283" s="41"/>
      <c r="C283" s="41"/>
      <c r="D283" s="44"/>
      <c r="E283" s="41"/>
      <c r="F283" s="41"/>
      <c r="G283" s="41"/>
      <c r="H283" s="40"/>
      <c r="I283" s="40"/>
      <c r="J283" s="40"/>
      <c r="K283" s="41"/>
      <c r="L283" s="41"/>
      <c r="M283" s="40"/>
      <c r="N283" s="40"/>
      <c r="O283" s="40"/>
      <c r="P283" s="40"/>
      <c r="Q283" s="40"/>
      <c r="R283" s="40"/>
      <c r="S283" s="40"/>
      <c r="T283" s="40"/>
    </row>
    <row r="284" spans="1:20">
      <c r="A284" s="40"/>
      <c r="B284" s="41"/>
      <c r="C284" s="41"/>
      <c r="D284" s="44"/>
      <c r="E284" s="41"/>
      <c r="F284" s="41"/>
      <c r="G284" s="41"/>
      <c r="H284" s="40"/>
      <c r="I284" s="40"/>
      <c r="J284" s="40"/>
      <c r="K284" s="41"/>
      <c r="L284" s="41"/>
      <c r="M284" s="40"/>
      <c r="N284" s="40"/>
      <c r="O284" s="40"/>
      <c r="P284" s="40"/>
      <c r="Q284" s="40"/>
      <c r="R284" s="40"/>
      <c r="S284" s="40"/>
      <c r="T284" s="40"/>
    </row>
    <row r="285" spans="1:20">
      <c r="A285" s="40"/>
      <c r="B285" s="41"/>
      <c r="C285" s="41"/>
      <c r="D285" s="44"/>
      <c r="E285" s="41"/>
      <c r="F285" s="41"/>
      <c r="G285" s="41"/>
      <c r="H285" s="40"/>
      <c r="I285" s="40"/>
      <c r="J285" s="40"/>
      <c r="K285" s="41"/>
      <c r="L285" s="41"/>
      <c r="M285" s="40"/>
      <c r="N285" s="40"/>
      <c r="O285" s="40"/>
      <c r="P285" s="40"/>
      <c r="Q285" s="40"/>
      <c r="R285" s="40"/>
      <c r="S285" s="40"/>
      <c r="T285" s="40"/>
    </row>
    <row r="286" spans="1:20">
      <c r="A286" s="40"/>
      <c r="B286" s="41"/>
      <c r="C286" s="41"/>
      <c r="D286" s="44"/>
      <c r="E286" s="41"/>
      <c r="F286" s="41"/>
      <c r="G286" s="41"/>
      <c r="H286" s="40"/>
      <c r="I286" s="40"/>
      <c r="J286" s="40"/>
      <c r="K286" s="41"/>
      <c r="L286" s="41"/>
      <c r="M286" s="40"/>
      <c r="N286" s="40"/>
      <c r="O286" s="40"/>
      <c r="P286" s="40"/>
      <c r="Q286" s="40"/>
      <c r="R286" s="40"/>
      <c r="S286" s="40"/>
      <c r="T286" s="40"/>
    </row>
    <row r="287" spans="1:20">
      <c r="A287" s="40"/>
      <c r="B287" s="41"/>
      <c r="C287" s="41"/>
      <c r="D287" s="44"/>
      <c r="E287" s="41"/>
      <c r="F287" s="41"/>
      <c r="G287" s="41"/>
      <c r="H287" s="40"/>
      <c r="I287" s="40"/>
      <c r="J287" s="40"/>
      <c r="K287" s="41"/>
      <c r="L287" s="41"/>
      <c r="M287" s="40"/>
      <c r="N287" s="40"/>
      <c r="O287" s="40"/>
      <c r="P287" s="40"/>
      <c r="Q287" s="40"/>
      <c r="R287" s="40"/>
      <c r="S287" s="40"/>
      <c r="T287" s="40"/>
    </row>
    <row r="288" spans="1:20">
      <c r="A288" s="40"/>
      <c r="B288" s="41"/>
      <c r="C288" s="41"/>
      <c r="D288" s="44"/>
      <c r="E288" s="41"/>
      <c r="F288" s="41"/>
      <c r="G288" s="41"/>
      <c r="H288" s="40"/>
      <c r="I288" s="40"/>
      <c r="J288" s="40"/>
      <c r="K288" s="41"/>
      <c r="L288" s="41"/>
      <c r="M288" s="40"/>
      <c r="N288" s="40"/>
      <c r="O288" s="40"/>
      <c r="P288" s="40"/>
      <c r="Q288" s="40"/>
      <c r="R288" s="40"/>
      <c r="S288" s="40"/>
      <c r="T288" s="40"/>
    </row>
    <row r="289" spans="1:20">
      <c r="A289" s="40"/>
      <c r="B289" s="41"/>
      <c r="C289" s="41"/>
      <c r="D289" s="44"/>
      <c r="E289" s="41"/>
      <c r="F289" s="41"/>
      <c r="G289" s="41"/>
      <c r="H289" s="40"/>
      <c r="I289" s="40"/>
      <c r="J289" s="40"/>
      <c r="K289" s="41"/>
      <c r="L289" s="41"/>
      <c r="M289" s="40"/>
      <c r="N289" s="40"/>
      <c r="O289" s="40"/>
      <c r="P289" s="40"/>
      <c r="Q289" s="40"/>
      <c r="R289" s="40"/>
      <c r="S289" s="40"/>
      <c r="T289" s="40"/>
    </row>
    <row r="290" spans="1:20">
      <c r="A290" s="40"/>
      <c r="B290" s="41"/>
      <c r="C290" s="41"/>
      <c r="D290" s="44"/>
      <c r="E290" s="41"/>
      <c r="F290" s="41"/>
      <c r="G290" s="41"/>
      <c r="H290" s="40"/>
      <c r="I290" s="40"/>
      <c r="J290" s="40"/>
      <c r="K290" s="41"/>
      <c r="L290" s="41"/>
      <c r="M290" s="40"/>
      <c r="N290" s="40"/>
      <c r="O290" s="40"/>
      <c r="P290" s="40"/>
      <c r="Q290" s="40"/>
      <c r="R290" s="40"/>
      <c r="S290" s="40"/>
      <c r="T290" s="40"/>
    </row>
    <row r="291" spans="1:20">
      <c r="A291" s="40"/>
      <c r="B291" s="41"/>
      <c r="C291" s="41"/>
      <c r="D291" s="44"/>
      <c r="E291" s="41"/>
      <c r="F291" s="41"/>
      <c r="G291" s="41"/>
      <c r="H291" s="40"/>
      <c r="I291" s="40"/>
      <c r="J291" s="40"/>
      <c r="K291" s="41"/>
      <c r="L291" s="41"/>
      <c r="M291" s="40"/>
      <c r="N291" s="40"/>
      <c r="O291" s="40"/>
      <c r="P291" s="40"/>
      <c r="Q291" s="40"/>
      <c r="R291" s="40"/>
      <c r="S291" s="40"/>
      <c r="T291" s="40"/>
    </row>
    <row r="292" spans="1:20">
      <c r="A292" s="40"/>
      <c r="B292" s="41"/>
      <c r="C292" s="41"/>
      <c r="D292" s="44"/>
      <c r="E292" s="41"/>
      <c r="F292" s="41"/>
      <c r="G292" s="41"/>
      <c r="H292" s="40"/>
      <c r="I292" s="40"/>
      <c r="J292" s="40"/>
      <c r="K292" s="41"/>
      <c r="L292" s="41"/>
      <c r="M292" s="40"/>
      <c r="N292" s="40"/>
      <c r="O292" s="40"/>
      <c r="P292" s="40"/>
      <c r="Q292" s="40"/>
      <c r="R292" s="40"/>
      <c r="S292" s="40"/>
      <c r="T292" s="40"/>
    </row>
    <row r="293" spans="1:20">
      <c r="A293" s="40"/>
      <c r="B293" s="41"/>
      <c r="C293" s="41"/>
      <c r="D293" s="44"/>
      <c r="E293" s="41"/>
      <c r="F293" s="41"/>
      <c r="G293" s="41"/>
      <c r="H293" s="40"/>
      <c r="I293" s="40"/>
      <c r="J293" s="40"/>
      <c r="K293" s="41"/>
      <c r="L293" s="41"/>
      <c r="M293" s="40"/>
      <c r="N293" s="40"/>
      <c r="O293" s="40"/>
      <c r="P293" s="40"/>
      <c r="Q293" s="40"/>
      <c r="R293" s="40"/>
      <c r="S293" s="40"/>
      <c r="T293" s="40"/>
    </row>
    <row r="294" spans="1:20">
      <c r="A294" s="40"/>
      <c r="B294" s="41"/>
      <c r="C294" s="41"/>
      <c r="D294" s="44"/>
      <c r="E294" s="41"/>
      <c r="F294" s="41"/>
      <c r="G294" s="41"/>
      <c r="H294" s="40"/>
      <c r="I294" s="40"/>
      <c r="J294" s="40"/>
      <c r="K294" s="41"/>
      <c r="L294" s="41"/>
      <c r="M294" s="40"/>
      <c r="N294" s="40"/>
      <c r="O294" s="40"/>
      <c r="P294" s="40"/>
      <c r="Q294" s="40"/>
      <c r="R294" s="40"/>
      <c r="S294" s="40"/>
      <c r="T294" s="40"/>
    </row>
    <row r="295" spans="1:20">
      <c r="A295" s="40"/>
      <c r="B295" s="41"/>
      <c r="C295" s="41"/>
      <c r="D295" s="44"/>
      <c r="E295" s="41"/>
      <c r="F295" s="41"/>
      <c r="G295" s="41"/>
      <c r="H295" s="40"/>
      <c r="I295" s="40"/>
      <c r="J295" s="40"/>
      <c r="K295" s="41"/>
      <c r="L295" s="41"/>
      <c r="M295" s="40"/>
      <c r="N295" s="40"/>
      <c r="O295" s="40"/>
      <c r="P295" s="40"/>
      <c r="Q295" s="40"/>
      <c r="R295" s="40"/>
      <c r="S295" s="40"/>
      <c r="T295" s="40"/>
    </row>
    <row r="296" spans="1:20">
      <c r="A296" s="40"/>
      <c r="B296" s="41"/>
      <c r="C296" s="41"/>
      <c r="D296" s="44"/>
      <c r="E296" s="41"/>
      <c r="F296" s="41"/>
      <c r="G296" s="41"/>
      <c r="H296" s="40"/>
      <c r="I296" s="40"/>
      <c r="J296" s="40"/>
      <c r="K296" s="41"/>
      <c r="L296" s="41"/>
      <c r="M296" s="40"/>
      <c r="N296" s="40"/>
      <c r="O296" s="40"/>
      <c r="P296" s="40"/>
      <c r="Q296" s="40"/>
      <c r="R296" s="40"/>
      <c r="S296" s="40"/>
      <c r="T296" s="40"/>
    </row>
    <row r="297" spans="1:20">
      <c r="A297" s="40"/>
      <c r="B297" s="41"/>
      <c r="C297" s="41"/>
      <c r="D297" s="44"/>
      <c r="E297" s="41"/>
      <c r="F297" s="41"/>
      <c r="G297" s="41"/>
      <c r="H297" s="40"/>
      <c r="I297" s="40"/>
      <c r="J297" s="40"/>
      <c r="K297" s="41"/>
      <c r="L297" s="41"/>
      <c r="M297" s="40"/>
      <c r="N297" s="40"/>
      <c r="O297" s="40"/>
      <c r="P297" s="40"/>
      <c r="Q297" s="40"/>
      <c r="R297" s="40"/>
      <c r="S297" s="40"/>
      <c r="T297" s="40"/>
    </row>
    <row r="298" spans="1:20">
      <c r="A298" s="40"/>
      <c r="B298" s="41"/>
      <c r="C298" s="41"/>
      <c r="D298" s="44"/>
      <c r="E298" s="41"/>
      <c r="F298" s="41"/>
      <c r="G298" s="41"/>
      <c r="H298" s="40"/>
      <c r="I298" s="40"/>
      <c r="J298" s="40"/>
      <c r="K298" s="41"/>
      <c r="L298" s="41"/>
      <c r="M298" s="40"/>
      <c r="N298" s="40"/>
      <c r="O298" s="40"/>
      <c r="P298" s="40"/>
      <c r="Q298" s="40"/>
      <c r="R298" s="40"/>
      <c r="S298" s="40"/>
      <c r="T298" s="40"/>
    </row>
    <row r="299" spans="1:20">
      <c r="A299" s="40"/>
      <c r="B299" s="41"/>
      <c r="C299" s="41"/>
      <c r="D299" s="44"/>
      <c r="E299" s="41"/>
      <c r="F299" s="41"/>
      <c r="G299" s="41"/>
      <c r="H299" s="40"/>
      <c r="I299" s="40"/>
      <c r="J299" s="40"/>
      <c r="K299" s="41"/>
      <c r="L299" s="41"/>
      <c r="M299" s="40"/>
      <c r="N299" s="40"/>
      <c r="O299" s="40"/>
      <c r="P299" s="40"/>
      <c r="Q299" s="40"/>
      <c r="R299" s="40"/>
      <c r="S299" s="40"/>
      <c r="T299" s="40"/>
    </row>
    <row r="300" spans="1:20">
      <c r="A300" s="40"/>
      <c r="B300" s="41"/>
      <c r="C300" s="41"/>
      <c r="D300" s="44"/>
      <c r="E300" s="41"/>
      <c r="F300" s="41"/>
      <c r="G300" s="41"/>
      <c r="H300" s="40"/>
      <c r="I300" s="40"/>
      <c r="J300" s="40"/>
      <c r="K300" s="41"/>
      <c r="L300" s="41"/>
      <c r="M300" s="40"/>
      <c r="N300" s="40"/>
      <c r="O300" s="40"/>
      <c r="P300" s="40"/>
      <c r="Q300" s="40"/>
      <c r="R300" s="40"/>
      <c r="S300" s="40"/>
      <c r="T300" s="40"/>
    </row>
    <row r="301" spans="1:20">
      <c r="A301" s="40"/>
      <c r="B301" s="41"/>
      <c r="C301" s="41"/>
      <c r="D301" s="44"/>
      <c r="E301" s="41"/>
      <c r="F301" s="41"/>
      <c r="G301" s="41"/>
      <c r="H301" s="40"/>
      <c r="I301" s="40"/>
      <c r="J301" s="40"/>
      <c r="K301" s="41"/>
      <c r="L301" s="41"/>
      <c r="M301" s="40"/>
      <c r="N301" s="40"/>
      <c r="O301" s="40"/>
      <c r="P301" s="40"/>
      <c r="Q301" s="40"/>
      <c r="R301" s="40"/>
      <c r="S301" s="40"/>
      <c r="T301" s="40"/>
    </row>
    <row r="302" spans="1:20">
      <c r="A302" s="40"/>
      <c r="B302" s="41"/>
      <c r="C302" s="41"/>
      <c r="D302" s="44"/>
      <c r="E302" s="41"/>
      <c r="F302" s="41"/>
      <c r="G302" s="41"/>
      <c r="H302" s="40"/>
      <c r="I302" s="40"/>
      <c r="J302" s="40"/>
      <c r="K302" s="41"/>
      <c r="L302" s="41"/>
      <c r="M302" s="40"/>
      <c r="N302" s="40"/>
      <c r="O302" s="40"/>
      <c r="P302" s="40"/>
      <c r="Q302" s="40"/>
      <c r="R302" s="40"/>
      <c r="S302" s="40"/>
      <c r="T302" s="40"/>
    </row>
    <row r="303" spans="1:20">
      <c r="A303" s="40"/>
      <c r="B303" s="41"/>
      <c r="C303" s="41"/>
      <c r="D303" s="44"/>
      <c r="E303" s="41"/>
      <c r="F303" s="41"/>
      <c r="G303" s="41"/>
      <c r="H303" s="40"/>
      <c r="I303" s="40"/>
      <c r="J303" s="40"/>
      <c r="K303" s="41"/>
      <c r="L303" s="41"/>
      <c r="M303" s="40"/>
      <c r="N303" s="40"/>
      <c r="O303" s="40"/>
      <c r="P303" s="40"/>
      <c r="Q303" s="40"/>
      <c r="R303" s="40"/>
      <c r="S303" s="40"/>
      <c r="T303" s="40"/>
    </row>
    <row r="304" spans="1:20">
      <c r="A304" s="40"/>
      <c r="B304" s="41"/>
      <c r="C304" s="41"/>
      <c r="D304" s="44"/>
      <c r="E304" s="41"/>
      <c r="F304" s="41"/>
      <c r="G304" s="41"/>
      <c r="H304" s="40"/>
      <c r="I304" s="40"/>
      <c r="J304" s="40"/>
      <c r="K304" s="41"/>
      <c r="L304" s="41"/>
      <c r="M304" s="40"/>
      <c r="N304" s="40"/>
      <c r="O304" s="40"/>
      <c r="P304" s="40"/>
      <c r="Q304" s="40"/>
      <c r="R304" s="40"/>
      <c r="S304" s="40"/>
      <c r="T304" s="40"/>
    </row>
    <row r="305" spans="1:20">
      <c r="A305" s="40"/>
      <c r="B305" s="41"/>
      <c r="C305" s="41"/>
      <c r="D305" s="44"/>
      <c r="E305" s="41"/>
      <c r="F305" s="41"/>
      <c r="G305" s="41"/>
      <c r="H305" s="40"/>
      <c r="I305" s="40"/>
      <c r="J305" s="40"/>
      <c r="K305" s="41"/>
      <c r="L305" s="41"/>
      <c r="M305" s="40"/>
      <c r="N305" s="40"/>
      <c r="O305" s="40"/>
      <c r="P305" s="40"/>
      <c r="Q305" s="40"/>
      <c r="R305" s="40"/>
      <c r="S305" s="40"/>
      <c r="T305" s="40"/>
    </row>
    <row r="306" spans="1:20">
      <c r="A306" s="40"/>
      <c r="B306" s="41"/>
      <c r="C306" s="41"/>
      <c r="D306" s="44"/>
      <c r="E306" s="41"/>
      <c r="F306" s="41"/>
      <c r="G306" s="41"/>
      <c r="H306" s="40"/>
      <c r="I306" s="40"/>
      <c r="J306" s="40"/>
      <c r="K306" s="41"/>
      <c r="L306" s="41"/>
      <c r="M306" s="40"/>
      <c r="N306" s="40"/>
      <c r="O306" s="40"/>
      <c r="P306" s="40"/>
      <c r="Q306" s="40"/>
      <c r="R306" s="40"/>
      <c r="S306" s="40"/>
      <c r="T306" s="40"/>
    </row>
    <row r="307" spans="1:20">
      <c r="A307" s="40"/>
      <c r="B307" s="41"/>
      <c r="C307" s="41"/>
      <c r="D307" s="44"/>
      <c r="E307" s="41"/>
      <c r="F307" s="41"/>
      <c r="G307" s="41"/>
      <c r="H307" s="40"/>
      <c r="I307" s="40"/>
      <c r="J307" s="40"/>
      <c r="K307" s="41"/>
      <c r="L307" s="41"/>
      <c r="M307" s="40"/>
      <c r="N307" s="40"/>
      <c r="O307" s="40"/>
      <c r="P307" s="40"/>
      <c r="Q307" s="40"/>
      <c r="R307" s="40"/>
      <c r="S307" s="40"/>
      <c r="T307" s="40"/>
    </row>
    <row r="308" spans="1:20">
      <c r="A308" s="40"/>
      <c r="B308" s="41"/>
      <c r="C308" s="41"/>
      <c r="D308" s="44"/>
      <c r="E308" s="41"/>
      <c r="F308" s="41"/>
      <c r="G308" s="41"/>
      <c r="H308" s="40"/>
      <c r="I308" s="40"/>
      <c r="J308" s="40"/>
      <c r="K308" s="41"/>
      <c r="L308" s="41"/>
      <c r="M308" s="40"/>
      <c r="N308" s="40"/>
      <c r="O308" s="40"/>
      <c r="P308" s="40"/>
      <c r="Q308" s="40"/>
      <c r="R308" s="40"/>
      <c r="S308" s="40"/>
      <c r="T308" s="40"/>
    </row>
    <row r="309" spans="1:20">
      <c r="A309" s="40"/>
      <c r="B309" s="41"/>
      <c r="C309" s="41"/>
      <c r="D309" s="44"/>
      <c r="E309" s="41"/>
      <c r="F309" s="41"/>
      <c r="G309" s="41"/>
      <c r="H309" s="40"/>
      <c r="I309" s="40"/>
      <c r="J309" s="40"/>
      <c r="K309" s="41"/>
      <c r="L309" s="41"/>
      <c r="M309" s="40"/>
      <c r="N309" s="40"/>
      <c r="O309" s="40"/>
      <c r="P309" s="40"/>
      <c r="Q309" s="40"/>
      <c r="R309" s="40"/>
      <c r="S309" s="40"/>
      <c r="T309" s="40"/>
    </row>
    <row r="310" spans="1:20">
      <c r="A310" s="40"/>
      <c r="B310" s="41"/>
      <c r="C310" s="41"/>
      <c r="D310" s="44"/>
      <c r="E310" s="41"/>
      <c r="F310" s="41"/>
      <c r="G310" s="41"/>
      <c r="H310" s="40"/>
      <c r="I310" s="40"/>
      <c r="J310" s="40"/>
      <c r="K310" s="41"/>
      <c r="L310" s="41"/>
      <c r="M310" s="40"/>
      <c r="N310" s="40"/>
      <c r="O310" s="40"/>
      <c r="P310" s="40"/>
      <c r="Q310" s="40"/>
      <c r="R310" s="40"/>
      <c r="S310" s="40"/>
      <c r="T310" s="40"/>
    </row>
    <row r="311" spans="1:20">
      <c r="A311" s="40"/>
      <c r="B311" s="41"/>
      <c r="C311" s="41"/>
      <c r="D311" s="44"/>
      <c r="E311" s="41"/>
      <c r="F311" s="41"/>
      <c r="G311" s="41"/>
      <c r="H311" s="40"/>
      <c r="I311" s="40"/>
      <c r="J311" s="40"/>
      <c r="K311" s="41"/>
      <c r="L311" s="41"/>
      <c r="M311" s="40"/>
      <c r="N311" s="40"/>
      <c r="O311" s="40"/>
      <c r="P311" s="40"/>
      <c r="Q311" s="40"/>
      <c r="R311" s="40"/>
      <c r="S311" s="40"/>
      <c r="T311" s="40"/>
    </row>
    <row r="312" spans="1:20">
      <c r="A312" s="40"/>
      <c r="B312" s="41"/>
      <c r="C312" s="41"/>
      <c r="D312" s="44"/>
      <c r="E312" s="41"/>
      <c r="F312" s="41"/>
      <c r="G312" s="41"/>
      <c r="H312" s="40"/>
      <c r="I312" s="40"/>
      <c r="J312" s="40"/>
      <c r="K312" s="41"/>
      <c r="L312" s="41"/>
      <c r="M312" s="40"/>
      <c r="N312" s="40"/>
      <c r="O312" s="40"/>
      <c r="P312" s="40"/>
      <c r="Q312" s="40"/>
      <c r="R312" s="40"/>
      <c r="S312" s="40"/>
      <c r="T312" s="40"/>
    </row>
    <row r="313" spans="1:20">
      <c r="A313" s="40"/>
      <c r="B313" s="41"/>
      <c r="C313" s="41"/>
      <c r="D313" s="44"/>
      <c r="E313" s="41"/>
      <c r="F313" s="41"/>
      <c r="G313" s="41"/>
      <c r="H313" s="40"/>
      <c r="I313" s="40"/>
      <c r="J313" s="40"/>
      <c r="K313" s="41"/>
      <c r="L313" s="41"/>
      <c r="M313" s="40"/>
      <c r="N313" s="40"/>
      <c r="O313" s="40"/>
      <c r="P313" s="40"/>
      <c r="Q313" s="40"/>
      <c r="R313" s="40"/>
      <c r="S313" s="40"/>
      <c r="T313" s="40"/>
    </row>
    <row r="314" spans="1:20">
      <c r="A314" s="40"/>
      <c r="B314" s="41"/>
      <c r="C314" s="41"/>
      <c r="D314" s="44"/>
      <c r="E314" s="41"/>
      <c r="F314" s="41"/>
      <c r="G314" s="41"/>
      <c r="H314" s="40"/>
      <c r="I314" s="40"/>
      <c r="J314" s="40"/>
      <c r="K314" s="41"/>
      <c r="L314" s="41"/>
      <c r="M314" s="40"/>
      <c r="N314" s="40"/>
      <c r="O314" s="40"/>
      <c r="P314" s="40"/>
      <c r="Q314" s="40"/>
      <c r="R314" s="40"/>
      <c r="S314" s="40"/>
      <c r="T314" s="40"/>
    </row>
    <row r="315" spans="1:20">
      <c r="A315" s="40"/>
      <c r="B315" s="41"/>
      <c r="C315" s="41"/>
      <c r="D315" s="44"/>
      <c r="E315" s="41"/>
      <c r="F315" s="41"/>
      <c r="G315" s="41"/>
      <c r="H315" s="40"/>
      <c r="I315" s="40"/>
      <c r="J315" s="40"/>
      <c r="K315" s="41"/>
      <c r="L315" s="41"/>
      <c r="M315" s="40"/>
      <c r="N315" s="40"/>
      <c r="O315" s="40"/>
      <c r="P315" s="40"/>
      <c r="Q315" s="40"/>
      <c r="R315" s="40"/>
      <c r="S315" s="40"/>
      <c r="T315" s="40"/>
    </row>
    <row r="316" spans="1:20">
      <c r="A316" s="40"/>
      <c r="B316" s="41"/>
      <c r="C316" s="41"/>
      <c r="D316" s="44"/>
      <c r="E316" s="41"/>
      <c r="F316" s="41"/>
      <c r="G316" s="41"/>
      <c r="H316" s="40"/>
      <c r="I316" s="40"/>
      <c r="J316" s="40"/>
      <c r="K316" s="41"/>
      <c r="L316" s="41"/>
      <c r="M316" s="40"/>
      <c r="N316" s="40"/>
      <c r="O316" s="40"/>
      <c r="P316" s="40"/>
      <c r="Q316" s="40"/>
      <c r="R316" s="40"/>
      <c r="S316" s="40"/>
      <c r="T316" s="40"/>
    </row>
    <row r="317" spans="1:20">
      <c r="A317" s="40"/>
      <c r="B317" s="41"/>
      <c r="C317" s="41"/>
      <c r="D317" s="44"/>
      <c r="E317" s="41"/>
      <c r="F317" s="41"/>
      <c r="G317" s="41"/>
      <c r="H317" s="40"/>
      <c r="I317" s="40"/>
      <c r="J317" s="40"/>
      <c r="K317" s="41"/>
      <c r="L317" s="41"/>
      <c r="M317" s="40"/>
      <c r="N317" s="40"/>
      <c r="O317" s="40"/>
      <c r="P317" s="40"/>
      <c r="Q317" s="40"/>
      <c r="R317" s="40"/>
      <c r="S317" s="40"/>
      <c r="T317" s="40"/>
    </row>
    <row r="318" spans="1:20">
      <c r="A318" s="40"/>
      <c r="B318" s="41"/>
      <c r="C318" s="41"/>
      <c r="D318" s="44"/>
      <c r="E318" s="41"/>
      <c r="F318" s="41"/>
      <c r="G318" s="41"/>
      <c r="H318" s="40"/>
      <c r="I318" s="40"/>
      <c r="J318" s="40"/>
      <c r="K318" s="41"/>
      <c r="L318" s="41"/>
      <c r="M318" s="40"/>
      <c r="N318" s="40"/>
      <c r="O318" s="40"/>
      <c r="P318" s="40"/>
      <c r="Q318" s="40"/>
      <c r="R318" s="40"/>
      <c r="S318" s="40"/>
      <c r="T318" s="40"/>
    </row>
    <row r="319" spans="1:20">
      <c r="A319" s="40"/>
      <c r="B319" s="41"/>
      <c r="C319" s="41"/>
      <c r="D319" s="44"/>
      <c r="E319" s="41"/>
      <c r="F319" s="41"/>
      <c r="G319" s="41"/>
      <c r="H319" s="40"/>
      <c r="I319" s="40"/>
      <c r="J319" s="40"/>
      <c r="K319" s="41"/>
      <c r="L319" s="41"/>
      <c r="M319" s="40"/>
      <c r="N319" s="40"/>
      <c r="O319" s="40"/>
      <c r="P319" s="40"/>
      <c r="Q319" s="40"/>
      <c r="R319" s="40"/>
      <c r="S319" s="40"/>
      <c r="T319" s="40"/>
    </row>
    <row r="320" spans="1:20">
      <c r="A320" s="40"/>
      <c r="B320" s="41"/>
      <c r="C320" s="41"/>
      <c r="D320" s="44"/>
      <c r="E320" s="41"/>
      <c r="F320" s="41"/>
      <c r="G320" s="41"/>
      <c r="H320" s="40"/>
      <c r="I320" s="40"/>
      <c r="J320" s="40"/>
      <c r="K320" s="41"/>
      <c r="L320" s="41"/>
      <c r="M320" s="40"/>
      <c r="N320" s="40"/>
      <c r="O320" s="40"/>
      <c r="P320" s="40"/>
      <c r="Q320" s="40"/>
      <c r="R320" s="40"/>
      <c r="S320" s="40"/>
      <c r="T320" s="40"/>
    </row>
    <row r="321" spans="1:20">
      <c r="A321" s="40"/>
      <c r="B321" s="41"/>
      <c r="C321" s="41"/>
      <c r="D321" s="44"/>
      <c r="E321" s="41"/>
      <c r="F321" s="41"/>
      <c r="G321" s="41"/>
      <c r="H321" s="40"/>
      <c r="I321" s="40"/>
      <c r="J321" s="40"/>
      <c r="K321" s="41"/>
      <c r="L321" s="41"/>
      <c r="M321" s="40"/>
      <c r="N321" s="40"/>
      <c r="O321" s="40"/>
      <c r="P321" s="40"/>
      <c r="Q321" s="40"/>
      <c r="R321" s="40"/>
      <c r="S321" s="40"/>
      <c r="T321" s="40"/>
    </row>
    <row r="322" spans="1:20">
      <c r="A322" s="40"/>
      <c r="B322" s="41"/>
      <c r="C322" s="41"/>
      <c r="D322" s="44"/>
      <c r="E322" s="41"/>
      <c r="F322" s="41"/>
      <c r="G322" s="41"/>
      <c r="H322" s="40"/>
      <c r="I322" s="40"/>
      <c r="J322" s="40"/>
      <c r="K322" s="41"/>
      <c r="L322" s="41"/>
      <c r="M322" s="40"/>
      <c r="N322" s="40"/>
      <c r="O322" s="40"/>
      <c r="P322" s="40"/>
      <c r="Q322" s="40"/>
      <c r="R322" s="40"/>
      <c r="S322" s="40"/>
      <c r="T322" s="40"/>
    </row>
    <row r="323" spans="1:20">
      <c r="A323" s="40"/>
      <c r="B323" s="41"/>
      <c r="C323" s="41"/>
      <c r="D323" s="44"/>
      <c r="E323" s="41"/>
      <c r="F323" s="41"/>
      <c r="G323" s="41"/>
      <c r="H323" s="40"/>
      <c r="I323" s="40"/>
      <c r="J323" s="40"/>
      <c r="K323" s="41"/>
      <c r="L323" s="41"/>
      <c r="M323" s="40"/>
      <c r="N323" s="40"/>
      <c r="O323" s="40"/>
      <c r="P323" s="40"/>
      <c r="Q323" s="40"/>
      <c r="R323" s="40"/>
      <c r="S323" s="40"/>
      <c r="T323" s="40"/>
    </row>
    <row r="324" spans="1:20">
      <c r="A324" s="40"/>
      <c r="B324" s="41"/>
      <c r="C324" s="41"/>
      <c r="D324" s="44"/>
      <c r="E324" s="41"/>
      <c r="F324" s="41"/>
      <c r="G324" s="41"/>
      <c r="H324" s="40"/>
      <c r="I324" s="40"/>
      <c r="J324" s="40"/>
      <c r="K324" s="41"/>
      <c r="L324" s="41"/>
      <c r="M324" s="40"/>
      <c r="N324" s="40"/>
      <c r="O324" s="40"/>
      <c r="P324" s="40"/>
      <c r="Q324" s="40"/>
      <c r="R324" s="40"/>
      <c r="S324" s="40"/>
      <c r="T324" s="40"/>
    </row>
    <row r="325" spans="1:20">
      <c r="A325" s="40"/>
      <c r="B325" s="41"/>
      <c r="C325" s="41"/>
      <c r="D325" s="44"/>
      <c r="E325" s="41"/>
      <c r="F325" s="41"/>
      <c r="G325" s="41"/>
      <c r="H325" s="40"/>
      <c r="I325" s="40"/>
      <c r="J325" s="40"/>
      <c r="K325" s="41"/>
      <c r="L325" s="41"/>
      <c r="M325" s="40"/>
      <c r="N325" s="40"/>
      <c r="O325" s="40"/>
      <c r="P325" s="40"/>
      <c r="Q325" s="40"/>
      <c r="R325" s="40"/>
      <c r="S325" s="40"/>
      <c r="T325" s="40"/>
    </row>
    <row r="326" spans="1:20">
      <c r="A326" s="40"/>
      <c r="B326" s="41"/>
      <c r="C326" s="41"/>
      <c r="D326" s="44"/>
      <c r="E326" s="41"/>
      <c r="F326" s="41"/>
      <c r="G326" s="41"/>
      <c r="H326" s="40"/>
      <c r="I326" s="40"/>
      <c r="J326" s="40"/>
      <c r="K326" s="41"/>
      <c r="L326" s="41"/>
      <c r="M326" s="40"/>
      <c r="N326" s="40"/>
      <c r="O326" s="40"/>
      <c r="P326" s="40"/>
      <c r="Q326" s="40"/>
      <c r="R326" s="40"/>
      <c r="S326" s="40"/>
      <c r="T326" s="40"/>
    </row>
    <row r="327" spans="1:20">
      <c r="A327" s="40"/>
      <c r="B327" s="41"/>
      <c r="C327" s="41"/>
      <c r="D327" s="44"/>
      <c r="E327" s="41"/>
      <c r="F327" s="41"/>
      <c r="G327" s="41"/>
      <c r="H327" s="40"/>
      <c r="I327" s="40"/>
      <c r="J327" s="40"/>
      <c r="K327" s="41"/>
      <c r="L327" s="41"/>
      <c r="M327" s="40"/>
      <c r="N327" s="40"/>
      <c r="O327" s="40"/>
      <c r="P327" s="40"/>
      <c r="Q327" s="40"/>
      <c r="R327" s="40"/>
      <c r="S327" s="40"/>
      <c r="T327" s="40"/>
    </row>
    <row r="328" spans="1:20">
      <c r="A328" s="40"/>
      <c r="B328" s="41"/>
      <c r="C328" s="41"/>
      <c r="D328" s="44"/>
      <c r="E328" s="41"/>
      <c r="F328" s="41"/>
      <c r="G328" s="41"/>
      <c r="H328" s="40"/>
      <c r="I328" s="40"/>
      <c r="J328" s="40"/>
      <c r="K328" s="41"/>
      <c r="L328" s="41"/>
      <c r="M328" s="40"/>
      <c r="N328" s="40"/>
      <c r="O328" s="40"/>
      <c r="P328" s="40"/>
      <c r="Q328" s="40"/>
      <c r="R328" s="40"/>
      <c r="S328" s="40"/>
      <c r="T328" s="40"/>
    </row>
    <row r="329" spans="1:20">
      <c r="A329" s="40"/>
      <c r="B329" s="41"/>
      <c r="C329" s="41"/>
      <c r="D329" s="44"/>
      <c r="E329" s="41"/>
      <c r="F329" s="41"/>
      <c r="G329" s="41"/>
      <c r="H329" s="40"/>
      <c r="I329" s="40"/>
      <c r="J329" s="40"/>
      <c r="K329" s="41"/>
      <c r="L329" s="41"/>
      <c r="M329" s="40"/>
      <c r="N329" s="40"/>
      <c r="O329" s="40"/>
      <c r="P329" s="40"/>
      <c r="Q329" s="40"/>
      <c r="R329" s="40"/>
      <c r="S329" s="40"/>
      <c r="T329" s="40"/>
    </row>
    <row r="330" spans="1:20">
      <c r="A330" s="40"/>
      <c r="B330" s="41"/>
      <c r="C330" s="41"/>
      <c r="D330" s="44"/>
      <c r="E330" s="41"/>
      <c r="F330" s="41"/>
      <c r="G330" s="41"/>
      <c r="H330" s="40"/>
      <c r="I330" s="40"/>
      <c r="J330" s="40"/>
      <c r="K330" s="41"/>
      <c r="L330" s="41"/>
      <c r="M330" s="40"/>
      <c r="N330" s="40"/>
      <c r="O330" s="40"/>
      <c r="P330" s="40"/>
      <c r="Q330" s="40"/>
      <c r="R330" s="40"/>
      <c r="S330" s="40"/>
      <c r="T330" s="40"/>
    </row>
    <row r="331" spans="1:20">
      <c r="A331" s="40"/>
      <c r="B331" s="41"/>
      <c r="C331" s="41"/>
      <c r="D331" s="44"/>
      <c r="E331" s="41"/>
      <c r="F331" s="41"/>
      <c r="G331" s="41"/>
      <c r="H331" s="40"/>
      <c r="I331" s="40"/>
      <c r="J331" s="40"/>
      <c r="K331" s="41"/>
      <c r="L331" s="41"/>
      <c r="M331" s="40"/>
      <c r="N331" s="40"/>
      <c r="O331" s="40"/>
      <c r="P331" s="40"/>
      <c r="Q331" s="40"/>
      <c r="R331" s="40"/>
      <c r="S331" s="40"/>
      <c r="T331" s="40"/>
    </row>
    <row r="332" spans="1:20">
      <c r="A332" s="40"/>
      <c r="B332" s="41"/>
      <c r="C332" s="41"/>
      <c r="D332" s="44"/>
      <c r="E332" s="41"/>
      <c r="F332" s="41"/>
      <c r="G332" s="41"/>
      <c r="H332" s="40"/>
      <c r="I332" s="40"/>
      <c r="J332" s="40"/>
      <c r="K332" s="41"/>
      <c r="L332" s="41"/>
      <c r="M332" s="40"/>
      <c r="N332" s="40"/>
      <c r="O332" s="40"/>
      <c r="P332" s="40"/>
      <c r="Q332" s="40"/>
      <c r="R332" s="40"/>
      <c r="S332" s="40"/>
      <c r="T332" s="40"/>
    </row>
    <row r="333" spans="1:20">
      <c r="A333" s="40"/>
      <c r="B333" s="41"/>
      <c r="C333" s="41"/>
      <c r="D333" s="44"/>
      <c r="E333" s="41"/>
      <c r="F333" s="41"/>
      <c r="G333" s="41"/>
      <c r="H333" s="40"/>
      <c r="I333" s="40"/>
      <c r="J333" s="40"/>
      <c r="K333" s="41"/>
      <c r="L333" s="41"/>
      <c r="M333" s="40"/>
      <c r="N333" s="40"/>
      <c r="O333" s="40"/>
      <c r="P333" s="40"/>
      <c r="Q333" s="40"/>
      <c r="R333" s="40"/>
      <c r="S333" s="40"/>
      <c r="T333" s="40"/>
    </row>
    <row r="334" spans="1:20">
      <c r="A334" s="40"/>
      <c r="B334" s="41"/>
      <c r="C334" s="41"/>
      <c r="D334" s="44"/>
      <c r="E334" s="41"/>
      <c r="F334" s="41"/>
      <c r="G334" s="41"/>
      <c r="H334" s="40"/>
      <c r="I334" s="40"/>
      <c r="J334" s="40"/>
      <c r="K334" s="41"/>
      <c r="L334" s="41"/>
      <c r="M334" s="40"/>
      <c r="N334" s="40"/>
      <c r="O334" s="40"/>
      <c r="P334" s="40"/>
      <c r="Q334" s="40"/>
      <c r="R334" s="40"/>
      <c r="S334" s="40"/>
      <c r="T334" s="40"/>
    </row>
    <row r="335" spans="1:20">
      <c r="A335" s="40"/>
      <c r="B335" s="41"/>
      <c r="C335" s="41"/>
      <c r="D335" s="44"/>
      <c r="E335" s="41"/>
      <c r="F335" s="41"/>
      <c r="G335" s="41"/>
      <c r="H335" s="40"/>
      <c r="I335" s="40"/>
      <c r="J335" s="40"/>
      <c r="K335" s="41"/>
      <c r="L335" s="41"/>
      <c r="M335" s="40"/>
      <c r="N335" s="40"/>
      <c r="O335" s="40"/>
      <c r="P335" s="40"/>
      <c r="Q335" s="40"/>
      <c r="R335" s="40"/>
      <c r="S335" s="40"/>
      <c r="T335" s="40"/>
    </row>
    <row r="336" spans="1:20">
      <c r="A336" s="40"/>
      <c r="B336" s="41"/>
      <c r="C336" s="41"/>
      <c r="D336" s="44"/>
      <c r="E336" s="41"/>
      <c r="F336" s="41"/>
      <c r="G336" s="41"/>
      <c r="H336" s="40"/>
      <c r="I336" s="40"/>
      <c r="J336" s="40"/>
      <c r="K336" s="41"/>
      <c r="L336" s="41"/>
      <c r="M336" s="40"/>
      <c r="N336" s="40"/>
      <c r="O336" s="40"/>
      <c r="P336" s="40"/>
      <c r="Q336" s="40"/>
      <c r="R336" s="40"/>
      <c r="S336" s="40"/>
      <c r="T336" s="40"/>
    </row>
    <row r="337" spans="1:20">
      <c r="A337" s="40"/>
      <c r="B337" s="41"/>
      <c r="C337" s="41"/>
      <c r="D337" s="44"/>
      <c r="E337" s="41"/>
      <c r="F337" s="41"/>
      <c r="G337" s="41"/>
      <c r="H337" s="40"/>
      <c r="I337" s="40"/>
      <c r="J337" s="40"/>
      <c r="K337" s="41"/>
      <c r="L337" s="41"/>
      <c r="M337" s="40"/>
      <c r="N337" s="40"/>
      <c r="O337" s="40"/>
      <c r="P337" s="40"/>
      <c r="Q337" s="40"/>
      <c r="R337" s="40"/>
      <c r="S337" s="40"/>
      <c r="T337" s="40"/>
    </row>
    <row r="338" spans="1:20">
      <c r="A338" s="40"/>
      <c r="B338" s="41"/>
      <c r="C338" s="41"/>
      <c r="D338" s="44"/>
      <c r="E338" s="41"/>
      <c r="F338" s="41"/>
      <c r="G338" s="41"/>
      <c r="H338" s="40"/>
      <c r="I338" s="40"/>
      <c r="J338" s="40"/>
      <c r="K338" s="41"/>
      <c r="L338" s="41"/>
      <c r="M338" s="40"/>
      <c r="N338" s="40"/>
      <c r="O338" s="40"/>
      <c r="P338" s="40"/>
      <c r="Q338" s="40"/>
      <c r="R338" s="40"/>
      <c r="S338" s="40"/>
      <c r="T338" s="40"/>
    </row>
    <row r="339" spans="1:20">
      <c r="A339" s="40"/>
      <c r="B339" s="41"/>
      <c r="C339" s="41"/>
      <c r="D339" s="44"/>
      <c r="E339" s="41"/>
      <c r="F339" s="41"/>
      <c r="G339" s="41"/>
      <c r="H339" s="40"/>
      <c r="I339" s="40"/>
      <c r="J339" s="40"/>
      <c r="K339" s="41"/>
      <c r="L339" s="41"/>
      <c r="M339" s="40"/>
      <c r="N339" s="40"/>
      <c r="O339" s="40"/>
      <c r="P339" s="40"/>
      <c r="Q339" s="40"/>
      <c r="R339" s="40"/>
      <c r="S339" s="40"/>
      <c r="T339" s="40"/>
    </row>
    <row r="340" spans="1:20">
      <c r="A340" s="40"/>
      <c r="B340" s="41"/>
      <c r="C340" s="41"/>
      <c r="D340" s="44"/>
      <c r="E340" s="41"/>
      <c r="F340" s="41"/>
      <c r="G340" s="41"/>
      <c r="H340" s="40"/>
      <c r="I340" s="40"/>
      <c r="J340" s="40"/>
      <c r="K340" s="41"/>
      <c r="L340" s="41"/>
      <c r="M340" s="40"/>
      <c r="N340" s="40"/>
      <c r="O340" s="40"/>
      <c r="P340" s="40"/>
      <c r="Q340" s="40"/>
      <c r="R340" s="40"/>
      <c r="S340" s="40"/>
      <c r="T340" s="40"/>
    </row>
    <row r="341" spans="1:20">
      <c r="A341" s="40"/>
      <c r="B341" s="41"/>
      <c r="C341" s="41"/>
      <c r="D341" s="44"/>
      <c r="E341" s="41"/>
      <c r="F341" s="41"/>
      <c r="G341" s="41"/>
      <c r="H341" s="40"/>
      <c r="I341" s="40"/>
      <c r="J341" s="40"/>
      <c r="K341" s="41"/>
      <c r="L341" s="41"/>
      <c r="M341" s="40"/>
      <c r="N341" s="40"/>
      <c r="O341" s="40"/>
      <c r="P341" s="40"/>
      <c r="Q341" s="40"/>
      <c r="R341" s="40"/>
      <c r="S341" s="40"/>
      <c r="T341" s="40"/>
    </row>
    <row r="342" spans="1:20">
      <c r="A342" s="40"/>
      <c r="B342" s="41"/>
      <c r="C342" s="41"/>
      <c r="D342" s="44"/>
      <c r="E342" s="41"/>
      <c r="F342" s="41"/>
      <c r="G342" s="41"/>
      <c r="H342" s="40"/>
      <c r="I342" s="40"/>
      <c r="J342" s="40"/>
      <c r="K342" s="41"/>
      <c r="L342" s="41"/>
      <c r="M342" s="40"/>
      <c r="N342" s="40"/>
      <c r="O342" s="40"/>
      <c r="P342" s="40"/>
      <c r="Q342" s="40"/>
      <c r="R342" s="40"/>
      <c r="S342" s="40"/>
      <c r="T342" s="40"/>
    </row>
    <row r="343" spans="1:20">
      <c r="A343" s="40"/>
      <c r="B343" s="41"/>
      <c r="C343" s="41"/>
      <c r="D343" s="44"/>
      <c r="E343" s="41"/>
      <c r="F343" s="41"/>
      <c r="G343" s="41"/>
      <c r="H343" s="40"/>
      <c r="I343" s="40"/>
      <c r="J343" s="40"/>
      <c r="K343" s="41"/>
      <c r="L343" s="41"/>
      <c r="M343" s="40"/>
      <c r="N343" s="40"/>
      <c r="O343" s="40"/>
      <c r="P343" s="40"/>
      <c r="Q343" s="40"/>
      <c r="R343" s="40"/>
      <c r="S343" s="40"/>
      <c r="T343" s="40"/>
    </row>
    <row r="344" spans="1:20">
      <c r="A344" s="40"/>
      <c r="B344" s="41"/>
      <c r="C344" s="41"/>
      <c r="D344" s="44"/>
      <c r="E344" s="41"/>
      <c r="F344" s="41"/>
      <c r="G344" s="41"/>
      <c r="H344" s="40"/>
      <c r="I344" s="40"/>
      <c r="J344" s="40"/>
      <c r="K344" s="41"/>
      <c r="L344" s="41"/>
      <c r="M344" s="40"/>
      <c r="N344" s="40"/>
      <c r="O344" s="40"/>
      <c r="P344" s="40"/>
      <c r="Q344" s="40"/>
      <c r="R344" s="40"/>
      <c r="S344" s="40"/>
      <c r="T344" s="40"/>
    </row>
    <row r="345" spans="1:20">
      <c r="A345" s="40"/>
      <c r="B345" s="41"/>
      <c r="C345" s="41"/>
      <c r="D345" s="44"/>
      <c r="E345" s="41"/>
      <c r="F345" s="41"/>
      <c r="G345" s="41"/>
      <c r="H345" s="40"/>
      <c r="I345" s="40"/>
      <c r="J345" s="40"/>
      <c r="K345" s="41"/>
      <c r="L345" s="41"/>
      <c r="M345" s="40"/>
      <c r="N345" s="40"/>
      <c r="O345" s="40"/>
      <c r="P345" s="40"/>
      <c r="Q345" s="40"/>
      <c r="R345" s="40"/>
      <c r="S345" s="40"/>
      <c r="T345" s="40"/>
    </row>
    <row r="346" spans="1:20">
      <c r="A346" s="40"/>
      <c r="B346" s="40"/>
      <c r="C346" s="40"/>
      <c r="D346" s="40"/>
      <c r="E346" s="41"/>
      <c r="F346" s="41"/>
      <c r="G346" s="41"/>
      <c r="H346" s="40"/>
      <c r="I346" s="40"/>
      <c r="J346" s="40"/>
      <c r="K346" s="41"/>
      <c r="L346" s="41"/>
      <c r="M346" s="40"/>
      <c r="N346" s="40"/>
      <c r="O346" s="40"/>
      <c r="P346" s="40"/>
      <c r="Q346" s="40"/>
      <c r="R346" s="40"/>
      <c r="S346" s="40"/>
      <c r="T346" s="40"/>
    </row>
    <row r="347" spans="1:20">
      <c r="A347" s="40"/>
      <c r="B347" s="40"/>
      <c r="C347" s="40"/>
      <c r="D347" s="40"/>
      <c r="E347" s="41"/>
      <c r="F347" s="41"/>
      <c r="G347" s="41"/>
      <c r="H347" s="40"/>
      <c r="I347" s="40"/>
      <c r="J347" s="40"/>
      <c r="K347" s="41"/>
      <c r="L347" s="41"/>
      <c r="M347" s="40"/>
      <c r="N347" s="40"/>
      <c r="O347" s="40"/>
      <c r="P347" s="40"/>
      <c r="Q347" s="40"/>
      <c r="R347" s="40"/>
      <c r="S347" s="40"/>
      <c r="T347" s="40"/>
    </row>
    <row r="348" spans="1:20">
      <c r="A348" s="40"/>
      <c r="B348" s="40"/>
      <c r="C348" s="40"/>
      <c r="D348" s="40"/>
      <c r="E348" s="41"/>
      <c r="F348" s="41"/>
      <c r="G348" s="41"/>
      <c r="H348" s="40"/>
      <c r="I348" s="40"/>
      <c r="J348" s="40"/>
      <c r="K348" s="41"/>
      <c r="L348" s="41"/>
      <c r="M348" s="40"/>
      <c r="N348" s="40"/>
      <c r="O348" s="40"/>
      <c r="P348" s="40"/>
      <c r="Q348" s="40"/>
      <c r="R348" s="40"/>
      <c r="S348" s="40"/>
      <c r="T348" s="40"/>
    </row>
    <row r="349" spans="1:20">
      <c r="A349" s="40"/>
      <c r="B349" s="40"/>
      <c r="C349" s="40"/>
      <c r="D349" s="40"/>
      <c r="E349" s="41"/>
      <c r="F349" s="41"/>
      <c r="G349" s="41"/>
      <c r="H349" s="40"/>
      <c r="I349" s="40"/>
      <c r="J349" s="40"/>
      <c r="K349" s="41"/>
      <c r="L349" s="41"/>
      <c r="M349" s="40"/>
      <c r="N349" s="40"/>
      <c r="O349" s="40"/>
      <c r="P349" s="40"/>
      <c r="Q349" s="40"/>
      <c r="R349" s="40"/>
      <c r="S349" s="40"/>
      <c r="T349" s="40"/>
    </row>
    <row r="350" spans="1:20">
      <c r="A350" s="40"/>
      <c r="B350" s="40"/>
      <c r="C350" s="40"/>
      <c r="D350" s="40"/>
      <c r="E350" s="41"/>
      <c r="F350" s="41"/>
      <c r="G350" s="41"/>
      <c r="H350" s="40"/>
      <c r="I350" s="40"/>
      <c r="J350" s="40"/>
      <c r="K350" s="41"/>
      <c r="L350" s="41"/>
      <c r="M350" s="40"/>
      <c r="N350" s="40"/>
      <c r="O350" s="40"/>
      <c r="P350" s="40"/>
      <c r="Q350" s="40"/>
      <c r="R350" s="40"/>
      <c r="S350" s="40"/>
      <c r="T350" s="40"/>
    </row>
    <row r="351" spans="1:20">
      <c r="A351" s="40"/>
      <c r="B351" s="40"/>
      <c r="C351" s="40"/>
      <c r="D351" s="40"/>
      <c r="E351" s="41"/>
      <c r="F351" s="41"/>
      <c r="G351" s="41"/>
      <c r="H351" s="40"/>
      <c r="I351" s="40"/>
      <c r="J351" s="40"/>
      <c r="K351" s="41"/>
      <c r="L351" s="41"/>
      <c r="M351" s="40"/>
      <c r="N351" s="40"/>
      <c r="O351" s="40"/>
      <c r="P351" s="40"/>
      <c r="Q351" s="40"/>
      <c r="R351" s="40"/>
      <c r="S351" s="40"/>
      <c r="T351" s="40"/>
    </row>
    <row r="352" spans="1:20">
      <c r="A352" s="40"/>
      <c r="B352" s="40"/>
      <c r="C352" s="40"/>
      <c r="D352" s="40"/>
      <c r="E352" s="41"/>
      <c r="F352" s="41"/>
      <c r="G352" s="41"/>
      <c r="H352" s="40"/>
      <c r="I352" s="40"/>
      <c r="J352" s="40"/>
      <c r="K352" s="41"/>
      <c r="L352" s="41"/>
      <c r="M352" s="40"/>
      <c r="N352" s="40"/>
      <c r="O352" s="40"/>
      <c r="P352" s="40"/>
      <c r="Q352" s="40"/>
      <c r="R352" s="40"/>
      <c r="S352" s="40"/>
      <c r="T352" s="40"/>
    </row>
    <row r="353" spans="1:20">
      <c r="A353" s="40"/>
      <c r="B353" s="40"/>
      <c r="C353" s="40"/>
      <c r="D353" s="40"/>
      <c r="E353" s="41"/>
      <c r="F353" s="41"/>
      <c r="G353" s="41"/>
      <c r="H353" s="40"/>
      <c r="I353" s="40"/>
      <c r="J353" s="40"/>
      <c r="K353" s="41"/>
      <c r="L353" s="41"/>
      <c r="M353" s="40"/>
      <c r="N353" s="40"/>
      <c r="O353" s="40"/>
      <c r="P353" s="40"/>
      <c r="Q353" s="40"/>
      <c r="R353" s="40"/>
      <c r="S353" s="40"/>
      <c r="T353" s="40"/>
    </row>
    <row r="354" spans="1:20">
      <c r="A354" s="40"/>
      <c r="B354" s="40"/>
      <c r="C354" s="40"/>
      <c r="D354" s="40"/>
      <c r="E354" s="41"/>
      <c r="F354" s="41"/>
      <c r="G354" s="41"/>
      <c r="H354" s="40"/>
      <c r="I354" s="40"/>
      <c r="J354" s="40"/>
      <c r="K354" s="41"/>
      <c r="L354" s="41"/>
      <c r="M354" s="40"/>
      <c r="N354" s="40"/>
      <c r="O354" s="40"/>
      <c r="P354" s="40"/>
      <c r="Q354" s="40"/>
      <c r="R354" s="40"/>
      <c r="S354" s="40"/>
      <c r="T354" s="40"/>
    </row>
    <row r="355" spans="1:20">
      <c r="A355" s="40"/>
      <c r="B355" s="40"/>
      <c r="C355" s="40"/>
      <c r="D355" s="40"/>
      <c r="E355" s="41"/>
      <c r="F355" s="41"/>
      <c r="G355" s="41"/>
      <c r="H355" s="40"/>
      <c r="I355" s="40"/>
      <c r="J355" s="40"/>
      <c r="K355" s="41"/>
      <c r="L355" s="41"/>
      <c r="M355" s="40"/>
      <c r="N355" s="40"/>
      <c r="O355" s="40"/>
      <c r="P355" s="40"/>
      <c r="Q355" s="40"/>
      <c r="R355" s="40"/>
      <c r="S355" s="40"/>
      <c r="T355" s="40"/>
    </row>
    <row r="356" spans="1:20">
      <c r="A356" s="40"/>
      <c r="B356" s="40"/>
      <c r="C356" s="40"/>
      <c r="D356" s="40"/>
      <c r="E356" s="41"/>
      <c r="F356" s="41"/>
      <c r="G356" s="41"/>
      <c r="H356" s="40"/>
      <c r="I356" s="40"/>
      <c r="J356" s="40"/>
      <c r="K356" s="41"/>
      <c r="L356" s="41"/>
      <c r="M356" s="40"/>
      <c r="N356" s="40"/>
      <c r="O356" s="40"/>
      <c r="P356" s="40"/>
      <c r="Q356" s="40"/>
      <c r="R356" s="40"/>
      <c r="S356" s="40"/>
      <c r="T356" s="40"/>
    </row>
    <row r="357" spans="1:20">
      <c r="A357" s="40"/>
      <c r="B357" s="40"/>
      <c r="C357" s="40"/>
      <c r="D357" s="40"/>
      <c r="E357" s="41"/>
      <c r="F357" s="41"/>
      <c r="G357" s="41"/>
      <c r="H357" s="40"/>
      <c r="I357" s="40"/>
      <c r="J357" s="40"/>
      <c r="K357" s="41"/>
      <c r="L357" s="41"/>
      <c r="M357" s="40"/>
      <c r="N357" s="40"/>
      <c r="O357" s="40"/>
      <c r="P357" s="40"/>
      <c r="Q357" s="40"/>
      <c r="R357" s="40"/>
      <c r="S357" s="40"/>
      <c r="T357" s="40"/>
    </row>
    <row r="358" spans="1:20">
      <c r="A358" s="40"/>
      <c r="B358" s="40"/>
      <c r="C358" s="40"/>
      <c r="D358" s="40"/>
      <c r="E358" s="41"/>
      <c r="F358" s="41"/>
      <c r="G358" s="41"/>
      <c r="H358" s="40"/>
      <c r="I358" s="40"/>
      <c r="J358" s="40"/>
      <c r="K358" s="41"/>
      <c r="L358" s="41"/>
      <c r="M358" s="40"/>
      <c r="N358" s="40"/>
      <c r="O358" s="40"/>
      <c r="P358" s="40"/>
      <c r="Q358" s="40"/>
      <c r="R358" s="40"/>
      <c r="S358" s="40"/>
      <c r="T358" s="40"/>
    </row>
    <row r="359" spans="1:20">
      <c r="A359" s="40"/>
      <c r="B359" s="40"/>
      <c r="C359" s="40"/>
      <c r="D359" s="40"/>
      <c r="E359" s="41"/>
      <c r="F359" s="41"/>
      <c r="G359" s="41"/>
      <c r="H359" s="40"/>
      <c r="I359" s="40"/>
      <c r="J359" s="40"/>
      <c r="K359" s="41"/>
      <c r="L359" s="41"/>
      <c r="M359" s="40"/>
      <c r="N359" s="40"/>
      <c r="O359" s="40"/>
      <c r="P359" s="40"/>
      <c r="Q359" s="40"/>
      <c r="R359" s="40"/>
      <c r="S359" s="40"/>
      <c r="T359" s="40"/>
    </row>
    <row r="360" spans="1:20">
      <c r="A360" s="40"/>
      <c r="B360" s="40"/>
      <c r="C360" s="40"/>
      <c r="D360" s="40"/>
      <c r="E360" s="41"/>
      <c r="F360" s="41"/>
      <c r="G360" s="41"/>
      <c r="H360" s="40"/>
      <c r="I360" s="40"/>
      <c r="J360" s="40"/>
      <c r="K360" s="41"/>
      <c r="L360" s="41"/>
      <c r="M360" s="40"/>
      <c r="N360" s="40"/>
      <c r="O360" s="40"/>
      <c r="P360" s="40"/>
      <c r="Q360" s="40"/>
      <c r="R360" s="40"/>
      <c r="S360" s="40"/>
      <c r="T360" s="40"/>
    </row>
    <row r="361" spans="1:20">
      <c r="A361" s="40"/>
      <c r="B361" s="40"/>
      <c r="C361" s="40"/>
      <c r="D361" s="40"/>
      <c r="E361" s="41"/>
      <c r="F361" s="41"/>
      <c r="G361" s="41"/>
      <c r="H361" s="40"/>
      <c r="I361" s="40"/>
      <c r="J361" s="40"/>
      <c r="K361" s="41"/>
      <c r="L361" s="41"/>
      <c r="M361" s="40"/>
      <c r="N361" s="40"/>
      <c r="O361" s="40"/>
      <c r="P361" s="40"/>
      <c r="Q361" s="40"/>
      <c r="R361" s="40"/>
      <c r="S361" s="40"/>
      <c r="T361" s="40"/>
    </row>
    <row r="362" spans="1:20">
      <c r="A362" s="40"/>
      <c r="B362" s="40"/>
      <c r="C362" s="40"/>
      <c r="D362" s="40"/>
      <c r="E362" s="41"/>
      <c r="F362" s="41"/>
      <c r="G362" s="41"/>
      <c r="H362" s="40"/>
      <c r="I362" s="40"/>
      <c r="J362" s="40"/>
      <c r="K362" s="41"/>
      <c r="L362" s="41"/>
      <c r="M362" s="40"/>
      <c r="N362" s="40"/>
      <c r="O362" s="40"/>
      <c r="P362" s="40"/>
      <c r="Q362" s="40"/>
      <c r="R362" s="40"/>
      <c r="S362" s="40"/>
      <c r="T362" s="40"/>
    </row>
    <row r="363" spans="1:20">
      <c r="A363" s="40"/>
      <c r="B363" s="40"/>
      <c r="C363" s="40"/>
      <c r="D363" s="40"/>
      <c r="E363" s="41"/>
      <c r="F363" s="41"/>
      <c r="G363" s="41"/>
      <c r="H363" s="40"/>
      <c r="I363" s="40"/>
      <c r="J363" s="40"/>
      <c r="K363" s="41"/>
      <c r="L363" s="41"/>
      <c r="M363" s="40"/>
      <c r="N363" s="40"/>
      <c r="O363" s="40"/>
      <c r="P363" s="40"/>
      <c r="Q363" s="40"/>
      <c r="R363" s="40"/>
      <c r="S363" s="40"/>
      <c r="T363" s="40"/>
    </row>
    <row r="364" spans="1:20">
      <c r="A364" s="40"/>
      <c r="B364" s="40"/>
      <c r="C364" s="40"/>
      <c r="D364" s="40"/>
      <c r="E364" s="41"/>
      <c r="F364" s="41"/>
      <c r="G364" s="41"/>
      <c r="H364" s="40"/>
      <c r="I364" s="40"/>
      <c r="J364" s="40"/>
      <c r="K364" s="41"/>
      <c r="L364" s="41"/>
      <c r="M364" s="40"/>
      <c r="N364" s="40"/>
      <c r="O364" s="40"/>
      <c r="P364" s="40"/>
      <c r="Q364" s="40"/>
      <c r="R364" s="40"/>
      <c r="S364" s="40"/>
      <c r="T364" s="40"/>
    </row>
    <row r="365" spans="1:20">
      <c r="A365" s="40"/>
      <c r="B365" s="40"/>
      <c r="C365" s="40"/>
      <c r="D365" s="40"/>
      <c r="E365" s="41"/>
      <c r="F365" s="41"/>
      <c r="G365" s="41"/>
      <c r="H365" s="40"/>
      <c r="I365" s="40"/>
      <c r="J365" s="40"/>
      <c r="K365" s="41"/>
      <c r="L365" s="41"/>
      <c r="M365" s="40"/>
      <c r="N365" s="40"/>
      <c r="O365" s="40"/>
      <c r="P365" s="40"/>
      <c r="Q365" s="40"/>
      <c r="R365" s="40"/>
      <c r="S365" s="40"/>
      <c r="T365" s="40"/>
    </row>
    <row r="366" spans="1:20">
      <c r="A366" s="40"/>
      <c r="B366" s="40"/>
      <c r="C366" s="40"/>
      <c r="D366" s="40"/>
      <c r="E366" s="41"/>
      <c r="F366" s="41"/>
      <c r="G366" s="41"/>
      <c r="H366" s="40"/>
      <c r="I366" s="40"/>
      <c r="J366" s="40"/>
      <c r="K366" s="41"/>
      <c r="L366" s="41"/>
      <c r="M366" s="40"/>
      <c r="N366" s="40"/>
      <c r="O366" s="40"/>
      <c r="P366" s="40"/>
      <c r="Q366" s="40"/>
      <c r="R366" s="40"/>
      <c r="S366" s="40"/>
      <c r="T366" s="40"/>
    </row>
    <row r="367" spans="1:20">
      <c r="A367" s="40"/>
      <c r="B367" s="40"/>
      <c r="C367" s="40"/>
      <c r="D367" s="40"/>
      <c r="E367" s="41"/>
      <c r="F367" s="41"/>
      <c r="G367" s="41"/>
      <c r="H367" s="40"/>
      <c r="I367" s="40"/>
      <c r="J367" s="40"/>
      <c r="K367" s="41"/>
      <c r="L367" s="41"/>
      <c r="M367" s="40"/>
      <c r="N367" s="40"/>
      <c r="O367" s="40"/>
      <c r="P367" s="40"/>
      <c r="Q367" s="40"/>
      <c r="R367" s="40"/>
      <c r="S367" s="40"/>
      <c r="T367" s="40"/>
    </row>
    <row r="368" spans="1:20">
      <c r="A368" s="40"/>
      <c r="B368" s="40"/>
      <c r="C368" s="40"/>
      <c r="D368" s="40"/>
      <c r="E368" s="41"/>
      <c r="F368" s="41"/>
      <c r="G368" s="41"/>
      <c r="H368" s="40"/>
      <c r="I368" s="40"/>
      <c r="J368" s="40"/>
      <c r="K368" s="41"/>
      <c r="L368" s="41"/>
      <c r="M368" s="40"/>
      <c r="N368" s="40"/>
      <c r="O368" s="40"/>
      <c r="P368" s="40"/>
      <c r="Q368" s="40"/>
      <c r="R368" s="40"/>
      <c r="S368" s="40"/>
      <c r="T368" s="40"/>
    </row>
    <row r="369" spans="1:20">
      <c r="A369" s="40"/>
      <c r="B369" s="40"/>
      <c r="C369" s="40"/>
      <c r="D369" s="40"/>
      <c r="E369" s="41"/>
      <c r="F369" s="41"/>
      <c r="G369" s="41"/>
      <c r="H369" s="40"/>
      <c r="I369" s="40"/>
      <c r="J369" s="40"/>
      <c r="K369" s="41"/>
      <c r="L369" s="41"/>
      <c r="M369" s="40"/>
      <c r="N369" s="40"/>
      <c r="O369" s="40"/>
      <c r="P369" s="40"/>
      <c r="Q369" s="40"/>
      <c r="R369" s="40"/>
      <c r="S369" s="40"/>
      <c r="T369" s="40"/>
    </row>
    <row r="370" spans="1:20">
      <c r="A370" s="40"/>
      <c r="B370" s="40"/>
      <c r="C370" s="40"/>
      <c r="D370" s="40"/>
      <c r="E370" s="41"/>
      <c r="F370" s="41"/>
      <c r="G370" s="41"/>
      <c r="H370" s="40"/>
      <c r="I370" s="40"/>
      <c r="J370" s="40"/>
      <c r="K370" s="41"/>
      <c r="L370" s="41"/>
      <c r="M370" s="40"/>
      <c r="N370" s="40"/>
      <c r="O370" s="40"/>
      <c r="P370" s="40"/>
      <c r="Q370" s="40"/>
      <c r="R370" s="40"/>
      <c r="S370" s="40"/>
      <c r="T370" s="40"/>
    </row>
    <row r="371" spans="1:20">
      <c r="A371" s="40"/>
      <c r="B371" s="40"/>
      <c r="C371" s="40"/>
      <c r="D371" s="40"/>
      <c r="E371" s="41"/>
      <c r="F371" s="41"/>
      <c r="G371" s="41"/>
      <c r="H371" s="40"/>
      <c r="I371" s="40"/>
      <c r="J371" s="40"/>
      <c r="K371" s="41"/>
      <c r="L371" s="41"/>
      <c r="M371" s="40"/>
      <c r="N371" s="40"/>
      <c r="O371" s="40"/>
      <c r="P371" s="40"/>
      <c r="Q371" s="40"/>
      <c r="R371" s="40"/>
      <c r="S371" s="40"/>
      <c r="T371" s="40"/>
    </row>
    <row r="372" spans="1:20">
      <c r="A372" s="40"/>
      <c r="B372" s="40"/>
      <c r="C372" s="40"/>
      <c r="D372" s="40"/>
      <c r="E372" s="41"/>
      <c r="F372" s="41"/>
      <c r="G372" s="41"/>
      <c r="H372" s="40"/>
      <c r="I372" s="40"/>
      <c r="J372" s="40"/>
      <c r="K372" s="41"/>
      <c r="L372" s="41"/>
      <c r="M372" s="40"/>
      <c r="N372" s="40"/>
      <c r="O372" s="40"/>
      <c r="P372" s="40"/>
      <c r="Q372" s="40"/>
      <c r="R372" s="40"/>
      <c r="S372" s="40"/>
      <c r="T372" s="40"/>
    </row>
    <row r="373" spans="1:20">
      <c r="A373" s="40"/>
      <c r="B373" s="40"/>
      <c r="C373" s="40"/>
      <c r="D373" s="40"/>
      <c r="E373" s="41"/>
      <c r="F373" s="41"/>
      <c r="G373" s="41"/>
      <c r="H373" s="40"/>
      <c r="I373" s="40"/>
      <c r="J373" s="40"/>
      <c r="K373" s="41"/>
      <c r="L373" s="41"/>
      <c r="M373" s="40"/>
      <c r="N373" s="40"/>
      <c r="O373" s="40"/>
      <c r="P373" s="40"/>
      <c r="Q373" s="40"/>
      <c r="R373" s="40"/>
      <c r="S373" s="40"/>
      <c r="T373" s="40"/>
    </row>
    <row r="374" spans="1:20">
      <c r="A374" s="40"/>
      <c r="B374" s="40"/>
      <c r="C374" s="40"/>
      <c r="D374" s="40"/>
      <c r="E374" s="41"/>
      <c r="F374" s="41"/>
      <c r="G374" s="41"/>
      <c r="H374" s="40"/>
      <c r="I374" s="40"/>
      <c r="J374" s="40"/>
      <c r="K374" s="41"/>
      <c r="L374" s="41"/>
      <c r="M374" s="40"/>
      <c r="N374" s="40"/>
      <c r="O374" s="40"/>
      <c r="P374" s="40"/>
      <c r="Q374" s="40"/>
      <c r="R374" s="40"/>
      <c r="S374" s="40"/>
      <c r="T374" s="40"/>
    </row>
    <row r="375" spans="1:20">
      <c r="A375" s="40"/>
      <c r="B375" s="40"/>
      <c r="C375" s="40"/>
      <c r="D375" s="40"/>
      <c r="E375" s="41"/>
      <c r="F375" s="41"/>
      <c r="G375" s="41"/>
      <c r="H375" s="40"/>
      <c r="I375" s="40"/>
      <c r="J375" s="40"/>
      <c r="K375" s="41"/>
      <c r="L375" s="41"/>
      <c r="M375" s="40"/>
      <c r="N375" s="40"/>
      <c r="O375" s="40"/>
      <c r="P375" s="40"/>
      <c r="Q375" s="40"/>
      <c r="R375" s="40"/>
      <c r="S375" s="40"/>
      <c r="T375" s="40"/>
    </row>
    <row r="376" spans="1:20">
      <c r="A376" s="40"/>
      <c r="B376" s="40"/>
      <c r="C376" s="40"/>
      <c r="D376" s="40"/>
      <c r="E376" s="41"/>
      <c r="F376" s="41"/>
      <c r="G376" s="41"/>
      <c r="H376" s="40"/>
      <c r="I376" s="40"/>
      <c r="J376" s="40"/>
      <c r="K376" s="41"/>
      <c r="L376" s="41"/>
      <c r="M376" s="40"/>
      <c r="N376" s="40"/>
      <c r="O376" s="40"/>
      <c r="P376" s="40"/>
      <c r="Q376" s="40"/>
      <c r="R376" s="40"/>
      <c r="S376" s="40"/>
      <c r="T376" s="40"/>
    </row>
    <row r="377" spans="1:20">
      <c r="A377" s="40"/>
      <c r="B377" s="40"/>
      <c r="C377" s="40"/>
      <c r="D377" s="40"/>
      <c r="E377" s="41"/>
      <c r="F377" s="41"/>
      <c r="G377" s="41"/>
      <c r="H377" s="40"/>
      <c r="I377" s="40"/>
      <c r="J377" s="40"/>
      <c r="K377" s="41"/>
      <c r="L377" s="41"/>
      <c r="M377" s="40"/>
      <c r="N377" s="40"/>
      <c r="O377" s="40"/>
      <c r="P377" s="40"/>
      <c r="Q377" s="40"/>
      <c r="R377" s="40"/>
      <c r="S377" s="40"/>
      <c r="T377" s="40"/>
    </row>
    <row r="378" spans="1:20">
      <c r="A378" s="40"/>
      <c r="B378" s="40"/>
      <c r="C378" s="40"/>
      <c r="D378" s="40"/>
      <c r="E378" s="41"/>
      <c r="F378" s="41"/>
      <c r="G378" s="41"/>
      <c r="H378" s="40"/>
      <c r="I378" s="40"/>
      <c r="J378" s="40"/>
      <c r="K378" s="41"/>
      <c r="L378" s="41"/>
      <c r="M378" s="40"/>
      <c r="N378" s="40"/>
      <c r="O378" s="40"/>
      <c r="P378" s="40"/>
      <c r="Q378" s="40"/>
      <c r="R378" s="40"/>
      <c r="S378" s="40"/>
      <c r="T378" s="40"/>
    </row>
    <row r="379" spans="1:20">
      <c r="A379" s="40"/>
      <c r="B379" s="40"/>
      <c r="C379" s="40"/>
      <c r="D379" s="40"/>
      <c r="E379" s="41"/>
      <c r="F379" s="41"/>
      <c r="G379" s="41"/>
      <c r="H379" s="40"/>
      <c r="I379" s="40"/>
      <c r="J379" s="40"/>
      <c r="K379" s="41"/>
      <c r="L379" s="41"/>
      <c r="M379" s="40"/>
      <c r="N379" s="40"/>
      <c r="O379" s="40"/>
      <c r="P379" s="40"/>
      <c r="Q379" s="40"/>
      <c r="R379" s="40"/>
      <c r="S379" s="40"/>
      <c r="T379" s="40"/>
    </row>
    <row r="380" spans="1:20">
      <c r="A380" s="40"/>
      <c r="B380" s="40"/>
      <c r="C380" s="40"/>
      <c r="D380" s="40"/>
      <c r="E380" s="41"/>
      <c r="F380" s="41"/>
      <c r="G380" s="41"/>
      <c r="H380" s="40"/>
      <c r="I380" s="40"/>
      <c r="J380" s="40"/>
      <c r="K380" s="41"/>
      <c r="L380" s="41"/>
      <c r="M380" s="40"/>
      <c r="N380" s="40"/>
      <c r="O380" s="40"/>
      <c r="P380" s="40"/>
      <c r="Q380" s="40"/>
      <c r="R380" s="40"/>
      <c r="S380" s="40"/>
      <c r="T380" s="40"/>
    </row>
    <row r="381" spans="1:20">
      <c r="A381" s="40"/>
      <c r="B381" s="40"/>
      <c r="C381" s="40"/>
      <c r="D381" s="40"/>
      <c r="E381" s="41"/>
      <c r="F381" s="41"/>
      <c r="G381" s="41"/>
      <c r="H381" s="40"/>
      <c r="I381" s="40"/>
      <c r="J381" s="40"/>
      <c r="K381" s="41"/>
      <c r="L381" s="41"/>
      <c r="M381" s="40"/>
      <c r="N381" s="40"/>
      <c r="O381" s="40"/>
      <c r="P381" s="40"/>
      <c r="Q381" s="40"/>
      <c r="R381" s="40"/>
      <c r="S381" s="40"/>
      <c r="T381" s="40"/>
    </row>
    <row r="382" spans="1:20">
      <c r="A382" s="40"/>
      <c r="B382" s="40"/>
      <c r="C382" s="40"/>
      <c r="D382" s="40"/>
      <c r="E382" s="41"/>
      <c r="F382" s="41"/>
      <c r="G382" s="41"/>
      <c r="H382" s="40"/>
      <c r="I382" s="40"/>
      <c r="J382" s="40"/>
      <c r="K382" s="41"/>
      <c r="L382" s="41"/>
      <c r="M382" s="40"/>
      <c r="N382" s="40"/>
      <c r="O382" s="40"/>
      <c r="P382" s="40"/>
      <c r="Q382" s="40"/>
      <c r="R382" s="40"/>
      <c r="S382" s="40"/>
      <c r="T382" s="40"/>
    </row>
    <row r="383" spans="1:20">
      <c r="A383" s="40"/>
      <c r="B383" s="40"/>
      <c r="C383" s="40"/>
      <c r="D383" s="40"/>
      <c r="E383" s="41"/>
      <c r="F383" s="41"/>
      <c r="G383" s="41"/>
      <c r="H383" s="40"/>
      <c r="I383" s="40"/>
      <c r="J383" s="40"/>
      <c r="K383" s="41"/>
      <c r="L383" s="41"/>
      <c r="M383" s="40"/>
      <c r="N383" s="40"/>
      <c r="O383" s="40"/>
      <c r="P383" s="40"/>
      <c r="Q383" s="40"/>
      <c r="R383" s="40"/>
      <c r="S383" s="40"/>
      <c r="T383" s="40"/>
    </row>
    <row r="384" spans="1:20">
      <c r="A384" s="40"/>
      <c r="B384" s="40"/>
      <c r="C384" s="40"/>
      <c r="D384" s="40"/>
      <c r="E384" s="41"/>
      <c r="F384" s="41"/>
      <c r="G384" s="41"/>
      <c r="H384" s="40"/>
      <c r="I384" s="40"/>
      <c r="J384" s="40"/>
      <c r="K384" s="41"/>
      <c r="L384" s="41"/>
      <c r="M384" s="40"/>
      <c r="N384" s="40"/>
      <c r="O384" s="40"/>
      <c r="P384" s="40"/>
      <c r="Q384" s="40"/>
      <c r="R384" s="40"/>
      <c r="S384" s="40"/>
      <c r="T384" s="40"/>
    </row>
    <row r="385" spans="1:20">
      <c r="A385" s="40"/>
      <c r="B385" s="40"/>
      <c r="C385" s="40"/>
      <c r="D385" s="40"/>
      <c r="E385" s="41"/>
      <c r="F385" s="41"/>
      <c r="G385" s="41"/>
      <c r="H385" s="40"/>
      <c r="I385" s="40"/>
      <c r="J385" s="40"/>
      <c r="K385" s="41"/>
      <c r="L385" s="41"/>
      <c r="M385" s="40"/>
      <c r="N385" s="40"/>
      <c r="O385" s="40"/>
      <c r="P385" s="40"/>
      <c r="Q385" s="40"/>
      <c r="R385" s="40"/>
      <c r="S385" s="40"/>
      <c r="T385" s="40"/>
    </row>
    <row r="386" spans="1:20">
      <c r="A386" s="40"/>
      <c r="B386" s="40"/>
      <c r="C386" s="40"/>
      <c r="D386" s="40"/>
      <c r="E386" s="41"/>
      <c r="F386" s="41"/>
      <c r="G386" s="41"/>
      <c r="H386" s="40"/>
      <c r="I386" s="40"/>
      <c r="J386" s="40"/>
      <c r="K386" s="41"/>
      <c r="L386" s="41"/>
      <c r="M386" s="40"/>
      <c r="N386" s="40"/>
      <c r="O386" s="40"/>
      <c r="P386" s="40"/>
      <c r="Q386" s="40"/>
      <c r="R386" s="40"/>
      <c r="S386" s="40"/>
      <c r="T386" s="40"/>
    </row>
    <row r="387" spans="1:20">
      <c r="A387" s="40"/>
      <c r="B387" s="40"/>
      <c r="C387" s="40"/>
      <c r="D387" s="40"/>
      <c r="E387" s="41"/>
      <c r="F387" s="41"/>
      <c r="G387" s="41"/>
      <c r="H387" s="40"/>
      <c r="I387" s="40"/>
      <c r="J387" s="40"/>
      <c r="K387" s="41"/>
      <c r="L387" s="41"/>
      <c r="M387" s="40"/>
      <c r="N387" s="40"/>
      <c r="O387" s="40"/>
      <c r="P387" s="40"/>
      <c r="Q387" s="40"/>
      <c r="R387" s="40"/>
      <c r="S387" s="40"/>
      <c r="T387" s="40"/>
    </row>
    <row r="388" spans="1:20">
      <c r="A388" s="40"/>
      <c r="B388" s="40"/>
      <c r="C388" s="40"/>
      <c r="D388" s="40"/>
      <c r="E388" s="41"/>
      <c r="F388" s="41"/>
      <c r="G388" s="41"/>
      <c r="H388" s="40"/>
      <c r="I388" s="40"/>
      <c r="J388" s="40"/>
      <c r="K388" s="41"/>
      <c r="L388" s="41"/>
      <c r="M388" s="40"/>
      <c r="N388" s="40"/>
      <c r="O388" s="40"/>
      <c r="P388" s="40"/>
      <c r="Q388" s="40"/>
      <c r="R388" s="40"/>
      <c r="S388" s="40"/>
      <c r="T388" s="40"/>
    </row>
    <row r="389" spans="1:20">
      <c r="A389" s="40"/>
      <c r="B389" s="40"/>
      <c r="C389" s="40"/>
      <c r="D389" s="40"/>
      <c r="E389" s="41"/>
      <c r="F389" s="41"/>
      <c r="G389" s="41"/>
      <c r="H389" s="40"/>
      <c r="I389" s="40"/>
      <c r="J389" s="40"/>
      <c r="K389" s="41"/>
      <c r="L389" s="41"/>
      <c r="M389" s="40"/>
      <c r="N389" s="40"/>
      <c r="O389" s="40"/>
      <c r="P389" s="40"/>
      <c r="Q389" s="40"/>
      <c r="R389" s="40"/>
      <c r="S389" s="40"/>
      <c r="T389" s="40"/>
    </row>
    <row r="390" spans="1:20">
      <c r="A390" s="40"/>
      <c r="B390" s="40"/>
      <c r="C390" s="40"/>
      <c r="D390" s="40"/>
      <c r="E390" s="41"/>
      <c r="F390" s="41"/>
      <c r="G390" s="41"/>
      <c r="H390" s="40"/>
      <c r="I390" s="40"/>
      <c r="J390" s="40"/>
      <c r="K390" s="41"/>
      <c r="L390" s="41"/>
      <c r="M390" s="40"/>
      <c r="N390" s="40"/>
      <c r="O390" s="40"/>
      <c r="P390" s="40"/>
      <c r="Q390" s="40"/>
      <c r="R390" s="40"/>
      <c r="S390" s="40"/>
      <c r="T390" s="40"/>
    </row>
    <row r="391" spans="1:20">
      <c r="A391" s="40"/>
      <c r="B391" s="40"/>
      <c r="C391" s="40"/>
      <c r="D391" s="40"/>
      <c r="E391" s="41"/>
      <c r="F391" s="41"/>
      <c r="G391" s="41"/>
      <c r="H391" s="40"/>
      <c r="I391" s="40"/>
      <c r="J391" s="40"/>
      <c r="K391" s="41"/>
      <c r="L391" s="41"/>
      <c r="M391" s="40"/>
      <c r="N391" s="40"/>
      <c r="O391" s="40"/>
      <c r="P391" s="40"/>
      <c r="Q391" s="40"/>
      <c r="R391" s="40"/>
      <c r="S391" s="40"/>
      <c r="T391" s="40"/>
    </row>
    <row r="392" spans="1:20">
      <c r="A392" s="40"/>
      <c r="B392" s="40"/>
      <c r="C392" s="40"/>
      <c r="D392" s="40"/>
      <c r="E392" s="41"/>
      <c r="F392" s="41"/>
      <c r="G392" s="41"/>
      <c r="H392" s="40"/>
      <c r="I392" s="40"/>
      <c r="J392" s="40"/>
      <c r="K392" s="41"/>
      <c r="L392" s="41"/>
      <c r="M392" s="40"/>
      <c r="N392" s="40"/>
      <c r="O392" s="40"/>
      <c r="P392" s="40"/>
      <c r="Q392" s="40"/>
      <c r="R392" s="40"/>
      <c r="S392" s="40"/>
      <c r="T392" s="40"/>
    </row>
    <row r="393" spans="1:20">
      <c r="A393" s="40"/>
      <c r="B393" s="40"/>
      <c r="C393" s="40"/>
      <c r="D393" s="40"/>
      <c r="E393" s="41"/>
      <c r="F393" s="41"/>
      <c r="G393" s="41"/>
      <c r="H393" s="40"/>
      <c r="I393" s="40"/>
      <c r="J393" s="40"/>
      <c r="K393" s="41"/>
      <c r="L393" s="41"/>
      <c r="M393" s="40"/>
      <c r="N393" s="40"/>
      <c r="O393" s="40"/>
      <c r="P393" s="40"/>
      <c r="Q393" s="40"/>
      <c r="R393" s="40"/>
      <c r="S393" s="40"/>
      <c r="T393" s="40"/>
    </row>
    <row r="394" spans="1:20">
      <c r="E394" s="38"/>
      <c r="F394" s="38"/>
      <c r="G394" s="38"/>
      <c r="K394" s="38"/>
      <c r="L394" s="38"/>
    </row>
    <row r="395" spans="1:20">
      <c r="E395" s="38"/>
      <c r="F395" s="38"/>
      <c r="G395" s="38"/>
      <c r="K395" s="38"/>
      <c r="L395" s="38"/>
    </row>
    <row r="396" spans="1:20">
      <c r="E396" s="38"/>
      <c r="F396" s="38"/>
      <c r="G396" s="38"/>
      <c r="K396" s="38"/>
      <c r="L396" s="38"/>
    </row>
    <row r="397" spans="1:20">
      <c r="E397" s="38"/>
      <c r="F397" s="38"/>
      <c r="G397" s="38"/>
      <c r="K397" s="38"/>
      <c r="L397" s="38"/>
    </row>
    <row r="398" spans="1:20">
      <c r="E398" s="38"/>
      <c r="F398" s="38"/>
      <c r="G398" s="38"/>
      <c r="K398" s="38"/>
      <c r="L398" s="38"/>
    </row>
    <row r="399" spans="1:20">
      <c r="E399" s="38"/>
      <c r="F399" s="38"/>
      <c r="G399" s="38"/>
      <c r="K399" s="38"/>
      <c r="L399" s="38"/>
    </row>
    <row r="400" spans="1:20">
      <c r="E400" s="38"/>
      <c r="F400" s="38"/>
      <c r="G400" s="38"/>
      <c r="K400" s="38"/>
      <c r="L400" s="38"/>
    </row>
    <row r="401" spans="5:12">
      <c r="E401" s="38"/>
      <c r="F401" s="38"/>
      <c r="G401" s="38"/>
      <c r="K401" s="38"/>
      <c r="L401" s="38"/>
    </row>
    <row r="402" spans="5:12">
      <c r="E402" s="38"/>
      <c r="F402" s="38"/>
      <c r="G402" s="38"/>
      <c r="K402" s="38"/>
      <c r="L402" s="38"/>
    </row>
    <row r="403" spans="5:12">
      <c r="E403" s="38"/>
      <c r="F403" s="38"/>
      <c r="G403" s="38"/>
      <c r="K403" s="38"/>
      <c r="L403" s="38"/>
    </row>
    <row r="404" spans="5:12">
      <c r="E404" s="38"/>
      <c r="F404" s="38"/>
      <c r="G404" s="38"/>
      <c r="K404" s="38"/>
      <c r="L404" s="38"/>
    </row>
    <row r="405" spans="5:12">
      <c r="E405" s="38"/>
      <c r="F405" s="38"/>
      <c r="G405" s="38"/>
      <c r="K405" s="38"/>
      <c r="L405" s="38"/>
    </row>
    <row r="406" spans="5:12">
      <c r="E406" s="38"/>
      <c r="F406" s="38"/>
      <c r="G406" s="38"/>
      <c r="K406" s="38"/>
      <c r="L406" s="38"/>
    </row>
    <row r="407" spans="5:12">
      <c r="E407" s="38"/>
      <c r="F407" s="38"/>
      <c r="G407" s="38"/>
      <c r="K407" s="38"/>
      <c r="L407" s="38"/>
    </row>
    <row r="408" spans="5:12">
      <c r="E408" s="38"/>
      <c r="F408" s="38"/>
      <c r="G408" s="38"/>
      <c r="K408" s="38"/>
      <c r="L408" s="38"/>
    </row>
    <row r="409" spans="5:12">
      <c r="E409" s="38"/>
      <c r="F409" s="38"/>
      <c r="G409" s="38"/>
      <c r="K409" s="38"/>
      <c r="L409" s="38"/>
    </row>
    <row r="410" spans="5:12">
      <c r="E410" s="38"/>
      <c r="F410" s="38"/>
      <c r="G410" s="38"/>
      <c r="K410" s="38"/>
      <c r="L410" s="38"/>
    </row>
    <row r="411" spans="5:12">
      <c r="E411" s="38"/>
      <c r="F411" s="38"/>
      <c r="G411" s="38"/>
      <c r="K411" s="38"/>
      <c r="L411" s="38"/>
    </row>
    <row r="412" spans="5:12">
      <c r="E412" s="38"/>
      <c r="F412" s="38"/>
      <c r="G412" s="38"/>
      <c r="K412" s="38"/>
      <c r="L412" s="38"/>
    </row>
    <row r="413" spans="5:12">
      <c r="E413" s="38"/>
      <c r="F413" s="38"/>
      <c r="G413" s="38"/>
      <c r="K413" s="38"/>
      <c r="L413" s="38"/>
    </row>
    <row r="414" spans="5:12">
      <c r="E414" s="38"/>
      <c r="F414" s="38"/>
      <c r="G414" s="38"/>
      <c r="K414" s="38"/>
      <c r="L414" s="38"/>
    </row>
    <row r="415" spans="5:12">
      <c r="E415" s="38"/>
      <c r="F415" s="38"/>
      <c r="G415" s="38"/>
      <c r="K415" s="38"/>
      <c r="L415" s="38"/>
    </row>
    <row r="416" spans="5:12">
      <c r="E416" s="38"/>
      <c r="F416" s="38"/>
      <c r="G416" s="38"/>
      <c r="K416" s="38"/>
      <c r="L416" s="38"/>
    </row>
    <row r="417" spans="5:12">
      <c r="E417" s="38"/>
      <c r="F417" s="38"/>
      <c r="G417" s="38"/>
      <c r="K417" s="38"/>
      <c r="L417" s="38"/>
    </row>
    <row r="418" spans="5:12">
      <c r="E418" s="38"/>
      <c r="F418" s="38"/>
      <c r="G418" s="38"/>
      <c r="K418" s="38"/>
      <c r="L418" s="38"/>
    </row>
    <row r="419" spans="5:12">
      <c r="E419" s="38"/>
      <c r="F419" s="38"/>
      <c r="G419" s="38"/>
      <c r="K419" s="38"/>
      <c r="L419" s="38"/>
    </row>
    <row r="420" spans="5:12">
      <c r="E420" s="38"/>
      <c r="F420" s="38"/>
      <c r="G420" s="38"/>
      <c r="K420" s="38"/>
      <c r="L420" s="38"/>
    </row>
    <row r="421" spans="5:12">
      <c r="E421" s="38"/>
      <c r="F421" s="38"/>
      <c r="G421" s="38"/>
      <c r="K421" s="38"/>
      <c r="L421" s="38"/>
    </row>
    <row r="422" spans="5:12">
      <c r="E422" s="38"/>
      <c r="F422" s="38"/>
      <c r="G422" s="38"/>
      <c r="K422" s="38"/>
      <c r="L422" s="38"/>
    </row>
    <row r="423" spans="5:12">
      <c r="E423" s="38"/>
      <c r="F423" s="38"/>
      <c r="G423" s="38"/>
      <c r="K423" s="38"/>
      <c r="L423" s="38"/>
    </row>
    <row r="424" spans="5:12">
      <c r="E424" s="38"/>
      <c r="F424" s="38"/>
      <c r="G424" s="38"/>
      <c r="K424" s="38"/>
      <c r="L424" s="38"/>
    </row>
    <row r="425" spans="5:12">
      <c r="E425" s="38"/>
      <c r="F425" s="38"/>
      <c r="G425" s="38"/>
      <c r="K425" s="38"/>
      <c r="L425" s="38"/>
    </row>
    <row r="426" spans="5:12">
      <c r="E426" s="38"/>
      <c r="F426" s="38"/>
      <c r="G426" s="38"/>
      <c r="K426" s="38"/>
      <c r="L426" s="38"/>
    </row>
    <row r="427" spans="5:12">
      <c r="E427" s="38"/>
      <c r="F427" s="38"/>
      <c r="G427" s="38"/>
      <c r="K427" s="38"/>
      <c r="L427" s="38"/>
    </row>
    <row r="428" spans="5:12">
      <c r="E428" s="38"/>
      <c r="F428" s="38"/>
      <c r="G428" s="38"/>
      <c r="K428" s="38"/>
      <c r="L428" s="38"/>
    </row>
    <row r="429" spans="5:12">
      <c r="E429" s="38"/>
      <c r="F429" s="38"/>
      <c r="G429" s="38"/>
      <c r="K429" s="38"/>
      <c r="L429" s="38"/>
    </row>
    <row r="430" spans="5:12">
      <c r="E430" s="38"/>
      <c r="F430" s="38"/>
      <c r="G430" s="38"/>
      <c r="K430" s="38"/>
      <c r="L430" s="38"/>
    </row>
    <row r="431" spans="5:12">
      <c r="E431" s="38"/>
      <c r="F431" s="38"/>
      <c r="G431" s="38"/>
      <c r="K431" s="38"/>
      <c r="L431" s="38"/>
    </row>
    <row r="432" spans="5:12">
      <c r="E432" s="38"/>
      <c r="F432" s="38"/>
      <c r="G432" s="38"/>
      <c r="K432" s="38"/>
      <c r="L432" s="38"/>
    </row>
    <row r="433" spans="5:12">
      <c r="E433" s="38"/>
      <c r="F433" s="38"/>
      <c r="G433" s="38"/>
      <c r="K433" s="38"/>
      <c r="L433" s="38"/>
    </row>
    <row r="434" spans="5:12">
      <c r="E434" s="38"/>
      <c r="F434" s="38"/>
      <c r="G434" s="38"/>
      <c r="K434" s="38"/>
      <c r="L434" s="38"/>
    </row>
    <row r="435" spans="5:12">
      <c r="E435" s="38"/>
      <c r="F435" s="38"/>
      <c r="G435" s="38"/>
      <c r="K435" s="38"/>
      <c r="L435" s="38"/>
    </row>
    <row r="436" spans="5:12">
      <c r="E436" s="38"/>
      <c r="F436" s="38"/>
      <c r="G436" s="38"/>
      <c r="K436" s="38"/>
      <c r="L436" s="38"/>
    </row>
    <row r="437" spans="5:12">
      <c r="E437" s="38"/>
      <c r="F437" s="38"/>
      <c r="G437" s="38"/>
      <c r="K437" s="38"/>
      <c r="L437" s="38"/>
    </row>
    <row r="438" spans="5:12">
      <c r="E438" s="38"/>
      <c r="F438" s="38"/>
      <c r="G438" s="38"/>
      <c r="K438" s="38"/>
      <c r="L438" s="38"/>
    </row>
    <row r="439" spans="5:12">
      <c r="E439" s="38"/>
      <c r="F439" s="38"/>
      <c r="G439" s="38"/>
      <c r="K439" s="38"/>
      <c r="L439" s="38"/>
    </row>
    <row r="440" spans="5:12">
      <c r="E440" s="38"/>
      <c r="F440" s="38"/>
      <c r="G440" s="38"/>
      <c r="K440" s="38"/>
      <c r="L440" s="38"/>
    </row>
    <row r="441" spans="5:12">
      <c r="E441" s="38"/>
      <c r="F441" s="38"/>
      <c r="G441" s="38"/>
      <c r="K441" s="38"/>
      <c r="L441" s="38"/>
    </row>
    <row r="442" spans="5:12">
      <c r="E442" s="38"/>
      <c r="F442" s="38"/>
      <c r="G442" s="38"/>
      <c r="K442" s="38"/>
      <c r="L442" s="38"/>
    </row>
    <row r="443" spans="5:12">
      <c r="E443" s="38"/>
      <c r="F443" s="38"/>
      <c r="G443" s="38"/>
      <c r="K443" s="38"/>
      <c r="L443" s="38"/>
    </row>
    <row r="444" spans="5:12">
      <c r="E444" s="38"/>
      <c r="F444" s="38"/>
      <c r="G444" s="38"/>
      <c r="K444" s="38"/>
      <c r="L444" s="38"/>
    </row>
    <row r="445" spans="5:12">
      <c r="E445" s="38"/>
      <c r="F445" s="38"/>
      <c r="G445" s="38"/>
      <c r="K445" s="38"/>
      <c r="L445" s="38"/>
    </row>
    <row r="446" spans="5:12">
      <c r="E446" s="38"/>
      <c r="F446" s="38"/>
      <c r="G446" s="38"/>
      <c r="K446" s="38"/>
      <c r="L446" s="38"/>
    </row>
    <row r="447" spans="5:12">
      <c r="E447" s="38"/>
      <c r="F447" s="38"/>
      <c r="G447" s="38"/>
      <c r="K447" s="38"/>
      <c r="L447" s="38"/>
    </row>
    <row r="448" spans="5:12">
      <c r="E448" s="38"/>
      <c r="F448" s="38"/>
      <c r="G448" s="38"/>
      <c r="K448" s="38"/>
      <c r="L448" s="38"/>
    </row>
    <row r="449" spans="5:13">
      <c r="E449" s="38"/>
      <c r="F449" s="38"/>
      <c r="G449" s="38"/>
      <c r="K449" s="38"/>
      <c r="L449" s="38"/>
    </row>
    <row r="450" spans="5:13">
      <c r="E450" s="38"/>
      <c r="F450" s="38"/>
      <c r="G450" s="38"/>
      <c r="K450" s="38"/>
      <c r="L450" s="38"/>
    </row>
    <row r="451" spans="5:13">
      <c r="E451" s="38"/>
      <c r="F451" s="38"/>
      <c r="G451" s="38"/>
      <c r="K451" s="38"/>
      <c r="L451" s="38"/>
    </row>
    <row r="452" spans="5:13">
      <c r="E452" s="38"/>
      <c r="F452" s="38"/>
      <c r="G452" s="38"/>
      <c r="K452" s="38"/>
      <c r="L452" s="38"/>
    </row>
    <row r="453" spans="5:13">
      <c r="E453" s="38"/>
      <c r="F453" s="38"/>
      <c r="G453" s="38"/>
      <c r="K453" s="38"/>
      <c r="L453" s="38"/>
    </row>
    <row r="454" spans="5:13">
      <c r="E454" s="38"/>
      <c r="F454" s="38"/>
      <c r="G454" s="38"/>
      <c r="K454" s="38"/>
      <c r="L454" s="38"/>
    </row>
    <row r="455" spans="5:13">
      <c r="E455" s="38"/>
      <c r="F455" s="38"/>
      <c r="G455" s="38"/>
      <c r="K455" s="38"/>
      <c r="L455" s="38"/>
    </row>
    <row r="456" spans="5:13">
      <c r="E456" s="38"/>
      <c r="F456" s="38"/>
      <c r="G456" s="38"/>
      <c r="K456" s="38"/>
      <c r="L456" s="38"/>
    </row>
    <row r="457" spans="5:13">
      <c r="E457" s="38"/>
      <c r="F457" s="38"/>
      <c r="G457" s="38"/>
      <c r="K457" s="38"/>
      <c r="L457" s="38"/>
    </row>
    <row r="458" spans="5:13">
      <c r="E458" s="38"/>
      <c r="F458" s="38"/>
      <c r="G458" s="38"/>
      <c r="K458" s="38"/>
      <c r="L458" s="38"/>
    </row>
    <row r="459" spans="5:13">
      <c r="E459" s="38"/>
      <c r="F459" s="38"/>
      <c r="G459" s="38"/>
      <c r="K459" s="38"/>
      <c r="L459" s="38"/>
    </row>
    <row r="460" spans="5:13">
      <c r="E460" s="38"/>
      <c r="F460" s="38"/>
      <c r="G460" s="38"/>
      <c r="K460" s="38"/>
      <c r="L460" s="38"/>
    </row>
    <row r="461" spans="5:13">
      <c r="E461" s="38"/>
      <c r="F461" s="38"/>
      <c r="G461" s="38"/>
      <c r="K461" s="37"/>
      <c r="L461" s="37"/>
      <c r="M461" s="38"/>
    </row>
    <row r="462" spans="5:13">
      <c r="E462" s="38"/>
      <c r="F462" s="38"/>
      <c r="G462" s="38"/>
      <c r="K462" s="38"/>
      <c r="L462" s="38"/>
      <c r="M462" s="38"/>
    </row>
    <row r="463" spans="5:13">
      <c r="E463" s="38"/>
      <c r="F463" s="38"/>
      <c r="G463" s="38"/>
      <c r="K463" s="38"/>
      <c r="L463" s="38"/>
      <c r="M463" s="38"/>
    </row>
    <row r="464" spans="5:13">
      <c r="E464" s="38"/>
      <c r="F464" s="38"/>
      <c r="G464" s="38"/>
      <c r="K464" s="38"/>
      <c r="L464" s="38"/>
      <c r="M464" s="38"/>
    </row>
    <row r="465" spans="5:13">
      <c r="E465" s="38"/>
      <c r="F465" s="38"/>
      <c r="G465" s="38"/>
      <c r="K465" s="38"/>
      <c r="L465" s="38"/>
      <c r="M465" s="38"/>
    </row>
    <row r="466" spans="5:13">
      <c r="E466" s="38"/>
      <c r="F466" s="38"/>
      <c r="G466" s="38"/>
      <c r="K466" s="38"/>
      <c r="L466" s="38"/>
      <c r="M466" s="38"/>
    </row>
    <row r="467" spans="5:13">
      <c r="E467" s="38"/>
      <c r="F467" s="38"/>
      <c r="G467" s="38"/>
      <c r="K467" s="38"/>
      <c r="L467" s="38"/>
      <c r="M467" s="38"/>
    </row>
    <row r="468" spans="5:13">
      <c r="E468" s="38"/>
      <c r="F468" s="38"/>
      <c r="G468" s="38"/>
      <c r="K468" s="38"/>
      <c r="L468" s="38"/>
      <c r="M468" s="38"/>
    </row>
    <row r="469" spans="5:13">
      <c r="E469" s="38"/>
      <c r="F469" s="38"/>
      <c r="G469" s="38"/>
      <c r="K469" s="38"/>
      <c r="L469" s="38"/>
      <c r="M469" s="38"/>
    </row>
    <row r="470" spans="5:13">
      <c r="E470" s="38"/>
      <c r="F470" s="38"/>
      <c r="G470" s="38"/>
      <c r="K470" s="38"/>
      <c r="L470" s="38"/>
      <c r="M470" s="38"/>
    </row>
    <row r="471" spans="5:13">
      <c r="E471" s="38"/>
      <c r="F471" s="38"/>
      <c r="G471" s="38"/>
      <c r="K471" s="38"/>
      <c r="L471" s="38"/>
      <c r="M471" s="38"/>
    </row>
    <row r="472" spans="5:13">
      <c r="E472" s="38"/>
      <c r="F472" s="38"/>
      <c r="G472" s="38"/>
      <c r="K472" s="38"/>
      <c r="L472" s="38"/>
      <c r="M472" s="38"/>
    </row>
    <row r="473" spans="5:13">
      <c r="E473" s="38"/>
      <c r="F473" s="38"/>
      <c r="G473" s="38"/>
      <c r="K473" s="38"/>
      <c r="L473" s="38"/>
      <c r="M473" s="38"/>
    </row>
    <row r="474" spans="5:13">
      <c r="E474" s="38"/>
      <c r="F474" s="38"/>
      <c r="G474" s="38"/>
      <c r="K474" s="38"/>
      <c r="L474" s="38"/>
      <c r="M474" s="38"/>
    </row>
    <row r="475" spans="5:13">
      <c r="E475" s="38"/>
      <c r="F475" s="38"/>
      <c r="G475" s="38"/>
      <c r="K475" s="38"/>
      <c r="L475" s="38"/>
      <c r="M475" s="38"/>
    </row>
    <row r="476" spans="5:13">
      <c r="E476" s="38"/>
      <c r="F476" s="38"/>
      <c r="G476" s="38"/>
      <c r="K476" s="38"/>
      <c r="L476" s="38"/>
      <c r="M476" s="38"/>
    </row>
    <row r="477" spans="5:13">
      <c r="E477" s="38"/>
      <c r="F477" s="38"/>
      <c r="G477" s="38"/>
      <c r="K477" s="38"/>
      <c r="L477" s="38"/>
      <c r="M477" s="38"/>
    </row>
    <row r="478" spans="5:13">
      <c r="E478" s="38"/>
      <c r="F478" s="38"/>
      <c r="G478" s="38"/>
      <c r="K478" s="38"/>
      <c r="L478" s="38"/>
      <c r="M478" s="38"/>
    </row>
    <row r="479" spans="5:13">
      <c r="E479" s="38"/>
      <c r="F479" s="38"/>
      <c r="G479" s="38"/>
      <c r="K479" s="38"/>
      <c r="L479" s="38"/>
      <c r="M479" s="38"/>
    </row>
    <row r="480" spans="5:13">
      <c r="E480" s="38"/>
      <c r="F480" s="38"/>
      <c r="G480" s="38"/>
      <c r="K480" s="38"/>
      <c r="L480" s="38"/>
      <c r="M480" s="38"/>
    </row>
    <row r="481" spans="5:13">
      <c r="E481" s="38"/>
      <c r="F481" s="38"/>
      <c r="G481" s="38"/>
      <c r="K481" s="38"/>
      <c r="L481" s="38"/>
      <c r="M481" s="38"/>
    </row>
    <row r="482" spans="5:13">
      <c r="E482" s="38"/>
      <c r="F482" s="38"/>
      <c r="G482" s="38"/>
      <c r="K482" s="38"/>
      <c r="L482" s="38"/>
      <c r="M482" s="38"/>
    </row>
    <row r="483" spans="5:13">
      <c r="E483" s="38"/>
      <c r="F483" s="38"/>
      <c r="G483" s="38"/>
      <c r="K483" s="38"/>
      <c r="L483" s="38"/>
      <c r="M483" s="38"/>
    </row>
    <row r="484" spans="5:13">
      <c r="E484" s="38"/>
      <c r="F484" s="38"/>
      <c r="G484" s="38"/>
      <c r="K484" s="38"/>
      <c r="L484" s="38"/>
      <c r="M484" s="38"/>
    </row>
    <row r="485" spans="5:13">
      <c r="E485" s="38"/>
      <c r="F485" s="38"/>
      <c r="G485" s="38"/>
      <c r="K485" s="38"/>
      <c r="L485" s="38"/>
      <c r="M485" s="38"/>
    </row>
    <row r="486" spans="5:13">
      <c r="E486" s="38"/>
      <c r="F486" s="38"/>
      <c r="G486" s="38"/>
      <c r="K486" s="38"/>
      <c r="L486" s="38"/>
      <c r="M486" s="38"/>
    </row>
    <row r="487" spans="5:13">
      <c r="E487" s="38"/>
      <c r="F487" s="38"/>
      <c r="G487" s="38"/>
      <c r="K487" s="38"/>
      <c r="L487" s="38"/>
      <c r="M487" s="38"/>
    </row>
    <row r="488" spans="5:13">
      <c r="E488" s="38"/>
      <c r="F488" s="38"/>
      <c r="G488" s="38"/>
      <c r="K488" s="38"/>
      <c r="L488" s="38"/>
      <c r="M488" s="38"/>
    </row>
    <row r="489" spans="5:13">
      <c r="E489" s="38"/>
      <c r="F489" s="38"/>
      <c r="G489" s="38"/>
      <c r="K489" s="38"/>
      <c r="L489" s="38"/>
      <c r="M489" s="38"/>
    </row>
    <row r="490" spans="5:13">
      <c r="E490" s="38"/>
      <c r="F490" s="38"/>
      <c r="G490" s="38"/>
      <c r="K490" s="38"/>
      <c r="L490" s="38"/>
      <c r="M490" s="38"/>
    </row>
    <row r="491" spans="5:13">
      <c r="E491" s="38"/>
      <c r="F491" s="38"/>
      <c r="G491" s="38"/>
      <c r="K491" s="38"/>
      <c r="L491" s="38"/>
      <c r="M491" s="38"/>
    </row>
    <row r="492" spans="5:13">
      <c r="E492" s="38"/>
      <c r="F492" s="38"/>
      <c r="G492" s="38"/>
      <c r="K492" s="38"/>
      <c r="L492" s="38"/>
      <c r="M492" s="38"/>
    </row>
    <row r="493" spans="5:13">
      <c r="E493" s="38"/>
      <c r="F493" s="38"/>
      <c r="G493" s="38"/>
      <c r="K493" s="38"/>
      <c r="L493" s="38"/>
      <c r="M493" s="38"/>
    </row>
    <row r="494" spans="5:13">
      <c r="E494" s="38"/>
      <c r="F494" s="38"/>
      <c r="G494" s="38"/>
      <c r="K494" s="38"/>
      <c r="L494" s="38"/>
      <c r="M494" s="38"/>
    </row>
    <row r="495" spans="5:13">
      <c r="E495" s="38"/>
      <c r="F495" s="38"/>
      <c r="G495" s="38"/>
      <c r="K495" s="38"/>
      <c r="L495" s="38"/>
      <c r="M495" s="38"/>
    </row>
    <row r="496" spans="5:13">
      <c r="E496" s="38"/>
      <c r="F496" s="38"/>
      <c r="G496" s="38"/>
      <c r="K496" s="38"/>
      <c r="L496" s="38"/>
      <c r="M496" s="38"/>
    </row>
    <row r="497" spans="5:13">
      <c r="E497" s="38"/>
      <c r="F497" s="38"/>
      <c r="G497" s="38"/>
      <c r="K497" s="38"/>
      <c r="L497" s="38"/>
      <c r="M497" s="38"/>
    </row>
    <row r="498" spans="5:13">
      <c r="E498" s="38"/>
      <c r="F498" s="38"/>
      <c r="G498" s="38"/>
      <c r="K498" s="38"/>
      <c r="L498" s="38"/>
      <c r="M498" s="38"/>
    </row>
    <row r="499" spans="5:13">
      <c r="E499" s="38"/>
      <c r="F499" s="38"/>
      <c r="G499" s="38"/>
      <c r="K499" s="38"/>
      <c r="L499" s="38"/>
      <c r="M499" s="38"/>
    </row>
    <row r="500" spans="5:13">
      <c r="E500" s="38"/>
      <c r="F500" s="38"/>
      <c r="G500" s="38"/>
      <c r="K500" s="38"/>
      <c r="L500" s="38"/>
      <c r="M500" s="38"/>
    </row>
    <row r="501" spans="5:13">
      <c r="E501" s="38"/>
      <c r="F501" s="38"/>
      <c r="G501" s="38"/>
      <c r="K501" s="38"/>
      <c r="L501" s="38"/>
      <c r="M501" s="38"/>
    </row>
    <row r="502" spans="5:13">
      <c r="K502" s="38"/>
      <c r="L502" s="38"/>
      <c r="M502" s="38"/>
    </row>
    <row r="503" spans="5:13">
      <c r="K503" s="38"/>
      <c r="L503" s="38"/>
      <c r="M503" s="38"/>
    </row>
    <row r="504" spans="5:13">
      <c r="K504" s="38"/>
      <c r="L504" s="38"/>
      <c r="M504" s="38"/>
    </row>
    <row r="505" spans="5:13">
      <c r="K505" s="38"/>
      <c r="L505" s="38"/>
      <c r="M505" s="38"/>
    </row>
    <row r="506" spans="5:13">
      <c r="K506" s="38"/>
      <c r="L506" s="38"/>
      <c r="M506" s="38"/>
    </row>
    <row r="507" spans="5:13">
      <c r="K507" s="38"/>
      <c r="L507" s="38"/>
      <c r="M507" s="38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C543-6E0E-4A66-B49C-ACF8E884987F}">
  <sheetPr codeName="Sheet7"/>
  <dimension ref="A1:F507"/>
  <sheetViews>
    <sheetView workbookViewId="0">
      <selection activeCell="M37" sqref="M37"/>
    </sheetView>
  </sheetViews>
  <sheetFormatPr defaultRowHeight="14.25"/>
  <sheetData>
    <row r="1" spans="1:6">
      <c r="A1" s="35" t="s">
        <v>50</v>
      </c>
      <c r="B1" s="35"/>
    </row>
    <row r="2" spans="1:6">
      <c r="A2" s="38">
        <v>9308.25</v>
      </c>
      <c r="B2" s="38">
        <v>54.08</v>
      </c>
      <c r="C2" s="38">
        <v>99</v>
      </c>
      <c r="E2" s="38">
        <v>9308.25</v>
      </c>
      <c r="F2" s="38">
        <v>54.08</v>
      </c>
    </row>
    <row r="3" spans="1:6">
      <c r="A3" s="38">
        <v>9481.52</v>
      </c>
      <c r="B3" s="38">
        <v>53.31</v>
      </c>
      <c r="C3" s="38"/>
      <c r="E3" s="38">
        <v>9481.52</v>
      </c>
      <c r="F3" s="38">
        <v>53.31</v>
      </c>
    </row>
    <row r="4" spans="1:6">
      <c r="A4" s="38">
        <v>9963.67</v>
      </c>
      <c r="B4" s="38">
        <v>50.95</v>
      </c>
      <c r="C4" s="38"/>
      <c r="E4" s="38">
        <v>9963.67</v>
      </c>
      <c r="F4" s="38">
        <v>50.95</v>
      </c>
    </row>
    <row r="5" spans="1:6">
      <c r="A5" s="38">
        <v>10121.870000000001</v>
      </c>
      <c r="B5" s="38">
        <v>50.33</v>
      </c>
      <c r="C5" s="38"/>
      <c r="E5" s="38">
        <v>10121.870000000001</v>
      </c>
      <c r="F5" s="38">
        <v>50.33</v>
      </c>
    </row>
    <row r="6" spans="1:6">
      <c r="A6" s="38">
        <v>10177.92</v>
      </c>
      <c r="B6" s="38">
        <v>49.88</v>
      </c>
      <c r="C6" s="38"/>
      <c r="E6" s="38">
        <v>10177.92</v>
      </c>
      <c r="F6" s="38">
        <v>49.88</v>
      </c>
    </row>
    <row r="7" spans="1:6">
      <c r="A7" s="38">
        <v>10282.280000000001</v>
      </c>
      <c r="B7" s="38">
        <v>47.73</v>
      </c>
      <c r="C7" s="38"/>
      <c r="E7" s="38">
        <v>10282.280000000001</v>
      </c>
      <c r="F7" s="38">
        <v>47.73</v>
      </c>
    </row>
    <row r="8" spans="1:6">
      <c r="A8" s="38">
        <v>10344.870000000001</v>
      </c>
      <c r="B8" s="38">
        <v>46.52</v>
      </c>
      <c r="C8" s="38"/>
      <c r="E8" s="38">
        <v>10344.870000000001</v>
      </c>
      <c r="F8" s="38">
        <v>46.52</v>
      </c>
    </row>
    <row r="9" spans="1:6">
      <c r="A9" s="38">
        <v>10441.43</v>
      </c>
      <c r="B9" s="38">
        <v>45.1</v>
      </c>
      <c r="C9" s="38"/>
      <c r="E9" s="38">
        <v>10441.43</v>
      </c>
      <c r="F9" s="38">
        <v>45.1</v>
      </c>
    </row>
    <row r="10" spans="1:6">
      <c r="A10" s="38">
        <v>10548.28</v>
      </c>
      <c r="B10" s="38">
        <v>45.96</v>
      </c>
      <c r="C10" s="38"/>
      <c r="E10" s="38">
        <v>10548.28</v>
      </c>
      <c r="F10" s="38">
        <v>45.96</v>
      </c>
    </row>
    <row r="11" spans="1:6">
      <c r="A11" s="38">
        <v>10723.06</v>
      </c>
      <c r="B11" s="38">
        <v>47.67</v>
      </c>
      <c r="C11" s="38"/>
      <c r="E11" s="38">
        <v>10723.06</v>
      </c>
      <c r="F11" s="38">
        <v>47.67</v>
      </c>
    </row>
    <row r="12" spans="1:6">
      <c r="A12" s="38">
        <v>10739.73</v>
      </c>
      <c r="B12" s="38">
        <v>47.87</v>
      </c>
      <c r="C12" s="38"/>
      <c r="E12" s="38">
        <v>10739.73</v>
      </c>
      <c r="F12" s="38">
        <v>47.87</v>
      </c>
    </row>
    <row r="13" spans="1:6">
      <c r="A13" s="38">
        <v>10861.48</v>
      </c>
      <c r="B13" s="38">
        <v>50.55</v>
      </c>
      <c r="C13" s="38"/>
      <c r="E13" s="38">
        <v>10861.48</v>
      </c>
      <c r="F13" s="38">
        <v>50.55</v>
      </c>
    </row>
    <row r="14" spans="1:6">
      <c r="A14" s="38">
        <v>11048.46</v>
      </c>
      <c r="B14" s="38">
        <v>51.44</v>
      </c>
      <c r="C14" s="38"/>
      <c r="E14" s="38">
        <v>11048.46</v>
      </c>
      <c r="F14" s="38">
        <v>51.44</v>
      </c>
    </row>
    <row r="15" spans="1:6">
      <c r="A15" s="38">
        <v>11093.71</v>
      </c>
      <c r="B15" s="38">
        <v>51.44</v>
      </c>
      <c r="C15" s="38"/>
      <c r="E15" s="38">
        <v>11093.71</v>
      </c>
      <c r="F15" s="38">
        <v>51.44</v>
      </c>
    </row>
    <row r="16" spans="1:6">
      <c r="A16" s="38">
        <v>11206.74</v>
      </c>
      <c r="B16" s="38">
        <v>51.5</v>
      </c>
      <c r="C16" s="38"/>
      <c r="E16" s="38">
        <v>11206.74</v>
      </c>
      <c r="F16" s="38">
        <v>51.5</v>
      </c>
    </row>
    <row r="17" spans="1:6">
      <c r="A17" s="38">
        <v>11262.46</v>
      </c>
      <c r="B17" s="38">
        <v>50.86</v>
      </c>
      <c r="C17" s="38"/>
      <c r="E17" s="38">
        <v>11262.46</v>
      </c>
      <c r="F17" s="38">
        <v>50.86</v>
      </c>
    </row>
    <row r="18" spans="1:6">
      <c r="A18" s="38">
        <v>11395.46</v>
      </c>
      <c r="B18" s="38">
        <v>48.96</v>
      </c>
      <c r="C18" s="38"/>
      <c r="E18" s="38">
        <v>11395.46</v>
      </c>
      <c r="F18" s="38">
        <v>48.96</v>
      </c>
    </row>
    <row r="19" spans="1:6">
      <c r="A19" s="38">
        <v>11482.44</v>
      </c>
      <c r="B19" s="38">
        <v>49.49</v>
      </c>
      <c r="C19" s="38"/>
      <c r="E19" s="38">
        <v>11482.44</v>
      </c>
      <c r="F19" s="38">
        <v>49.49</v>
      </c>
    </row>
    <row r="20" spans="1:6">
      <c r="A20" s="38">
        <v>11542.43</v>
      </c>
      <c r="B20" s="38">
        <v>49.95</v>
      </c>
      <c r="C20" s="38"/>
      <c r="E20" s="38">
        <v>11542.43</v>
      </c>
      <c r="F20" s="38">
        <v>49.95</v>
      </c>
    </row>
    <row r="21" spans="1:6">
      <c r="A21" s="38">
        <v>11658.97</v>
      </c>
      <c r="B21" s="38">
        <v>52.08</v>
      </c>
      <c r="C21" s="38"/>
      <c r="E21" s="38">
        <v>11658.97</v>
      </c>
      <c r="F21" s="38">
        <v>52.08</v>
      </c>
    </row>
    <row r="22" spans="1:6">
      <c r="A22" s="38">
        <v>11672.29</v>
      </c>
      <c r="B22" s="38">
        <v>52.18</v>
      </c>
      <c r="C22" s="38"/>
      <c r="E22" s="38">
        <v>11672.29</v>
      </c>
      <c r="F22" s="38">
        <v>52.18</v>
      </c>
    </row>
    <row r="23" spans="1:6">
      <c r="A23" s="38">
        <v>11792.03</v>
      </c>
      <c r="B23" s="38">
        <v>53.36</v>
      </c>
      <c r="C23" s="38"/>
      <c r="E23" s="38">
        <v>11792.03</v>
      </c>
      <c r="F23" s="38">
        <v>53.36</v>
      </c>
    </row>
    <row r="24" spans="1:6">
      <c r="A24" s="38">
        <v>11809.4</v>
      </c>
      <c r="B24" s="38">
        <v>53.42</v>
      </c>
      <c r="C24" s="38"/>
      <c r="E24" s="38">
        <v>11809.4</v>
      </c>
      <c r="F24" s="38">
        <v>53.42</v>
      </c>
    </row>
    <row r="25" spans="1:6">
      <c r="A25" s="38">
        <v>11940.49</v>
      </c>
      <c r="B25" s="38">
        <v>53.59</v>
      </c>
      <c r="C25" s="38"/>
      <c r="E25" s="38">
        <v>11940.49</v>
      </c>
      <c r="F25" s="38">
        <v>53.59</v>
      </c>
    </row>
    <row r="26" spans="1:6">
      <c r="A26" s="38">
        <v>12119.79</v>
      </c>
      <c r="B26" s="38">
        <v>53.1</v>
      </c>
      <c r="C26" s="38"/>
      <c r="E26" s="38">
        <v>12119.79</v>
      </c>
      <c r="F26" s="38">
        <v>53.1</v>
      </c>
    </row>
    <row r="27" spans="1:6">
      <c r="A27" s="38">
        <v>12300.59</v>
      </c>
      <c r="B27" s="38">
        <v>53.23</v>
      </c>
      <c r="C27" s="38"/>
      <c r="E27" s="38">
        <v>12300.59</v>
      </c>
      <c r="F27" s="38">
        <v>53.23</v>
      </c>
    </row>
    <row r="28" spans="1:6">
      <c r="A28" s="38">
        <v>12441.68</v>
      </c>
      <c r="B28" s="38">
        <v>52.74</v>
      </c>
      <c r="C28" s="38"/>
      <c r="E28" s="38">
        <v>12441.68</v>
      </c>
      <c r="F28" s="38">
        <v>52.74</v>
      </c>
    </row>
    <row r="29" spans="1:6">
      <c r="A29" s="38">
        <v>12516.47</v>
      </c>
      <c r="B29" s="38">
        <v>52.71</v>
      </c>
      <c r="C29" s="38"/>
      <c r="E29" s="38">
        <v>12516.47</v>
      </c>
      <c r="F29" s="38">
        <v>52.71</v>
      </c>
    </row>
    <row r="30" spans="1:6">
      <c r="A30" s="38">
        <v>12630.56</v>
      </c>
      <c r="B30" s="38">
        <v>50.21</v>
      </c>
      <c r="C30" s="38">
        <v>19.536999999999999</v>
      </c>
      <c r="E30" s="38">
        <v>12630.56</v>
      </c>
      <c r="F30" s="38">
        <v>50.21</v>
      </c>
    </row>
    <row r="31" spans="1:6">
      <c r="A31" s="38">
        <v>12886.95</v>
      </c>
      <c r="B31" s="38">
        <v>45.9</v>
      </c>
      <c r="C31" s="38"/>
      <c r="E31" s="38">
        <v>12886.95</v>
      </c>
      <c r="F31" s="38">
        <v>45.9</v>
      </c>
    </row>
    <row r="32" spans="1:6">
      <c r="A32" s="38">
        <v>12928.89</v>
      </c>
      <c r="B32" s="38">
        <v>45.76</v>
      </c>
      <c r="C32" s="38"/>
      <c r="E32" s="38">
        <v>12928.89</v>
      </c>
      <c r="F32" s="38">
        <v>45.76</v>
      </c>
    </row>
    <row r="33" spans="1:6">
      <c r="A33" s="38">
        <v>13168.46</v>
      </c>
      <c r="B33" s="38">
        <v>45.09</v>
      </c>
      <c r="C33" s="38"/>
      <c r="E33" s="38">
        <v>13168.46</v>
      </c>
      <c r="F33" s="38">
        <v>45.09</v>
      </c>
    </row>
    <row r="34" spans="1:6">
      <c r="A34" s="38">
        <v>13183.51</v>
      </c>
      <c r="B34" s="38">
        <v>44.95</v>
      </c>
      <c r="C34" s="38"/>
      <c r="E34" s="38">
        <v>13183.51</v>
      </c>
      <c r="F34" s="38">
        <v>44.95</v>
      </c>
    </row>
    <row r="35" spans="1:6">
      <c r="A35" s="38">
        <v>13320.04</v>
      </c>
      <c r="B35" s="38">
        <v>45.39</v>
      </c>
      <c r="C35" s="38"/>
      <c r="E35" s="38">
        <v>13320.04</v>
      </c>
      <c r="F35" s="38">
        <v>45.39</v>
      </c>
    </row>
    <row r="36" spans="1:6">
      <c r="A36" s="38">
        <v>13344.75</v>
      </c>
      <c r="B36" s="38">
        <v>45.4</v>
      </c>
      <c r="C36" s="38"/>
      <c r="E36" s="38">
        <v>13344.75</v>
      </c>
      <c r="F36" s="38">
        <v>45.4</v>
      </c>
    </row>
    <row r="37" spans="1:6">
      <c r="A37" s="38">
        <v>13475.72</v>
      </c>
      <c r="B37" s="38">
        <v>46.13</v>
      </c>
      <c r="C37" s="38"/>
      <c r="E37" s="38">
        <v>13475.72</v>
      </c>
      <c r="F37" s="38">
        <v>46.13</v>
      </c>
    </row>
    <row r="38" spans="1:6">
      <c r="A38" s="38">
        <v>13640.08</v>
      </c>
      <c r="B38" s="38">
        <v>45.76</v>
      </c>
      <c r="C38" s="38"/>
      <c r="E38" s="38">
        <v>13640.08</v>
      </c>
      <c r="F38" s="38">
        <v>45.76</v>
      </c>
    </row>
    <row r="39" spans="1:6">
      <c r="A39" s="38">
        <v>13676.23</v>
      </c>
      <c r="B39" s="38">
        <v>46.17</v>
      </c>
      <c r="C39" s="38"/>
      <c r="E39" s="38">
        <v>13676.23</v>
      </c>
      <c r="F39" s="38">
        <v>46.17</v>
      </c>
    </row>
    <row r="40" spans="1:6">
      <c r="A40" s="38">
        <v>13811.41</v>
      </c>
      <c r="B40" s="38">
        <v>47.41</v>
      </c>
      <c r="C40" s="38"/>
      <c r="E40" s="38">
        <v>13811.41</v>
      </c>
      <c r="F40" s="38">
        <v>47.41</v>
      </c>
    </row>
    <row r="41" spans="1:6">
      <c r="A41" s="38">
        <v>14001</v>
      </c>
      <c r="B41" s="38">
        <v>47.39</v>
      </c>
      <c r="C41" s="38"/>
      <c r="E41" s="38">
        <v>14001</v>
      </c>
      <c r="F41" s="38">
        <v>47.39</v>
      </c>
    </row>
    <row r="42" spans="1:6">
      <c r="A42" s="38">
        <v>14113.18</v>
      </c>
      <c r="B42" s="38">
        <v>47.72</v>
      </c>
      <c r="C42" s="38"/>
      <c r="E42" s="38">
        <v>14113.18</v>
      </c>
      <c r="F42" s="38">
        <v>47.72</v>
      </c>
    </row>
    <row r="43" spans="1:6">
      <c r="A43" s="38">
        <v>14162.76</v>
      </c>
      <c r="B43" s="38">
        <v>47.86</v>
      </c>
      <c r="C43" s="38"/>
      <c r="E43" s="38">
        <v>14162.76</v>
      </c>
      <c r="F43" s="38">
        <v>47.86</v>
      </c>
    </row>
    <row r="44" spans="1:6">
      <c r="A44" s="38">
        <v>14446.27</v>
      </c>
      <c r="B44" s="38">
        <v>47.79</v>
      </c>
      <c r="C44" s="38"/>
      <c r="E44" s="38">
        <v>14446.27</v>
      </c>
      <c r="F44" s="38">
        <v>47.79</v>
      </c>
    </row>
    <row r="45" spans="1:6">
      <c r="A45" s="38">
        <v>14553.14</v>
      </c>
      <c r="B45" s="38">
        <v>47.23</v>
      </c>
      <c r="C45" s="38"/>
      <c r="E45" s="38">
        <v>14553.14</v>
      </c>
      <c r="F45" s="38">
        <v>47.23</v>
      </c>
    </row>
    <row r="46" spans="1:6">
      <c r="A46" s="38">
        <v>14561.07</v>
      </c>
      <c r="B46" s="38">
        <v>47.18</v>
      </c>
      <c r="C46" s="38"/>
      <c r="E46" s="38">
        <v>14561.07</v>
      </c>
      <c r="F46" s="38">
        <v>47.18</v>
      </c>
    </row>
    <row r="47" spans="1:6">
      <c r="A47" s="38">
        <v>14688.04</v>
      </c>
      <c r="B47" s="38">
        <v>47.66</v>
      </c>
      <c r="C47" s="38"/>
      <c r="E47" s="38">
        <v>14688.04</v>
      </c>
      <c r="F47" s="38">
        <v>47.66</v>
      </c>
    </row>
    <row r="48" spans="1:6">
      <c r="A48" s="38">
        <v>14742.99</v>
      </c>
      <c r="B48" s="38">
        <v>47.51</v>
      </c>
      <c r="C48" s="38"/>
      <c r="E48" s="38">
        <v>14742.99</v>
      </c>
      <c r="F48" s="38">
        <v>47.51</v>
      </c>
    </row>
    <row r="49" spans="1:6">
      <c r="A49" s="38">
        <v>14779.36</v>
      </c>
      <c r="B49" s="38">
        <v>47.39</v>
      </c>
      <c r="C49" s="38"/>
      <c r="E49" s="38">
        <v>14779.36</v>
      </c>
      <c r="F49" s="38">
        <v>47.39</v>
      </c>
    </row>
    <row r="50" spans="1:6">
      <c r="A50" s="38">
        <v>14939.38</v>
      </c>
      <c r="B50" s="38">
        <v>45.71</v>
      </c>
      <c r="C50" s="38"/>
      <c r="E50" s="38">
        <v>14939.38</v>
      </c>
      <c r="F50" s="38">
        <v>45.71</v>
      </c>
    </row>
    <row r="51" spans="1:6">
      <c r="A51" s="38">
        <v>14956.94</v>
      </c>
      <c r="B51" s="38">
        <v>45.42</v>
      </c>
      <c r="C51" s="38"/>
      <c r="E51" s="38">
        <v>14956.94</v>
      </c>
      <c r="F51" s="38">
        <v>45.42</v>
      </c>
    </row>
    <row r="52" spans="1:6">
      <c r="A52" s="38">
        <v>15103.74</v>
      </c>
      <c r="B52" s="38">
        <v>43.83</v>
      </c>
      <c r="C52" s="38"/>
      <c r="E52" s="38">
        <v>15103.74</v>
      </c>
      <c r="F52" s="38">
        <v>43.83</v>
      </c>
    </row>
    <row r="53" spans="1:6">
      <c r="A53" s="38">
        <v>15160.35</v>
      </c>
      <c r="B53" s="38">
        <v>44.28</v>
      </c>
      <c r="C53" s="38"/>
      <c r="E53" s="38">
        <v>15160.35</v>
      </c>
      <c r="F53" s="38">
        <v>44.28</v>
      </c>
    </row>
    <row r="54" spans="1:6">
      <c r="A54" s="38">
        <v>15370.73</v>
      </c>
      <c r="B54" s="38">
        <v>45.44</v>
      </c>
      <c r="C54" s="38"/>
      <c r="E54" s="38">
        <v>15370.73</v>
      </c>
      <c r="F54" s="38">
        <v>45.44</v>
      </c>
    </row>
    <row r="55" spans="1:6">
      <c r="A55" s="38">
        <v>15434.57</v>
      </c>
      <c r="B55" s="38">
        <v>45.36</v>
      </c>
      <c r="C55" s="38"/>
      <c r="E55" s="38">
        <v>15434.57</v>
      </c>
      <c r="F55" s="38">
        <v>45.36</v>
      </c>
    </row>
    <row r="56" spans="1:6">
      <c r="A56" s="38">
        <v>15458.57</v>
      </c>
      <c r="B56" s="38">
        <v>45.28</v>
      </c>
      <c r="C56" s="38"/>
      <c r="E56" s="38">
        <v>15458.57</v>
      </c>
      <c r="F56" s="38">
        <v>45.28</v>
      </c>
    </row>
    <row r="57" spans="1:6">
      <c r="A57" s="38">
        <v>15713.31</v>
      </c>
      <c r="B57" s="38">
        <v>41.41</v>
      </c>
      <c r="C57" s="38"/>
      <c r="E57" s="38">
        <v>15713.31</v>
      </c>
      <c r="F57" s="38">
        <v>41.41</v>
      </c>
    </row>
    <row r="58" spans="1:6">
      <c r="A58" s="38">
        <v>15753.39</v>
      </c>
      <c r="B58" s="38">
        <v>40.71</v>
      </c>
      <c r="C58" s="38"/>
      <c r="E58" s="38">
        <v>15753.39</v>
      </c>
      <c r="F58" s="38">
        <v>40.71</v>
      </c>
    </row>
    <row r="59" spans="1:6">
      <c r="A59" s="38">
        <v>15892.54</v>
      </c>
      <c r="B59" s="38">
        <v>40.93</v>
      </c>
      <c r="C59" s="38"/>
      <c r="E59" s="38">
        <v>15892.54</v>
      </c>
      <c r="F59" s="38">
        <v>40.93</v>
      </c>
    </row>
    <row r="60" spans="1:6">
      <c r="A60" s="38">
        <v>15895.63</v>
      </c>
      <c r="B60" s="38">
        <v>40.94</v>
      </c>
      <c r="C60" s="38"/>
      <c r="E60" s="38">
        <v>15895.63</v>
      </c>
      <c r="F60" s="38">
        <v>40.94</v>
      </c>
    </row>
    <row r="61" spans="1:6">
      <c r="A61" s="38">
        <v>16056.04</v>
      </c>
      <c r="B61" s="38">
        <v>42.34</v>
      </c>
      <c r="C61" s="38"/>
      <c r="E61" s="38">
        <v>16056.04</v>
      </c>
      <c r="F61" s="38">
        <v>42.34</v>
      </c>
    </row>
    <row r="62" spans="1:6">
      <c r="A62" s="38">
        <v>16071.91</v>
      </c>
      <c r="B62" s="38">
        <v>42.8</v>
      </c>
      <c r="C62" s="38"/>
      <c r="E62" s="38">
        <v>16071.91</v>
      </c>
      <c r="F62" s="38">
        <v>42.8</v>
      </c>
    </row>
    <row r="63" spans="1:6">
      <c r="A63" s="38">
        <v>16189.1</v>
      </c>
      <c r="B63" s="38">
        <v>45.84</v>
      </c>
      <c r="C63" s="38"/>
      <c r="E63" s="38">
        <v>16189.1</v>
      </c>
      <c r="F63" s="38">
        <v>45.84</v>
      </c>
    </row>
    <row r="64" spans="1:6">
      <c r="A64" s="38">
        <v>16290.39</v>
      </c>
      <c r="B64" s="38">
        <v>42.16</v>
      </c>
      <c r="C64" s="38"/>
      <c r="E64" s="38">
        <v>16290.39</v>
      </c>
      <c r="F64" s="38">
        <v>42.16</v>
      </c>
    </row>
    <row r="65" spans="1:6">
      <c r="A65" s="38">
        <v>16329.98</v>
      </c>
      <c r="B65" s="38">
        <v>40.51</v>
      </c>
      <c r="C65" s="38"/>
      <c r="E65" s="38">
        <v>16329.98</v>
      </c>
      <c r="F65" s="38">
        <v>40.51</v>
      </c>
    </row>
    <row r="66" spans="1:6">
      <c r="A66" s="38">
        <v>16462.169999999998</v>
      </c>
      <c r="B66" s="38">
        <v>37.39</v>
      </c>
      <c r="C66" s="38"/>
      <c r="E66" s="38">
        <v>16462.169999999998</v>
      </c>
      <c r="F66" s="38">
        <v>37.39</v>
      </c>
    </row>
    <row r="67" spans="1:6">
      <c r="A67" s="38">
        <v>16630.02</v>
      </c>
      <c r="B67" s="38">
        <v>36.14</v>
      </c>
      <c r="C67" s="38"/>
      <c r="E67" s="38">
        <v>16630.02</v>
      </c>
      <c r="F67" s="38">
        <v>36.14</v>
      </c>
    </row>
    <row r="68" spans="1:6">
      <c r="A68" s="38">
        <v>16636.93</v>
      </c>
      <c r="B68" s="38">
        <v>36.119999999999997</v>
      </c>
      <c r="C68" s="38"/>
      <c r="E68" s="38">
        <v>16636.93</v>
      </c>
      <c r="F68" s="38">
        <v>36.119999999999997</v>
      </c>
    </row>
    <row r="69" spans="1:6">
      <c r="A69" s="38">
        <v>16740.47</v>
      </c>
      <c r="B69" s="38">
        <v>36.9</v>
      </c>
      <c r="C69" s="38"/>
      <c r="E69" s="38">
        <v>16740.47</v>
      </c>
      <c r="F69" s="38">
        <v>36.9</v>
      </c>
    </row>
    <row r="70" spans="1:6">
      <c r="A70" s="38">
        <v>16792.12</v>
      </c>
      <c r="B70" s="38">
        <v>38.17</v>
      </c>
      <c r="C70" s="38"/>
      <c r="E70" s="38">
        <v>16792.12</v>
      </c>
      <c r="F70" s="38">
        <v>38.17</v>
      </c>
    </row>
    <row r="71" spans="1:6">
      <c r="A71" s="38">
        <v>16842.22</v>
      </c>
      <c r="B71" s="38">
        <v>39.270000000000003</v>
      </c>
      <c r="C71" s="38"/>
      <c r="E71" s="38">
        <v>16842.22</v>
      </c>
      <c r="F71" s="38">
        <v>39.270000000000003</v>
      </c>
    </row>
    <row r="72" spans="1:6">
      <c r="A72" s="38">
        <v>17066.599999999999</v>
      </c>
      <c r="B72" s="38">
        <v>42.85</v>
      </c>
      <c r="C72" s="38"/>
      <c r="E72" s="38">
        <v>17066.599999999999</v>
      </c>
      <c r="F72" s="38">
        <v>42.85</v>
      </c>
    </row>
    <row r="73" spans="1:6">
      <c r="A73" s="38">
        <v>17070.87</v>
      </c>
      <c r="B73" s="38">
        <v>42.94</v>
      </c>
      <c r="C73" s="38"/>
      <c r="E73" s="38">
        <v>17070.87</v>
      </c>
      <c r="F73" s="38">
        <v>42.94</v>
      </c>
    </row>
    <row r="74" spans="1:6">
      <c r="A74" s="38">
        <v>17152.689999999999</v>
      </c>
      <c r="B74" s="38">
        <v>44.14</v>
      </c>
      <c r="C74" s="38"/>
      <c r="E74" s="38">
        <v>17152.689999999999</v>
      </c>
      <c r="F74" s="38">
        <v>44.14</v>
      </c>
    </row>
    <row r="75" spans="1:6">
      <c r="A75" s="38">
        <v>17249.23</v>
      </c>
      <c r="B75" s="38">
        <v>44.25</v>
      </c>
      <c r="C75" s="38"/>
      <c r="E75" s="38">
        <v>17249.23</v>
      </c>
      <c r="F75" s="38">
        <v>44.25</v>
      </c>
    </row>
    <row r="76" spans="1:6">
      <c r="A76" s="38">
        <v>17350.98</v>
      </c>
      <c r="B76" s="38">
        <v>42.06</v>
      </c>
      <c r="C76" s="38"/>
      <c r="E76" s="38">
        <v>17350.98</v>
      </c>
      <c r="F76" s="38">
        <v>42.06</v>
      </c>
    </row>
    <row r="77" spans="1:6">
      <c r="A77" s="38">
        <v>17423.439999999999</v>
      </c>
      <c r="B77" s="38">
        <v>42.06</v>
      </c>
      <c r="C77" s="38"/>
      <c r="E77" s="38">
        <v>17423.439999999999</v>
      </c>
      <c r="F77" s="38">
        <v>42.06</v>
      </c>
    </row>
    <row r="78" spans="1:6">
      <c r="A78" s="38">
        <v>17597.099999999999</v>
      </c>
      <c r="B78" s="38">
        <v>41.62</v>
      </c>
      <c r="C78" s="38"/>
      <c r="E78" s="38">
        <v>17597.099999999999</v>
      </c>
      <c r="F78" s="38">
        <v>41.62</v>
      </c>
    </row>
    <row r="79" spans="1:6">
      <c r="A79" s="38">
        <v>17690.13</v>
      </c>
      <c r="B79" s="38">
        <v>43.2</v>
      </c>
      <c r="C79" s="38"/>
      <c r="E79" s="38">
        <v>17690.13</v>
      </c>
      <c r="F79" s="38">
        <v>43.2</v>
      </c>
    </row>
    <row r="80" spans="1:6">
      <c r="A80" s="38">
        <v>17715.37</v>
      </c>
      <c r="B80" s="38">
        <v>43.64</v>
      </c>
      <c r="C80" s="38"/>
      <c r="E80" s="38">
        <v>17715.37</v>
      </c>
      <c r="F80" s="38">
        <v>43.64</v>
      </c>
    </row>
    <row r="81" spans="1:6">
      <c r="A81" s="38">
        <v>17812.18</v>
      </c>
      <c r="B81" s="38">
        <v>41.12</v>
      </c>
      <c r="C81" s="38"/>
      <c r="E81" s="38">
        <v>17812.18</v>
      </c>
      <c r="F81" s="38">
        <v>41.12</v>
      </c>
    </row>
    <row r="82" spans="1:6">
      <c r="A82" s="38">
        <v>17830.169999999998</v>
      </c>
      <c r="B82" s="38">
        <v>41.09</v>
      </c>
      <c r="C82" s="38"/>
      <c r="E82" s="38">
        <v>17830.169999999998</v>
      </c>
      <c r="F82" s="38">
        <v>41.09</v>
      </c>
    </row>
    <row r="83" spans="1:6">
      <c r="A83" s="38">
        <v>17966.71</v>
      </c>
      <c r="B83" s="38">
        <v>41.84</v>
      </c>
      <c r="C83" s="38"/>
      <c r="E83" s="38">
        <v>17966.71</v>
      </c>
      <c r="F83" s="38">
        <v>41.84</v>
      </c>
    </row>
    <row r="84" spans="1:6">
      <c r="A84" s="38">
        <v>18095.419999999998</v>
      </c>
      <c r="B84" s="38">
        <v>43.76</v>
      </c>
      <c r="C84" s="38"/>
      <c r="E84" s="38">
        <v>18095.419999999998</v>
      </c>
      <c r="F84" s="38">
        <v>43.76</v>
      </c>
    </row>
    <row r="85" spans="1:6">
      <c r="A85" s="38">
        <v>18118.04</v>
      </c>
      <c r="B85" s="38">
        <v>44.28</v>
      </c>
      <c r="C85" s="38">
        <v>0.104</v>
      </c>
      <c r="E85" s="38">
        <v>18118.04</v>
      </c>
      <c r="F85" s="38">
        <v>44.28</v>
      </c>
    </row>
    <row r="86" spans="1:6">
      <c r="A86" s="38">
        <v>18301.53</v>
      </c>
      <c r="B86" s="38">
        <v>41.79</v>
      </c>
      <c r="C86" s="38"/>
      <c r="E86" s="38">
        <v>18301.53</v>
      </c>
      <c r="F86" s="38">
        <v>41.79</v>
      </c>
    </row>
    <row r="87" spans="1:6">
      <c r="A87" s="38">
        <v>18313.91</v>
      </c>
      <c r="B87" s="38">
        <v>41.65</v>
      </c>
      <c r="C87" s="38"/>
      <c r="E87" s="38">
        <v>18313.91</v>
      </c>
      <c r="F87" s="38">
        <v>41.65</v>
      </c>
    </row>
    <row r="88" spans="1:6">
      <c r="A88" s="38">
        <v>18379.8</v>
      </c>
      <c r="B88" s="38">
        <v>41.56</v>
      </c>
      <c r="C88" s="38"/>
      <c r="E88" s="38">
        <v>18379.8</v>
      </c>
      <c r="F88" s="38">
        <v>41.56</v>
      </c>
    </row>
    <row r="89" spans="1:6">
      <c r="A89" s="38">
        <v>18482.669999999998</v>
      </c>
      <c r="B89" s="38">
        <v>40.520000000000003</v>
      </c>
      <c r="C89" s="38"/>
      <c r="E89" s="38">
        <v>18482.669999999998</v>
      </c>
      <c r="F89" s="38">
        <v>40.520000000000003</v>
      </c>
    </row>
    <row r="90" spans="1:6">
      <c r="A90" s="38">
        <v>18540.689999999999</v>
      </c>
      <c r="B90" s="38">
        <v>40.74</v>
      </c>
      <c r="C90" s="38"/>
      <c r="E90" s="38">
        <v>18540.689999999999</v>
      </c>
      <c r="F90" s="38">
        <v>40.74</v>
      </c>
    </row>
    <row r="91" spans="1:6">
      <c r="A91" s="38">
        <v>18595.48</v>
      </c>
      <c r="B91" s="38">
        <v>38.97</v>
      </c>
      <c r="C91" s="38"/>
      <c r="E91" s="38">
        <v>18595.48</v>
      </c>
      <c r="F91" s="38">
        <v>38.97</v>
      </c>
    </row>
    <row r="92" spans="1:6">
      <c r="A92" s="38">
        <v>18633.34</v>
      </c>
      <c r="B92" s="38">
        <v>39.729999999999997</v>
      </c>
      <c r="C92" s="38"/>
      <c r="E92" s="38">
        <v>18633.34</v>
      </c>
      <c r="F92" s="38">
        <v>39.729999999999997</v>
      </c>
    </row>
    <row r="93" spans="1:6">
      <c r="A93" s="38">
        <v>18672.009999999998</v>
      </c>
      <c r="B93" s="38">
        <v>40.46</v>
      </c>
      <c r="C93" s="38"/>
      <c r="E93" s="38">
        <v>18672.009999999998</v>
      </c>
      <c r="F93" s="38">
        <v>40.46</v>
      </c>
    </row>
    <row r="94" spans="1:6">
      <c r="A94" s="38">
        <v>18722.23</v>
      </c>
      <c r="B94" s="38">
        <v>38.729999999999997</v>
      </c>
      <c r="C94" s="38"/>
      <c r="E94" s="38">
        <v>18722.23</v>
      </c>
      <c r="F94" s="38">
        <v>38.729999999999997</v>
      </c>
    </row>
    <row r="95" spans="1:6">
      <c r="A95" s="38">
        <v>18785.939999999999</v>
      </c>
      <c r="B95" s="38">
        <v>36.380000000000003</v>
      </c>
      <c r="C95" s="38"/>
      <c r="E95" s="38">
        <v>18785.939999999999</v>
      </c>
      <c r="F95" s="38">
        <v>36.380000000000003</v>
      </c>
    </row>
    <row r="96" spans="1:6">
      <c r="A96" s="38">
        <v>18811.16</v>
      </c>
      <c r="B96" s="38">
        <v>37.81</v>
      </c>
      <c r="C96" s="38"/>
      <c r="E96" s="38">
        <v>18811.16</v>
      </c>
      <c r="F96" s="38">
        <v>37.81</v>
      </c>
    </row>
    <row r="97" spans="1:6">
      <c r="A97" s="38">
        <v>18830.29</v>
      </c>
      <c r="B97" s="38">
        <v>41.72</v>
      </c>
      <c r="C97" s="38"/>
      <c r="E97" s="38">
        <v>18830.29</v>
      </c>
      <c r="F97" s="38">
        <v>41.72</v>
      </c>
    </row>
    <row r="98" spans="1:6">
      <c r="A98" s="38">
        <v>18844.21</v>
      </c>
      <c r="B98" s="38">
        <v>41.67</v>
      </c>
      <c r="C98" s="38"/>
      <c r="E98" s="38">
        <v>18844.21</v>
      </c>
      <c r="F98" s="38">
        <v>41.67</v>
      </c>
    </row>
    <row r="99" spans="1:6">
      <c r="A99" s="38">
        <v>18857.25</v>
      </c>
      <c r="B99" s="38">
        <v>37.61</v>
      </c>
      <c r="C99" s="38"/>
      <c r="E99" s="38">
        <v>18857.25</v>
      </c>
      <c r="F99" s="38">
        <v>37.61</v>
      </c>
    </row>
    <row r="100" spans="1:6">
      <c r="A100" s="38">
        <v>18872.91</v>
      </c>
      <c r="B100" s="38">
        <v>37.99</v>
      </c>
      <c r="C100" s="38">
        <v>4.2000000000000003E-2</v>
      </c>
      <c r="E100" s="38">
        <v>18872.91</v>
      </c>
      <c r="F100" s="38">
        <v>37.99</v>
      </c>
    </row>
    <row r="101" spans="1:6">
      <c r="A101" s="38">
        <v>18886.25</v>
      </c>
      <c r="B101" s="38">
        <v>27.79</v>
      </c>
      <c r="C101" s="38"/>
      <c r="E101" s="38">
        <v>18886.25</v>
      </c>
      <c r="F101" s="38">
        <v>27.79</v>
      </c>
    </row>
    <row r="102" spans="1:6">
      <c r="A102" s="38">
        <v>18906.27</v>
      </c>
      <c r="B102" s="38">
        <v>20.71</v>
      </c>
      <c r="C102" s="38"/>
      <c r="E102" s="38">
        <v>18906.27</v>
      </c>
      <c r="F102" s="38">
        <v>20.71</v>
      </c>
    </row>
    <row r="103" spans="1:6">
      <c r="A103" s="38">
        <v>18922.95</v>
      </c>
      <c r="B103" s="38">
        <v>16.78</v>
      </c>
      <c r="C103" s="38"/>
      <c r="E103" s="38">
        <v>18922.95</v>
      </c>
      <c r="F103" s="38">
        <v>16.78</v>
      </c>
    </row>
    <row r="104" spans="1:6">
      <c r="A104" s="38">
        <v>18923.5</v>
      </c>
      <c r="B104" s="38">
        <v>16.690000000000001</v>
      </c>
      <c r="C104" s="38"/>
      <c r="E104" s="38">
        <v>18923.5</v>
      </c>
      <c r="F104" s="38">
        <v>16.690000000000001</v>
      </c>
    </row>
    <row r="105" spans="1:6">
      <c r="A105" s="38">
        <v>18939.63</v>
      </c>
      <c r="B105" s="38">
        <v>14.67</v>
      </c>
      <c r="C105" s="38"/>
      <c r="E105" s="38">
        <v>18939.63</v>
      </c>
      <c r="F105" s="38">
        <v>14.67</v>
      </c>
    </row>
    <row r="106" spans="1:6">
      <c r="A106" s="38">
        <v>18945.189999999999</v>
      </c>
      <c r="B106" s="38">
        <v>14.32</v>
      </c>
      <c r="C106" s="38"/>
      <c r="E106" s="38">
        <v>18945.189999999999</v>
      </c>
      <c r="F106" s="38">
        <v>14.32</v>
      </c>
    </row>
    <row r="107" spans="1:6">
      <c r="A107" s="38">
        <v>18956.310000000001</v>
      </c>
      <c r="B107" s="38">
        <v>14.22</v>
      </c>
      <c r="C107" s="38"/>
      <c r="E107" s="38">
        <v>18956.310000000001</v>
      </c>
      <c r="F107" s="38">
        <v>14.22</v>
      </c>
    </row>
    <row r="108" spans="1:6">
      <c r="A108" s="38">
        <v>18972.990000000002</v>
      </c>
      <c r="B108" s="38">
        <v>13.03</v>
      </c>
      <c r="C108" s="38"/>
      <c r="E108" s="38">
        <v>18972.990000000002</v>
      </c>
      <c r="F108" s="38">
        <v>13.03</v>
      </c>
    </row>
    <row r="109" spans="1:6">
      <c r="A109" s="38">
        <v>19006.349999999999</v>
      </c>
      <c r="B109" s="38">
        <v>8.57</v>
      </c>
      <c r="C109" s="38"/>
      <c r="E109" s="38">
        <v>19006.349999999999</v>
      </c>
      <c r="F109" s="38">
        <v>8.57</v>
      </c>
    </row>
    <row r="110" spans="1:6">
      <c r="A110" s="38">
        <v>19017.47</v>
      </c>
      <c r="B110" s="38">
        <v>8.01</v>
      </c>
      <c r="C110" s="38"/>
      <c r="E110" s="38">
        <v>19017.47</v>
      </c>
      <c r="F110" s="38">
        <v>8.01</v>
      </c>
    </row>
    <row r="111" spans="1:6">
      <c r="A111" s="38">
        <v>19023.03</v>
      </c>
      <c r="B111" s="38">
        <v>7.83</v>
      </c>
      <c r="C111" s="38"/>
      <c r="E111" s="38">
        <v>19023.03</v>
      </c>
      <c r="F111" s="38">
        <v>7.83</v>
      </c>
    </row>
    <row r="112" spans="1:6">
      <c r="A112" s="38">
        <v>19039.71</v>
      </c>
      <c r="B112" s="38">
        <v>6.92</v>
      </c>
      <c r="C112" s="38"/>
      <c r="E112" s="38">
        <v>19039.71</v>
      </c>
      <c r="F112" s="38">
        <v>6.92</v>
      </c>
    </row>
    <row r="113" spans="1:6">
      <c r="A113" s="38">
        <v>19053.61</v>
      </c>
      <c r="B113" s="38">
        <v>6.17</v>
      </c>
      <c r="C113" s="38"/>
      <c r="E113" s="38">
        <v>19053.61</v>
      </c>
      <c r="F113" s="38">
        <v>6.17</v>
      </c>
    </row>
    <row r="114" spans="1:6">
      <c r="A114" s="38">
        <v>19056.39</v>
      </c>
      <c r="B114" s="38">
        <v>6.04</v>
      </c>
      <c r="C114" s="38"/>
      <c r="E114" s="38">
        <v>19056.39</v>
      </c>
      <c r="F114" s="38">
        <v>6.04</v>
      </c>
    </row>
    <row r="115" spans="1:6">
      <c r="A115" s="38">
        <v>19073.07</v>
      </c>
      <c r="B115" s="38">
        <v>5.28</v>
      </c>
      <c r="C115" s="38"/>
      <c r="E115" s="38">
        <v>19073.07</v>
      </c>
      <c r="F115" s="38">
        <v>5.28</v>
      </c>
    </row>
    <row r="116" spans="1:6">
      <c r="A116" s="38">
        <v>19089.75</v>
      </c>
      <c r="B116" s="38">
        <v>3.82</v>
      </c>
      <c r="C116" s="38"/>
      <c r="E116" s="38">
        <v>19089.75</v>
      </c>
      <c r="F116" s="38">
        <v>3.82</v>
      </c>
    </row>
    <row r="117" spans="1:6">
      <c r="A117" s="38">
        <v>19108.25</v>
      </c>
      <c r="B117" s="38">
        <v>3.82</v>
      </c>
      <c r="C117" s="38"/>
      <c r="E117" s="38">
        <v>19108.25</v>
      </c>
      <c r="F117" s="38">
        <v>3.82</v>
      </c>
    </row>
    <row r="118" spans="1:6">
      <c r="A118" s="38">
        <v>19119.64</v>
      </c>
      <c r="B118" s="38">
        <v>6.65</v>
      </c>
      <c r="C118" s="38"/>
      <c r="E118" s="38">
        <v>19119.64</v>
      </c>
      <c r="F118" s="38">
        <v>6.65</v>
      </c>
    </row>
    <row r="119" spans="1:6">
      <c r="A119" s="38">
        <v>19131.03</v>
      </c>
      <c r="B119" s="38">
        <v>9.33</v>
      </c>
      <c r="C119" s="38"/>
      <c r="E119" s="38">
        <v>19131.03</v>
      </c>
      <c r="F119" s="38">
        <v>9.33</v>
      </c>
    </row>
    <row r="120" spans="1:6">
      <c r="A120" s="38">
        <v>19165.2</v>
      </c>
      <c r="B120" s="38">
        <v>18.29</v>
      </c>
      <c r="C120" s="38"/>
      <c r="E120" s="38">
        <v>19165.2</v>
      </c>
      <c r="F120" s="38">
        <v>18.29</v>
      </c>
    </row>
    <row r="121" spans="1:6">
      <c r="A121" s="38">
        <v>19168.55</v>
      </c>
      <c r="B121" s="38">
        <v>19.079999999999998</v>
      </c>
      <c r="C121" s="38"/>
      <c r="E121" s="38">
        <v>19168.55</v>
      </c>
      <c r="F121" s="38">
        <v>19.079999999999998</v>
      </c>
    </row>
    <row r="122" spans="1:6">
      <c r="A122" s="38">
        <v>19171.57</v>
      </c>
      <c r="B122" s="38">
        <v>20.12</v>
      </c>
      <c r="C122" s="38"/>
      <c r="E122" s="38">
        <v>19171.57</v>
      </c>
      <c r="F122" s="38">
        <v>20.12</v>
      </c>
    </row>
    <row r="123" spans="1:6">
      <c r="A123" s="38">
        <v>19176.599999999999</v>
      </c>
      <c r="B123" s="38">
        <v>21.74</v>
      </c>
      <c r="C123" s="38"/>
      <c r="E123" s="38">
        <v>19176.599999999999</v>
      </c>
      <c r="F123" s="38">
        <v>21.74</v>
      </c>
    </row>
    <row r="124" spans="1:6">
      <c r="A124" s="38">
        <v>19181.150000000001</v>
      </c>
      <c r="B124" s="38">
        <v>26.73</v>
      </c>
      <c r="C124" s="38"/>
      <c r="E124" s="38">
        <v>19181.150000000001</v>
      </c>
      <c r="F124" s="38">
        <v>26.73</v>
      </c>
    </row>
    <row r="125" spans="1:6">
      <c r="A125" s="38">
        <v>19182.29</v>
      </c>
      <c r="B125" s="38">
        <v>28.42</v>
      </c>
      <c r="C125" s="38"/>
      <c r="E125" s="38">
        <v>19182.29</v>
      </c>
      <c r="F125" s="38">
        <v>28.42</v>
      </c>
    </row>
    <row r="126" spans="1:6">
      <c r="A126" s="37">
        <v>19210.77</v>
      </c>
      <c r="B126" s="37">
        <v>38.450000000000003</v>
      </c>
      <c r="C126" s="37">
        <v>0.2</v>
      </c>
      <c r="E126" s="37">
        <v>19210.77</v>
      </c>
      <c r="F126" s="37">
        <v>38.450000000000003</v>
      </c>
    </row>
    <row r="127" spans="1:6">
      <c r="A127" s="38">
        <v>19211.04</v>
      </c>
      <c r="B127" s="36">
        <v>22.082000000000001</v>
      </c>
    </row>
    <row r="128" spans="1:6">
      <c r="A128" s="38">
        <v>19211.830000000002</v>
      </c>
      <c r="B128" s="36">
        <v>22.420999999999999</v>
      </c>
    </row>
    <row r="129" spans="1:2">
      <c r="A129" s="38">
        <v>19214.669999999998</v>
      </c>
      <c r="B129" s="36">
        <v>24.687999999999999</v>
      </c>
    </row>
    <row r="130" spans="1:2">
      <c r="A130" s="38">
        <v>19217.7</v>
      </c>
      <c r="B130" s="36">
        <v>26.725000000000001</v>
      </c>
    </row>
    <row r="131" spans="1:2">
      <c r="A131" s="38">
        <v>19218.310000000001</v>
      </c>
      <c r="B131" s="36">
        <v>27.173999999999999</v>
      </c>
    </row>
    <row r="132" spans="1:2">
      <c r="A132" s="38">
        <v>19219.310000000001</v>
      </c>
      <c r="B132" s="36">
        <v>28.015999999999998</v>
      </c>
    </row>
    <row r="133" spans="1:2">
      <c r="A133" s="38">
        <v>19221.939999999999</v>
      </c>
      <c r="B133" s="36">
        <v>30.071000000000002</v>
      </c>
    </row>
    <row r="134" spans="1:2">
      <c r="A134" s="38">
        <v>19223.560000000001</v>
      </c>
      <c r="B134" s="38">
        <v>31.332999999999998</v>
      </c>
    </row>
    <row r="135" spans="1:2">
      <c r="A135" s="38">
        <v>19225.580000000002</v>
      </c>
      <c r="B135" s="38">
        <v>32.698999999999998</v>
      </c>
    </row>
    <row r="136" spans="1:2">
      <c r="A136" s="38">
        <v>19228.87</v>
      </c>
      <c r="B136" s="36">
        <v>34.356999999999999</v>
      </c>
    </row>
    <row r="137" spans="1:2">
      <c r="A137" s="38">
        <v>19229.22</v>
      </c>
      <c r="B137" s="36">
        <v>34.552</v>
      </c>
    </row>
    <row r="138" spans="1:2">
      <c r="A138" s="38">
        <v>19229.43</v>
      </c>
      <c r="B138" s="36">
        <v>34.668999999999997</v>
      </c>
    </row>
    <row r="139" spans="1:2">
      <c r="A139" s="38">
        <v>19232.849999999999</v>
      </c>
      <c r="B139" s="36">
        <v>36.488</v>
      </c>
    </row>
    <row r="140" spans="1:2">
      <c r="A140" s="38">
        <v>19235.29</v>
      </c>
      <c r="B140" s="36">
        <v>37.011000000000003</v>
      </c>
    </row>
    <row r="141" spans="1:2">
      <c r="A141" s="38">
        <v>19236.490000000002</v>
      </c>
      <c r="B141" s="36">
        <v>37.014000000000003</v>
      </c>
    </row>
    <row r="142" spans="1:2">
      <c r="A142" s="38">
        <v>19238.439999999999</v>
      </c>
      <c r="B142" s="36">
        <v>37.015999999999998</v>
      </c>
    </row>
    <row r="143" spans="1:2">
      <c r="A143" s="38">
        <v>19240.12</v>
      </c>
      <c r="B143" s="36">
        <v>37.024000000000001</v>
      </c>
    </row>
    <row r="144" spans="1:2">
      <c r="A144" s="38">
        <v>19241.16</v>
      </c>
      <c r="B144" s="36">
        <v>36.966999999999999</v>
      </c>
    </row>
    <row r="145" spans="1:2">
      <c r="A145" s="38">
        <v>19243.759999999998</v>
      </c>
      <c r="B145" s="36">
        <v>36.863999999999997</v>
      </c>
    </row>
    <row r="146" spans="1:2">
      <c r="A146" s="38">
        <v>19247.02</v>
      </c>
      <c r="B146" s="36">
        <v>36.728999999999999</v>
      </c>
    </row>
    <row r="147" spans="1:2">
      <c r="A147" s="38">
        <v>19247.39</v>
      </c>
      <c r="B147" s="36">
        <v>36.729999999999997</v>
      </c>
    </row>
    <row r="148" spans="1:2">
      <c r="A148" s="38">
        <v>19248</v>
      </c>
      <c r="B148" s="36">
        <v>36.755000000000003</v>
      </c>
    </row>
    <row r="149" spans="1:2">
      <c r="A149" s="38">
        <v>19251.03</v>
      </c>
      <c r="B149" s="36">
        <v>36.896999999999998</v>
      </c>
    </row>
    <row r="150" spans="1:2">
      <c r="A150" s="38">
        <v>19252.89</v>
      </c>
      <c r="B150" s="36">
        <v>36.908000000000001</v>
      </c>
    </row>
    <row r="151" spans="1:2">
      <c r="A151" s="38">
        <v>19254.669999999998</v>
      </c>
      <c r="B151" s="36">
        <v>36.975000000000001</v>
      </c>
    </row>
    <row r="152" spans="1:2">
      <c r="A152" s="38">
        <v>19257.57</v>
      </c>
      <c r="B152" s="38">
        <v>36.978000000000002</v>
      </c>
    </row>
    <row r="153" spans="1:2">
      <c r="A153" s="38">
        <v>19258.75</v>
      </c>
      <c r="B153" s="38">
        <v>36.97</v>
      </c>
    </row>
    <row r="154" spans="1:2">
      <c r="A154" s="38">
        <v>19261.939999999999</v>
      </c>
      <c r="B154" s="38">
        <v>36.682000000000002</v>
      </c>
    </row>
    <row r="155" spans="1:2">
      <c r="A155" s="38">
        <v>19264.62</v>
      </c>
      <c r="B155" s="38">
        <v>35.893000000000001</v>
      </c>
    </row>
    <row r="156" spans="1:2">
      <c r="A156" s="38">
        <v>19265.57</v>
      </c>
      <c r="B156" s="38">
        <v>35.634999999999998</v>
      </c>
    </row>
    <row r="157" spans="1:2">
      <c r="A157" s="38">
        <v>19267.13</v>
      </c>
      <c r="B157" s="38">
        <v>34.67</v>
      </c>
    </row>
    <row r="158" spans="1:2">
      <c r="A158" s="38">
        <v>19269.21</v>
      </c>
      <c r="B158" s="38">
        <v>33.598999999999997</v>
      </c>
    </row>
    <row r="159" spans="1:2">
      <c r="A159" s="38">
        <v>19270.48</v>
      </c>
      <c r="B159" s="38">
        <v>32.783000000000001</v>
      </c>
    </row>
    <row r="160" spans="1:2">
      <c r="A160" s="38">
        <v>19272.849999999999</v>
      </c>
      <c r="B160" s="38">
        <v>31.376000000000001</v>
      </c>
    </row>
    <row r="161" spans="1:2">
      <c r="A161" s="38">
        <v>19276.349999999999</v>
      </c>
      <c r="B161" s="38">
        <v>28.891999999999999</v>
      </c>
    </row>
    <row r="162" spans="1:2">
      <c r="A162" s="38">
        <v>19276.48</v>
      </c>
      <c r="B162" s="38">
        <v>28.783000000000001</v>
      </c>
    </row>
    <row r="163" spans="1:2">
      <c r="A163" s="38">
        <v>19276.7</v>
      </c>
      <c r="B163" s="38">
        <v>28.553999999999998</v>
      </c>
    </row>
    <row r="164" spans="1:2">
      <c r="A164" s="38">
        <v>19280.12</v>
      </c>
      <c r="B164" s="38">
        <v>25.195</v>
      </c>
    </row>
    <row r="165" spans="1:2">
      <c r="A165" s="38">
        <v>19282.21</v>
      </c>
      <c r="B165" s="38">
        <v>23.463999999999999</v>
      </c>
    </row>
    <row r="166" spans="1:2">
      <c r="A166" s="38">
        <v>19283.75</v>
      </c>
      <c r="B166" s="38">
        <v>22.571000000000002</v>
      </c>
    </row>
    <row r="167" spans="1:2">
      <c r="A167" s="38">
        <v>19286.259999999998</v>
      </c>
      <c r="B167" s="38">
        <v>21.257000000000001</v>
      </c>
    </row>
    <row r="168" spans="1:2">
      <c r="A168" s="38">
        <v>19287.39</v>
      </c>
      <c r="B168" s="38">
        <v>20.69</v>
      </c>
    </row>
    <row r="169" spans="1:2">
      <c r="A169" s="38">
        <v>19288.080000000002</v>
      </c>
      <c r="B169" s="38">
        <v>20.440999999999999</v>
      </c>
    </row>
    <row r="170" spans="1:2">
      <c r="A170" s="38">
        <v>19291.02</v>
      </c>
      <c r="B170" s="38">
        <v>20.016999999999999</v>
      </c>
    </row>
    <row r="171" spans="1:2">
      <c r="A171" s="38">
        <v>19295.830000000002</v>
      </c>
      <c r="B171" s="38">
        <v>20.087</v>
      </c>
    </row>
    <row r="172" spans="1:2">
      <c r="A172" s="38">
        <v>19298.3</v>
      </c>
      <c r="B172" s="38">
        <v>20.151</v>
      </c>
    </row>
    <row r="173" spans="1:2">
      <c r="A173" s="38">
        <v>19299.810000000001</v>
      </c>
      <c r="B173" s="38">
        <v>20.123999999999999</v>
      </c>
    </row>
    <row r="174" spans="1:2">
      <c r="A174" s="38">
        <v>19301.93</v>
      </c>
      <c r="B174" s="38">
        <v>20.006</v>
      </c>
    </row>
    <row r="175" spans="1:2">
      <c r="A175" s="38">
        <v>19305.400000000001</v>
      </c>
      <c r="B175" s="38">
        <v>20.111000000000001</v>
      </c>
    </row>
    <row r="176" spans="1:2">
      <c r="A176" s="38">
        <v>19305.57</v>
      </c>
      <c r="B176" s="38">
        <v>20.116</v>
      </c>
    </row>
    <row r="177" spans="1:2">
      <c r="A177" s="38">
        <v>19305.669999999998</v>
      </c>
      <c r="B177" s="38">
        <v>20.158000000000001</v>
      </c>
    </row>
    <row r="178" spans="1:2">
      <c r="A178" s="38">
        <v>19309.2</v>
      </c>
      <c r="B178" s="38">
        <v>21.460999999999999</v>
      </c>
    </row>
    <row r="179" spans="1:2">
      <c r="A179" s="38">
        <v>19311.54</v>
      </c>
      <c r="B179" s="38">
        <v>22.538</v>
      </c>
    </row>
    <row r="180" spans="1:2">
      <c r="A180" s="38">
        <v>19316.47</v>
      </c>
      <c r="B180" s="38">
        <v>24.716999999999999</v>
      </c>
    </row>
    <row r="181" spans="1:2">
      <c r="A181" s="38">
        <v>19317.400000000001</v>
      </c>
      <c r="B181" s="38">
        <v>25.28</v>
      </c>
    </row>
    <row r="182" spans="1:2">
      <c r="A182" s="38">
        <v>19320.11</v>
      </c>
      <c r="B182" s="38">
        <v>27.501999999999999</v>
      </c>
    </row>
    <row r="183" spans="1:2">
      <c r="A183" s="38">
        <v>19323.27</v>
      </c>
      <c r="B183" s="38">
        <v>29.923999999999999</v>
      </c>
    </row>
    <row r="184" spans="1:2">
      <c r="A184" s="38">
        <v>19323.75</v>
      </c>
      <c r="B184" s="38">
        <v>30.277000000000001</v>
      </c>
    </row>
    <row r="185" spans="1:2">
      <c r="A185" s="38">
        <v>19324.53</v>
      </c>
      <c r="B185" s="38">
        <v>30.757000000000001</v>
      </c>
    </row>
    <row r="186" spans="1:2">
      <c r="A186" s="38">
        <v>19327.38</v>
      </c>
      <c r="B186" s="38">
        <v>32.576000000000001</v>
      </c>
    </row>
    <row r="187" spans="1:2">
      <c r="A187" s="38">
        <v>19329.13</v>
      </c>
      <c r="B187" s="38">
        <v>33.447000000000003</v>
      </c>
    </row>
    <row r="188" spans="1:2">
      <c r="A188" s="38">
        <v>19331.02</v>
      </c>
      <c r="B188" s="38">
        <v>34.256</v>
      </c>
    </row>
    <row r="189" spans="1:2">
      <c r="A189" s="38">
        <v>19334.09</v>
      </c>
      <c r="B189" s="38">
        <v>35.39</v>
      </c>
    </row>
    <row r="190" spans="1:2">
      <c r="A190" s="38">
        <v>19334.650000000001</v>
      </c>
      <c r="B190" s="38">
        <v>35.594999999999999</v>
      </c>
    </row>
    <row r="191" spans="1:2">
      <c r="A191" s="38">
        <v>19335</v>
      </c>
      <c r="B191" s="38">
        <v>35.700000000000003</v>
      </c>
    </row>
    <row r="192" spans="1:2">
      <c r="A192" s="38">
        <v>19338.29</v>
      </c>
      <c r="B192" s="38">
        <v>36.591999999999999</v>
      </c>
    </row>
    <row r="193" spans="1:2">
      <c r="A193" s="38">
        <v>19340.86</v>
      </c>
      <c r="B193" s="38">
        <v>36.796999999999997</v>
      </c>
    </row>
    <row r="194" spans="1:2">
      <c r="A194" s="38">
        <v>19341.919999999998</v>
      </c>
      <c r="B194" s="38">
        <v>36.783999999999999</v>
      </c>
    </row>
    <row r="195" spans="1:2">
      <c r="A195" s="38">
        <v>19343.66</v>
      </c>
      <c r="B195" s="38">
        <v>36.768000000000001</v>
      </c>
    </row>
    <row r="196" spans="1:2">
      <c r="A196" s="38">
        <v>19345.560000000001</v>
      </c>
      <c r="B196" s="38">
        <v>36.762</v>
      </c>
    </row>
    <row r="197" spans="1:2">
      <c r="A197" s="38">
        <v>19346.73</v>
      </c>
      <c r="B197" s="38">
        <v>36.796999999999997</v>
      </c>
    </row>
    <row r="198" spans="1:2">
      <c r="A198" s="38">
        <v>19349.2</v>
      </c>
      <c r="B198" s="38">
        <v>36.856999999999999</v>
      </c>
    </row>
    <row r="199" spans="1:2">
      <c r="A199" s="38">
        <v>19352.59</v>
      </c>
      <c r="B199" s="38">
        <v>36.948999999999998</v>
      </c>
    </row>
    <row r="200" spans="1:2">
      <c r="A200" s="38">
        <v>19352.830000000002</v>
      </c>
      <c r="B200" s="38">
        <v>36.963999999999999</v>
      </c>
    </row>
    <row r="201" spans="1:2">
      <c r="A201" s="38">
        <v>19353.22</v>
      </c>
      <c r="B201" s="38">
        <v>36.991999999999997</v>
      </c>
    </row>
    <row r="202" spans="1:2">
      <c r="A202" s="38">
        <v>19356.47</v>
      </c>
      <c r="B202" s="38">
        <v>37.206000000000003</v>
      </c>
    </row>
    <row r="203" spans="1:2">
      <c r="A203" s="38">
        <v>19358.46</v>
      </c>
      <c r="B203" s="38">
        <v>37.341999999999999</v>
      </c>
    </row>
    <row r="204" spans="1:2">
      <c r="A204" s="38">
        <v>19360.099999999999</v>
      </c>
      <c r="B204" s="38">
        <v>37.479999999999997</v>
      </c>
    </row>
    <row r="205" spans="1:2">
      <c r="A205" s="38">
        <v>19362.79</v>
      </c>
      <c r="B205" s="38">
        <v>37.673000000000002</v>
      </c>
    </row>
    <row r="206" spans="1:2">
      <c r="A206" s="38">
        <v>19363.740000000002</v>
      </c>
      <c r="B206" s="38">
        <v>37.749000000000002</v>
      </c>
    </row>
    <row r="207" spans="1:2">
      <c r="A207" s="38">
        <v>19364.32</v>
      </c>
      <c r="B207" s="38">
        <v>37.802999999999997</v>
      </c>
    </row>
    <row r="208" spans="1:2">
      <c r="A208" s="38">
        <v>19367.38</v>
      </c>
      <c r="B208" s="38">
        <v>38.133000000000003</v>
      </c>
    </row>
    <row r="209" spans="1:2">
      <c r="A209" s="38">
        <v>19370.189999999999</v>
      </c>
      <c r="B209" s="38">
        <v>38.253999999999998</v>
      </c>
    </row>
    <row r="210" spans="1:2">
      <c r="A210" s="38">
        <v>19371.009999999998</v>
      </c>
      <c r="B210" s="38">
        <v>38.301000000000002</v>
      </c>
    </row>
    <row r="211" spans="1:2">
      <c r="A211" s="38">
        <v>19372.349999999999</v>
      </c>
      <c r="B211" s="38">
        <v>38.396999999999998</v>
      </c>
    </row>
    <row r="212" spans="1:2">
      <c r="A212" s="38">
        <v>19374.650000000001</v>
      </c>
      <c r="B212" s="38">
        <v>38.542999999999999</v>
      </c>
    </row>
    <row r="213" spans="1:2">
      <c r="A213" s="38">
        <v>19376.05</v>
      </c>
      <c r="B213" s="38">
        <v>38.639000000000003</v>
      </c>
    </row>
    <row r="214" spans="1:2">
      <c r="A214" s="38">
        <v>19381.919999999998</v>
      </c>
      <c r="B214" s="38">
        <v>38.781999999999996</v>
      </c>
    </row>
    <row r="215" spans="1:2">
      <c r="A215" s="38">
        <v>19381.919999999998</v>
      </c>
      <c r="B215" s="38">
        <v>38.781999999999996</v>
      </c>
    </row>
    <row r="216" spans="1:2">
      <c r="A216" s="38">
        <v>19385.55</v>
      </c>
      <c r="B216" s="38">
        <v>38.847000000000001</v>
      </c>
    </row>
    <row r="217" spans="1:2">
      <c r="A217" s="38">
        <v>19387.78</v>
      </c>
      <c r="B217" s="38">
        <v>38.764000000000003</v>
      </c>
    </row>
    <row r="218" spans="1:2">
      <c r="A218" s="38">
        <v>19389.189999999999</v>
      </c>
      <c r="B218" s="38">
        <v>38.718000000000004</v>
      </c>
    </row>
    <row r="219" spans="1:2">
      <c r="A219" s="38">
        <v>19391.48</v>
      </c>
      <c r="B219" s="38">
        <v>38.707000000000001</v>
      </c>
    </row>
    <row r="220" spans="1:2">
      <c r="A220" s="38">
        <v>19392.830000000002</v>
      </c>
      <c r="B220" s="38">
        <v>38.698999999999998</v>
      </c>
    </row>
    <row r="221" spans="1:2">
      <c r="A221" s="38">
        <v>19393.650000000001</v>
      </c>
      <c r="B221" s="38">
        <v>38.639000000000003</v>
      </c>
    </row>
    <row r="222" spans="1:2">
      <c r="A222" s="38">
        <v>19396.46</v>
      </c>
      <c r="B222" s="38">
        <v>38.436999999999998</v>
      </c>
    </row>
    <row r="223" spans="1:2">
      <c r="A223" s="38">
        <v>19399.509999999998</v>
      </c>
      <c r="B223" s="38">
        <v>38.265999999999998</v>
      </c>
    </row>
    <row r="224" spans="1:2">
      <c r="A224" s="38">
        <v>19400.099999999999</v>
      </c>
      <c r="B224" s="38">
        <v>38.229999999999997</v>
      </c>
    </row>
    <row r="225" spans="1:2">
      <c r="A225" s="38">
        <v>19401.05</v>
      </c>
      <c r="B225" s="38">
        <v>38.156999999999996</v>
      </c>
    </row>
    <row r="226" spans="1:2">
      <c r="A226" s="38">
        <v>19403.73</v>
      </c>
      <c r="B226" s="38">
        <v>37.984000000000002</v>
      </c>
    </row>
    <row r="227" spans="1:2">
      <c r="A227" s="38">
        <v>19407.29</v>
      </c>
      <c r="B227" s="38">
        <v>37.712000000000003</v>
      </c>
    </row>
    <row r="228" spans="1:2">
      <c r="A228" s="38">
        <v>19414.64</v>
      </c>
      <c r="B228" s="38">
        <v>37.119999999999997</v>
      </c>
    </row>
    <row r="229" spans="1:2">
      <c r="A229" s="38">
        <v>19417.11</v>
      </c>
      <c r="B229" s="38">
        <v>36.93</v>
      </c>
    </row>
    <row r="230" spans="1:2">
      <c r="A230" s="38">
        <v>19418.28</v>
      </c>
      <c r="B230" s="38">
        <v>36.878</v>
      </c>
    </row>
    <row r="231" spans="1:2">
      <c r="A231" s="38">
        <v>19420.18</v>
      </c>
      <c r="B231" s="38">
        <v>36.758000000000003</v>
      </c>
    </row>
    <row r="232" spans="1:2">
      <c r="A232" s="38">
        <v>19421.91</v>
      </c>
      <c r="B232" s="38">
        <v>36.67</v>
      </c>
    </row>
    <row r="233" spans="1:2">
      <c r="A233" s="38">
        <v>19422.97</v>
      </c>
      <c r="B233" s="38">
        <v>36.570999999999998</v>
      </c>
    </row>
    <row r="234" spans="1:2">
      <c r="A234" s="38">
        <v>19427.400000000001</v>
      </c>
      <c r="B234" s="38">
        <v>36.249000000000002</v>
      </c>
    </row>
    <row r="235" spans="1:2">
      <c r="A235" s="38">
        <v>19428.84</v>
      </c>
      <c r="B235" s="38">
        <v>36.136000000000003</v>
      </c>
    </row>
    <row r="236" spans="1:2">
      <c r="A236" s="38">
        <v>19429.18</v>
      </c>
      <c r="B236" s="38">
        <v>36.118000000000002</v>
      </c>
    </row>
    <row r="237" spans="1:2">
      <c r="A237" s="38">
        <v>19429.740000000002</v>
      </c>
      <c r="B237" s="38">
        <v>36.070999999999998</v>
      </c>
    </row>
    <row r="238" spans="1:2">
      <c r="A238" s="38">
        <v>19432.82</v>
      </c>
      <c r="B238" s="38">
        <v>35.831000000000003</v>
      </c>
    </row>
    <row r="239" spans="1:2">
      <c r="A239" s="38">
        <v>19434.7</v>
      </c>
      <c r="B239" s="38">
        <v>35.670999999999999</v>
      </c>
    </row>
    <row r="240" spans="1:2">
      <c r="A240" s="38">
        <v>19436.45</v>
      </c>
      <c r="B240" s="38">
        <v>35.491999999999997</v>
      </c>
    </row>
    <row r="241" spans="1:2">
      <c r="A241" s="38">
        <v>19439.310000000001</v>
      </c>
      <c r="B241" s="38">
        <v>35.176000000000002</v>
      </c>
    </row>
    <row r="242" spans="1:2">
      <c r="A242" s="38">
        <v>19440.09</v>
      </c>
      <c r="B242" s="38">
        <v>35.088999999999999</v>
      </c>
    </row>
    <row r="243" spans="1:2">
      <c r="A243" s="38">
        <v>19440.57</v>
      </c>
      <c r="B243" s="38">
        <v>35.040999999999997</v>
      </c>
    </row>
    <row r="244" spans="1:2">
      <c r="A244" s="38">
        <v>19443.73</v>
      </c>
      <c r="B244" s="38">
        <v>34.795000000000002</v>
      </c>
    </row>
    <row r="245" spans="1:2">
      <c r="A245" s="38">
        <v>19446.43</v>
      </c>
      <c r="B245" s="38">
        <v>34.601999999999997</v>
      </c>
    </row>
    <row r="246" spans="1:2">
      <c r="A246" s="38">
        <v>19447.36</v>
      </c>
      <c r="B246" s="38">
        <v>34.546999999999997</v>
      </c>
    </row>
    <row r="247" spans="1:2">
      <c r="A247" s="38">
        <v>19448.87</v>
      </c>
      <c r="B247" s="38">
        <v>34.466999999999999</v>
      </c>
    </row>
    <row r="248" spans="1:2">
      <c r="A248" s="38">
        <v>19452.3</v>
      </c>
      <c r="B248" s="38">
        <v>34.273000000000003</v>
      </c>
    </row>
    <row r="249" spans="1:2">
      <c r="A249" s="38">
        <v>19454.63</v>
      </c>
      <c r="B249" s="38">
        <v>34.110999999999997</v>
      </c>
    </row>
    <row r="250" spans="1:2">
      <c r="A250" s="38">
        <v>19458.16</v>
      </c>
      <c r="B250" s="38">
        <v>34.003999999999998</v>
      </c>
    </row>
    <row r="251" spans="1:2">
      <c r="A251" s="38">
        <v>19458.27</v>
      </c>
      <c r="B251" s="38">
        <v>33.997</v>
      </c>
    </row>
    <row r="252" spans="1:2">
      <c r="A252" s="38">
        <v>19458.439999999999</v>
      </c>
      <c r="B252" s="38">
        <v>33.979999999999997</v>
      </c>
    </row>
    <row r="253" spans="1:2">
      <c r="A253" s="38">
        <v>19464.03</v>
      </c>
      <c r="B253" s="38">
        <v>33.634999999999998</v>
      </c>
    </row>
    <row r="254" spans="1:2">
      <c r="A254" s="38">
        <v>19468.009999999998</v>
      </c>
      <c r="B254" s="38">
        <v>33.475999999999999</v>
      </c>
    </row>
    <row r="255" spans="1:2">
      <c r="A255" s="38">
        <v>19469.18</v>
      </c>
      <c r="B255" s="38">
        <v>33.396999999999998</v>
      </c>
    </row>
    <row r="256" spans="1:2">
      <c r="A256" s="38">
        <v>19469.89</v>
      </c>
      <c r="B256" s="38">
        <v>33.354999999999997</v>
      </c>
    </row>
    <row r="257" spans="1:2">
      <c r="A257" s="38">
        <v>19472.810000000001</v>
      </c>
      <c r="B257" s="38">
        <v>33.262999999999998</v>
      </c>
    </row>
    <row r="258" spans="1:2">
      <c r="A258" s="38">
        <v>19475.759999999998</v>
      </c>
      <c r="B258" s="38">
        <v>33.203000000000003</v>
      </c>
    </row>
    <row r="259" spans="1:2">
      <c r="A259" s="38">
        <v>19476.45</v>
      </c>
      <c r="B259" s="38">
        <v>33.198999999999998</v>
      </c>
    </row>
    <row r="260" spans="1:2">
      <c r="A260" s="38">
        <v>19477.57</v>
      </c>
      <c r="B260" s="38">
        <v>33.146000000000001</v>
      </c>
    </row>
    <row r="261" spans="1:2">
      <c r="A261" s="38">
        <v>19480.080000000002</v>
      </c>
      <c r="B261" s="38">
        <v>33.064</v>
      </c>
    </row>
    <row r="262" spans="1:2">
      <c r="A262" s="38">
        <v>19481.62</v>
      </c>
      <c r="B262" s="38">
        <v>32.997</v>
      </c>
    </row>
    <row r="263" spans="1:2">
      <c r="A263" s="38">
        <v>19483.72</v>
      </c>
      <c r="B263" s="38">
        <v>32.933999999999997</v>
      </c>
    </row>
    <row r="264" spans="1:2">
      <c r="A264" s="38">
        <v>19487.14</v>
      </c>
      <c r="B264" s="38">
        <v>32.795999999999999</v>
      </c>
    </row>
    <row r="265" spans="1:2">
      <c r="A265" s="38">
        <v>19487.36</v>
      </c>
      <c r="B265" s="38">
        <v>32.79</v>
      </c>
    </row>
    <row r="266" spans="1:2">
      <c r="A266" s="38">
        <v>19487.490000000002</v>
      </c>
      <c r="B266" s="38">
        <v>32.784999999999997</v>
      </c>
    </row>
    <row r="267" spans="1:2">
      <c r="A267" s="38">
        <v>19490.990000000002</v>
      </c>
      <c r="B267" s="38">
        <v>32.741</v>
      </c>
    </row>
    <row r="268" spans="1:2">
      <c r="A268" s="38">
        <v>19493.36</v>
      </c>
      <c r="B268" s="38">
        <v>32.701000000000001</v>
      </c>
    </row>
    <row r="269" spans="1:2">
      <c r="A269" s="38">
        <v>19494.63</v>
      </c>
      <c r="B269" s="38">
        <v>32.691000000000003</v>
      </c>
    </row>
    <row r="270" spans="1:2">
      <c r="A270" s="38">
        <v>19496.7</v>
      </c>
      <c r="B270" s="38">
        <v>32.729999999999997</v>
      </c>
    </row>
    <row r="271" spans="1:2">
      <c r="A271" s="38">
        <v>19498.259999999998</v>
      </c>
      <c r="B271" s="38">
        <v>32.753</v>
      </c>
    </row>
    <row r="272" spans="1:2">
      <c r="A272" s="38">
        <v>19499.22</v>
      </c>
      <c r="B272" s="38">
        <v>32.743000000000002</v>
      </c>
    </row>
    <row r="273" spans="1:2">
      <c r="A273" s="38">
        <v>19505.53</v>
      </c>
      <c r="B273" s="38">
        <v>32.631</v>
      </c>
    </row>
    <row r="274" spans="1:2">
      <c r="A274" s="38">
        <v>19507.61</v>
      </c>
      <c r="B274" s="38">
        <v>32.656999999999996</v>
      </c>
    </row>
    <row r="275" spans="1:2">
      <c r="A275" s="38">
        <v>19509.169999999998</v>
      </c>
      <c r="B275" s="38">
        <v>32.652999999999999</v>
      </c>
    </row>
    <row r="276" spans="1:2">
      <c r="A276" s="38">
        <v>19510.95</v>
      </c>
      <c r="B276" s="38">
        <v>32.69</v>
      </c>
    </row>
    <row r="277" spans="1:2">
      <c r="A277" s="38">
        <v>19514.34</v>
      </c>
      <c r="B277" s="38">
        <v>32.750999999999998</v>
      </c>
    </row>
    <row r="278" spans="1:2">
      <c r="A278" s="38">
        <v>19516.82</v>
      </c>
      <c r="B278" s="38">
        <v>32.811999999999998</v>
      </c>
    </row>
    <row r="279" spans="1:2">
      <c r="A279" s="38">
        <v>19520.080000000002</v>
      </c>
      <c r="B279" s="38">
        <v>32.927999999999997</v>
      </c>
    </row>
    <row r="280" spans="1:2">
      <c r="A280" s="38">
        <v>19522.68</v>
      </c>
      <c r="B280" s="38">
        <v>33.095999999999997</v>
      </c>
    </row>
    <row r="281" spans="1:2">
      <c r="A281" s="38">
        <v>19527.349999999999</v>
      </c>
      <c r="B281" s="38">
        <v>33.368000000000002</v>
      </c>
    </row>
    <row r="282" spans="1:2">
      <c r="A282" s="38">
        <v>19528.55</v>
      </c>
      <c r="B282" s="38">
        <v>33.404000000000003</v>
      </c>
    </row>
    <row r="283" spans="1:2">
      <c r="A283" s="38">
        <v>19533.54</v>
      </c>
      <c r="B283" s="38">
        <v>33.393999999999998</v>
      </c>
    </row>
    <row r="284" spans="1:2">
      <c r="A284" s="38">
        <v>19534.41</v>
      </c>
      <c r="B284" s="38">
        <v>33.402999999999999</v>
      </c>
    </row>
    <row r="285" spans="1:2">
      <c r="A285" s="38">
        <v>19534.96</v>
      </c>
      <c r="B285" s="38">
        <v>33.417999999999999</v>
      </c>
    </row>
    <row r="286" spans="1:2">
      <c r="A286" s="38">
        <v>19538.259999999998</v>
      </c>
      <c r="B286" s="38">
        <v>33.601999999999997</v>
      </c>
    </row>
    <row r="287" spans="1:2">
      <c r="A287" s="38">
        <v>19540.28</v>
      </c>
      <c r="B287" s="38">
        <v>33.649000000000001</v>
      </c>
    </row>
    <row r="288" spans="1:2">
      <c r="A288" s="38">
        <v>19545.53</v>
      </c>
      <c r="B288" s="38">
        <v>33.802999999999997</v>
      </c>
    </row>
    <row r="289" spans="1:2">
      <c r="A289" s="38">
        <v>19546.14</v>
      </c>
      <c r="B289" s="38">
        <v>33.780999999999999</v>
      </c>
    </row>
    <row r="290" spans="1:2">
      <c r="A290" s="38">
        <v>19549.16</v>
      </c>
      <c r="B290" s="38">
        <v>33.500999999999998</v>
      </c>
    </row>
    <row r="291" spans="1:2">
      <c r="A291" s="38">
        <v>19552.009999999998</v>
      </c>
      <c r="B291" s="38">
        <v>33.365000000000002</v>
      </c>
    </row>
    <row r="292" spans="1:2">
      <c r="A292" s="38">
        <v>19554.09</v>
      </c>
      <c r="B292" s="38">
        <v>33.542999999999999</v>
      </c>
    </row>
    <row r="293" spans="1:2">
      <c r="A293" s="38">
        <v>19556.439999999999</v>
      </c>
      <c r="B293" s="38">
        <v>33.779000000000003</v>
      </c>
    </row>
    <row r="294" spans="1:2">
      <c r="A294" s="38">
        <v>19557.87</v>
      </c>
      <c r="B294" s="38">
        <v>34</v>
      </c>
    </row>
    <row r="295" spans="1:2">
      <c r="A295" s="38">
        <v>19560.07</v>
      </c>
      <c r="B295" s="38">
        <v>34.18</v>
      </c>
    </row>
    <row r="296" spans="1:2">
      <c r="A296" s="38">
        <v>19563.66</v>
      </c>
      <c r="B296" s="38">
        <v>34.290999999999997</v>
      </c>
    </row>
    <row r="297" spans="1:2">
      <c r="A297" s="38">
        <v>19563.71</v>
      </c>
      <c r="B297" s="38">
        <v>34.290999999999997</v>
      </c>
    </row>
    <row r="298" spans="1:2">
      <c r="A298" s="38">
        <v>19563.740000000002</v>
      </c>
      <c r="B298" s="38">
        <v>34.290999999999997</v>
      </c>
    </row>
    <row r="299" spans="1:2">
      <c r="A299" s="38">
        <v>19563.86</v>
      </c>
      <c r="B299" s="38">
        <v>34.295000000000002</v>
      </c>
    </row>
    <row r="300" spans="1:2">
      <c r="A300" s="38">
        <v>19569.599999999999</v>
      </c>
      <c r="B300" s="38">
        <v>34.445</v>
      </c>
    </row>
    <row r="301" spans="1:2">
      <c r="A301" s="38">
        <v>19570.98</v>
      </c>
      <c r="B301" s="38">
        <v>34.47</v>
      </c>
    </row>
    <row r="302" spans="1:2">
      <c r="A302" s="38">
        <v>19573.22</v>
      </c>
      <c r="B302" s="38">
        <v>34.668999999999997</v>
      </c>
    </row>
    <row r="303" spans="1:2">
      <c r="A303" s="38">
        <v>19574.61</v>
      </c>
      <c r="B303" s="38">
        <v>34.777999999999999</v>
      </c>
    </row>
    <row r="304" spans="1:2">
      <c r="A304" s="38">
        <v>19575.47</v>
      </c>
      <c r="B304" s="38">
        <v>34.835999999999999</v>
      </c>
    </row>
    <row r="305" spans="1:2">
      <c r="A305" s="38">
        <v>19578.25</v>
      </c>
      <c r="B305" s="38">
        <v>34.834000000000003</v>
      </c>
    </row>
    <row r="306" spans="1:2">
      <c r="A306" s="38">
        <v>19581.330000000002</v>
      </c>
      <c r="B306" s="38">
        <v>35.012999999999998</v>
      </c>
    </row>
    <row r="307" spans="1:2">
      <c r="A307" s="38">
        <v>19582.79</v>
      </c>
      <c r="B307" s="38">
        <v>34.984000000000002</v>
      </c>
    </row>
    <row r="308" spans="1:2">
      <c r="A308" s="38">
        <v>19585.52</v>
      </c>
      <c r="B308" s="38">
        <v>34.816000000000003</v>
      </c>
    </row>
    <row r="309" spans="1:2">
      <c r="A309" s="38">
        <v>19587.2</v>
      </c>
      <c r="B309" s="38">
        <v>34.76</v>
      </c>
    </row>
    <row r="310" spans="1:2">
      <c r="A310" s="38">
        <v>19589.16</v>
      </c>
      <c r="B310" s="38">
        <v>34.716999999999999</v>
      </c>
    </row>
    <row r="311" spans="1:2">
      <c r="A311" s="38">
        <v>19592.349999999999</v>
      </c>
      <c r="B311" s="38">
        <v>34.75</v>
      </c>
    </row>
    <row r="312" spans="1:2">
      <c r="A312" s="38">
        <v>19592.79</v>
      </c>
      <c r="B312" s="38">
        <v>34.746000000000002</v>
      </c>
    </row>
    <row r="313" spans="1:2">
      <c r="A313" s="38">
        <v>19593.060000000001</v>
      </c>
      <c r="B313" s="38">
        <v>34.756</v>
      </c>
    </row>
    <row r="314" spans="1:2">
      <c r="A314" s="38">
        <v>19596.43</v>
      </c>
      <c r="B314" s="38">
        <v>34.728000000000002</v>
      </c>
    </row>
    <row r="315" spans="1:2">
      <c r="A315" s="38">
        <v>19598.93</v>
      </c>
      <c r="B315" s="38">
        <v>34.774000000000001</v>
      </c>
    </row>
    <row r="316" spans="1:2">
      <c r="A316" s="38">
        <v>19601.919999999998</v>
      </c>
      <c r="B316" s="38">
        <v>34.777000000000001</v>
      </c>
    </row>
    <row r="317" spans="1:2">
      <c r="A317" s="38">
        <v>19603.7</v>
      </c>
      <c r="B317" s="38">
        <v>34.756999999999998</v>
      </c>
    </row>
    <row r="318" spans="1:2">
      <c r="A318" s="38">
        <v>19604.79</v>
      </c>
      <c r="B318" s="38">
        <v>34.777000000000001</v>
      </c>
    </row>
    <row r="319" spans="1:2">
      <c r="A319" s="38">
        <v>19607.34</v>
      </c>
      <c r="B319" s="38">
        <v>34.832000000000001</v>
      </c>
    </row>
    <row r="320" spans="1:2">
      <c r="A320" s="38">
        <v>19610.66</v>
      </c>
      <c r="B320" s="38">
        <v>34.978999999999999</v>
      </c>
    </row>
    <row r="321" spans="1:2">
      <c r="A321" s="38">
        <v>19610.97</v>
      </c>
      <c r="B321" s="38">
        <v>34.987000000000002</v>
      </c>
    </row>
    <row r="322" spans="1:2">
      <c r="A322" s="38">
        <v>19611.48</v>
      </c>
      <c r="B322" s="38">
        <v>35.005000000000003</v>
      </c>
    </row>
    <row r="323" spans="1:2">
      <c r="A323" s="38">
        <v>19614.61</v>
      </c>
      <c r="B323" s="38">
        <v>35.106000000000002</v>
      </c>
    </row>
    <row r="324" spans="1:2">
      <c r="A324" s="38">
        <v>19616.52</v>
      </c>
      <c r="B324" s="38">
        <v>35.249000000000002</v>
      </c>
    </row>
    <row r="325" spans="1:2">
      <c r="A325" s="38">
        <v>19618.240000000002</v>
      </c>
      <c r="B325" s="38">
        <v>35.383000000000003</v>
      </c>
    </row>
    <row r="326" spans="1:2">
      <c r="A326" s="38">
        <v>19621.05</v>
      </c>
      <c r="B326" s="38">
        <v>35.459000000000003</v>
      </c>
    </row>
    <row r="327" spans="1:2">
      <c r="A327" s="38">
        <v>19621.88</v>
      </c>
      <c r="B327" s="38">
        <v>35.481000000000002</v>
      </c>
    </row>
    <row r="328" spans="1:2">
      <c r="A328" s="38">
        <v>19622.39</v>
      </c>
      <c r="B328" s="38">
        <v>35.484000000000002</v>
      </c>
    </row>
    <row r="329" spans="1:2">
      <c r="A329" s="38">
        <v>19625.509999999998</v>
      </c>
      <c r="B329" s="38">
        <v>35.622999999999998</v>
      </c>
    </row>
    <row r="330" spans="1:2">
      <c r="A330" s="38">
        <v>19628.25</v>
      </c>
      <c r="B330" s="38">
        <v>35.81</v>
      </c>
    </row>
    <row r="331" spans="1:2">
      <c r="A331" s="38">
        <v>19629.150000000001</v>
      </c>
      <c r="B331" s="38">
        <v>35.844999999999999</v>
      </c>
    </row>
    <row r="332" spans="1:2">
      <c r="A332" s="38">
        <v>19634.12</v>
      </c>
      <c r="B332" s="38">
        <v>35.796999999999997</v>
      </c>
    </row>
    <row r="333" spans="1:2">
      <c r="A333" s="38">
        <v>19636.419999999998</v>
      </c>
      <c r="B333" s="38">
        <v>35.860999999999997</v>
      </c>
    </row>
    <row r="334" spans="1:2">
      <c r="A334" s="38">
        <v>19639.98</v>
      </c>
      <c r="B334" s="38">
        <v>35.994999999999997</v>
      </c>
    </row>
    <row r="335" spans="1:2">
      <c r="A335" s="38">
        <v>19640.060000000001</v>
      </c>
      <c r="B335" s="38">
        <v>35.996000000000002</v>
      </c>
    </row>
    <row r="336" spans="1:2">
      <c r="A336" s="38">
        <v>19640.18</v>
      </c>
      <c r="B336" s="38">
        <v>35.996000000000002</v>
      </c>
    </row>
    <row r="337" spans="1:2">
      <c r="A337" s="38">
        <v>19643.689999999999</v>
      </c>
      <c r="B337" s="38">
        <v>35.944000000000003</v>
      </c>
    </row>
    <row r="338" spans="1:2">
      <c r="A338" s="38">
        <v>19645.849999999999</v>
      </c>
      <c r="B338" s="38">
        <v>35.984999999999999</v>
      </c>
    </row>
    <row r="339" spans="1:2">
      <c r="A339" s="38">
        <v>19647.330000000002</v>
      </c>
      <c r="B339" s="38">
        <v>35.97</v>
      </c>
    </row>
    <row r="340" spans="1:2">
      <c r="A340" s="38">
        <v>19649.75</v>
      </c>
      <c r="B340" s="38">
        <v>36.146999999999998</v>
      </c>
    </row>
    <row r="341" spans="1:2">
      <c r="A341" s="38">
        <v>19650.97</v>
      </c>
      <c r="B341" s="38">
        <v>36.225999999999999</v>
      </c>
    </row>
    <row r="342" spans="1:2">
      <c r="A342" s="38">
        <v>19651.71</v>
      </c>
      <c r="B342" s="38">
        <v>36.279000000000003</v>
      </c>
    </row>
    <row r="343" spans="1:2">
      <c r="A343" s="38">
        <v>19654.599999999999</v>
      </c>
      <c r="B343" s="38">
        <v>36.420999999999999</v>
      </c>
    </row>
    <row r="344" spans="1:2">
      <c r="A344" s="38">
        <v>19657.580000000002</v>
      </c>
      <c r="B344" s="38">
        <v>36.494999999999997</v>
      </c>
    </row>
    <row r="345" spans="1:2">
      <c r="A345" s="38">
        <v>19658.240000000002</v>
      </c>
      <c r="B345" s="38">
        <v>36.512999999999998</v>
      </c>
    </row>
    <row r="346" spans="1:2">
      <c r="A346" s="38">
        <v>19659.310000000001</v>
      </c>
      <c r="B346" s="38">
        <v>36.505000000000003</v>
      </c>
    </row>
    <row r="347" spans="1:2">
      <c r="A347" s="38">
        <v>19661.87</v>
      </c>
      <c r="B347" s="38">
        <v>36.497999999999998</v>
      </c>
    </row>
    <row r="348" spans="1:2">
      <c r="A348" s="38">
        <v>19663.439999999999</v>
      </c>
      <c r="B348" s="38">
        <v>36.531999999999996</v>
      </c>
    </row>
    <row r="349" spans="1:2">
      <c r="A349" s="38">
        <v>19669.14</v>
      </c>
      <c r="B349" s="38">
        <v>36.633000000000003</v>
      </c>
    </row>
    <row r="350" spans="1:2">
      <c r="A350" s="38">
        <v>19669.310000000001</v>
      </c>
      <c r="B350" s="38">
        <v>36.642000000000003</v>
      </c>
    </row>
    <row r="351" spans="1:2">
      <c r="A351" s="38">
        <v>19672.78</v>
      </c>
      <c r="B351" s="38">
        <v>36.850999999999999</v>
      </c>
    </row>
    <row r="352" spans="1:2">
      <c r="A352" s="38">
        <v>19675.169999999998</v>
      </c>
      <c r="B352" s="38">
        <v>36.962000000000003</v>
      </c>
    </row>
    <row r="353" spans="1:2">
      <c r="A353" s="38">
        <v>19680.05</v>
      </c>
      <c r="B353" s="38">
        <v>37.320999999999998</v>
      </c>
    </row>
    <row r="354" spans="1:2">
      <c r="A354" s="38">
        <v>19681.04</v>
      </c>
      <c r="B354" s="38">
        <v>37.33</v>
      </c>
    </row>
    <row r="355" spans="1:2">
      <c r="A355" s="38">
        <v>19683.689999999999</v>
      </c>
      <c r="B355" s="38">
        <v>37.328000000000003</v>
      </c>
    </row>
    <row r="356" spans="1:2">
      <c r="A356" s="38">
        <v>19686.900000000001</v>
      </c>
      <c r="B356" s="38">
        <v>37.280999999999999</v>
      </c>
    </row>
    <row r="357" spans="1:2">
      <c r="A357" s="38">
        <v>19687.32</v>
      </c>
      <c r="B357" s="38">
        <v>37.286999999999999</v>
      </c>
    </row>
    <row r="358" spans="1:2">
      <c r="A358" s="38">
        <v>19688.009999999998</v>
      </c>
      <c r="B358" s="38">
        <v>37.29</v>
      </c>
    </row>
    <row r="359" spans="1:2">
      <c r="A359" s="38">
        <v>19690.96</v>
      </c>
      <c r="B359" s="38">
        <v>37.284999999999997</v>
      </c>
    </row>
    <row r="360" spans="1:2">
      <c r="A360" s="38">
        <v>19692.77</v>
      </c>
      <c r="B360" s="38">
        <v>37.267000000000003</v>
      </c>
    </row>
    <row r="361" spans="1:2">
      <c r="A361" s="38">
        <v>19694.59</v>
      </c>
      <c r="B361" s="38">
        <v>37.295000000000002</v>
      </c>
    </row>
    <row r="362" spans="1:2">
      <c r="A362" s="38">
        <v>19697.57</v>
      </c>
      <c r="B362" s="38">
        <v>37.491</v>
      </c>
    </row>
    <row r="363" spans="1:2">
      <c r="A363" s="38">
        <v>19698.23</v>
      </c>
      <c r="B363" s="38">
        <v>37.545999999999999</v>
      </c>
    </row>
    <row r="364" spans="1:2">
      <c r="A364" s="38">
        <v>19698.63</v>
      </c>
      <c r="B364" s="38">
        <v>37.573999999999998</v>
      </c>
    </row>
    <row r="365" spans="1:2">
      <c r="A365" s="38">
        <v>19701.87</v>
      </c>
      <c r="B365" s="38">
        <v>37.633000000000003</v>
      </c>
    </row>
    <row r="366" spans="1:2">
      <c r="A366" s="38">
        <v>19704.5</v>
      </c>
      <c r="B366" s="38">
        <v>37.545000000000002</v>
      </c>
    </row>
    <row r="367" spans="1:2">
      <c r="A367" s="38">
        <v>19705.5</v>
      </c>
      <c r="B367" s="38">
        <v>37.531999999999996</v>
      </c>
    </row>
    <row r="368" spans="1:2">
      <c r="A368" s="38">
        <v>19707.14</v>
      </c>
      <c r="B368" s="38">
        <v>37.529000000000003</v>
      </c>
    </row>
    <row r="369" spans="1:2">
      <c r="A369" s="38">
        <v>19709.14</v>
      </c>
      <c r="B369" s="38">
        <v>37.57</v>
      </c>
    </row>
    <row r="370" spans="1:2">
      <c r="A370" s="38">
        <v>19710.36</v>
      </c>
      <c r="B370" s="38">
        <v>37.536999999999999</v>
      </c>
    </row>
    <row r="371" spans="1:2">
      <c r="A371" s="38">
        <v>19712.77</v>
      </c>
      <c r="B371" s="38">
        <v>37.555</v>
      </c>
    </row>
    <row r="372" spans="1:2">
      <c r="A372" s="38">
        <v>19716.23</v>
      </c>
      <c r="B372" s="38">
        <v>37.531999999999996</v>
      </c>
    </row>
    <row r="373" spans="1:2">
      <c r="A373" s="38">
        <v>19716.41</v>
      </c>
      <c r="B373" s="38">
        <v>37.536999999999999</v>
      </c>
    </row>
    <row r="374" spans="1:2">
      <c r="A374" s="38">
        <v>19716.7</v>
      </c>
      <c r="B374" s="38">
        <v>37.534999999999997</v>
      </c>
    </row>
    <row r="375" spans="1:2">
      <c r="A375" s="38">
        <v>19720.04</v>
      </c>
      <c r="B375" s="38">
        <v>37.558999999999997</v>
      </c>
    </row>
    <row r="376" spans="1:2">
      <c r="A376" s="38">
        <v>19722.09</v>
      </c>
      <c r="B376" s="38">
        <v>37.561</v>
      </c>
    </row>
    <row r="377" spans="1:2">
      <c r="A377" s="38">
        <v>19723.68</v>
      </c>
      <c r="B377" s="38">
        <v>37.585999999999999</v>
      </c>
    </row>
    <row r="378" spans="1:2">
      <c r="A378" s="38">
        <v>19726.27</v>
      </c>
      <c r="B378" s="38">
        <v>37.628999999999998</v>
      </c>
    </row>
    <row r="379" spans="1:2">
      <c r="A379" s="38">
        <v>19727.32</v>
      </c>
      <c r="B379" s="38">
        <v>37.667000000000002</v>
      </c>
    </row>
    <row r="380" spans="1:2">
      <c r="A380" s="38">
        <v>19727.96</v>
      </c>
      <c r="B380" s="38">
        <v>37.679000000000002</v>
      </c>
    </row>
    <row r="381" spans="1:2">
      <c r="A381" s="38">
        <v>19730.95</v>
      </c>
      <c r="B381" s="38">
        <v>37.834000000000003</v>
      </c>
    </row>
    <row r="382" spans="1:2">
      <c r="A382" s="38">
        <v>19733.82</v>
      </c>
      <c r="B382" s="38">
        <v>37.865000000000002</v>
      </c>
    </row>
    <row r="383" spans="1:2">
      <c r="A383" s="38">
        <v>19734.59</v>
      </c>
      <c r="B383" s="38">
        <v>37.896999999999998</v>
      </c>
    </row>
    <row r="384" spans="1:2">
      <c r="A384" s="38">
        <v>19735.830000000002</v>
      </c>
      <c r="B384" s="38">
        <v>37.957000000000001</v>
      </c>
    </row>
    <row r="385" spans="1:2">
      <c r="A385" s="38">
        <v>19738.22</v>
      </c>
      <c r="B385" s="38">
        <v>38.133000000000003</v>
      </c>
    </row>
    <row r="386" spans="1:2">
      <c r="A386" s="38">
        <v>19739.689999999999</v>
      </c>
      <c r="B386" s="38">
        <v>38.174999999999997</v>
      </c>
    </row>
    <row r="387" spans="1:2">
      <c r="A387" s="38">
        <v>19741.86</v>
      </c>
      <c r="B387" s="38">
        <v>38.203000000000003</v>
      </c>
    </row>
    <row r="388" spans="1:2">
      <c r="A388" s="38">
        <v>19745.400000000001</v>
      </c>
      <c r="B388" s="38">
        <v>38.418999999999997</v>
      </c>
    </row>
    <row r="389" spans="1:2">
      <c r="A389" s="38">
        <v>19745.5</v>
      </c>
      <c r="B389" s="38">
        <v>38.424999999999997</v>
      </c>
    </row>
    <row r="390" spans="1:2">
      <c r="A390" s="38">
        <v>19745.55</v>
      </c>
      <c r="B390" s="38">
        <v>38.427</v>
      </c>
    </row>
    <row r="391" spans="1:2">
      <c r="A391" s="38">
        <v>19749.13</v>
      </c>
      <c r="B391" s="38">
        <v>38.600999999999999</v>
      </c>
    </row>
    <row r="392" spans="1:2">
      <c r="A392" s="38">
        <v>19751.419999999998</v>
      </c>
      <c r="B392" s="38">
        <v>38.713000000000001</v>
      </c>
    </row>
    <row r="393" spans="1:2">
      <c r="A393" s="38">
        <v>19752.77</v>
      </c>
      <c r="B393" s="38">
        <v>38.784999999999997</v>
      </c>
    </row>
    <row r="394" spans="1:2">
      <c r="A394" s="38">
        <v>19754.96</v>
      </c>
      <c r="B394" s="38">
        <v>38.944000000000003</v>
      </c>
    </row>
    <row r="395" spans="1:2">
      <c r="A395" s="38">
        <v>19756.400000000001</v>
      </c>
      <c r="B395" s="38">
        <v>39.033999999999999</v>
      </c>
    </row>
    <row r="396" spans="1:2">
      <c r="A396" s="38">
        <v>19757.28</v>
      </c>
      <c r="B396" s="38">
        <v>39.091999999999999</v>
      </c>
    </row>
    <row r="397" spans="1:2">
      <c r="A397" s="38">
        <v>19760.04</v>
      </c>
      <c r="B397" s="38">
        <v>39.213999999999999</v>
      </c>
    </row>
    <row r="398" spans="1:2">
      <c r="A398" s="38">
        <v>19763.150000000001</v>
      </c>
      <c r="B398" s="38">
        <v>39.243000000000002</v>
      </c>
    </row>
    <row r="399" spans="1:2">
      <c r="A399" s="38">
        <v>19764.53</v>
      </c>
      <c r="B399" s="38">
        <v>39.301000000000002</v>
      </c>
    </row>
    <row r="400" spans="1:2">
      <c r="A400" s="38">
        <v>19767.96</v>
      </c>
      <c r="B400" s="38">
        <v>39.488999999999997</v>
      </c>
    </row>
    <row r="401" spans="1:2">
      <c r="A401" s="38">
        <v>19769.009999999998</v>
      </c>
      <c r="B401" s="38">
        <v>39.529000000000003</v>
      </c>
    </row>
    <row r="402" spans="1:2">
      <c r="A402" s="38">
        <v>19774.580000000002</v>
      </c>
      <c r="B402" s="38">
        <v>39.731000000000002</v>
      </c>
    </row>
    <row r="403" spans="1:2">
      <c r="A403" s="38">
        <v>19774.88</v>
      </c>
      <c r="B403" s="38">
        <v>39.755000000000003</v>
      </c>
    </row>
    <row r="404" spans="1:2">
      <c r="A404" s="38">
        <v>19778.22</v>
      </c>
      <c r="B404" s="38">
        <v>39.951000000000001</v>
      </c>
    </row>
    <row r="405" spans="1:2">
      <c r="A405" s="38">
        <v>19780.740000000002</v>
      </c>
      <c r="B405" s="38">
        <v>40.106999999999999</v>
      </c>
    </row>
    <row r="406" spans="1:2">
      <c r="A406" s="38">
        <v>19781.849999999999</v>
      </c>
      <c r="B406" s="38">
        <v>40.213000000000001</v>
      </c>
    </row>
    <row r="407" spans="1:2">
      <c r="A407" s="38">
        <v>19783.66</v>
      </c>
      <c r="B407" s="38">
        <v>40.340000000000003</v>
      </c>
    </row>
    <row r="408" spans="1:2">
      <c r="A408" s="38">
        <v>19785.490000000002</v>
      </c>
      <c r="B408" s="38">
        <v>40.456000000000003</v>
      </c>
    </row>
    <row r="409" spans="1:2">
      <c r="A409" s="38">
        <v>19786.61</v>
      </c>
      <c r="B409" s="38">
        <v>40.534999999999997</v>
      </c>
    </row>
    <row r="410" spans="1:2">
      <c r="A410" s="38">
        <v>19791.29</v>
      </c>
      <c r="B410" s="38">
        <v>40.762999999999998</v>
      </c>
    </row>
    <row r="411" spans="1:2">
      <c r="A411" s="38">
        <v>19792.759999999998</v>
      </c>
      <c r="B411" s="38">
        <v>40.841999999999999</v>
      </c>
    </row>
    <row r="412" spans="1:2">
      <c r="A412" s="38">
        <v>19793.23</v>
      </c>
      <c r="B412" s="38">
        <v>40.875</v>
      </c>
    </row>
    <row r="413" spans="1:2">
      <c r="A413" s="38">
        <v>19796.400000000001</v>
      </c>
      <c r="B413" s="38">
        <v>41.134</v>
      </c>
    </row>
    <row r="414" spans="1:2">
      <c r="A414" s="38">
        <v>19798.34</v>
      </c>
      <c r="B414" s="38">
        <v>41.26</v>
      </c>
    </row>
    <row r="415" spans="1:2">
      <c r="A415" s="38">
        <v>19800.03</v>
      </c>
      <c r="B415" s="38">
        <v>41.343000000000004</v>
      </c>
    </row>
    <row r="416" spans="1:2">
      <c r="A416" s="38">
        <v>19802.79</v>
      </c>
      <c r="B416" s="38">
        <v>41.396000000000001</v>
      </c>
    </row>
    <row r="417" spans="1:2">
      <c r="A417" s="38">
        <v>19803.669999999998</v>
      </c>
      <c r="B417" s="38">
        <v>41.415999999999997</v>
      </c>
    </row>
    <row r="418" spans="1:2">
      <c r="A418" s="38">
        <v>19804.21</v>
      </c>
      <c r="B418" s="38">
        <v>41.438000000000002</v>
      </c>
    </row>
    <row r="419" spans="1:2">
      <c r="A419" s="38">
        <v>19807.3</v>
      </c>
      <c r="B419" s="38">
        <v>41.66</v>
      </c>
    </row>
    <row r="420" spans="1:2">
      <c r="A420" s="38">
        <v>19810.07</v>
      </c>
      <c r="B420" s="38">
        <v>41.753999999999998</v>
      </c>
    </row>
    <row r="421" spans="1:2">
      <c r="A421" s="38">
        <v>19810.939999999999</v>
      </c>
      <c r="B421" s="38">
        <v>41.753</v>
      </c>
    </row>
    <row r="422" spans="1:2">
      <c r="A422" s="38">
        <v>19812.36</v>
      </c>
      <c r="B422" s="38">
        <v>41.780999999999999</v>
      </c>
    </row>
    <row r="423" spans="1:2">
      <c r="A423" s="38">
        <v>19814.57</v>
      </c>
      <c r="B423" s="38">
        <v>41.802999999999997</v>
      </c>
    </row>
    <row r="424" spans="1:2">
      <c r="A424" s="38">
        <v>19815.939999999999</v>
      </c>
      <c r="B424" s="38">
        <v>41.807000000000002</v>
      </c>
    </row>
    <row r="425" spans="1:2">
      <c r="A425" s="38">
        <v>19818.21</v>
      </c>
      <c r="B425" s="38">
        <v>41.915999999999997</v>
      </c>
    </row>
    <row r="426" spans="1:2">
      <c r="A426" s="38">
        <v>19821.8</v>
      </c>
      <c r="B426" s="38">
        <v>42.084000000000003</v>
      </c>
    </row>
    <row r="427" spans="1:2">
      <c r="A427" s="38">
        <v>19821.849999999999</v>
      </c>
      <c r="B427" s="38">
        <v>42.085999999999999</v>
      </c>
    </row>
    <row r="428" spans="1:2">
      <c r="A428" s="38">
        <v>19821.919999999998</v>
      </c>
      <c r="B428" s="38">
        <v>42.082999999999998</v>
      </c>
    </row>
    <row r="429" spans="1:2">
      <c r="A429" s="38">
        <v>19825.48</v>
      </c>
      <c r="B429" s="38">
        <v>42.021000000000001</v>
      </c>
    </row>
    <row r="430" spans="1:2">
      <c r="A430" s="38">
        <v>19827.669999999998</v>
      </c>
      <c r="B430" s="38">
        <v>42.103000000000002</v>
      </c>
    </row>
    <row r="431" spans="1:2">
      <c r="A431" s="38">
        <v>19829.12</v>
      </c>
      <c r="B431" s="38">
        <v>42.203000000000003</v>
      </c>
    </row>
    <row r="432" spans="1:2">
      <c r="A432" s="38">
        <v>19833.53</v>
      </c>
      <c r="B432" s="38">
        <v>42.383000000000003</v>
      </c>
    </row>
    <row r="433" spans="1:2">
      <c r="A433" s="38">
        <v>19836.39</v>
      </c>
      <c r="B433" s="38">
        <v>42.384999999999998</v>
      </c>
    </row>
    <row r="434" spans="1:2">
      <c r="A434" s="38">
        <v>19839.400000000001</v>
      </c>
      <c r="B434" s="38">
        <v>42.42</v>
      </c>
    </row>
    <row r="435" spans="1:2">
      <c r="A435" s="38">
        <v>19840.03</v>
      </c>
      <c r="B435" s="38">
        <v>42.424999999999997</v>
      </c>
    </row>
    <row r="436" spans="1:2">
      <c r="A436" s="38">
        <v>19841.05</v>
      </c>
      <c r="B436" s="38">
        <v>42.457000000000001</v>
      </c>
    </row>
    <row r="437" spans="1:2">
      <c r="A437" s="38">
        <v>19843.66</v>
      </c>
      <c r="B437" s="38">
        <v>42.536999999999999</v>
      </c>
    </row>
    <row r="438" spans="1:2">
      <c r="A438" s="38">
        <v>19845.259999999998</v>
      </c>
      <c r="B438" s="38">
        <v>42.621000000000002</v>
      </c>
    </row>
    <row r="439" spans="1:2">
      <c r="A439" s="38">
        <v>19847.3</v>
      </c>
      <c r="B439" s="38">
        <v>42.798000000000002</v>
      </c>
    </row>
    <row r="440" spans="1:2">
      <c r="A440" s="38">
        <v>19850.62</v>
      </c>
      <c r="B440" s="38">
        <v>42.932000000000002</v>
      </c>
    </row>
    <row r="441" spans="1:2">
      <c r="A441" s="38">
        <v>19851.13</v>
      </c>
      <c r="B441" s="38">
        <v>42.957999999999998</v>
      </c>
    </row>
    <row r="442" spans="1:2">
      <c r="A442" s="38">
        <v>19854.57</v>
      </c>
      <c r="B442" s="38">
        <v>43.128</v>
      </c>
    </row>
    <row r="443" spans="1:2">
      <c r="A443" s="38">
        <v>19856.990000000002</v>
      </c>
      <c r="B443" s="38">
        <v>43.207000000000001</v>
      </c>
    </row>
    <row r="444" spans="1:2">
      <c r="A444" s="38">
        <v>19859.98</v>
      </c>
      <c r="B444" s="38">
        <v>43.316000000000003</v>
      </c>
    </row>
    <row r="445" spans="1:2">
      <c r="A445" s="38">
        <v>19862.86</v>
      </c>
      <c r="B445" s="38">
        <v>43.42</v>
      </c>
    </row>
    <row r="446" spans="1:2">
      <c r="A446" s="38">
        <v>19868.27</v>
      </c>
      <c r="B446" s="38">
        <v>43.728999999999999</v>
      </c>
    </row>
    <row r="447" spans="1:2">
      <c r="A447" s="38">
        <v>19869.11</v>
      </c>
      <c r="B447" s="38">
        <v>43.762</v>
      </c>
    </row>
    <row r="448" spans="1:2">
      <c r="A448" s="38">
        <v>19869.75</v>
      </c>
      <c r="B448" s="38">
        <v>43.789000000000001</v>
      </c>
    </row>
    <row r="449" spans="1:3">
      <c r="A449" s="38">
        <v>19872.75</v>
      </c>
      <c r="B449" s="38">
        <v>43.881999999999998</v>
      </c>
    </row>
    <row r="450" spans="1:3">
      <c r="A450" s="38">
        <v>19874.59</v>
      </c>
      <c r="B450" s="38">
        <v>43.905000000000001</v>
      </c>
    </row>
    <row r="451" spans="1:3">
      <c r="A451" s="38">
        <v>19876.38</v>
      </c>
      <c r="B451" s="38">
        <v>43.93</v>
      </c>
    </row>
    <row r="452" spans="1:3">
      <c r="A452" s="38">
        <v>19880.45</v>
      </c>
      <c r="B452" s="38">
        <v>44.054000000000002</v>
      </c>
    </row>
    <row r="453" spans="1:3">
      <c r="A453" s="38">
        <v>19883.650000000001</v>
      </c>
      <c r="B453" s="38">
        <v>44.216000000000001</v>
      </c>
    </row>
    <row r="454" spans="1:3">
      <c r="A454" s="38">
        <v>19886.32</v>
      </c>
      <c r="B454" s="38">
        <v>44.398000000000003</v>
      </c>
    </row>
    <row r="455" spans="1:3">
      <c r="A455" s="38">
        <v>19887.29</v>
      </c>
      <c r="B455" s="38">
        <v>44.448</v>
      </c>
    </row>
    <row r="456" spans="1:3">
      <c r="A456" s="38">
        <v>19887.29</v>
      </c>
      <c r="B456" s="38">
        <v>44.448</v>
      </c>
    </row>
    <row r="457" spans="1:3">
      <c r="A457" s="38">
        <v>19888.88</v>
      </c>
      <c r="B457" s="38">
        <v>44.508000000000003</v>
      </c>
    </row>
    <row r="458" spans="1:3">
      <c r="A458" s="38">
        <v>19890.830000000002</v>
      </c>
      <c r="B458" s="38">
        <v>44.542999999999999</v>
      </c>
    </row>
    <row r="459" spans="1:3">
      <c r="A459" s="38">
        <v>19890.93</v>
      </c>
      <c r="B459" s="38">
        <v>44.545000000000002</v>
      </c>
    </row>
    <row r="460" spans="1:3">
      <c r="A460" s="38">
        <v>19891.330000000002</v>
      </c>
      <c r="B460" s="38">
        <v>44.561</v>
      </c>
    </row>
    <row r="461" spans="1:3">
      <c r="A461" s="37">
        <v>19960.87</v>
      </c>
      <c r="B461" s="37">
        <v>41.56</v>
      </c>
      <c r="C461" s="38"/>
    </row>
    <row r="462" spans="1:3">
      <c r="A462" s="38">
        <v>20017.57</v>
      </c>
      <c r="B462" s="38">
        <v>41.75</v>
      </c>
      <c r="C462" s="38"/>
    </row>
    <row r="463" spans="1:3">
      <c r="A463" s="38">
        <v>20043.72</v>
      </c>
      <c r="B463" s="38">
        <v>41.96</v>
      </c>
      <c r="C463" s="38"/>
    </row>
    <row r="464" spans="1:3">
      <c r="A464" s="38">
        <v>20116.310000000001</v>
      </c>
      <c r="B464" s="38">
        <v>41.06</v>
      </c>
      <c r="C464" s="38"/>
    </row>
    <row r="465" spans="1:3">
      <c r="A465" s="38">
        <v>20147.66</v>
      </c>
      <c r="B465" s="38">
        <v>38.979999999999997</v>
      </c>
      <c r="C465" s="38"/>
    </row>
    <row r="466" spans="1:3">
      <c r="A466" s="38">
        <v>20149.3</v>
      </c>
      <c r="B466" s="38">
        <v>38.86</v>
      </c>
      <c r="C466" s="38"/>
    </row>
    <row r="467" spans="1:3">
      <c r="A467" s="38">
        <v>20167.63</v>
      </c>
      <c r="B467" s="38">
        <v>38.64</v>
      </c>
      <c r="C467" s="38"/>
    </row>
    <row r="468" spans="1:3">
      <c r="A468" s="38">
        <v>20183.77</v>
      </c>
      <c r="B468" s="38">
        <v>39.97</v>
      </c>
      <c r="C468" s="38"/>
    </row>
    <row r="469" spans="1:3">
      <c r="A469" s="38">
        <v>20223.36</v>
      </c>
      <c r="B469" s="38">
        <v>39.659999999999997</v>
      </c>
      <c r="C469" s="38"/>
    </row>
    <row r="470" spans="1:3">
      <c r="A470" s="38">
        <v>20277.75</v>
      </c>
      <c r="B470" s="38">
        <v>39.57</v>
      </c>
      <c r="C470" s="38"/>
    </row>
    <row r="471" spans="1:3">
      <c r="A471" s="38">
        <v>20334.080000000002</v>
      </c>
      <c r="B471" s="38">
        <v>40.31</v>
      </c>
      <c r="C471" s="38"/>
    </row>
    <row r="472" spans="1:3">
      <c r="A472" s="38">
        <v>20371.47</v>
      </c>
      <c r="B472" s="38">
        <v>40.4</v>
      </c>
      <c r="C472" s="38"/>
    </row>
    <row r="473" spans="1:3">
      <c r="A473" s="38">
        <v>20406.650000000001</v>
      </c>
      <c r="B473" s="38">
        <v>40.69</v>
      </c>
      <c r="C473" s="38"/>
    </row>
    <row r="474" spans="1:3">
      <c r="A474" s="38">
        <v>20409.599999999999</v>
      </c>
      <c r="B474" s="38">
        <v>40.78</v>
      </c>
      <c r="C474" s="38"/>
    </row>
    <row r="475" spans="1:3">
      <c r="A475" s="38">
        <v>20546.29</v>
      </c>
      <c r="B475" s="38">
        <v>42.83</v>
      </c>
      <c r="C475" s="38"/>
    </row>
    <row r="476" spans="1:3">
      <c r="A476" s="38">
        <v>20583.38</v>
      </c>
      <c r="B476" s="38">
        <v>43.09</v>
      </c>
      <c r="C476" s="38"/>
    </row>
    <row r="477" spans="1:3">
      <c r="A477" s="38">
        <v>20658.169999999998</v>
      </c>
      <c r="B477" s="38">
        <v>44.59</v>
      </c>
      <c r="C477" s="38"/>
    </row>
    <row r="478" spans="1:3">
      <c r="A478" s="38">
        <v>20714.57</v>
      </c>
      <c r="B478" s="38">
        <v>46.84</v>
      </c>
      <c r="C478" s="38"/>
    </row>
    <row r="479" spans="1:3">
      <c r="A479" s="38">
        <v>20879.599999999999</v>
      </c>
      <c r="B479" s="38">
        <v>52.93</v>
      </c>
      <c r="C479" s="38">
        <v>97.436999999999998</v>
      </c>
    </row>
    <row r="480" spans="1:3">
      <c r="A480" s="38">
        <v>20918.650000000001</v>
      </c>
      <c r="B480" s="38">
        <v>53.42</v>
      </c>
      <c r="C480" s="38">
        <v>99</v>
      </c>
    </row>
    <row r="481" spans="1:3">
      <c r="A481" s="38">
        <v>20944.86</v>
      </c>
      <c r="B481" s="38">
        <v>53.3</v>
      </c>
      <c r="C481" s="38"/>
    </row>
    <row r="482" spans="1:3">
      <c r="A482" s="38">
        <v>21053.38</v>
      </c>
      <c r="B482" s="38">
        <v>52.61</v>
      </c>
      <c r="C482" s="38"/>
    </row>
    <row r="483" spans="1:3">
      <c r="A483" s="38">
        <v>21085.74</v>
      </c>
      <c r="B483" s="38">
        <v>52.58</v>
      </c>
      <c r="C483" s="38"/>
    </row>
    <row r="484" spans="1:3">
      <c r="A484" s="38">
        <v>21146.5</v>
      </c>
      <c r="B484" s="38">
        <v>52.78</v>
      </c>
      <c r="C484" s="38"/>
    </row>
    <row r="485" spans="1:3">
      <c r="A485" s="38">
        <v>21205.89</v>
      </c>
      <c r="B485" s="38">
        <v>52.45</v>
      </c>
      <c r="C485" s="38"/>
    </row>
    <row r="486" spans="1:3">
      <c r="A486" s="38">
        <v>21274.32</v>
      </c>
      <c r="B486" s="38">
        <v>52.61</v>
      </c>
      <c r="C486" s="38"/>
    </row>
    <row r="487" spans="1:3">
      <c r="A487" s="38">
        <v>21330.54</v>
      </c>
      <c r="B487" s="38">
        <v>52.88</v>
      </c>
      <c r="C487" s="38"/>
    </row>
    <row r="488" spans="1:3">
      <c r="A488" s="38">
        <v>21419.919999999998</v>
      </c>
      <c r="B488" s="38">
        <v>53.44</v>
      </c>
      <c r="C488" s="38"/>
    </row>
    <row r="489" spans="1:3">
      <c r="A489" s="38">
        <v>21467.65</v>
      </c>
      <c r="B489" s="38">
        <v>53.61</v>
      </c>
      <c r="C489" s="38"/>
    </row>
    <row r="490" spans="1:3">
      <c r="A490" s="38">
        <v>21600.14</v>
      </c>
      <c r="B490" s="38">
        <v>53.59</v>
      </c>
      <c r="C490" s="38"/>
    </row>
    <row r="491" spans="1:3">
      <c r="A491" s="38">
        <v>21664.89</v>
      </c>
      <c r="B491" s="38">
        <v>53.83</v>
      </c>
      <c r="C491" s="38"/>
    </row>
    <row r="492" spans="1:3">
      <c r="A492" s="38">
        <v>21691.29</v>
      </c>
      <c r="B492" s="38">
        <v>53.41</v>
      </c>
      <c r="C492" s="38"/>
    </row>
    <row r="493" spans="1:3">
      <c r="A493" s="38">
        <v>21736.01</v>
      </c>
      <c r="B493" s="38">
        <v>53.65</v>
      </c>
      <c r="C493" s="38"/>
    </row>
    <row r="494" spans="1:3">
      <c r="A494" s="38">
        <v>21755.29</v>
      </c>
      <c r="B494" s="38">
        <v>54.04</v>
      </c>
      <c r="C494" s="38"/>
    </row>
    <row r="495" spans="1:3">
      <c r="A495" s="38">
        <v>21813.74</v>
      </c>
      <c r="B495" s="38">
        <v>55.08</v>
      </c>
      <c r="C495" s="38"/>
    </row>
    <row r="496" spans="1:3">
      <c r="A496" s="38">
        <v>21835</v>
      </c>
      <c r="B496" s="38">
        <v>55.45</v>
      </c>
      <c r="C496" s="38"/>
    </row>
    <row r="497" spans="1:3">
      <c r="A497" s="38">
        <v>21890.720000000001</v>
      </c>
      <c r="B497" s="38">
        <v>56.22</v>
      </c>
      <c r="C497" s="38"/>
    </row>
    <row r="498" spans="1:3">
      <c r="A498" s="38">
        <v>22009.51</v>
      </c>
      <c r="B498" s="38">
        <v>56.77</v>
      </c>
      <c r="C498" s="38"/>
    </row>
    <row r="499" spans="1:3">
      <c r="A499" s="38">
        <v>22068.9</v>
      </c>
      <c r="B499" s="38">
        <v>56.68</v>
      </c>
      <c r="C499" s="38"/>
    </row>
    <row r="500" spans="1:3">
      <c r="A500" s="38">
        <v>22144.42</v>
      </c>
      <c r="B500" s="38">
        <v>55.93</v>
      </c>
      <c r="C500" s="38"/>
    </row>
    <row r="501" spans="1:3">
      <c r="A501" s="38">
        <v>22213.59</v>
      </c>
      <c r="B501" s="38">
        <v>55.97</v>
      </c>
      <c r="C501" s="38"/>
    </row>
    <row r="502" spans="1:3">
      <c r="A502" s="38">
        <v>22269.07</v>
      </c>
      <c r="B502" s="38">
        <v>55.67</v>
      </c>
      <c r="C502" s="38"/>
    </row>
    <row r="503" spans="1:3">
      <c r="A503" s="38">
        <v>22317.43</v>
      </c>
      <c r="B503" s="38">
        <v>55.34</v>
      </c>
      <c r="C503" s="38"/>
    </row>
    <row r="504" spans="1:3">
      <c r="A504" s="38">
        <v>22550.16</v>
      </c>
      <c r="B504" s="38">
        <v>57.22</v>
      </c>
      <c r="C504" s="38"/>
    </row>
    <row r="505" spans="1:3">
      <c r="A505" s="38">
        <v>22690.99</v>
      </c>
      <c r="B505" s="38">
        <v>59.64</v>
      </c>
      <c r="C505" s="38"/>
    </row>
    <row r="506" spans="1:3">
      <c r="A506" s="38">
        <v>22705.31</v>
      </c>
      <c r="B506" s="38">
        <v>60.37</v>
      </c>
      <c r="C506" s="38"/>
    </row>
    <row r="507" spans="1:3">
      <c r="A507" s="38">
        <v>22724.41</v>
      </c>
      <c r="B507" s="38">
        <v>61.1</v>
      </c>
      <c r="C507" s="38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33D62D8D160F49B8468215AA35E567" ma:contentTypeVersion="13" ma:contentTypeDescription="Create a new document." ma:contentTypeScope="" ma:versionID="757bca920d624c2b00d81ed304614b46">
  <xsd:schema xmlns:xsd="http://www.w3.org/2001/XMLSchema" xmlns:xs="http://www.w3.org/2001/XMLSchema" xmlns:p="http://schemas.microsoft.com/office/2006/metadata/properties" xmlns:ns2="0c224cfa-a85b-4522-a0de-6725db6062cf" xmlns:ns3="09604dfa-ae92-46bb-a425-190831da2af5" targetNamespace="http://schemas.microsoft.com/office/2006/metadata/properties" ma:root="true" ma:fieldsID="f21369cb329598f8ad6fbdbce8b1c8fd" ns2:_="" ns3:_="">
    <xsd:import namespace="0c224cfa-a85b-4522-a0de-6725db6062cf"/>
    <xsd:import namespace="09604dfa-ae92-46bb-a425-190831da2a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24cfa-a85b-4522-a0de-6725db6062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a16bf86-312f-4544-b73c-0a4c3bef08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04dfa-ae92-46bb-a425-190831da2af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45f4a41-7e46-49a2-b0d7-f5a6dbfbef07}" ma:internalName="TaxCatchAll" ma:showField="CatchAllData" ma:web="09604dfa-ae92-46bb-a425-190831da2a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224cfa-a85b-4522-a0de-6725db6062cf">
      <Terms xmlns="http://schemas.microsoft.com/office/infopath/2007/PartnerControls"/>
    </lcf76f155ced4ddcb4097134ff3c332f>
    <TaxCatchAll xmlns="09604dfa-ae92-46bb-a425-190831da2af5" xsi:nil="true"/>
  </documentManagement>
</p:properties>
</file>

<file path=customXml/itemProps1.xml><?xml version="1.0" encoding="utf-8"?>
<ds:datastoreItem xmlns:ds="http://schemas.openxmlformats.org/officeDocument/2006/customXml" ds:itemID="{2433267A-887E-4D5B-97F9-690106355D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4A959E-F32C-4ED4-8E87-9A8397B48E5A}"/>
</file>

<file path=customXml/itemProps3.xml><?xml version="1.0" encoding="utf-8"?>
<ds:datastoreItem xmlns:ds="http://schemas.openxmlformats.org/officeDocument/2006/customXml" ds:itemID="{C05E8A1E-041D-4AD7-A66B-CC34C508B64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6488bc0-05f9-40da-9150-c8c367da7ea8"/>
    <ds:schemaRef ds:uri="09604dfa-ae92-46bb-a425-190831da2af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 and Project Info</vt:lpstr>
      <vt:lpstr>STRUCTURES</vt:lpstr>
      <vt:lpstr>ZERO RISE CERT</vt:lpstr>
      <vt:lpstr>RM Calculator</vt:lpstr>
      <vt:lpstr>HECRAS Output Table</vt:lpstr>
      <vt:lpstr>EXCOND</vt:lpstr>
      <vt:lpstr>PROPCOND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2022-06-10T23:01:19Z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0x0101008C33D62D8D160F49B8468215AA35E567</vt:lpwstr>
  </property>
</Properties>
</file>