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Doc\COOP\capstone project\"/>
    </mc:Choice>
  </mc:AlternateContent>
  <xr:revisionPtr revIDLastSave="0" documentId="13_ncr:1_{C65E7C67-5296-4583-B338-E3DC881259CB}" xr6:coauthVersionLast="47" xr6:coauthVersionMax="47" xr10:uidLastSave="{00000000-0000-0000-0000-000000000000}"/>
  <bookViews>
    <workbookView xWindow="-120" yWindow="-120" windowWidth="38640" windowHeight="21120" activeTab="3" xr2:uid="{F27D449F-89FC-46B5-8334-723DB7533B27}"/>
  </bookViews>
  <sheets>
    <sheet name="PBL_DA_SP25_CAPSTONE_DATA" sheetId="3" r:id="rId1"/>
    <sheet name="PBL_DA_SP25_CAPSTONE_DATA draft" sheetId="2" r:id="rId2"/>
    <sheet name="Data Cleaned" sheetId="1" r:id="rId3"/>
    <sheet name="PivotTable" sheetId="4" r:id="rId4"/>
  </sheets>
  <definedNames>
    <definedName name="_xlnm._FilterDatabase" localSheetId="2" hidden="1">'Data Cleaned'!$A$1:$S$728</definedName>
    <definedName name="_xlnm._FilterDatabase" localSheetId="1" hidden="1">'PBL_DA_SP25_CAPSTONE_DATA draft'!$A$1:$N$728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Y4" i="1"/>
  <c r="Y3" i="1"/>
  <c r="Y5" i="1"/>
  <c r="Y6" i="1"/>
  <c r="Y9" i="1"/>
  <c r="Y10" i="1"/>
  <c r="Y18" i="1"/>
  <c r="Y13" i="1"/>
  <c r="Y11" i="1"/>
  <c r="Y15" i="1"/>
  <c r="Y19" i="1"/>
  <c r="Y14" i="1"/>
  <c r="Y33" i="1"/>
  <c r="Y26" i="1"/>
  <c r="Y30" i="1"/>
  <c r="Y16" i="1"/>
  <c r="Y17" i="1"/>
  <c r="Y34" i="1"/>
  <c r="Y8" i="1"/>
  <c r="Y12" i="1"/>
  <c r="Y7" i="1"/>
  <c r="Y20" i="1"/>
  <c r="Y25" i="1"/>
  <c r="Y24" i="1"/>
  <c r="Y61" i="1"/>
  <c r="Y21" i="1"/>
  <c r="Y38" i="1"/>
  <c r="Y52" i="1"/>
  <c r="Y32" i="1"/>
  <c r="Y28" i="1"/>
  <c r="Y60" i="1"/>
  <c r="Y63" i="1"/>
  <c r="Y46" i="1"/>
  <c r="Y45" i="1"/>
  <c r="Y53" i="1"/>
  <c r="Y64" i="1"/>
  <c r="Y49" i="1"/>
  <c r="Y55" i="1"/>
  <c r="Y41" i="1"/>
  <c r="Y36" i="1"/>
  <c r="Y73" i="1"/>
  <c r="Y40" i="1"/>
  <c r="Y47" i="1"/>
  <c r="Y70" i="1"/>
  <c r="Y44" i="1"/>
  <c r="Y69" i="1"/>
  <c r="Y50" i="1"/>
  <c r="Y83" i="1"/>
  <c r="Y75" i="1"/>
  <c r="Y58" i="1"/>
  <c r="Y42" i="1"/>
  <c r="Y54" i="1"/>
  <c r="Y57" i="1"/>
  <c r="Y76" i="1"/>
  <c r="Y94" i="1"/>
  <c r="Y85" i="1"/>
  <c r="Y81" i="1"/>
  <c r="Y97" i="1"/>
  <c r="Y59" i="1"/>
  <c r="Y65" i="1"/>
  <c r="Y92" i="1"/>
  <c r="Y35" i="1"/>
  <c r="Y68" i="1"/>
  <c r="Y101" i="1"/>
  <c r="Y95" i="1"/>
  <c r="Y98" i="1"/>
  <c r="Y67" i="1"/>
  <c r="Y103" i="1"/>
  <c r="Y124" i="1"/>
  <c r="Y82" i="1"/>
  <c r="Y115" i="1"/>
  <c r="Y88" i="1"/>
  <c r="Y66" i="1"/>
  <c r="Y107" i="1"/>
  <c r="Y86" i="1"/>
  <c r="Y93" i="1"/>
  <c r="Y84" i="1"/>
  <c r="Y79" i="1"/>
  <c r="Y62" i="1"/>
  <c r="Y156" i="1"/>
  <c r="Y80" i="1"/>
  <c r="Y133" i="1"/>
  <c r="Y105" i="1"/>
  <c r="Y89" i="1"/>
  <c r="Y106" i="1"/>
  <c r="Y110" i="1"/>
  <c r="Y22" i="1"/>
  <c r="Y102" i="1"/>
  <c r="Y87" i="1"/>
  <c r="Y114" i="1"/>
  <c r="Y128" i="1"/>
  <c r="Y129" i="1"/>
  <c r="Y116" i="1"/>
  <c r="Y96" i="1"/>
  <c r="Y119" i="1"/>
  <c r="Y180" i="1"/>
  <c r="Y99" i="1"/>
  <c r="Y127" i="1"/>
  <c r="Y157" i="1"/>
  <c r="Y140" i="1"/>
  <c r="Y27" i="1"/>
  <c r="Y138" i="1"/>
  <c r="Y91" i="1"/>
  <c r="Y148" i="1"/>
  <c r="Y134" i="1"/>
  <c r="Y100" i="1"/>
  <c r="Y117" i="1"/>
  <c r="Y113" i="1"/>
  <c r="Y112" i="1"/>
  <c r="Y159" i="1"/>
  <c r="Y172" i="1"/>
  <c r="Y161" i="1"/>
  <c r="Y184" i="1"/>
  <c r="Y188" i="1"/>
  <c r="Y194" i="1"/>
  <c r="Y158" i="1"/>
  <c r="Y223" i="1"/>
  <c r="Y199" i="1"/>
  <c r="Y137" i="1"/>
  <c r="Y196" i="1"/>
  <c r="Y143" i="1"/>
  <c r="Y123" i="1"/>
  <c r="Y51" i="1"/>
  <c r="Y231" i="1"/>
  <c r="Y197" i="1"/>
  <c r="Y176" i="1"/>
  <c r="Y126" i="1"/>
  <c r="Y248" i="1"/>
  <c r="Y56" i="1"/>
  <c r="Y48" i="1"/>
  <c r="Y205" i="1"/>
  <c r="Y203" i="1"/>
  <c r="Y71" i="1"/>
  <c r="Y132" i="1"/>
  <c r="Y142" i="1"/>
  <c r="Y111" i="1"/>
  <c r="Y233" i="1"/>
  <c r="Y31" i="1"/>
  <c r="Y165" i="1"/>
  <c r="Y179" i="1"/>
  <c r="Y181" i="1"/>
  <c r="Y243" i="1"/>
  <c r="Y154" i="1"/>
  <c r="Y213" i="1"/>
  <c r="Y150" i="1"/>
  <c r="Y108" i="1"/>
  <c r="Y120" i="1"/>
  <c r="Y153" i="1"/>
  <c r="Y217" i="1"/>
  <c r="Y238" i="1"/>
  <c r="Y166" i="1"/>
  <c r="Y121" i="1"/>
  <c r="Y168" i="1"/>
  <c r="Y122" i="1"/>
  <c r="Y152" i="1"/>
  <c r="Y169" i="1"/>
  <c r="Y257" i="1"/>
  <c r="Y193" i="1"/>
  <c r="Y260" i="1"/>
  <c r="Y219" i="1"/>
  <c r="Y155" i="1"/>
  <c r="Y178" i="1"/>
  <c r="Y170" i="1"/>
  <c r="Y207" i="1"/>
  <c r="Y229" i="1"/>
  <c r="Y174" i="1"/>
  <c r="Y264" i="1"/>
  <c r="Y149" i="1"/>
  <c r="Y285" i="1"/>
  <c r="Y293" i="1"/>
  <c r="Y23" i="1"/>
  <c r="Y190" i="1"/>
  <c r="Y272" i="1"/>
  <c r="Y214" i="1"/>
  <c r="Y227" i="1"/>
  <c r="Y37" i="1"/>
  <c r="Y262" i="1"/>
  <c r="Y240" i="1"/>
  <c r="Y183" i="1"/>
  <c r="Y249" i="1"/>
  <c r="Y216" i="1"/>
  <c r="Y235" i="1"/>
  <c r="Y200" i="1"/>
  <c r="Y221" i="1"/>
  <c r="Y271" i="1"/>
  <c r="Y310" i="1"/>
  <c r="Y195" i="1"/>
  <c r="Y283" i="1"/>
  <c r="Y244" i="1"/>
  <c r="Y314" i="1"/>
  <c r="Y280" i="1"/>
  <c r="Y319" i="1"/>
  <c r="Y261" i="1"/>
  <c r="Y242" i="1"/>
  <c r="Y171" i="1"/>
  <c r="Y90" i="1"/>
  <c r="Y226" i="1"/>
  <c r="Y43" i="1"/>
  <c r="Y258" i="1"/>
  <c r="Y320" i="1"/>
  <c r="Y198" i="1"/>
  <c r="Y74" i="1"/>
  <c r="Y167" i="1"/>
  <c r="Y220" i="1"/>
  <c r="Y316" i="1"/>
  <c r="Y282" i="1"/>
  <c r="Y182" i="1"/>
  <c r="Y173" i="1"/>
  <c r="Y256" i="1"/>
  <c r="Y299" i="1"/>
  <c r="Y151" i="1"/>
  <c r="Y298" i="1"/>
  <c r="Y269" i="1"/>
  <c r="Y118" i="1"/>
  <c r="Y300" i="1"/>
  <c r="Y275" i="1"/>
  <c r="Y230" i="1"/>
  <c r="Y232" i="1"/>
  <c r="Y225" i="1"/>
  <c r="Y306" i="1"/>
  <c r="Y317" i="1"/>
  <c r="Y186" i="1"/>
  <c r="Y210" i="1"/>
  <c r="Y204" i="1"/>
  <c r="Y323" i="1"/>
  <c r="Y131" i="1"/>
  <c r="Y343" i="1"/>
  <c r="Y278" i="1"/>
  <c r="Y324" i="1"/>
  <c r="Y236" i="1"/>
  <c r="Y254" i="1"/>
  <c r="Y228" i="1"/>
  <c r="Y295" i="1"/>
  <c r="Y266" i="1"/>
  <c r="Y356" i="1"/>
  <c r="Y334" i="1"/>
  <c r="Y201" i="1"/>
  <c r="Y351" i="1"/>
  <c r="Y331" i="1"/>
  <c r="Y263" i="1"/>
  <c r="Y297" i="1"/>
  <c r="Y224" i="1"/>
  <c r="Y332" i="1"/>
  <c r="Y218" i="1"/>
  <c r="Y29" i="1"/>
  <c r="Y270" i="1"/>
  <c r="Y284" i="1"/>
  <c r="Y72" i="1"/>
  <c r="Y313" i="1"/>
  <c r="Y251" i="1"/>
  <c r="Y322" i="1"/>
  <c r="Y340" i="1"/>
  <c r="Y287" i="1"/>
  <c r="Y208" i="1"/>
  <c r="Y247" i="1"/>
  <c r="Y281" i="1"/>
  <c r="Y333" i="1"/>
  <c r="Y77" i="1"/>
  <c r="Y358" i="1"/>
  <c r="Y308" i="1"/>
  <c r="Y326" i="1"/>
  <c r="Y304" i="1"/>
  <c r="Y250" i="1"/>
  <c r="Y135" i="1"/>
  <c r="Y241" i="1"/>
  <c r="Y357" i="1"/>
  <c r="Y349" i="1"/>
  <c r="Y246" i="1"/>
  <c r="Y369" i="1"/>
  <c r="Y302" i="1"/>
  <c r="Y130" i="1"/>
  <c r="Y341" i="1"/>
  <c r="Y265" i="1"/>
  <c r="Y399" i="1"/>
  <c r="Y259" i="1"/>
  <c r="Y279" i="1"/>
  <c r="Y330" i="1"/>
  <c r="Y325" i="1"/>
  <c r="Y342" i="1"/>
  <c r="Y289" i="1"/>
  <c r="Y382" i="1"/>
  <c r="Y379" i="1"/>
  <c r="Y400" i="1"/>
  <c r="Y267" i="1"/>
  <c r="Y362" i="1"/>
  <c r="Y146" i="1"/>
  <c r="Y234" i="1"/>
  <c r="Y125" i="1"/>
  <c r="Y328" i="1"/>
  <c r="Y276" i="1"/>
  <c r="Y384" i="1"/>
  <c r="Y433" i="1"/>
  <c r="Y374" i="1"/>
  <c r="Y365" i="1"/>
  <c r="Y394" i="1"/>
  <c r="Y354" i="1"/>
  <c r="Y211" i="1"/>
  <c r="Y273" i="1"/>
  <c r="Y145" i="1"/>
  <c r="Y344" i="1"/>
  <c r="Y412" i="1"/>
  <c r="Y185" i="1"/>
  <c r="Y277" i="1"/>
  <c r="Y420" i="1"/>
  <c r="Y352" i="1"/>
  <c r="Y372" i="1"/>
  <c r="Y345" i="1"/>
  <c r="Y139" i="1"/>
  <c r="Y396" i="1"/>
  <c r="Y430" i="1"/>
  <c r="Y409" i="1"/>
  <c r="Y387" i="1"/>
  <c r="Y490" i="1"/>
  <c r="Y163" i="1"/>
  <c r="Y312" i="1"/>
  <c r="Y464" i="1"/>
  <c r="Y175" i="1"/>
  <c r="Y187" i="1"/>
  <c r="Y286" i="1"/>
  <c r="Y408" i="1"/>
  <c r="Y141" i="1"/>
  <c r="Y367" i="1"/>
  <c r="Y355" i="1"/>
  <c r="Y393" i="1"/>
  <c r="Y410" i="1"/>
  <c r="Y425" i="1"/>
  <c r="Y237" i="1"/>
  <c r="Y407" i="1"/>
  <c r="Y202" i="1"/>
  <c r="Y305" i="1"/>
  <c r="Y291" i="1"/>
  <c r="Y78" i="1"/>
  <c r="Y390" i="1"/>
  <c r="Y350" i="1"/>
  <c r="Y339" i="1"/>
  <c r="Y359" i="1"/>
  <c r="Y460" i="1"/>
  <c r="Y395" i="1"/>
  <c r="Y402" i="1"/>
  <c r="Y417" i="1"/>
  <c r="Y318" i="1"/>
  <c r="Y453" i="1"/>
  <c r="Y465" i="1"/>
  <c r="Y361" i="1"/>
  <c r="Y419" i="1"/>
  <c r="Y486" i="1"/>
  <c r="Y364" i="1"/>
  <c r="Y347" i="1"/>
  <c r="Y268" i="1"/>
  <c r="Y363" i="1"/>
  <c r="Y422" i="1"/>
  <c r="Y469" i="1"/>
  <c r="Y376" i="1"/>
  <c r="Y531" i="1"/>
  <c r="Y481" i="1"/>
  <c r="Y443" i="1"/>
  <c r="Y470" i="1"/>
  <c r="Y437" i="1"/>
  <c r="Y432" i="1"/>
  <c r="Y413" i="1"/>
  <c r="Y311" i="1"/>
  <c r="Y406" i="1"/>
  <c r="Y456" i="1"/>
  <c r="Y532" i="1"/>
  <c r="Y192" i="1"/>
  <c r="Y536" i="1"/>
  <c r="Y455" i="1"/>
  <c r="Y442" i="1"/>
  <c r="Y398" i="1"/>
  <c r="Y449" i="1"/>
  <c r="Y397" i="1"/>
  <c r="Y144" i="1"/>
  <c r="Y104" i="1"/>
  <c r="Y441" i="1"/>
  <c r="Y555" i="1"/>
  <c r="Y498" i="1"/>
  <c r="Y545" i="1"/>
  <c r="Y405" i="1"/>
  <c r="Y109" i="1"/>
  <c r="Y499" i="1"/>
  <c r="Y450" i="1"/>
  <c r="Y505" i="1"/>
  <c r="Y492" i="1"/>
  <c r="Y401" i="1"/>
  <c r="Y480" i="1"/>
  <c r="Y444" i="1"/>
  <c r="Y346" i="1"/>
  <c r="Y489" i="1"/>
  <c r="Y414" i="1"/>
  <c r="Y452" i="1"/>
  <c r="Y484" i="1"/>
  <c r="Y471" i="1"/>
  <c r="Y468" i="1"/>
  <c r="Y572" i="1"/>
  <c r="Y381" i="1"/>
  <c r="Y383" i="1"/>
  <c r="Y209" i="1"/>
  <c r="Y147" i="1"/>
  <c r="Y335" i="1"/>
  <c r="Y370" i="1"/>
  <c r="Y348" i="1"/>
  <c r="Y329" i="1"/>
  <c r="Y543" i="1"/>
  <c r="Y501" i="1"/>
  <c r="Y506" i="1"/>
  <c r="Y164" i="1"/>
  <c r="Y459" i="1"/>
  <c r="Y462" i="1"/>
  <c r="Y451" i="1"/>
  <c r="Y39" i="1"/>
  <c r="Y416" i="1"/>
  <c r="Y548" i="1"/>
  <c r="Y448" i="1"/>
  <c r="Y245" i="1"/>
  <c r="Y519" i="1"/>
  <c r="Y290" i="1"/>
  <c r="Y353" i="1"/>
  <c r="Y527" i="1"/>
  <c r="Y389" i="1"/>
  <c r="Y439" i="1"/>
  <c r="Y561" i="1"/>
  <c r="Y517" i="1"/>
  <c r="Y428" i="1"/>
  <c r="Y554" i="1"/>
  <c r="Y457" i="1"/>
  <c r="Y391" i="1"/>
  <c r="Y520" i="1"/>
  <c r="Y445" i="1"/>
  <c r="Y446" i="1"/>
  <c r="Y528" i="1"/>
  <c r="Y375" i="1"/>
  <c r="Y458" i="1"/>
  <c r="Y222" i="1"/>
  <c r="Y590" i="1"/>
  <c r="Y552" i="1"/>
  <c r="Y491" i="1"/>
  <c r="Y438" i="1"/>
  <c r="Y576" i="1"/>
  <c r="Y562" i="1"/>
  <c r="Y497" i="1"/>
  <c r="Y509" i="1"/>
  <c r="Y578" i="1"/>
  <c r="Y476" i="1"/>
  <c r="Y215" i="1"/>
  <c r="Y255" i="1"/>
  <c r="Y508" i="1"/>
  <c r="Y537" i="1"/>
  <c r="Y482" i="1"/>
  <c r="Y507" i="1"/>
  <c r="Y570" i="1"/>
  <c r="Y513" i="1"/>
  <c r="Y512" i="1"/>
  <c r="Y309" i="1"/>
  <c r="Y521" i="1"/>
  <c r="Y477" i="1"/>
  <c r="Y485" i="1"/>
  <c r="Y421" i="1"/>
  <c r="Y467" i="1"/>
  <c r="Y466" i="1"/>
  <c r="Y553" i="1"/>
  <c r="Y474" i="1"/>
  <c r="Y487" i="1"/>
  <c r="Y565" i="1"/>
  <c r="Y373" i="1"/>
  <c r="Y454" i="1"/>
  <c r="Y415" i="1"/>
  <c r="Y436" i="1"/>
  <c r="Y534" i="1"/>
  <c r="Y602" i="1"/>
  <c r="Y541" i="1"/>
  <c r="Y423" i="1"/>
  <c r="Y522" i="1"/>
  <c r="Y461" i="1"/>
  <c r="Y529" i="1"/>
  <c r="Y475" i="1"/>
  <c r="Y567" i="1"/>
  <c r="Y526" i="1"/>
  <c r="Y426" i="1"/>
  <c r="Y542" i="1"/>
  <c r="Y440" i="1"/>
  <c r="Y378" i="1"/>
  <c r="Y303" i="1"/>
  <c r="Y539" i="1"/>
  <c r="Y575" i="1"/>
  <c r="Y239" i="1"/>
  <c r="Y386" i="1"/>
  <c r="Y559" i="1"/>
  <c r="Y514" i="1"/>
  <c r="Y611" i="1"/>
  <c r="Y594" i="1"/>
  <c r="Y516" i="1"/>
  <c r="Y556" i="1"/>
  <c r="Y504" i="1"/>
  <c r="Y551" i="1"/>
  <c r="Y479" i="1"/>
  <c r="Y577" i="1"/>
  <c r="Y538" i="1"/>
  <c r="Y274" i="1"/>
  <c r="Y592" i="1"/>
  <c r="Y574" i="1"/>
  <c r="Y385" i="1"/>
  <c r="Y189" i="1"/>
  <c r="Y392" i="1"/>
  <c r="Y557" i="1"/>
  <c r="Y530" i="1"/>
  <c r="Y616" i="1"/>
  <c r="Y547" i="1"/>
  <c r="Y597" i="1"/>
  <c r="Y252" i="1"/>
  <c r="Y162" i="1"/>
  <c r="Y582" i="1"/>
  <c r="Y206" i="1"/>
  <c r="Y371" i="1"/>
  <c r="Y511" i="1"/>
  <c r="Y563" i="1"/>
  <c r="Y634" i="1"/>
  <c r="Y301" i="1"/>
  <c r="Y581" i="1"/>
  <c r="Y177" i="1"/>
  <c r="Y544" i="1"/>
  <c r="Y431" i="1"/>
  <c r="Y654" i="1"/>
  <c r="Y591" i="1"/>
  <c r="Y637" i="1"/>
  <c r="Y583" i="1"/>
  <c r="Y588" i="1"/>
  <c r="Y585" i="1"/>
  <c r="Y336" i="1"/>
  <c r="Y380" i="1"/>
  <c r="Y584" i="1"/>
  <c r="Y589" i="1"/>
  <c r="Y596" i="1"/>
  <c r="Y560" i="1"/>
  <c r="Y587" i="1"/>
  <c r="Y523" i="1"/>
  <c r="Y191" i="1"/>
  <c r="Y535" i="1"/>
  <c r="Y478" i="1"/>
  <c r="Y603" i="1"/>
  <c r="Y500" i="1"/>
  <c r="Y650" i="1"/>
  <c r="Y546" i="1"/>
  <c r="Y644" i="1"/>
  <c r="Y621" i="1"/>
  <c r="Y628" i="1"/>
  <c r="Y609" i="1"/>
  <c r="Y533" i="1"/>
  <c r="Y638" i="1"/>
  <c r="Y651" i="1"/>
  <c r="Y427" i="1"/>
  <c r="Y604" i="1"/>
  <c r="Y586" i="1"/>
  <c r="Y294" i="1"/>
  <c r="Y593" i="1"/>
  <c r="Y640" i="1"/>
  <c r="Y503" i="1"/>
  <c r="Y595" i="1"/>
  <c r="Y411" i="1"/>
  <c r="Y136" i="1"/>
  <c r="Y321" i="1"/>
  <c r="Y488" i="1"/>
  <c r="Y160" i="1"/>
  <c r="Y292" i="1"/>
  <c r="Y307" i="1"/>
  <c r="Y435" i="1"/>
  <c r="Y360" i="1"/>
  <c r="Y622" i="1"/>
  <c r="Y288" i="1"/>
  <c r="Y635" i="1"/>
  <c r="Y550" i="1"/>
  <c r="Y661" i="1"/>
  <c r="Y623" i="1"/>
  <c r="Y315" i="1"/>
  <c r="Y600" i="1"/>
  <c r="Y662" i="1"/>
  <c r="Y645" i="1"/>
  <c r="Y624" i="1"/>
  <c r="Y618" i="1"/>
  <c r="Y646" i="1"/>
  <c r="Y615" i="1"/>
  <c r="Y518" i="1"/>
  <c r="Y617" i="1"/>
  <c r="Y633" i="1"/>
  <c r="Y510" i="1"/>
  <c r="Y678" i="1"/>
  <c r="Y669" i="1"/>
  <c r="Y652" i="1"/>
  <c r="Y670" i="1"/>
  <c r="Y549" i="1"/>
  <c r="Y653" i="1"/>
  <c r="Y659" i="1"/>
  <c r="Y620" i="1"/>
  <c r="Y673" i="1"/>
  <c r="Y493" i="1"/>
  <c r="Y658" i="1"/>
  <c r="Y613" i="1"/>
  <c r="Y605" i="1"/>
  <c r="Y681" i="1"/>
  <c r="Y447" i="1"/>
  <c r="Y495" i="1"/>
  <c r="Y619" i="1"/>
  <c r="Y686" i="1"/>
  <c r="Y630" i="1"/>
  <c r="Y404" i="1"/>
  <c r="Y606" i="1"/>
  <c r="Y668" i="1"/>
  <c r="Y639" i="1"/>
  <c r="Y337" i="1"/>
  <c r="Y682" i="1"/>
  <c r="Y368" i="1"/>
  <c r="Y388" i="1"/>
  <c r="Y663" i="1"/>
  <c r="Y636" i="1"/>
  <c r="Y580" i="1"/>
  <c r="Y418" i="1"/>
  <c r="Y483" i="1"/>
  <c r="Y697" i="1"/>
  <c r="Y612" i="1"/>
  <c r="Y608" i="1"/>
  <c r="Y690" i="1"/>
  <c r="Y676" i="1"/>
  <c r="Y614" i="1"/>
  <c r="Y693" i="1"/>
  <c r="Y377" i="1"/>
  <c r="Y700" i="1"/>
  <c r="Y701" i="1"/>
  <c r="Y685" i="1"/>
  <c r="Y566" i="1"/>
  <c r="Y683" i="1"/>
  <c r="Y666" i="1"/>
  <c r="Y679" i="1"/>
  <c r="Y709" i="1"/>
  <c r="Y674" i="1"/>
  <c r="Y710" i="1"/>
  <c r="Y573" i="1"/>
  <c r="Y515" i="1"/>
  <c r="Y696" i="1"/>
  <c r="Y660" i="1"/>
  <c r="Y648" i="1"/>
  <c r="Y524" i="1"/>
  <c r="Y699" i="1"/>
  <c r="Y667" i="1"/>
  <c r="Y665" i="1"/>
  <c r="Y657" i="1"/>
  <c r="Y692" i="1"/>
  <c r="Y677" i="1"/>
  <c r="Y689" i="1"/>
  <c r="Y569" i="1"/>
  <c r="Y691" i="1"/>
  <c r="Y720" i="1"/>
  <c r="Y525" i="1"/>
  <c r="Y496" i="1"/>
  <c r="Y714" i="1"/>
  <c r="Y502" i="1"/>
  <c r="Y728" i="1"/>
  <c r="Y672" i="1"/>
  <c r="Y717" i="1"/>
  <c r="Y403" i="1"/>
  <c r="Y721" i="1"/>
  <c r="Y473" i="1"/>
  <c r="Y711" i="1"/>
  <c r="Y643" i="1"/>
  <c r="Y727" i="1"/>
  <c r="Y579" i="1"/>
  <c r="Y725" i="1"/>
  <c r="Y688" i="1"/>
  <c r="Y434" i="1"/>
  <c r="Y424" i="1"/>
  <c r="Y718" i="1"/>
  <c r="Y599" i="1"/>
  <c r="Y632" i="1"/>
  <c r="Y712" i="1"/>
  <c r="Y715" i="1"/>
  <c r="Y722" i="1"/>
  <c r="Y631" i="1"/>
  <c r="Y607" i="1"/>
  <c r="Y684" i="1"/>
  <c r="Y706" i="1"/>
  <c r="Y472" i="1"/>
  <c r="Y694" i="1"/>
  <c r="Y687" i="1"/>
  <c r="Y713" i="1"/>
  <c r="Y564" i="1"/>
  <c r="Y627" i="1"/>
  <c r="Y656" i="1"/>
  <c r="Y568" i="1"/>
  <c r="Y703" i="1"/>
  <c r="Y494" i="1"/>
  <c r="Y463" i="1"/>
  <c r="Y253" i="1"/>
  <c r="Y338" i="1"/>
  <c r="Y705" i="1"/>
  <c r="Y723" i="1"/>
  <c r="Y610" i="1"/>
  <c r="Y629" i="1"/>
  <c r="Y571" i="1"/>
  <c r="Y601" i="1"/>
  <c r="Y724" i="1"/>
  <c r="Y716" i="1"/>
  <c r="Y698" i="1"/>
  <c r="Y704" i="1"/>
  <c r="Y647" i="1"/>
  <c r="Y642" i="1"/>
  <c r="Y680" i="1"/>
  <c r="Y655" i="1"/>
  <c r="Y726" i="1"/>
  <c r="Y625" i="1"/>
  <c r="Y649" i="1"/>
  <c r="Y719" i="1"/>
  <c r="Y671" i="1"/>
  <c r="Y598" i="1"/>
  <c r="Y558" i="1"/>
  <c r="Y702" i="1"/>
  <c r="Y664" i="1"/>
  <c r="Y626" i="1"/>
  <c r="Y708" i="1"/>
  <c r="Y675" i="1"/>
  <c r="Y707" i="1"/>
  <c r="Y327" i="1"/>
  <c r="Y212" i="1"/>
  <c r="Y641" i="1"/>
  <c r="Y366" i="1"/>
  <c r="Y296" i="1"/>
  <c r="Y695" i="1"/>
  <c r="Y540" i="1"/>
  <c r="Y429" i="1"/>
  <c r="Y2" i="1"/>
  <c r="U418" i="1"/>
  <c r="T418" i="1"/>
  <c r="U540" i="1"/>
  <c r="U552" i="1"/>
  <c r="U572" i="1"/>
  <c r="U692" i="1"/>
  <c r="U713" i="1"/>
  <c r="U3" i="1"/>
  <c r="U106" i="1"/>
  <c r="U580" i="1"/>
  <c r="U643" i="1"/>
  <c r="U355" i="1"/>
  <c r="U204" i="1"/>
  <c r="U380" i="1"/>
  <c r="U693" i="1"/>
  <c r="U83" i="1"/>
  <c r="U469" i="1"/>
  <c r="U482" i="1"/>
  <c r="U256" i="1"/>
  <c r="U325" i="1"/>
  <c r="U138" i="1"/>
  <c r="U207" i="1"/>
  <c r="U559" i="1"/>
  <c r="U710" i="1"/>
  <c r="U712" i="1"/>
  <c r="U72" i="1"/>
  <c r="U705" i="1"/>
  <c r="U721" i="1"/>
  <c r="U115" i="1"/>
  <c r="U569" i="1"/>
  <c r="U595" i="1"/>
  <c r="U610" i="1"/>
  <c r="U658" i="1"/>
  <c r="U548" i="1"/>
  <c r="U573" i="1"/>
  <c r="U520" i="1"/>
  <c r="U488" i="1"/>
  <c r="U362" i="1"/>
  <c r="U8" i="1"/>
  <c r="U689" i="1"/>
  <c r="U567" i="1"/>
  <c r="U679" i="1"/>
  <c r="U727" i="1"/>
  <c r="U235" i="1"/>
  <c r="U231" i="1"/>
  <c r="U341" i="1"/>
  <c r="U624" i="1"/>
  <c r="U260" i="1"/>
  <c r="U238" i="1"/>
  <c r="U301" i="1"/>
  <c r="U269" i="1"/>
  <c r="U454" i="1"/>
  <c r="U445" i="1"/>
  <c r="U481" i="1"/>
  <c r="U283" i="1"/>
  <c r="U342" i="1"/>
  <c r="U370" i="1"/>
  <c r="U89" i="1"/>
  <c r="U311" i="1"/>
  <c r="U60" i="1"/>
  <c r="U547" i="1"/>
  <c r="U73" i="1"/>
  <c r="U491" i="1"/>
  <c r="U119" i="1"/>
  <c r="U470" i="1"/>
  <c r="U313" i="1"/>
  <c r="U332" i="1"/>
  <c r="U77" i="1"/>
  <c r="U639" i="1"/>
  <c r="U629" i="1"/>
  <c r="U446" i="1"/>
  <c r="U185" i="1"/>
  <c r="U354" i="1"/>
  <c r="U118" i="1"/>
  <c r="U261" i="1"/>
  <c r="U647" i="1"/>
  <c r="U239" i="1"/>
  <c r="U358" i="1"/>
  <c r="U93" i="1"/>
  <c r="U40" i="1"/>
  <c r="U87" i="1"/>
  <c r="U103" i="1"/>
  <c r="U84" i="1"/>
  <c r="U368" i="1"/>
  <c r="U135" i="1"/>
  <c r="U34" i="1"/>
  <c r="U532" i="1"/>
  <c r="U127" i="1"/>
  <c r="U404" i="1"/>
  <c r="U327" i="1"/>
  <c r="U295" i="1"/>
  <c r="U213" i="1"/>
  <c r="U192" i="1"/>
  <c r="U92" i="1"/>
  <c r="U296" i="1"/>
  <c r="U222" i="1"/>
  <c r="U625" i="1"/>
  <c r="U483" i="1"/>
  <c r="U344" i="1"/>
  <c r="U582" i="1"/>
  <c r="U566" i="1"/>
  <c r="U95" i="1"/>
  <c r="U94" i="1"/>
  <c r="U656" i="1"/>
  <c r="U340" i="1"/>
  <c r="U291" i="1"/>
  <c r="U665" i="1"/>
  <c r="U494" i="1"/>
  <c r="U538" i="1"/>
  <c r="U281" i="1"/>
  <c r="U360" i="1"/>
  <c r="U504" i="1"/>
  <c r="U99" i="1"/>
  <c r="U306" i="1"/>
  <c r="U17" i="1"/>
  <c r="U63" i="1"/>
  <c r="U16" i="1"/>
  <c r="U593" i="1"/>
  <c r="U300" i="1"/>
  <c r="U226" i="1"/>
  <c r="U123" i="1"/>
  <c r="U237" i="1"/>
  <c r="U152" i="1"/>
  <c r="U98" i="1"/>
  <c r="U81" i="1"/>
  <c r="U307" i="1"/>
  <c r="U349" i="1"/>
  <c r="U583" i="1"/>
  <c r="U108" i="1"/>
  <c r="U518" i="1"/>
  <c r="U196" i="1"/>
  <c r="U64" i="1"/>
  <c r="U472" i="1"/>
  <c r="U47" i="1"/>
  <c r="U15" i="1"/>
  <c r="U558" i="1"/>
  <c r="U631" i="1"/>
  <c r="U110" i="1"/>
  <c r="U708" i="1"/>
  <c r="U722" i="1"/>
  <c r="U359" i="1"/>
  <c r="U25" i="1"/>
  <c r="U282" i="1"/>
  <c r="U241" i="1"/>
  <c r="U496" i="1"/>
  <c r="U26" i="1"/>
  <c r="U198" i="1"/>
  <c r="U422" i="1"/>
  <c r="U147" i="1"/>
  <c r="U171" i="1"/>
  <c r="U711" i="1"/>
  <c r="U134" i="1"/>
  <c r="U265" i="1"/>
  <c r="U150" i="1"/>
  <c r="U255" i="1"/>
  <c r="U130" i="1"/>
  <c r="U398" i="1"/>
  <c r="U671" i="1"/>
  <c r="U294" i="1"/>
  <c r="U500" i="1"/>
  <c r="U725" i="1"/>
  <c r="U528" i="1"/>
  <c r="U205" i="1"/>
  <c r="U227" i="1"/>
  <c r="U274" i="1"/>
  <c r="U366" i="1"/>
  <c r="U381" i="1"/>
  <c r="U677" i="1"/>
  <c r="U501" i="1"/>
  <c r="U636" i="1"/>
  <c r="U62" i="1"/>
  <c r="U214" i="1"/>
  <c r="U617" i="1"/>
  <c r="U48" i="1"/>
  <c r="U49" i="1"/>
  <c r="U638" i="1"/>
  <c r="U253" i="1"/>
  <c r="U394" i="1"/>
  <c r="U148" i="1"/>
  <c r="U439" i="1"/>
  <c r="U21" i="1"/>
  <c r="U161" i="1"/>
  <c r="U460" i="1"/>
  <c r="U719" i="1"/>
  <c r="U176" i="1"/>
  <c r="U258" i="1"/>
  <c r="U654" i="1"/>
  <c r="U299" i="1"/>
  <c r="U212" i="1"/>
  <c r="U194" i="1"/>
  <c r="U30" i="1"/>
  <c r="U166" i="1"/>
  <c r="U352" i="1"/>
  <c r="U415" i="1"/>
  <c r="U56" i="1"/>
  <c r="U716" i="1"/>
  <c r="U18" i="1"/>
  <c r="U133" i="1"/>
  <c r="U41" i="1"/>
  <c r="U42" i="1"/>
  <c r="U79" i="1"/>
  <c r="U495" i="1"/>
  <c r="U612" i="1"/>
  <c r="U136" i="1"/>
  <c r="U278" i="1"/>
  <c r="U10" i="1"/>
  <c r="U38" i="1"/>
  <c r="U50" i="1"/>
  <c r="U139" i="1"/>
  <c r="U724" i="1"/>
  <c r="U121" i="1"/>
  <c r="U113" i="1"/>
  <c r="U61" i="1"/>
  <c r="U257" i="1"/>
  <c r="U67" i="1"/>
  <c r="U101" i="1"/>
  <c r="U350" i="1"/>
  <c r="U104" i="1"/>
  <c r="U623" i="1"/>
  <c r="U11" i="1"/>
  <c r="U117" i="1"/>
  <c r="U142" i="1"/>
  <c r="U13" i="1"/>
  <c r="U455" i="1"/>
  <c r="U31" i="1"/>
  <c r="U54" i="1"/>
  <c r="U184" i="1"/>
  <c r="U289" i="1"/>
  <c r="U356" i="1"/>
  <c r="U303" i="1"/>
  <c r="U90" i="1"/>
  <c r="U24" i="1"/>
  <c r="U33" i="1"/>
  <c r="U697" i="1"/>
  <c r="U124" i="1"/>
  <c r="U105" i="1"/>
  <c r="U447" i="1"/>
  <c r="U32" i="1"/>
  <c r="U726" i="1"/>
  <c r="U19" i="1"/>
  <c r="U174" i="1"/>
  <c r="U346" i="1"/>
  <c r="U564" i="1"/>
  <c r="U126" i="1"/>
  <c r="U120" i="1"/>
  <c r="U245" i="1"/>
  <c r="U334" i="1"/>
  <c r="U247" i="1"/>
  <c r="U531" i="1"/>
  <c r="U137" i="1"/>
  <c r="U55" i="1"/>
  <c r="U537" i="1"/>
  <c r="U27" i="1"/>
  <c r="U58" i="1"/>
  <c r="U167" i="1"/>
  <c r="U597" i="1"/>
  <c r="U563" i="1"/>
  <c r="U290" i="1"/>
  <c r="U372" i="1"/>
  <c r="U100" i="1"/>
  <c r="U46" i="1"/>
  <c r="U132" i="1"/>
  <c r="U29" i="1"/>
  <c r="U508" i="1"/>
  <c r="U509" i="1"/>
  <c r="U59" i="1"/>
  <c r="U2" i="1"/>
  <c r="U490" i="1"/>
  <c r="U209" i="1"/>
  <c r="U37" i="1"/>
  <c r="U20" i="1"/>
  <c r="U203" i="1"/>
  <c r="U219" i="1"/>
  <c r="U189" i="1"/>
  <c r="U129" i="1"/>
  <c r="U53" i="1"/>
  <c r="U206" i="1"/>
  <c r="U635" i="1"/>
  <c r="U7" i="1"/>
  <c r="U728" i="1"/>
  <c r="U39" i="1"/>
  <c r="U9" i="1"/>
  <c r="U6" i="1"/>
  <c r="U140" i="1"/>
  <c r="U475" i="1"/>
  <c r="U70" i="1"/>
  <c r="U91" i="1"/>
  <c r="U210" i="1"/>
  <c r="U218" i="1"/>
  <c r="U463" i="1"/>
  <c r="U158" i="1"/>
  <c r="U369" i="1"/>
  <c r="U5" i="1"/>
  <c r="U248" i="1"/>
  <c r="U28" i="1"/>
  <c r="U188" i="1"/>
  <c r="U312" i="1"/>
  <c r="U68" i="1"/>
  <c r="U487" i="1"/>
  <c r="U249" i="1"/>
  <c r="U277" i="1"/>
  <c r="U391" i="1"/>
  <c r="U44" i="1"/>
  <c r="U411" i="1"/>
  <c r="U280" i="1"/>
  <c r="U330" i="1"/>
  <c r="U14" i="1"/>
  <c r="U240" i="1"/>
  <c r="U43" i="1"/>
  <c r="U444" i="1"/>
  <c r="U131" i="1"/>
  <c r="U175" i="1"/>
  <c r="U459" i="1"/>
  <c r="U208" i="1"/>
  <c r="U52" i="1"/>
  <c r="U320" i="1"/>
  <c r="U318" i="1"/>
  <c r="U336" i="1"/>
  <c r="U479" i="1"/>
  <c r="U526" i="1"/>
  <c r="U128" i="1"/>
  <c r="U648" i="1"/>
  <c r="U23" i="1"/>
  <c r="U51" i="1"/>
  <c r="U157" i="1"/>
  <c r="U686" i="1"/>
  <c r="U154" i="1"/>
  <c r="U627" i="1"/>
  <c r="U82" i="1"/>
  <c r="U144" i="1"/>
  <c r="U199" i="1"/>
  <c r="U197" i="1"/>
  <c r="U288" i="1"/>
  <c r="U517" i="1"/>
  <c r="U466" i="1"/>
  <c r="U163" i="1"/>
  <c r="U57" i="1"/>
  <c r="U268" i="1"/>
  <c r="U224" i="1"/>
  <c r="U586" i="1"/>
  <c r="U680" i="1"/>
  <c r="U112" i="1"/>
  <c r="U69" i="1"/>
  <c r="U579" i="1"/>
  <c r="U165" i="1"/>
  <c r="U267" i="1"/>
  <c r="U177" i="1"/>
  <c r="U169" i="1"/>
  <c r="U252" i="1"/>
  <c r="U109" i="1"/>
  <c r="U4" i="1"/>
  <c r="U80" i="1"/>
  <c r="U430" i="1"/>
  <c r="U153" i="1"/>
  <c r="U234" i="1"/>
  <c r="U76" i="1"/>
  <c r="U585" i="1"/>
  <c r="U576" i="1"/>
  <c r="U264" i="1"/>
  <c r="U443" i="1"/>
  <c r="U343" i="1"/>
  <c r="U331" i="1"/>
  <c r="U401" i="1"/>
  <c r="U66" i="1"/>
  <c r="U78" i="1"/>
  <c r="U335" i="1"/>
  <c r="U601" i="1"/>
  <c r="U75" i="1"/>
  <c r="U591" i="1"/>
  <c r="U606" i="1"/>
  <c r="U615" i="1"/>
  <c r="U160" i="1"/>
  <c r="U557" i="1"/>
  <c r="U347" i="1"/>
  <c r="U602" i="1"/>
  <c r="U182" i="1"/>
  <c r="U114" i="1"/>
  <c r="U172" i="1"/>
  <c r="U122" i="1"/>
  <c r="U74" i="1"/>
  <c r="U701" i="1"/>
  <c r="U709" i="1"/>
  <c r="U236" i="1"/>
  <c r="U211" i="1"/>
  <c r="U215" i="1"/>
  <c r="U200" i="1"/>
  <c r="U539" i="1"/>
  <c r="U594" i="1"/>
  <c r="U363" i="1"/>
  <c r="U367" i="1"/>
  <c r="U202" i="1"/>
  <c r="U632" i="1"/>
  <c r="U437" i="1"/>
  <c r="U292" i="1"/>
  <c r="U151" i="1"/>
  <c r="U195" i="1"/>
  <c r="U285" i="1"/>
  <c r="U376" i="1"/>
  <c r="U661" i="1"/>
  <c r="U561" i="1"/>
  <c r="U512" i="1"/>
  <c r="U111" i="1"/>
  <c r="U317" i="1"/>
  <c r="U650" i="1"/>
  <c r="U524" i="1"/>
  <c r="U382" i="1"/>
  <c r="U434" i="1"/>
  <c r="U286" i="1"/>
  <c r="U86" i="1"/>
  <c r="U544" i="1"/>
  <c r="U599" i="1"/>
  <c r="U690" i="1"/>
  <c r="U145" i="1"/>
  <c r="U36" i="1"/>
  <c r="U589" i="1"/>
  <c r="U125" i="1"/>
  <c r="U232" i="1"/>
  <c r="U645" i="1"/>
  <c r="U462" i="1"/>
  <c r="U607" i="1"/>
  <c r="U723" i="1"/>
  <c r="U65" i="1"/>
  <c r="U242" i="1"/>
  <c r="U513" i="1"/>
  <c r="U440" i="1"/>
  <c r="U141" i="1"/>
  <c r="U669" i="1"/>
  <c r="U633" i="1"/>
  <c r="U587" i="1"/>
  <c r="U667" i="1"/>
  <c r="U377" i="1"/>
  <c r="U243" i="1"/>
  <c r="U550" i="1"/>
  <c r="U88" i="1"/>
  <c r="U441" i="1"/>
  <c r="U555" i="1"/>
  <c r="U149" i="1"/>
  <c r="U464" i="1"/>
  <c r="U107" i="1"/>
  <c r="U183" i="1"/>
  <c r="U642" i="1"/>
  <c r="U328" i="1"/>
  <c r="U616" i="1"/>
  <c r="U499" i="1"/>
  <c r="U179" i="1"/>
  <c r="U191" i="1"/>
  <c r="U225" i="1"/>
  <c r="U676" i="1"/>
  <c r="U551" i="1"/>
  <c r="U456" i="1"/>
  <c r="U254" i="1"/>
  <c r="U190" i="1"/>
  <c r="U284" i="1"/>
  <c r="U449" i="1"/>
  <c r="U233" i="1"/>
  <c r="U170" i="1"/>
  <c r="U168" i="1"/>
  <c r="U378" i="1"/>
  <c r="U217" i="1"/>
  <c r="U263" i="1"/>
  <c r="U293" i="1"/>
  <c r="U12" i="1"/>
  <c r="U85" i="1"/>
  <c r="U515" i="1"/>
  <c r="U262" i="1"/>
  <c r="U71" i="1"/>
  <c r="U603" i="1"/>
  <c r="U644" i="1"/>
  <c r="U426" i="1"/>
  <c r="U178" i="1"/>
  <c r="U164" i="1"/>
  <c r="U309" i="1"/>
  <c r="U657" i="1"/>
  <c r="U305" i="1"/>
  <c r="U304" i="1"/>
  <c r="U510" i="1"/>
  <c r="U221" i="1"/>
  <c r="U259" i="1"/>
  <c r="U326" i="1"/>
  <c r="U35" i="1"/>
  <c r="U321" i="1"/>
  <c r="U22" i="1"/>
  <c r="U102" i="1"/>
  <c r="U485" i="1"/>
  <c r="U298" i="1"/>
  <c r="U348" i="1"/>
  <c r="U316" i="1"/>
  <c r="U230" i="1"/>
  <c r="U143" i="1"/>
  <c r="U173" i="1"/>
  <c r="U271" i="1"/>
  <c r="U519" i="1"/>
  <c r="U181" i="1"/>
  <c r="U628" i="1"/>
  <c r="U416" i="1"/>
  <c r="U549" i="1"/>
  <c r="U649" i="1"/>
  <c r="U251" i="1"/>
  <c r="U530" i="1"/>
  <c r="U502" i="1"/>
  <c r="U223" i="1"/>
  <c r="U314" i="1"/>
  <c r="U266" i="1"/>
  <c r="U465" i="1"/>
  <c r="U162" i="1"/>
  <c r="U604" i="1"/>
  <c r="U553" i="1"/>
  <c r="U45" i="1"/>
  <c r="U250" i="1"/>
  <c r="U302" i="1"/>
  <c r="U720" i="1"/>
  <c r="U159" i="1"/>
  <c r="U503" i="1"/>
  <c r="U116" i="1"/>
  <c r="U468" i="1"/>
  <c r="U399" i="1"/>
  <c r="U522" i="1"/>
  <c r="U310" i="1"/>
  <c r="U406" i="1"/>
  <c r="U637" i="1"/>
  <c r="U640" i="1"/>
  <c r="U155" i="1"/>
  <c r="U339" i="1"/>
  <c r="U228" i="1"/>
  <c r="U718" i="1"/>
  <c r="U220" i="1"/>
  <c r="U361" i="1"/>
  <c r="U694" i="1"/>
  <c r="U618" i="1"/>
  <c r="U611" i="1"/>
  <c r="U436" i="1"/>
  <c r="U156" i="1"/>
  <c r="U383" i="1"/>
  <c r="U180" i="1"/>
  <c r="U554" i="1"/>
  <c r="U403" i="1"/>
  <c r="U229" i="1"/>
  <c r="U97" i="1"/>
  <c r="U216" i="1"/>
  <c r="U438" i="1"/>
  <c r="U345" i="1"/>
  <c r="U193" i="1"/>
  <c r="U545" i="1"/>
  <c r="U323" i="1"/>
  <c r="U279" i="1"/>
  <c r="U666" i="1"/>
  <c r="U683" i="1"/>
  <c r="U371" i="1"/>
  <c r="U276" i="1"/>
  <c r="U474" i="1"/>
  <c r="U715" i="1"/>
  <c r="U598" i="1"/>
  <c r="U592" i="1"/>
  <c r="U622" i="1"/>
  <c r="U652" i="1"/>
  <c r="U374" i="1"/>
  <c r="U400" i="1"/>
  <c r="U287" i="1"/>
  <c r="U365" i="1"/>
  <c r="U364" i="1"/>
  <c r="U338" i="1"/>
  <c r="U672" i="1"/>
  <c r="U525" i="1"/>
  <c r="U431" i="1"/>
  <c r="U244" i="1"/>
  <c r="U275" i="1"/>
  <c r="U543" i="1"/>
  <c r="U353" i="1"/>
  <c r="U246" i="1"/>
  <c r="U272" i="1"/>
  <c r="U451" i="1"/>
  <c r="U542" i="1"/>
  <c r="U315" i="1"/>
  <c r="U428" i="1"/>
  <c r="U505" i="1"/>
  <c r="U419" i="1"/>
  <c r="U663" i="1"/>
  <c r="U187" i="1"/>
  <c r="U664" i="1"/>
  <c r="U397" i="1"/>
  <c r="U574" i="1"/>
  <c r="U427" i="1"/>
  <c r="U486" i="1"/>
  <c r="U329" i="1"/>
  <c r="U584" i="1"/>
  <c r="U556" i="1"/>
  <c r="U578" i="1"/>
  <c r="U478" i="1"/>
  <c r="U533" i="1"/>
  <c r="U409" i="1"/>
  <c r="U414" i="1"/>
  <c r="U457" i="1"/>
  <c r="U393" i="1"/>
  <c r="U480" i="1"/>
  <c r="U201" i="1"/>
  <c r="U471" i="1"/>
  <c r="U621" i="1"/>
  <c r="U536" i="1"/>
  <c r="U384" i="1"/>
  <c r="U435" i="1"/>
  <c r="U429" i="1"/>
  <c r="U337" i="1"/>
  <c r="U357" i="1"/>
  <c r="U324" i="1"/>
  <c r="U270" i="1"/>
  <c r="U417" i="1"/>
  <c r="U546" i="1"/>
  <c r="U146" i="1"/>
  <c r="U389" i="1"/>
  <c r="U412" i="1"/>
  <c r="U385" i="1"/>
  <c r="U448" i="1"/>
  <c r="U605" i="1"/>
  <c r="U568" i="1"/>
  <c r="U681" i="1"/>
  <c r="U684" i="1"/>
  <c r="U273" i="1"/>
  <c r="U590" i="1"/>
  <c r="U521" i="1"/>
  <c r="U484" i="1"/>
  <c r="U297" i="1"/>
  <c r="U186" i="1"/>
  <c r="U308" i="1"/>
  <c r="U322" i="1"/>
  <c r="U609" i="1"/>
  <c r="U659" i="1"/>
  <c r="U575" i="1"/>
  <c r="U373" i="1"/>
  <c r="U646" i="1"/>
  <c r="U534" i="1"/>
  <c r="U423" i="1"/>
  <c r="U562" i="1"/>
  <c r="U461" i="1"/>
  <c r="U458" i="1"/>
  <c r="U476" i="1"/>
  <c r="U319" i="1"/>
  <c r="U620" i="1"/>
  <c r="U673" i="1"/>
  <c r="U529" i="1"/>
  <c r="U630" i="1"/>
  <c r="U619" i="1"/>
  <c r="U498" i="1"/>
  <c r="U421" i="1"/>
  <c r="U707" i="1"/>
  <c r="U696" i="1"/>
  <c r="U704" i="1"/>
  <c r="U626" i="1"/>
  <c r="U408" i="1"/>
  <c r="U634" i="1"/>
  <c r="U493" i="1"/>
  <c r="U407" i="1"/>
  <c r="U467" i="1"/>
  <c r="U390" i="1"/>
  <c r="U541" i="1"/>
  <c r="U596" i="1"/>
  <c r="U641" i="1"/>
  <c r="U581" i="1"/>
  <c r="U375" i="1"/>
  <c r="U388" i="1"/>
  <c r="U685" i="1"/>
  <c r="U402" i="1"/>
  <c r="U653" i="1"/>
  <c r="U700" i="1"/>
  <c r="U413" i="1"/>
  <c r="U717" i="1"/>
  <c r="U699" i="1"/>
  <c r="U333" i="1"/>
  <c r="U695" i="1"/>
  <c r="U425" i="1"/>
  <c r="U588" i="1"/>
  <c r="U702" i="1"/>
  <c r="U613" i="1"/>
  <c r="U668" i="1"/>
  <c r="U477" i="1"/>
  <c r="U497" i="1"/>
  <c r="U507" i="1"/>
  <c r="U351" i="1"/>
  <c r="U379" i="1"/>
  <c r="U678" i="1"/>
  <c r="U432" i="1"/>
  <c r="U450" i="1"/>
  <c r="U675" i="1"/>
  <c r="U651" i="1"/>
  <c r="U682" i="1"/>
  <c r="U392" i="1"/>
  <c r="U442" i="1"/>
  <c r="U600" i="1"/>
  <c r="U527" i="1"/>
  <c r="U703" i="1"/>
  <c r="U395" i="1"/>
  <c r="U662" i="1"/>
  <c r="U424" i="1"/>
  <c r="U410" i="1"/>
  <c r="U386" i="1"/>
  <c r="U571" i="1"/>
  <c r="U565" i="1"/>
  <c r="U511" i="1"/>
  <c r="U660" i="1"/>
  <c r="U674" i="1"/>
  <c r="U535" i="1"/>
  <c r="U608" i="1"/>
  <c r="U492" i="1"/>
  <c r="U433" i="1"/>
  <c r="U452" i="1"/>
  <c r="U714" i="1"/>
  <c r="U523" i="1"/>
  <c r="U506" i="1"/>
  <c r="U655" i="1"/>
  <c r="U560" i="1"/>
  <c r="U96" i="1"/>
  <c r="U670" i="1"/>
  <c r="U453" i="1"/>
  <c r="U420" i="1"/>
  <c r="U687" i="1"/>
  <c r="U473" i="1"/>
  <c r="U514" i="1"/>
  <c r="U489" i="1"/>
  <c r="U706" i="1"/>
  <c r="U570" i="1"/>
  <c r="U691" i="1"/>
  <c r="U698" i="1"/>
  <c r="U387" i="1"/>
  <c r="U396" i="1"/>
  <c r="U577" i="1"/>
  <c r="U516" i="1"/>
  <c r="U405" i="1"/>
  <c r="U614" i="1"/>
  <c r="U688" i="1"/>
  <c r="T540" i="1"/>
  <c r="T552" i="1"/>
  <c r="T572" i="1"/>
  <c r="T692" i="1"/>
  <c r="T713" i="1"/>
  <c r="T3" i="1"/>
  <c r="T106" i="1"/>
  <c r="T580" i="1"/>
  <c r="T643" i="1"/>
  <c r="T355" i="1"/>
  <c r="T204" i="1"/>
  <c r="T380" i="1"/>
  <c r="T693" i="1"/>
  <c r="T83" i="1"/>
  <c r="T469" i="1"/>
  <c r="T482" i="1"/>
  <c r="T256" i="1"/>
  <c r="T325" i="1"/>
  <c r="T138" i="1"/>
  <c r="T207" i="1"/>
  <c r="T559" i="1"/>
  <c r="T710" i="1"/>
  <c r="T712" i="1"/>
  <c r="T72" i="1"/>
  <c r="T705" i="1"/>
  <c r="T721" i="1"/>
  <c r="T115" i="1"/>
  <c r="T569" i="1"/>
  <c r="T595" i="1"/>
  <c r="T610" i="1"/>
  <c r="T658" i="1"/>
  <c r="T548" i="1"/>
  <c r="T573" i="1"/>
  <c r="T520" i="1"/>
  <c r="T488" i="1"/>
  <c r="T362" i="1"/>
  <c r="T8" i="1"/>
  <c r="T689" i="1"/>
  <c r="T567" i="1"/>
  <c r="T679" i="1"/>
  <c r="T727" i="1"/>
  <c r="T235" i="1"/>
  <c r="T231" i="1"/>
  <c r="T341" i="1"/>
  <c r="T624" i="1"/>
  <c r="T260" i="1"/>
  <c r="T238" i="1"/>
  <c r="T301" i="1"/>
  <c r="T269" i="1"/>
  <c r="T454" i="1"/>
  <c r="T445" i="1"/>
  <c r="T481" i="1"/>
  <c r="T283" i="1"/>
  <c r="T342" i="1"/>
  <c r="T370" i="1"/>
  <c r="T89" i="1"/>
  <c r="T311" i="1"/>
  <c r="T60" i="1"/>
  <c r="T547" i="1"/>
  <c r="T73" i="1"/>
  <c r="T491" i="1"/>
  <c r="T119" i="1"/>
  <c r="T470" i="1"/>
  <c r="T313" i="1"/>
  <c r="T332" i="1"/>
  <c r="T77" i="1"/>
  <c r="T639" i="1"/>
  <c r="T629" i="1"/>
  <c r="T446" i="1"/>
  <c r="T185" i="1"/>
  <c r="T354" i="1"/>
  <c r="T118" i="1"/>
  <c r="T261" i="1"/>
  <c r="T647" i="1"/>
  <c r="T239" i="1"/>
  <c r="T358" i="1"/>
  <c r="T93" i="1"/>
  <c r="T40" i="1"/>
  <c r="T87" i="1"/>
  <c r="T103" i="1"/>
  <c r="T84" i="1"/>
  <c r="T368" i="1"/>
  <c r="T135" i="1"/>
  <c r="T34" i="1"/>
  <c r="T532" i="1"/>
  <c r="T127" i="1"/>
  <c r="T404" i="1"/>
  <c r="T327" i="1"/>
  <c r="T295" i="1"/>
  <c r="T213" i="1"/>
  <c r="T192" i="1"/>
  <c r="T92" i="1"/>
  <c r="T296" i="1"/>
  <c r="T222" i="1"/>
  <c r="T625" i="1"/>
  <c r="T483" i="1"/>
  <c r="T344" i="1"/>
  <c r="T582" i="1"/>
  <c r="T566" i="1"/>
  <c r="T95" i="1"/>
  <c r="T94" i="1"/>
  <c r="T656" i="1"/>
  <c r="T340" i="1"/>
  <c r="T291" i="1"/>
  <c r="T665" i="1"/>
  <c r="T494" i="1"/>
  <c r="T538" i="1"/>
  <c r="T281" i="1"/>
  <c r="T360" i="1"/>
  <c r="T504" i="1"/>
  <c r="T99" i="1"/>
  <c r="T306" i="1"/>
  <c r="T17" i="1"/>
  <c r="T63" i="1"/>
  <c r="T16" i="1"/>
  <c r="T593" i="1"/>
  <c r="T300" i="1"/>
  <c r="T226" i="1"/>
  <c r="T123" i="1"/>
  <c r="T237" i="1"/>
  <c r="T152" i="1"/>
  <c r="T98" i="1"/>
  <c r="T81" i="1"/>
  <c r="T307" i="1"/>
  <c r="T349" i="1"/>
  <c r="T583" i="1"/>
  <c r="T108" i="1"/>
  <c r="T518" i="1"/>
  <c r="T196" i="1"/>
  <c r="T64" i="1"/>
  <c r="T472" i="1"/>
  <c r="T47" i="1"/>
  <c r="T15" i="1"/>
  <c r="T558" i="1"/>
  <c r="T631" i="1"/>
  <c r="T110" i="1"/>
  <c r="T708" i="1"/>
  <c r="T722" i="1"/>
  <c r="T359" i="1"/>
  <c r="T25" i="1"/>
  <c r="T282" i="1"/>
  <c r="T241" i="1"/>
  <c r="T496" i="1"/>
  <c r="T26" i="1"/>
  <c r="T198" i="1"/>
  <c r="T422" i="1"/>
  <c r="T147" i="1"/>
  <c r="T171" i="1"/>
  <c r="T711" i="1"/>
  <c r="T134" i="1"/>
  <c r="T265" i="1"/>
  <c r="T150" i="1"/>
  <c r="T255" i="1"/>
  <c r="T130" i="1"/>
  <c r="T398" i="1"/>
  <c r="T671" i="1"/>
  <c r="T294" i="1"/>
  <c r="T500" i="1"/>
  <c r="T725" i="1"/>
  <c r="T528" i="1"/>
  <c r="T205" i="1"/>
  <c r="T227" i="1"/>
  <c r="T274" i="1"/>
  <c r="T366" i="1"/>
  <c r="T381" i="1"/>
  <c r="T677" i="1"/>
  <c r="T501" i="1"/>
  <c r="T636" i="1"/>
  <c r="T62" i="1"/>
  <c r="T214" i="1"/>
  <c r="T617" i="1"/>
  <c r="T48" i="1"/>
  <c r="T49" i="1"/>
  <c r="T638" i="1"/>
  <c r="T253" i="1"/>
  <c r="T394" i="1"/>
  <c r="T148" i="1"/>
  <c r="T439" i="1"/>
  <c r="T21" i="1"/>
  <c r="T161" i="1"/>
  <c r="T460" i="1"/>
  <c r="T719" i="1"/>
  <c r="T176" i="1"/>
  <c r="T258" i="1"/>
  <c r="T654" i="1"/>
  <c r="T299" i="1"/>
  <c r="T212" i="1"/>
  <c r="T194" i="1"/>
  <c r="T30" i="1"/>
  <c r="T166" i="1"/>
  <c r="T352" i="1"/>
  <c r="T415" i="1"/>
  <c r="T56" i="1"/>
  <c r="T716" i="1"/>
  <c r="T18" i="1"/>
  <c r="T133" i="1"/>
  <c r="T41" i="1"/>
  <c r="T42" i="1"/>
  <c r="T79" i="1"/>
  <c r="T495" i="1"/>
  <c r="T612" i="1"/>
  <c r="T136" i="1"/>
  <c r="T278" i="1"/>
  <c r="T10" i="1"/>
  <c r="T38" i="1"/>
  <c r="T50" i="1"/>
  <c r="T139" i="1"/>
  <c r="T724" i="1"/>
  <c r="T121" i="1"/>
  <c r="T113" i="1"/>
  <c r="T61" i="1"/>
  <c r="T257" i="1"/>
  <c r="T67" i="1"/>
  <c r="T101" i="1"/>
  <c r="T350" i="1"/>
  <c r="T104" i="1"/>
  <c r="T623" i="1"/>
  <c r="T11" i="1"/>
  <c r="T117" i="1"/>
  <c r="T142" i="1"/>
  <c r="T13" i="1"/>
  <c r="T455" i="1"/>
  <c r="T31" i="1"/>
  <c r="T54" i="1"/>
  <c r="T184" i="1"/>
  <c r="T289" i="1"/>
  <c r="T356" i="1"/>
  <c r="T303" i="1"/>
  <c r="T90" i="1"/>
  <c r="T24" i="1"/>
  <c r="T33" i="1"/>
  <c r="T697" i="1"/>
  <c r="T124" i="1"/>
  <c r="T105" i="1"/>
  <c r="T447" i="1"/>
  <c r="T32" i="1"/>
  <c r="T726" i="1"/>
  <c r="T19" i="1"/>
  <c r="T174" i="1"/>
  <c r="T346" i="1"/>
  <c r="T564" i="1"/>
  <c r="T126" i="1"/>
  <c r="T120" i="1"/>
  <c r="T245" i="1"/>
  <c r="T334" i="1"/>
  <c r="T247" i="1"/>
  <c r="T531" i="1"/>
  <c r="T137" i="1"/>
  <c r="T55" i="1"/>
  <c r="T537" i="1"/>
  <c r="T27" i="1"/>
  <c r="T58" i="1"/>
  <c r="T167" i="1"/>
  <c r="T597" i="1"/>
  <c r="T563" i="1"/>
  <c r="T290" i="1"/>
  <c r="T372" i="1"/>
  <c r="T100" i="1"/>
  <c r="T46" i="1"/>
  <c r="T132" i="1"/>
  <c r="T29" i="1"/>
  <c r="T508" i="1"/>
  <c r="T509" i="1"/>
  <c r="T59" i="1"/>
  <c r="T2" i="1"/>
  <c r="T490" i="1"/>
  <c r="T209" i="1"/>
  <c r="T37" i="1"/>
  <c r="T20" i="1"/>
  <c r="T203" i="1"/>
  <c r="T219" i="1"/>
  <c r="T189" i="1"/>
  <c r="T129" i="1"/>
  <c r="T53" i="1"/>
  <c r="T206" i="1"/>
  <c r="T635" i="1"/>
  <c r="T7" i="1"/>
  <c r="T728" i="1"/>
  <c r="T39" i="1"/>
  <c r="T9" i="1"/>
  <c r="T6" i="1"/>
  <c r="T140" i="1"/>
  <c r="T475" i="1"/>
  <c r="T70" i="1"/>
  <c r="T91" i="1"/>
  <c r="T210" i="1"/>
  <c r="T218" i="1"/>
  <c r="T463" i="1"/>
  <c r="T158" i="1"/>
  <c r="T369" i="1"/>
  <c r="T5" i="1"/>
  <c r="T248" i="1"/>
  <c r="T28" i="1"/>
  <c r="T188" i="1"/>
  <c r="T312" i="1"/>
  <c r="T68" i="1"/>
  <c r="T487" i="1"/>
  <c r="T249" i="1"/>
  <c r="T277" i="1"/>
  <c r="T391" i="1"/>
  <c r="T44" i="1"/>
  <c r="T411" i="1"/>
  <c r="T280" i="1"/>
  <c r="T330" i="1"/>
  <c r="T14" i="1"/>
  <c r="T240" i="1"/>
  <c r="T43" i="1"/>
  <c r="T444" i="1"/>
  <c r="T131" i="1"/>
  <c r="T175" i="1"/>
  <c r="T459" i="1"/>
  <c r="T208" i="1"/>
  <c r="T52" i="1"/>
  <c r="T320" i="1"/>
  <c r="T318" i="1"/>
  <c r="T336" i="1"/>
  <c r="T479" i="1"/>
  <c r="T526" i="1"/>
  <c r="T128" i="1"/>
  <c r="T648" i="1"/>
  <c r="T23" i="1"/>
  <c r="T51" i="1"/>
  <c r="T157" i="1"/>
  <c r="T686" i="1"/>
  <c r="T154" i="1"/>
  <c r="T627" i="1"/>
  <c r="T82" i="1"/>
  <c r="T144" i="1"/>
  <c r="T199" i="1"/>
  <c r="T197" i="1"/>
  <c r="T288" i="1"/>
  <c r="T517" i="1"/>
  <c r="T466" i="1"/>
  <c r="T163" i="1"/>
  <c r="T57" i="1"/>
  <c r="T268" i="1"/>
  <c r="T224" i="1"/>
  <c r="T586" i="1"/>
  <c r="T680" i="1"/>
  <c r="T112" i="1"/>
  <c r="T69" i="1"/>
  <c r="T579" i="1"/>
  <c r="T165" i="1"/>
  <c r="T267" i="1"/>
  <c r="T177" i="1"/>
  <c r="T169" i="1"/>
  <c r="T252" i="1"/>
  <c r="T109" i="1"/>
  <c r="T4" i="1"/>
  <c r="T80" i="1"/>
  <c r="T430" i="1"/>
  <c r="T153" i="1"/>
  <c r="T234" i="1"/>
  <c r="T76" i="1"/>
  <c r="T585" i="1"/>
  <c r="T576" i="1"/>
  <c r="T264" i="1"/>
  <c r="T443" i="1"/>
  <c r="T343" i="1"/>
  <c r="T331" i="1"/>
  <c r="T401" i="1"/>
  <c r="T66" i="1"/>
  <c r="T78" i="1"/>
  <c r="T335" i="1"/>
  <c r="T601" i="1"/>
  <c r="T75" i="1"/>
  <c r="T591" i="1"/>
  <c r="T606" i="1"/>
  <c r="T615" i="1"/>
  <c r="T160" i="1"/>
  <c r="T557" i="1"/>
  <c r="T347" i="1"/>
  <c r="T602" i="1"/>
  <c r="T182" i="1"/>
  <c r="T114" i="1"/>
  <c r="T172" i="1"/>
  <c r="T122" i="1"/>
  <c r="T74" i="1"/>
  <c r="T701" i="1"/>
  <c r="T709" i="1"/>
  <c r="T236" i="1"/>
  <c r="T211" i="1"/>
  <c r="T215" i="1"/>
  <c r="T200" i="1"/>
  <c r="T539" i="1"/>
  <c r="T594" i="1"/>
  <c r="T363" i="1"/>
  <c r="T367" i="1"/>
  <c r="T202" i="1"/>
  <c r="T632" i="1"/>
  <c r="T437" i="1"/>
  <c r="T292" i="1"/>
  <c r="T151" i="1"/>
  <c r="T195" i="1"/>
  <c r="T285" i="1"/>
  <c r="T376" i="1"/>
  <c r="T661" i="1"/>
  <c r="T561" i="1"/>
  <c r="T512" i="1"/>
  <c r="T111" i="1"/>
  <c r="T317" i="1"/>
  <c r="T650" i="1"/>
  <c r="T524" i="1"/>
  <c r="T382" i="1"/>
  <c r="T434" i="1"/>
  <c r="T286" i="1"/>
  <c r="T86" i="1"/>
  <c r="T544" i="1"/>
  <c r="T599" i="1"/>
  <c r="T690" i="1"/>
  <c r="T145" i="1"/>
  <c r="T36" i="1"/>
  <c r="T589" i="1"/>
  <c r="T125" i="1"/>
  <c r="T232" i="1"/>
  <c r="T645" i="1"/>
  <c r="T462" i="1"/>
  <c r="T607" i="1"/>
  <c r="T723" i="1"/>
  <c r="T65" i="1"/>
  <c r="T242" i="1"/>
  <c r="T513" i="1"/>
  <c r="T440" i="1"/>
  <c r="T141" i="1"/>
  <c r="T669" i="1"/>
  <c r="T633" i="1"/>
  <c r="T587" i="1"/>
  <c r="T667" i="1"/>
  <c r="T377" i="1"/>
  <c r="T243" i="1"/>
  <c r="T550" i="1"/>
  <c r="T88" i="1"/>
  <c r="T441" i="1"/>
  <c r="T555" i="1"/>
  <c r="T149" i="1"/>
  <c r="T464" i="1"/>
  <c r="T107" i="1"/>
  <c r="T183" i="1"/>
  <c r="T642" i="1"/>
  <c r="T328" i="1"/>
  <c r="T616" i="1"/>
  <c r="T499" i="1"/>
  <c r="T179" i="1"/>
  <c r="T191" i="1"/>
  <c r="T225" i="1"/>
  <c r="T676" i="1"/>
  <c r="T551" i="1"/>
  <c r="T456" i="1"/>
  <c r="T254" i="1"/>
  <c r="T190" i="1"/>
  <c r="T284" i="1"/>
  <c r="T449" i="1"/>
  <c r="T233" i="1"/>
  <c r="T170" i="1"/>
  <c r="T168" i="1"/>
  <c r="T378" i="1"/>
  <c r="T217" i="1"/>
  <c r="T263" i="1"/>
  <c r="T293" i="1"/>
  <c r="T12" i="1"/>
  <c r="T85" i="1"/>
  <c r="T515" i="1"/>
  <c r="T262" i="1"/>
  <c r="T71" i="1"/>
  <c r="T603" i="1"/>
  <c r="T644" i="1"/>
  <c r="T426" i="1"/>
  <c r="T178" i="1"/>
  <c r="T164" i="1"/>
  <c r="T309" i="1"/>
  <c r="T657" i="1"/>
  <c r="T305" i="1"/>
  <c r="T304" i="1"/>
  <c r="T510" i="1"/>
  <c r="T221" i="1"/>
  <c r="T259" i="1"/>
  <c r="T326" i="1"/>
  <c r="T35" i="1"/>
  <c r="T321" i="1"/>
  <c r="T22" i="1"/>
  <c r="T102" i="1"/>
  <c r="T485" i="1"/>
  <c r="T298" i="1"/>
  <c r="T348" i="1"/>
  <c r="T316" i="1"/>
  <c r="T230" i="1"/>
  <c r="T143" i="1"/>
  <c r="T173" i="1"/>
  <c r="T271" i="1"/>
  <c r="T519" i="1"/>
  <c r="T181" i="1"/>
  <c r="T628" i="1"/>
  <c r="T416" i="1"/>
  <c r="T549" i="1"/>
  <c r="T649" i="1"/>
  <c r="T251" i="1"/>
  <c r="T530" i="1"/>
  <c r="T502" i="1"/>
  <c r="T223" i="1"/>
  <c r="T314" i="1"/>
  <c r="T266" i="1"/>
  <c r="T465" i="1"/>
  <c r="T162" i="1"/>
  <c r="T604" i="1"/>
  <c r="T553" i="1"/>
  <c r="T45" i="1"/>
  <c r="T250" i="1"/>
  <c r="T302" i="1"/>
  <c r="T720" i="1"/>
  <c r="T159" i="1"/>
  <c r="T503" i="1"/>
  <c r="T116" i="1"/>
  <c r="T468" i="1"/>
  <c r="T399" i="1"/>
  <c r="T522" i="1"/>
  <c r="T310" i="1"/>
  <c r="T406" i="1"/>
  <c r="T637" i="1"/>
  <c r="T640" i="1"/>
  <c r="T155" i="1"/>
  <c r="T339" i="1"/>
  <c r="T228" i="1"/>
  <c r="T718" i="1"/>
  <c r="T220" i="1"/>
  <c r="T361" i="1"/>
  <c r="T694" i="1"/>
  <c r="T618" i="1"/>
  <c r="T611" i="1"/>
  <c r="T436" i="1"/>
  <c r="T156" i="1"/>
  <c r="T383" i="1"/>
  <c r="T180" i="1"/>
  <c r="T554" i="1"/>
  <c r="T403" i="1"/>
  <c r="T229" i="1"/>
  <c r="T97" i="1"/>
  <c r="T216" i="1"/>
  <c r="T438" i="1"/>
  <c r="T345" i="1"/>
  <c r="T193" i="1"/>
  <c r="T545" i="1"/>
  <c r="T323" i="1"/>
  <c r="T279" i="1"/>
  <c r="T666" i="1"/>
  <c r="T683" i="1"/>
  <c r="T371" i="1"/>
  <c r="T276" i="1"/>
  <c r="T474" i="1"/>
  <c r="T715" i="1"/>
  <c r="T598" i="1"/>
  <c r="T592" i="1"/>
  <c r="T622" i="1"/>
  <c r="T652" i="1"/>
  <c r="T374" i="1"/>
  <c r="T400" i="1"/>
  <c r="T287" i="1"/>
  <c r="T365" i="1"/>
  <c r="T364" i="1"/>
  <c r="T338" i="1"/>
  <c r="T672" i="1"/>
  <c r="T525" i="1"/>
  <c r="T431" i="1"/>
  <c r="T244" i="1"/>
  <c r="T275" i="1"/>
  <c r="T543" i="1"/>
  <c r="T353" i="1"/>
  <c r="T246" i="1"/>
  <c r="T272" i="1"/>
  <c r="T451" i="1"/>
  <c r="T542" i="1"/>
  <c r="T315" i="1"/>
  <c r="T428" i="1"/>
  <c r="T505" i="1"/>
  <c r="T419" i="1"/>
  <c r="T663" i="1"/>
  <c r="T187" i="1"/>
  <c r="T664" i="1"/>
  <c r="T397" i="1"/>
  <c r="T574" i="1"/>
  <c r="T427" i="1"/>
  <c r="T486" i="1"/>
  <c r="T329" i="1"/>
  <c r="T584" i="1"/>
  <c r="T556" i="1"/>
  <c r="T578" i="1"/>
  <c r="T478" i="1"/>
  <c r="T533" i="1"/>
  <c r="T409" i="1"/>
  <c r="T414" i="1"/>
  <c r="T457" i="1"/>
  <c r="T393" i="1"/>
  <c r="T480" i="1"/>
  <c r="T201" i="1"/>
  <c r="T471" i="1"/>
  <c r="T621" i="1"/>
  <c r="T536" i="1"/>
  <c r="T384" i="1"/>
  <c r="T435" i="1"/>
  <c r="T429" i="1"/>
  <c r="T337" i="1"/>
  <c r="T357" i="1"/>
  <c r="T324" i="1"/>
  <c r="T270" i="1"/>
  <c r="T417" i="1"/>
  <c r="T546" i="1"/>
  <c r="T146" i="1"/>
  <c r="T389" i="1"/>
  <c r="T412" i="1"/>
  <c r="T385" i="1"/>
  <c r="T448" i="1"/>
  <c r="T605" i="1"/>
  <c r="T568" i="1"/>
  <c r="T681" i="1"/>
  <c r="T684" i="1"/>
  <c r="T273" i="1"/>
  <c r="T590" i="1"/>
  <c r="T521" i="1"/>
  <c r="T484" i="1"/>
  <c r="T297" i="1"/>
  <c r="T186" i="1"/>
  <c r="T308" i="1"/>
  <c r="T322" i="1"/>
  <c r="T609" i="1"/>
  <c r="T659" i="1"/>
  <c r="T575" i="1"/>
  <c r="T373" i="1"/>
  <c r="T646" i="1"/>
  <c r="T534" i="1"/>
  <c r="T423" i="1"/>
  <c r="T562" i="1"/>
  <c r="T461" i="1"/>
  <c r="T458" i="1"/>
  <c r="T476" i="1"/>
  <c r="T319" i="1"/>
  <c r="T620" i="1"/>
  <c r="T673" i="1"/>
  <c r="T529" i="1"/>
  <c r="T630" i="1"/>
  <c r="T619" i="1"/>
  <c r="T498" i="1"/>
  <c r="T421" i="1"/>
  <c r="T707" i="1"/>
  <c r="T696" i="1"/>
  <c r="T704" i="1"/>
  <c r="T626" i="1"/>
  <c r="T408" i="1"/>
  <c r="T634" i="1"/>
  <c r="T493" i="1"/>
  <c r="T407" i="1"/>
  <c r="T467" i="1"/>
  <c r="T390" i="1"/>
  <c r="T541" i="1"/>
  <c r="T596" i="1"/>
  <c r="T641" i="1"/>
  <c r="T581" i="1"/>
  <c r="T375" i="1"/>
  <c r="T388" i="1"/>
  <c r="T685" i="1"/>
  <c r="T402" i="1"/>
  <c r="T653" i="1"/>
  <c r="T700" i="1"/>
  <c r="T413" i="1"/>
  <c r="T717" i="1"/>
  <c r="T699" i="1"/>
  <c r="T333" i="1"/>
  <c r="T695" i="1"/>
  <c r="T425" i="1"/>
  <c r="T588" i="1"/>
  <c r="T702" i="1"/>
  <c r="T613" i="1"/>
  <c r="T668" i="1"/>
  <c r="T477" i="1"/>
  <c r="T497" i="1"/>
  <c r="T507" i="1"/>
  <c r="T351" i="1"/>
  <c r="T379" i="1"/>
  <c r="T678" i="1"/>
  <c r="T432" i="1"/>
  <c r="T450" i="1"/>
  <c r="T675" i="1"/>
  <c r="T651" i="1"/>
  <c r="T682" i="1"/>
  <c r="T392" i="1"/>
  <c r="T442" i="1"/>
  <c r="T600" i="1"/>
  <c r="T527" i="1"/>
  <c r="T703" i="1"/>
  <c r="T395" i="1"/>
  <c r="T662" i="1"/>
  <c r="T424" i="1"/>
  <c r="T410" i="1"/>
  <c r="T386" i="1"/>
  <c r="T571" i="1"/>
  <c r="T565" i="1"/>
  <c r="T511" i="1"/>
  <c r="T660" i="1"/>
  <c r="T674" i="1"/>
  <c r="T535" i="1"/>
  <c r="T608" i="1"/>
  <c r="T492" i="1"/>
  <c r="T433" i="1"/>
  <c r="T452" i="1"/>
  <c r="T714" i="1"/>
  <c r="T523" i="1"/>
  <c r="T506" i="1"/>
  <c r="T655" i="1"/>
  <c r="T560" i="1"/>
  <c r="T96" i="1"/>
  <c r="T670" i="1"/>
  <c r="T453" i="1"/>
  <c r="T420" i="1"/>
  <c r="T687" i="1"/>
  <c r="T473" i="1"/>
  <c r="T514" i="1"/>
  <c r="T489" i="1"/>
  <c r="T706" i="1"/>
  <c r="T570" i="1"/>
  <c r="T691" i="1"/>
  <c r="T698" i="1"/>
  <c r="T387" i="1"/>
  <c r="T396" i="1"/>
  <c r="T577" i="1"/>
  <c r="T516" i="1"/>
  <c r="T405" i="1"/>
  <c r="T614" i="1"/>
  <c r="T688" i="1"/>
  <c r="X418" i="1"/>
  <c r="X540" i="1"/>
  <c r="X552" i="1"/>
  <c r="X572" i="1"/>
  <c r="X692" i="1"/>
  <c r="X713" i="1"/>
  <c r="X3" i="1"/>
  <c r="X106" i="1"/>
  <c r="X580" i="1"/>
  <c r="X643" i="1"/>
  <c r="X355" i="1"/>
  <c r="X204" i="1"/>
  <c r="X380" i="1"/>
  <c r="X693" i="1"/>
  <c r="X83" i="1"/>
  <c r="X469" i="1"/>
  <c r="X482" i="1"/>
  <c r="X256" i="1"/>
  <c r="X325" i="1"/>
  <c r="X138" i="1"/>
  <c r="X207" i="1"/>
  <c r="X559" i="1"/>
  <c r="X710" i="1"/>
  <c r="X712" i="1"/>
  <c r="X72" i="1"/>
  <c r="X705" i="1"/>
  <c r="X721" i="1"/>
  <c r="X115" i="1"/>
  <c r="X569" i="1"/>
  <c r="X595" i="1"/>
  <c r="X610" i="1"/>
  <c r="X658" i="1"/>
  <c r="X548" i="1"/>
  <c r="X573" i="1"/>
  <c r="X520" i="1"/>
  <c r="X488" i="1"/>
  <c r="X362" i="1"/>
  <c r="X8" i="1"/>
  <c r="X689" i="1"/>
  <c r="X567" i="1"/>
  <c r="X679" i="1"/>
  <c r="X727" i="1"/>
  <c r="X235" i="1"/>
  <c r="X231" i="1"/>
  <c r="X341" i="1"/>
  <c r="X624" i="1"/>
  <c r="X260" i="1"/>
  <c r="X238" i="1"/>
  <c r="X301" i="1"/>
  <c r="X269" i="1"/>
  <c r="X454" i="1"/>
  <c r="X445" i="1"/>
  <c r="X481" i="1"/>
  <c r="X283" i="1"/>
  <c r="X342" i="1"/>
  <c r="X370" i="1"/>
  <c r="X89" i="1"/>
  <c r="X311" i="1"/>
  <c r="X60" i="1"/>
  <c r="X547" i="1"/>
  <c r="X73" i="1"/>
  <c r="X491" i="1"/>
  <c r="X119" i="1"/>
  <c r="X470" i="1"/>
  <c r="X313" i="1"/>
  <c r="X332" i="1"/>
  <c r="X77" i="1"/>
  <c r="X639" i="1"/>
  <c r="X629" i="1"/>
  <c r="X446" i="1"/>
  <c r="X185" i="1"/>
  <c r="X354" i="1"/>
  <c r="X118" i="1"/>
  <c r="X261" i="1"/>
  <c r="X647" i="1"/>
  <c r="X239" i="1"/>
  <c r="X358" i="1"/>
  <c r="X93" i="1"/>
  <c r="X40" i="1"/>
  <c r="X87" i="1"/>
  <c r="X103" i="1"/>
  <c r="X84" i="1"/>
  <c r="X368" i="1"/>
  <c r="X135" i="1"/>
  <c r="X34" i="1"/>
  <c r="X532" i="1"/>
  <c r="X127" i="1"/>
  <c r="X404" i="1"/>
  <c r="X327" i="1"/>
  <c r="X295" i="1"/>
  <c r="X213" i="1"/>
  <c r="X192" i="1"/>
  <c r="X92" i="1"/>
  <c r="X296" i="1"/>
  <c r="X222" i="1"/>
  <c r="X625" i="1"/>
  <c r="X483" i="1"/>
  <c r="X344" i="1"/>
  <c r="X582" i="1"/>
  <c r="X566" i="1"/>
  <c r="X95" i="1"/>
  <c r="X94" i="1"/>
  <c r="X656" i="1"/>
  <c r="X340" i="1"/>
  <c r="X291" i="1"/>
  <c r="X665" i="1"/>
  <c r="X494" i="1"/>
  <c r="X538" i="1"/>
  <c r="X281" i="1"/>
  <c r="X360" i="1"/>
  <c r="X504" i="1"/>
  <c r="X99" i="1"/>
  <c r="X306" i="1"/>
  <c r="X17" i="1"/>
  <c r="X63" i="1"/>
  <c r="X16" i="1"/>
  <c r="X593" i="1"/>
  <c r="X300" i="1"/>
  <c r="X226" i="1"/>
  <c r="X123" i="1"/>
  <c r="X237" i="1"/>
  <c r="X152" i="1"/>
  <c r="X98" i="1"/>
  <c r="X81" i="1"/>
  <c r="X307" i="1"/>
  <c r="X349" i="1"/>
  <c r="X583" i="1"/>
  <c r="X108" i="1"/>
  <c r="X518" i="1"/>
  <c r="X196" i="1"/>
  <c r="X64" i="1"/>
  <c r="X472" i="1"/>
  <c r="X47" i="1"/>
  <c r="X15" i="1"/>
  <c r="X558" i="1"/>
  <c r="X631" i="1"/>
  <c r="X110" i="1"/>
  <c r="X708" i="1"/>
  <c r="X722" i="1"/>
  <c r="X359" i="1"/>
  <c r="X25" i="1"/>
  <c r="X282" i="1"/>
  <c r="X241" i="1"/>
  <c r="X496" i="1"/>
  <c r="X26" i="1"/>
  <c r="X198" i="1"/>
  <c r="X422" i="1"/>
  <c r="X147" i="1"/>
  <c r="X171" i="1"/>
  <c r="X711" i="1"/>
  <c r="X134" i="1"/>
  <c r="X265" i="1"/>
  <c r="X150" i="1"/>
  <c r="X255" i="1"/>
  <c r="X130" i="1"/>
  <c r="X398" i="1"/>
  <c r="X671" i="1"/>
  <c r="X294" i="1"/>
  <c r="X500" i="1"/>
  <c r="X725" i="1"/>
  <c r="X528" i="1"/>
  <c r="X205" i="1"/>
  <c r="X227" i="1"/>
  <c r="X274" i="1"/>
  <c r="X366" i="1"/>
  <c r="X381" i="1"/>
  <c r="X677" i="1"/>
  <c r="X501" i="1"/>
  <c r="X636" i="1"/>
  <c r="X62" i="1"/>
  <c r="X214" i="1"/>
  <c r="X617" i="1"/>
  <c r="X48" i="1"/>
  <c r="X49" i="1"/>
  <c r="X638" i="1"/>
  <c r="X253" i="1"/>
  <c r="X394" i="1"/>
  <c r="X148" i="1"/>
  <c r="X439" i="1"/>
  <c r="X21" i="1"/>
  <c r="X161" i="1"/>
  <c r="X460" i="1"/>
  <c r="X719" i="1"/>
  <c r="X176" i="1"/>
  <c r="X258" i="1"/>
  <c r="X654" i="1"/>
  <c r="X299" i="1"/>
  <c r="X212" i="1"/>
  <c r="X194" i="1"/>
  <c r="X30" i="1"/>
  <c r="X166" i="1"/>
  <c r="X352" i="1"/>
  <c r="X415" i="1"/>
  <c r="X56" i="1"/>
  <c r="X716" i="1"/>
  <c r="X18" i="1"/>
  <c r="X133" i="1"/>
  <c r="X41" i="1"/>
  <c r="X42" i="1"/>
  <c r="X79" i="1"/>
  <c r="X495" i="1"/>
  <c r="X612" i="1"/>
  <c r="X136" i="1"/>
  <c r="X278" i="1"/>
  <c r="X10" i="1"/>
  <c r="X38" i="1"/>
  <c r="X50" i="1"/>
  <c r="X139" i="1"/>
  <c r="X724" i="1"/>
  <c r="X121" i="1"/>
  <c r="X113" i="1"/>
  <c r="X61" i="1"/>
  <c r="X257" i="1"/>
  <c r="X67" i="1"/>
  <c r="X101" i="1"/>
  <c r="X350" i="1"/>
  <c r="X104" i="1"/>
  <c r="X623" i="1"/>
  <c r="X11" i="1"/>
  <c r="X117" i="1"/>
  <c r="X142" i="1"/>
  <c r="X13" i="1"/>
  <c r="X455" i="1"/>
  <c r="X31" i="1"/>
  <c r="X54" i="1"/>
  <c r="X184" i="1"/>
  <c r="X289" i="1"/>
  <c r="X356" i="1"/>
  <c r="X303" i="1"/>
  <c r="X90" i="1"/>
  <c r="X24" i="1"/>
  <c r="X33" i="1"/>
  <c r="X697" i="1"/>
  <c r="X124" i="1"/>
  <c r="X105" i="1"/>
  <c r="X447" i="1"/>
  <c r="X32" i="1"/>
  <c r="X726" i="1"/>
  <c r="X19" i="1"/>
  <c r="X174" i="1"/>
  <c r="X346" i="1"/>
  <c r="X564" i="1"/>
  <c r="X126" i="1"/>
  <c r="X120" i="1"/>
  <c r="X245" i="1"/>
  <c r="X334" i="1"/>
  <c r="X247" i="1"/>
  <c r="X531" i="1"/>
  <c r="X137" i="1"/>
  <c r="X55" i="1"/>
  <c r="X537" i="1"/>
  <c r="X27" i="1"/>
  <c r="X58" i="1"/>
  <c r="X167" i="1"/>
  <c r="X597" i="1"/>
  <c r="X563" i="1"/>
  <c r="X290" i="1"/>
  <c r="X372" i="1"/>
  <c r="X100" i="1"/>
  <c r="X46" i="1"/>
  <c r="X132" i="1"/>
  <c r="X29" i="1"/>
  <c r="X508" i="1"/>
  <c r="X509" i="1"/>
  <c r="X59" i="1"/>
  <c r="X490" i="1"/>
  <c r="X209" i="1"/>
  <c r="X37" i="1"/>
  <c r="X20" i="1"/>
  <c r="X203" i="1"/>
  <c r="X219" i="1"/>
  <c r="X189" i="1"/>
  <c r="X129" i="1"/>
  <c r="X53" i="1"/>
  <c r="X206" i="1"/>
  <c r="X635" i="1"/>
  <c r="X7" i="1"/>
  <c r="X728" i="1"/>
  <c r="X39" i="1"/>
  <c r="X9" i="1"/>
  <c r="X6" i="1"/>
  <c r="X140" i="1"/>
  <c r="X475" i="1"/>
  <c r="X70" i="1"/>
  <c r="X91" i="1"/>
  <c r="X210" i="1"/>
  <c r="X218" i="1"/>
  <c r="X463" i="1"/>
  <c r="X158" i="1"/>
  <c r="X369" i="1"/>
  <c r="X5" i="1"/>
  <c r="X248" i="1"/>
  <c r="X28" i="1"/>
  <c r="X188" i="1"/>
  <c r="X312" i="1"/>
  <c r="X68" i="1"/>
  <c r="X487" i="1"/>
  <c r="X249" i="1"/>
  <c r="X277" i="1"/>
  <c r="X391" i="1"/>
  <c r="X44" i="1"/>
  <c r="X411" i="1"/>
  <c r="X280" i="1"/>
  <c r="X330" i="1"/>
  <c r="X14" i="1"/>
  <c r="X240" i="1"/>
  <c r="X43" i="1"/>
  <c r="X444" i="1"/>
  <c r="X131" i="1"/>
  <c r="X175" i="1"/>
  <c r="X459" i="1"/>
  <c r="X208" i="1"/>
  <c r="X52" i="1"/>
  <c r="X320" i="1"/>
  <c r="X318" i="1"/>
  <c r="X336" i="1"/>
  <c r="X479" i="1"/>
  <c r="X526" i="1"/>
  <c r="X128" i="1"/>
  <c r="X648" i="1"/>
  <c r="X23" i="1"/>
  <c r="X51" i="1"/>
  <c r="X157" i="1"/>
  <c r="X686" i="1"/>
  <c r="X154" i="1"/>
  <c r="X627" i="1"/>
  <c r="X82" i="1"/>
  <c r="X144" i="1"/>
  <c r="X199" i="1"/>
  <c r="X197" i="1"/>
  <c r="X288" i="1"/>
  <c r="X517" i="1"/>
  <c r="X466" i="1"/>
  <c r="X163" i="1"/>
  <c r="X57" i="1"/>
  <c r="X268" i="1"/>
  <c r="X224" i="1"/>
  <c r="X586" i="1"/>
  <c r="X680" i="1"/>
  <c r="X112" i="1"/>
  <c r="X69" i="1"/>
  <c r="X579" i="1"/>
  <c r="X165" i="1"/>
  <c r="X267" i="1"/>
  <c r="X177" i="1"/>
  <c r="X169" i="1"/>
  <c r="X252" i="1"/>
  <c r="X109" i="1"/>
  <c r="X4" i="1"/>
  <c r="X80" i="1"/>
  <c r="X430" i="1"/>
  <c r="X153" i="1"/>
  <c r="X234" i="1"/>
  <c r="X76" i="1"/>
  <c r="X585" i="1"/>
  <c r="X576" i="1"/>
  <c r="X264" i="1"/>
  <c r="X443" i="1"/>
  <c r="X343" i="1"/>
  <c r="X331" i="1"/>
  <c r="X401" i="1"/>
  <c r="X66" i="1"/>
  <c r="X78" i="1"/>
  <c r="X335" i="1"/>
  <c r="X601" i="1"/>
  <c r="X75" i="1"/>
  <c r="X591" i="1"/>
  <c r="X606" i="1"/>
  <c r="X615" i="1"/>
  <c r="X160" i="1"/>
  <c r="X557" i="1"/>
  <c r="X347" i="1"/>
  <c r="X602" i="1"/>
  <c r="X182" i="1"/>
  <c r="X114" i="1"/>
  <c r="X172" i="1"/>
  <c r="X122" i="1"/>
  <c r="X74" i="1"/>
  <c r="X701" i="1"/>
  <c r="X709" i="1"/>
  <c r="X236" i="1"/>
  <c r="X211" i="1"/>
  <c r="X215" i="1"/>
  <c r="X200" i="1"/>
  <c r="X539" i="1"/>
  <c r="X594" i="1"/>
  <c r="X363" i="1"/>
  <c r="X367" i="1"/>
  <c r="X202" i="1"/>
  <c r="X632" i="1"/>
  <c r="X437" i="1"/>
  <c r="X292" i="1"/>
  <c r="X151" i="1"/>
  <c r="X195" i="1"/>
  <c r="X285" i="1"/>
  <c r="X376" i="1"/>
  <c r="X661" i="1"/>
  <c r="X561" i="1"/>
  <c r="X512" i="1"/>
  <c r="X111" i="1"/>
  <c r="X317" i="1"/>
  <c r="X650" i="1"/>
  <c r="X524" i="1"/>
  <c r="X382" i="1"/>
  <c r="X434" i="1"/>
  <c r="X286" i="1"/>
  <c r="X86" i="1"/>
  <c r="X544" i="1"/>
  <c r="X599" i="1"/>
  <c r="X690" i="1"/>
  <c r="X145" i="1"/>
  <c r="X36" i="1"/>
  <c r="X589" i="1"/>
  <c r="X125" i="1"/>
  <c r="X232" i="1"/>
  <c r="X645" i="1"/>
  <c r="X462" i="1"/>
  <c r="X607" i="1"/>
  <c r="X723" i="1"/>
  <c r="X65" i="1"/>
  <c r="X242" i="1"/>
  <c r="X513" i="1"/>
  <c r="X440" i="1"/>
  <c r="X141" i="1"/>
  <c r="X669" i="1"/>
  <c r="X633" i="1"/>
  <c r="X587" i="1"/>
  <c r="X667" i="1"/>
  <c r="X377" i="1"/>
  <c r="X243" i="1"/>
  <c r="X550" i="1"/>
  <c r="X88" i="1"/>
  <c r="X441" i="1"/>
  <c r="X555" i="1"/>
  <c r="X149" i="1"/>
  <c r="X464" i="1"/>
  <c r="X107" i="1"/>
  <c r="X183" i="1"/>
  <c r="X642" i="1"/>
  <c r="X328" i="1"/>
  <c r="X616" i="1"/>
  <c r="X499" i="1"/>
  <c r="X179" i="1"/>
  <c r="X191" i="1"/>
  <c r="X225" i="1"/>
  <c r="X676" i="1"/>
  <c r="X551" i="1"/>
  <c r="X456" i="1"/>
  <c r="X254" i="1"/>
  <c r="X190" i="1"/>
  <c r="X284" i="1"/>
  <c r="X449" i="1"/>
  <c r="X233" i="1"/>
  <c r="X170" i="1"/>
  <c r="X168" i="1"/>
  <c r="X378" i="1"/>
  <c r="X217" i="1"/>
  <c r="X263" i="1"/>
  <c r="X293" i="1"/>
  <c r="X12" i="1"/>
  <c r="X85" i="1"/>
  <c r="X515" i="1"/>
  <c r="X262" i="1"/>
  <c r="X71" i="1"/>
  <c r="X603" i="1"/>
  <c r="X644" i="1"/>
  <c r="X426" i="1"/>
  <c r="X178" i="1"/>
  <c r="X164" i="1"/>
  <c r="X309" i="1"/>
  <c r="X657" i="1"/>
  <c r="X305" i="1"/>
  <c r="X304" i="1"/>
  <c r="X510" i="1"/>
  <c r="X221" i="1"/>
  <c r="X259" i="1"/>
  <c r="X326" i="1"/>
  <c r="X35" i="1"/>
  <c r="X321" i="1"/>
  <c r="X22" i="1"/>
  <c r="X102" i="1"/>
  <c r="X485" i="1"/>
  <c r="X298" i="1"/>
  <c r="X348" i="1"/>
  <c r="X316" i="1"/>
  <c r="X230" i="1"/>
  <c r="X143" i="1"/>
  <c r="X173" i="1"/>
  <c r="X271" i="1"/>
  <c r="X519" i="1"/>
  <c r="X181" i="1"/>
  <c r="X628" i="1"/>
  <c r="X416" i="1"/>
  <c r="X549" i="1"/>
  <c r="X649" i="1"/>
  <c r="X251" i="1"/>
  <c r="X530" i="1"/>
  <c r="X502" i="1"/>
  <c r="X223" i="1"/>
  <c r="X314" i="1"/>
  <c r="X266" i="1"/>
  <c r="X465" i="1"/>
  <c r="X162" i="1"/>
  <c r="X604" i="1"/>
  <c r="X553" i="1"/>
  <c r="X45" i="1"/>
  <c r="X250" i="1"/>
  <c r="X302" i="1"/>
  <c r="X720" i="1"/>
  <c r="X159" i="1"/>
  <c r="X503" i="1"/>
  <c r="X116" i="1"/>
  <c r="X468" i="1"/>
  <c r="X399" i="1"/>
  <c r="X522" i="1"/>
  <c r="X310" i="1"/>
  <c r="X406" i="1"/>
  <c r="X637" i="1"/>
  <c r="X640" i="1"/>
  <c r="X155" i="1"/>
  <c r="X339" i="1"/>
  <c r="X228" i="1"/>
  <c r="X718" i="1"/>
  <c r="X220" i="1"/>
  <c r="X361" i="1"/>
  <c r="X694" i="1"/>
  <c r="X618" i="1"/>
  <c r="X611" i="1"/>
  <c r="X436" i="1"/>
  <c r="X156" i="1"/>
  <c r="X383" i="1"/>
  <c r="X180" i="1"/>
  <c r="X554" i="1"/>
  <c r="X403" i="1"/>
  <c r="X229" i="1"/>
  <c r="X97" i="1"/>
  <c r="X216" i="1"/>
  <c r="X438" i="1"/>
  <c r="X345" i="1"/>
  <c r="X193" i="1"/>
  <c r="X545" i="1"/>
  <c r="X323" i="1"/>
  <c r="X279" i="1"/>
  <c r="X666" i="1"/>
  <c r="X683" i="1"/>
  <c r="X371" i="1"/>
  <c r="X276" i="1"/>
  <c r="X474" i="1"/>
  <c r="X715" i="1"/>
  <c r="X598" i="1"/>
  <c r="X592" i="1"/>
  <c r="X622" i="1"/>
  <c r="X652" i="1"/>
  <c r="X374" i="1"/>
  <c r="X400" i="1"/>
  <c r="X287" i="1"/>
  <c r="X365" i="1"/>
  <c r="X364" i="1"/>
  <c r="X338" i="1"/>
  <c r="X672" i="1"/>
  <c r="X525" i="1"/>
  <c r="X431" i="1"/>
  <c r="X244" i="1"/>
  <c r="X275" i="1"/>
  <c r="X543" i="1"/>
  <c r="X353" i="1"/>
  <c r="X246" i="1"/>
  <c r="X272" i="1"/>
  <c r="X451" i="1"/>
  <c r="X542" i="1"/>
  <c r="X315" i="1"/>
  <c r="X428" i="1"/>
  <c r="X505" i="1"/>
  <c r="X419" i="1"/>
  <c r="X663" i="1"/>
  <c r="X187" i="1"/>
  <c r="X664" i="1"/>
  <c r="X397" i="1"/>
  <c r="X574" i="1"/>
  <c r="X427" i="1"/>
  <c r="X486" i="1"/>
  <c r="X329" i="1"/>
  <c r="X584" i="1"/>
  <c r="X556" i="1"/>
  <c r="X578" i="1"/>
  <c r="X478" i="1"/>
  <c r="X533" i="1"/>
  <c r="X409" i="1"/>
  <c r="X414" i="1"/>
  <c r="X457" i="1"/>
  <c r="X393" i="1"/>
  <c r="X480" i="1"/>
  <c r="X201" i="1"/>
  <c r="X471" i="1"/>
  <c r="X621" i="1"/>
  <c r="X536" i="1"/>
  <c r="X384" i="1"/>
  <c r="X435" i="1"/>
  <c r="X429" i="1"/>
  <c r="X337" i="1"/>
  <c r="X357" i="1"/>
  <c r="X324" i="1"/>
  <c r="X270" i="1"/>
  <c r="X417" i="1"/>
  <c r="X546" i="1"/>
  <c r="X146" i="1"/>
  <c r="X389" i="1"/>
  <c r="X412" i="1"/>
  <c r="X385" i="1"/>
  <c r="X448" i="1"/>
  <c r="X605" i="1"/>
  <c r="X568" i="1"/>
  <c r="X681" i="1"/>
  <c r="X684" i="1"/>
  <c r="X273" i="1"/>
  <c r="X590" i="1"/>
  <c r="X521" i="1"/>
  <c r="X484" i="1"/>
  <c r="X297" i="1"/>
  <c r="X186" i="1"/>
  <c r="X308" i="1"/>
  <c r="X322" i="1"/>
  <c r="X609" i="1"/>
  <c r="X659" i="1"/>
  <c r="X575" i="1"/>
  <c r="X373" i="1"/>
  <c r="X646" i="1"/>
  <c r="X534" i="1"/>
  <c r="X423" i="1"/>
  <c r="X562" i="1"/>
  <c r="X461" i="1"/>
  <c r="X458" i="1"/>
  <c r="X476" i="1"/>
  <c r="X319" i="1"/>
  <c r="X620" i="1"/>
  <c r="X673" i="1"/>
  <c r="X529" i="1"/>
  <c r="X630" i="1"/>
  <c r="X619" i="1"/>
  <c r="X498" i="1"/>
  <c r="X421" i="1"/>
  <c r="X707" i="1"/>
  <c r="X696" i="1"/>
  <c r="X704" i="1"/>
  <c r="X626" i="1"/>
  <c r="X408" i="1"/>
  <c r="X634" i="1"/>
  <c r="X493" i="1"/>
  <c r="X407" i="1"/>
  <c r="X467" i="1"/>
  <c r="X390" i="1"/>
  <c r="X541" i="1"/>
  <c r="X596" i="1"/>
  <c r="X641" i="1"/>
  <c r="X581" i="1"/>
  <c r="X375" i="1"/>
  <c r="X388" i="1"/>
  <c r="X685" i="1"/>
  <c r="X402" i="1"/>
  <c r="X653" i="1"/>
  <c r="X700" i="1"/>
  <c r="X413" i="1"/>
  <c r="X717" i="1"/>
  <c r="X699" i="1"/>
  <c r="X333" i="1"/>
  <c r="X695" i="1"/>
  <c r="X425" i="1"/>
  <c r="X588" i="1"/>
  <c r="X702" i="1"/>
  <c r="X613" i="1"/>
  <c r="X668" i="1"/>
  <c r="X477" i="1"/>
  <c r="X497" i="1"/>
  <c r="X507" i="1"/>
  <c r="X351" i="1"/>
  <c r="X379" i="1"/>
  <c r="X678" i="1"/>
  <c r="X432" i="1"/>
  <c r="X450" i="1"/>
  <c r="X675" i="1"/>
  <c r="X651" i="1"/>
  <c r="X682" i="1"/>
  <c r="X392" i="1"/>
  <c r="X442" i="1"/>
  <c r="X600" i="1"/>
  <c r="X527" i="1"/>
  <c r="X703" i="1"/>
  <c r="X395" i="1"/>
  <c r="X662" i="1"/>
  <c r="X424" i="1"/>
  <c r="X410" i="1"/>
  <c r="X386" i="1"/>
  <c r="X571" i="1"/>
  <c r="X565" i="1"/>
  <c r="X511" i="1"/>
  <c r="X660" i="1"/>
  <c r="X674" i="1"/>
  <c r="X535" i="1"/>
  <c r="X608" i="1"/>
  <c r="X492" i="1"/>
  <c r="X433" i="1"/>
  <c r="X452" i="1"/>
  <c r="X714" i="1"/>
  <c r="X523" i="1"/>
  <c r="X506" i="1"/>
  <c r="X655" i="1"/>
  <c r="X560" i="1"/>
  <c r="X96" i="1"/>
  <c r="X670" i="1"/>
  <c r="X453" i="1"/>
  <c r="X420" i="1"/>
  <c r="X687" i="1"/>
  <c r="X473" i="1"/>
  <c r="X514" i="1"/>
  <c r="X489" i="1"/>
  <c r="X706" i="1"/>
  <c r="X570" i="1"/>
  <c r="X691" i="1"/>
  <c r="X698" i="1"/>
  <c r="X387" i="1"/>
  <c r="X396" i="1"/>
  <c r="X577" i="1"/>
  <c r="X516" i="1"/>
  <c r="X405" i="1"/>
  <c r="X614" i="1"/>
  <c r="X688" i="1"/>
  <c r="W688" i="1"/>
  <c r="W614" i="1"/>
  <c r="W405" i="1"/>
  <c r="W516" i="1"/>
  <c r="W577" i="1"/>
  <c r="W396" i="1"/>
  <c r="W387" i="1"/>
  <c r="W698" i="1"/>
  <c r="W691" i="1"/>
  <c r="W570" i="1"/>
  <c r="W706" i="1"/>
  <c r="W489" i="1"/>
  <c r="W514" i="1"/>
  <c r="W473" i="1"/>
  <c r="W687" i="1"/>
  <c r="W420" i="1"/>
  <c r="W453" i="1"/>
  <c r="W670" i="1"/>
  <c r="W96" i="1"/>
  <c r="W560" i="1"/>
  <c r="W655" i="1"/>
  <c r="W506" i="1"/>
  <c r="W523" i="1"/>
  <c r="W714" i="1"/>
  <c r="W452" i="1"/>
  <c r="W433" i="1"/>
  <c r="W492" i="1"/>
  <c r="W608" i="1"/>
  <c r="W535" i="1"/>
  <c r="W674" i="1"/>
  <c r="W660" i="1"/>
  <c r="W511" i="1"/>
  <c r="W565" i="1"/>
  <c r="W571" i="1"/>
  <c r="W386" i="1"/>
  <c r="W410" i="1"/>
  <c r="W424" i="1"/>
  <c r="W662" i="1"/>
  <c r="W395" i="1"/>
  <c r="W703" i="1"/>
  <c r="W527" i="1"/>
  <c r="W600" i="1"/>
  <c r="W442" i="1"/>
  <c r="W392" i="1"/>
  <c r="W682" i="1"/>
  <c r="W651" i="1"/>
  <c r="W675" i="1"/>
  <c r="W450" i="1"/>
  <c r="W432" i="1"/>
  <c r="W678" i="1"/>
  <c r="W379" i="1"/>
  <c r="W351" i="1"/>
  <c r="W507" i="1"/>
  <c r="W497" i="1"/>
  <c r="W477" i="1"/>
  <c r="W668" i="1"/>
  <c r="W613" i="1"/>
  <c r="W702" i="1"/>
  <c r="W588" i="1"/>
  <c r="W425" i="1"/>
  <c r="W695" i="1"/>
  <c r="W333" i="1"/>
  <c r="W699" i="1"/>
  <c r="W717" i="1"/>
  <c r="W413" i="1"/>
  <c r="W700" i="1"/>
  <c r="W653" i="1"/>
  <c r="W402" i="1"/>
  <c r="W685" i="1"/>
  <c r="W388" i="1"/>
  <c r="W375" i="1"/>
  <c r="W581" i="1"/>
  <c r="W641" i="1"/>
  <c r="W596" i="1"/>
  <c r="W541" i="1"/>
  <c r="W390" i="1"/>
  <c r="W467" i="1"/>
  <c r="W407" i="1"/>
  <c r="W493" i="1"/>
  <c r="W634" i="1"/>
  <c r="W408" i="1"/>
  <c r="W626" i="1"/>
  <c r="W704" i="1"/>
  <c r="W696" i="1"/>
  <c r="W707" i="1"/>
  <c r="W421" i="1"/>
  <c r="W498" i="1"/>
  <c r="W619" i="1"/>
  <c r="W630" i="1"/>
  <c r="W529" i="1"/>
  <c r="W673" i="1"/>
  <c r="W620" i="1"/>
  <c r="W319" i="1"/>
  <c r="W476" i="1"/>
  <c r="W458" i="1"/>
  <c r="W461" i="1"/>
  <c r="W562" i="1"/>
  <c r="W423" i="1"/>
  <c r="W534" i="1"/>
  <c r="W646" i="1"/>
  <c r="W373" i="1"/>
  <c r="W575" i="1"/>
  <c r="W659" i="1"/>
  <c r="W609" i="1"/>
  <c r="W322" i="1"/>
  <c r="W308" i="1"/>
  <c r="W186" i="1"/>
  <c r="W297" i="1"/>
  <c r="W484" i="1"/>
  <c r="W521" i="1"/>
  <c r="W590" i="1"/>
  <c r="W273" i="1"/>
  <c r="W684" i="1"/>
  <c r="W681" i="1"/>
  <c r="W568" i="1"/>
  <c r="W605" i="1"/>
  <c r="W448" i="1"/>
  <c r="W385" i="1"/>
  <c r="W412" i="1"/>
  <c r="W389" i="1"/>
  <c r="W146" i="1"/>
  <c r="W546" i="1"/>
  <c r="W417" i="1"/>
  <c r="W270" i="1"/>
  <c r="W324" i="1"/>
  <c r="W357" i="1"/>
  <c r="W337" i="1"/>
  <c r="W429" i="1"/>
  <c r="W435" i="1"/>
  <c r="W384" i="1"/>
  <c r="W536" i="1"/>
  <c r="W621" i="1"/>
  <c r="W471" i="1"/>
  <c r="W201" i="1"/>
  <c r="W480" i="1"/>
  <c r="W393" i="1"/>
  <c r="W457" i="1"/>
  <c r="W414" i="1"/>
  <c r="W409" i="1"/>
  <c r="W533" i="1"/>
  <c r="W478" i="1"/>
  <c r="W578" i="1"/>
  <c r="W556" i="1"/>
  <c r="W584" i="1"/>
  <c r="W329" i="1"/>
  <c r="W486" i="1"/>
  <c r="W427" i="1"/>
  <c r="W574" i="1"/>
  <c r="W397" i="1"/>
  <c r="W664" i="1"/>
  <c r="W187" i="1"/>
  <c r="W663" i="1"/>
  <c r="W419" i="1"/>
  <c r="W505" i="1"/>
  <c r="W428" i="1"/>
  <c r="W315" i="1"/>
  <c r="W542" i="1"/>
  <c r="W451" i="1"/>
  <c r="W272" i="1"/>
  <c r="W246" i="1"/>
  <c r="W353" i="1"/>
  <c r="W543" i="1"/>
  <c r="W275" i="1"/>
  <c r="W244" i="1"/>
  <c r="W431" i="1"/>
  <c r="W525" i="1"/>
  <c r="W672" i="1"/>
  <c r="W338" i="1"/>
  <c r="W364" i="1"/>
  <c r="W365" i="1"/>
  <c r="W287" i="1"/>
  <c r="W400" i="1"/>
  <c r="W374" i="1"/>
  <c r="W652" i="1"/>
  <c r="W622" i="1"/>
  <c r="W592" i="1"/>
  <c r="W598" i="1"/>
  <c r="W715" i="1"/>
  <c r="W474" i="1"/>
  <c r="W276" i="1"/>
  <c r="W371" i="1"/>
  <c r="W683" i="1"/>
  <c r="W666" i="1"/>
  <c r="W279" i="1"/>
  <c r="W323" i="1"/>
  <c r="W545" i="1"/>
  <c r="W193" i="1"/>
  <c r="W345" i="1"/>
  <c r="W438" i="1"/>
  <c r="W216" i="1"/>
  <c r="W97" i="1"/>
  <c r="W229" i="1"/>
  <c r="W403" i="1"/>
  <c r="W554" i="1"/>
  <c r="W180" i="1"/>
  <c r="W383" i="1"/>
  <c r="W156" i="1"/>
  <c r="W436" i="1"/>
  <c r="W611" i="1"/>
  <c r="W618" i="1"/>
  <c r="W694" i="1"/>
  <c r="W361" i="1"/>
  <c r="W220" i="1"/>
  <c r="W718" i="1"/>
  <c r="W228" i="1"/>
  <c r="W339" i="1"/>
  <c r="W155" i="1"/>
  <c r="W640" i="1"/>
  <c r="W637" i="1"/>
  <c r="W406" i="1"/>
  <c r="W310" i="1"/>
  <c r="W522" i="1"/>
  <c r="W399" i="1"/>
  <c r="W468" i="1"/>
  <c r="W116" i="1"/>
  <c r="W503" i="1"/>
  <c r="W159" i="1"/>
  <c r="W720" i="1"/>
  <c r="W302" i="1"/>
  <c r="W250" i="1"/>
  <c r="W45" i="1"/>
  <c r="W553" i="1"/>
  <c r="W604" i="1"/>
  <c r="W162" i="1"/>
  <c r="W465" i="1"/>
  <c r="W266" i="1"/>
  <c r="W314" i="1"/>
  <c r="W223" i="1"/>
  <c r="W502" i="1"/>
  <c r="W530" i="1"/>
  <c r="W251" i="1"/>
  <c r="W649" i="1"/>
  <c r="W549" i="1"/>
  <c r="W416" i="1"/>
  <c r="W628" i="1"/>
  <c r="W181" i="1"/>
  <c r="W519" i="1"/>
  <c r="W271" i="1"/>
  <c r="W173" i="1"/>
  <c r="W143" i="1"/>
  <c r="W230" i="1"/>
  <c r="W316" i="1"/>
  <c r="W348" i="1"/>
  <c r="W298" i="1"/>
  <c r="W485" i="1"/>
  <c r="W102" i="1"/>
  <c r="W22" i="1"/>
  <c r="W321" i="1"/>
  <c r="W35" i="1"/>
  <c r="W326" i="1"/>
  <c r="W259" i="1"/>
  <c r="W221" i="1"/>
  <c r="W510" i="1"/>
  <c r="W304" i="1"/>
  <c r="W305" i="1"/>
  <c r="W657" i="1"/>
  <c r="W309" i="1"/>
  <c r="W164" i="1"/>
  <c r="W178" i="1"/>
  <c r="W426" i="1"/>
  <c r="W644" i="1"/>
  <c r="W603" i="1"/>
  <c r="W71" i="1"/>
  <c r="W262" i="1"/>
  <c r="W515" i="1"/>
  <c r="W85" i="1"/>
  <c r="W12" i="1"/>
  <c r="W293" i="1"/>
  <c r="W263" i="1"/>
  <c r="W217" i="1"/>
  <c r="W378" i="1"/>
  <c r="W168" i="1"/>
  <c r="W170" i="1"/>
  <c r="W233" i="1"/>
  <c r="W449" i="1"/>
  <c r="W284" i="1"/>
  <c r="W190" i="1"/>
  <c r="W254" i="1"/>
  <c r="W456" i="1"/>
  <c r="W551" i="1"/>
  <c r="W676" i="1"/>
  <c r="W225" i="1"/>
  <c r="W191" i="1"/>
  <c r="W179" i="1"/>
  <c r="W499" i="1"/>
  <c r="W616" i="1"/>
  <c r="W328" i="1"/>
  <c r="W642" i="1"/>
  <c r="W183" i="1"/>
  <c r="W107" i="1"/>
  <c r="W464" i="1"/>
  <c r="W149" i="1"/>
  <c r="W555" i="1"/>
  <c r="W441" i="1"/>
  <c r="W88" i="1"/>
  <c r="W550" i="1"/>
  <c r="W243" i="1"/>
  <c r="W377" i="1"/>
  <c r="W667" i="1"/>
  <c r="W587" i="1"/>
  <c r="W633" i="1"/>
  <c r="W669" i="1"/>
  <c r="W141" i="1"/>
  <c r="W440" i="1"/>
  <c r="W513" i="1"/>
  <c r="W242" i="1"/>
  <c r="W65" i="1"/>
  <c r="W723" i="1"/>
  <c r="W607" i="1"/>
  <c r="W462" i="1"/>
  <c r="W645" i="1"/>
  <c r="W232" i="1"/>
  <c r="W125" i="1"/>
  <c r="W589" i="1"/>
  <c r="W36" i="1"/>
  <c r="W145" i="1"/>
  <c r="W690" i="1"/>
  <c r="W599" i="1"/>
  <c r="W544" i="1"/>
  <c r="W86" i="1"/>
  <c r="W286" i="1"/>
  <c r="W434" i="1"/>
  <c r="W382" i="1"/>
  <c r="W524" i="1"/>
  <c r="W650" i="1"/>
  <c r="W317" i="1"/>
  <c r="W111" i="1"/>
  <c r="W512" i="1"/>
  <c r="W561" i="1"/>
  <c r="W661" i="1"/>
  <c r="W376" i="1"/>
  <c r="W285" i="1"/>
  <c r="W195" i="1"/>
  <c r="W151" i="1"/>
  <c r="W292" i="1"/>
  <c r="W437" i="1"/>
  <c r="W632" i="1"/>
  <c r="W202" i="1"/>
  <c r="W367" i="1"/>
  <c r="W363" i="1"/>
  <c r="W594" i="1"/>
  <c r="W539" i="1"/>
  <c r="W200" i="1"/>
  <c r="W215" i="1"/>
  <c r="W211" i="1"/>
  <c r="W236" i="1"/>
  <c r="W709" i="1"/>
  <c r="W701" i="1"/>
  <c r="W74" i="1"/>
  <c r="W122" i="1"/>
  <c r="W172" i="1"/>
  <c r="W114" i="1"/>
  <c r="W182" i="1"/>
  <c r="W602" i="1"/>
  <c r="W347" i="1"/>
  <c r="W557" i="1"/>
  <c r="W160" i="1"/>
  <c r="W615" i="1"/>
  <c r="W606" i="1"/>
  <c r="W591" i="1"/>
  <c r="W75" i="1"/>
  <c r="W601" i="1"/>
  <c r="W335" i="1"/>
  <c r="W78" i="1"/>
  <c r="W66" i="1"/>
  <c r="W401" i="1"/>
  <c r="W331" i="1"/>
  <c r="W343" i="1"/>
  <c r="W443" i="1"/>
  <c r="W264" i="1"/>
  <c r="W576" i="1"/>
  <c r="W585" i="1"/>
  <c r="W76" i="1"/>
  <c r="W234" i="1"/>
  <c r="W153" i="1"/>
  <c r="W430" i="1"/>
  <c r="W80" i="1"/>
  <c r="W4" i="1"/>
  <c r="W109" i="1"/>
  <c r="W252" i="1"/>
  <c r="W169" i="1"/>
  <c r="W177" i="1"/>
  <c r="W267" i="1"/>
  <c r="W165" i="1"/>
  <c r="W579" i="1"/>
  <c r="W69" i="1"/>
  <c r="W112" i="1"/>
  <c r="W680" i="1"/>
  <c r="W586" i="1"/>
  <c r="W224" i="1"/>
  <c r="W268" i="1"/>
  <c r="W57" i="1"/>
  <c r="W163" i="1"/>
  <c r="W466" i="1"/>
  <c r="W517" i="1"/>
  <c r="W288" i="1"/>
  <c r="W197" i="1"/>
  <c r="W199" i="1"/>
  <c r="W144" i="1"/>
  <c r="W82" i="1"/>
  <c r="W627" i="1"/>
  <c r="W154" i="1"/>
  <c r="W686" i="1"/>
  <c r="W157" i="1"/>
  <c r="W51" i="1"/>
  <c r="W23" i="1"/>
  <c r="W648" i="1"/>
  <c r="W128" i="1"/>
  <c r="W526" i="1"/>
  <c r="W479" i="1"/>
  <c r="W336" i="1"/>
  <c r="W318" i="1"/>
  <c r="W320" i="1"/>
  <c r="W52" i="1"/>
  <c r="W208" i="1"/>
  <c r="W459" i="1"/>
  <c r="W175" i="1"/>
  <c r="W131" i="1"/>
  <c r="W444" i="1"/>
  <c r="W43" i="1"/>
  <c r="W240" i="1"/>
  <c r="W14" i="1"/>
  <c r="W330" i="1"/>
  <c r="W280" i="1"/>
  <c r="W411" i="1"/>
  <c r="W44" i="1"/>
  <c r="W391" i="1"/>
  <c r="W277" i="1"/>
  <c r="W249" i="1"/>
  <c r="W487" i="1"/>
  <c r="W68" i="1"/>
  <c r="W312" i="1"/>
  <c r="W188" i="1"/>
  <c r="W28" i="1"/>
  <c r="W248" i="1"/>
  <c r="W5" i="1"/>
  <c r="W369" i="1"/>
  <c r="W158" i="1"/>
  <c r="W463" i="1"/>
  <c r="W218" i="1"/>
  <c r="W210" i="1"/>
  <c r="W91" i="1"/>
  <c r="W70" i="1"/>
  <c r="W475" i="1"/>
  <c r="W140" i="1"/>
  <c r="W6" i="1"/>
  <c r="W9" i="1"/>
  <c r="W39" i="1"/>
  <c r="W728" i="1"/>
  <c r="W7" i="1"/>
  <c r="W635" i="1"/>
  <c r="W206" i="1"/>
  <c r="W53" i="1"/>
  <c r="W129" i="1"/>
  <c r="W189" i="1"/>
  <c r="W219" i="1"/>
  <c r="W203" i="1"/>
  <c r="W20" i="1"/>
  <c r="W37" i="1"/>
  <c r="W209" i="1"/>
  <c r="W490" i="1"/>
  <c r="W2" i="1"/>
  <c r="W59" i="1"/>
  <c r="W509" i="1"/>
  <c r="W508" i="1"/>
  <c r="W29" i="1"/>
  <c r="W132" i="1"/>
  <c r="W46" i="1"/>
  <c r="W100" i="1"/>
  <c r="W372" i="1"/>
  <c r="W290" i="1"/>
  <c r="W563" i="1"/>
  <c r="W597" i="1"/>
  <c r="W167" i="1"/>
  <c r="W58" i="1"/>
  <c r="W27" i="1"/>
  <c r="W537" i="1"/>
  <c r="W55" i="1"/>
  <c r="W137" i="1"/>
  <c r="W531" i="1"/>
  <c r="W247" i="1"/>
  <c r="W334" i="1"/>
  <c r="W245" i="1"/>
  <c r="W120" i="1"/>
  <c r="W126" i="1"/>
  <c r="W564" i="1"/>
  <c r="W346" i="1"/>
  <c r="W174" i="1"/>
  <c r="W19" i="1"/>
  <c r="W726" i="1"/>
  <c r="W32" i="1"/>
  <c r="W447" i="1"/>
  <c r="W105" i="1"/>
  <c r="W124" i="1"/>
  <c r="W697" i="1"/>
  <c r="W33" i="1"/>
  <c r="W24" i="1"/>
  <c r="W90" i="1"/>
  <c r="W303" i="1"/>
  <c r="W356" i="1"/>
  <c r="W289" i="1"/>
  <c r="W184" i="1"/>
  <c r="W54" i="1"/>
  <c r="W31" i="1"/>
  <c r="W455" i="1"/>
  <c r="W13" i="1"/>
  <c r="W142" i="1"/>
  <c r="W117" i="1"/>
  <c r="W11" i="1"/>
  <c r="W623" i="1"/>
  <c r="W104" i="1"/>
  <c r="W350" i="1"/>
  <c r="W101" i="1"/>
  <c r="W67" i="1"/>
  <c r="W257" i="1"/>
  <c r="W61" i="1"/>
  <c r="W113" i="1"/>
  <c r="W121" i="1"/>
  <c r="W724" i="1"/>
  <c r="W139" i="1"/>
  <c r="W50" i="1"/>
  <c r="W38" i="1"/>
  <c r="W10" i="1"/>
  <c r="W278" i="1"/>
  <c r="W136" i="1"/>
  <c r="W612" i="1"/>
  <c r="W495" i="1"/>
  <c r="W79" i="1"/>
  <c r="W42" i="1"/>
  <c r="W41" i="1"/>
  <c r="W133" i="1"/>
  <c r="W18" i="1"/>
  <c r="W716" i="1"/>
  <c r="W56" i="1"/>
  <c r="W415" i="1"/>
  <c r="W352" i="1"/>
  <c r="W166" i="1"/>
  <c r="W30" i="1"/>
  <c r="W194" i="1"/>
  <c r="W212" i="1"/>
  <c r="W299" i="1"/>
  <c r="W654" i="1"/>
  <c r="W258" i="1"/>
  <c r="W176" i="1"/>
  <c r="W719" i="1"/>
  <c r="W460" i="1"/>
  <c r="W161" i="1"/>
  <c r="W21" i="1"/>
  <c r="W439" i="1"/>
  <c r="W148" i="1"/>
  <c r="W394" i="1"/>
  <c r="W253" i="1"/>
  <c r="W638" i="1"/>
  <c r="W49" i="1"/>
  <c r="W48" i="1"/>
  <c r="W617" i="1"/>
  <c r="W214" i="1"/>
  <c r="W62" i="1"/>
  <c r="W636" i="1"/>
  <c r="W501" i="1"/>
  <c r="W677" i="1"/>
  <c r="W381" i="1"/>
  <c r="W366" i="1"/>
  <c r="W274" i="1"/>
  <c r="W227" i="1"/>
  <c r="W205" i="1"/>
  <c r="W528" i="1"/>
  <c r="W725" i="1"/>
  <c r="W500" i="1"/>
  <c r="W294" i="1"/>
  <c r="W671" i="1"/>
  <c r="W398" i="1"/>
  <c r="W130" i="1"/>
  <c r="W255" i="1"/>
  <c r="W150" i="1"/>
  <c r="W265" i="1"/>
  <c r="W134" i="1"/>
  <c r="W711" i="1"/>
  <c r="W171" i="1"/>
  <c r="W147" i="1"/>
  <c r="W422" i="1"/>
  <c r="W198" i="1"/>
  <c r="W26" i="1"/>
  <c r="W496" i="1"/>
  <c r="W241" i="1"/>
  <c r="W282" i="1"/>
  <c r="W25" i="1"/>
  <c r="W359" i="1"/>
  <c r="W722" i="1"/>
  <c r="W708" i="1"/>
  <c r="W110" i="1"/>
  <c r="W631" i="1"/>
  <c r="W558" i="1"/>
  <c r="W15" i="1"/>
  <c r="W47" i="1"/>
  <c r="W472" i="1"/>
  <c r="W64" i="1"/>
  <c r="W196" i="1"/>
  <c r="W518" i="1"/>
  <c r="W108" i="1"/>
  <c r="W583" i="1"/>
  <c r="W349" i="1"/>
  <c r="W307" i="1"/>
  <c r="W81" i="1"/>
  <c r="W98" i="1"/>
  <c r="W152" i="1"/>
  <c r="W237" i="1"/>
  <c r="W123" i="1"/>
  <c r="W226" i="1"/>
  <c r="W300" i="1"/>
  <c r="W593" i="1"/>
  <c r="W16" i="1"/>
  <c r="W63" i="1"/>
  <c r="W17" i="1"/>
  <c r="W306" i="1"/>
  <c r="W99" i="1"/>
  <c r="W504" i="1"/>
  <c r="W360" i="1"/>
  <c r="W281" i="1"/>
  <c r="W538" i="1"/>
  <c r="W494" i="1"/>
  <c r="W665" i="1"/>
  <c r="W291" i="1"/>
  <c r="W340" i="1"/>
  <c r="W656" i="1"/>
  <c r="W94" i="1"/>
  <c r="W95" i="1"/>
  <c r="W566" i="1"/>
  <c r="W582" i="1"/>
  <c r="W344" i="1"/>
  <c r="W483" i="1"/>
  <c r="W625" i="1"/>
  <c r="W222" i="1"/>
  <c r="W296" i="1"/>
  <c r="W92" i="1"/>
  <c r="W192" i="1"/>
  <c r="W213" i="1"/>
  <c r="W295" i="1"/>
  <c r="W327" i="1"/>
  <c r="W404" i="1"/>
  <c r="W127" i="1"/>
  <c r="W532" i="1"/>
  <c r="W34" i="1"/>
  <c r="W135" i="1"/>
  <c r="W368" i="1"/>
  <c r="W84" i="1"/>
  <c r="W103" i="1"/>
  <c r="W87" i="1"/>
  <c r="W40" i="1"/>
  <c r="W93" i="1"/>
  <c r="W358" i="1"/>
  <c r="W239" i="1"/>
  <c r="W647" i="1"/>
  <c r="W261" i="1"/>
  <c r="W118" i="1"/>
  <c r="W354" i="1"/>
  <c r="W185" i="1"/>
  <c r="W446" i="1"/>
  <c r="W629" i="1"/>
  <c r="W639" i="1"/>
  <c r="W77" i="1"/>
  <c r="W332" i="1"/>
  <c r="W313" i="1"/>
  <c r="W470" i="1"/>
  <c r="W119" i="1"/>
  <c r="W491" i="1"/>
  <c r="W73" i="1"/>
  <c r="W547" i="1"/>
  <c r="W60" i="1"/>
  <c r="W311" i="1"/>
  <c r="W89" i="1"/>
  <c r="W370" i="1"/>
  <c r="W342" i="1"/>
  <c r="W283" i="1"/>
  <c r="W481" i="1"/>
  <c r="W445" i="1"/>
  <c r="W454" i="1"/>
  <c r="W269" i="1"/>
  <c r="W301" i="1"/>
  <c r="W238" i="1"/>
  <c r="W260" i="1"/>
  <c r="W624" i="1"/>
  <c r="W341" i="1"/>
  <c r="W231" i="1"/>
  <c r="W235" i="1"/>
  <c r="W727" i="1"/>
  <c r="W679" i="1"/>
  <c r="W567" i="1"/>
  <c r="W689" i="1"/>
  <c r="W8" i="1"/>
  <c r="W362" i="1"/>
  <c r="W488" i="1"/>
  <c r="W520" i="1"/>
  <c r="W573" i="1"/>
  <c r="W548" i="1"/>
  <c r="W658" i="1"/>
  <c r="W610" i="1"/>
  <c r="W595" i="1"/>
  <c r="W569" i="1"/>
  <c r="W115" i="1"/>
  <c r="W721" i="1"/>
  <c r="W705" i="1"/>
  <c r="W72" i="1"/>
  <c r="W712" i="1"/>
  <c r="W710" i="1"/>
  <c r="W559" i="1"/>
  <c r="W207" i="1"/>
  <c r="W138" i="1"/>
  <c r="W325" i="1"/>
  <c r="W256" i="1"/>
  <c r="W482" i="1"/>
  <c r="W469" i="1"/>
  <c r="W83" i="1"/>
  <c r="W693" i="1"/>
  <c r="W380" i="1"/>
  <c r="W204" i="1"/>
  <c r="W355" i="1"/>
  <c r="W643" i="1"/>
  <c r="W580" i="1"/>
  <c r="W106" i="1"/>
  <c r="W3" i="1"/>
  <c r="W713" i="1"/>
  <c r="W418" i="1"/>
  <c r="W572" i="1"/>
  <c r="W540" i="1"/>
  <c r="W692" i="1"/>
  <c r="W552" i="1"/>
  <c r="V688" i="1"/>
  <c r="V614" i="1"/>
  <c r="V405" i="1"/>
  <c r="V516" i="1"/>
  <c r="V577" i="1"/>
  <c r="V396" i="1"/>
  <c r="V387" i="1"/>
  <c r="V698" i="1"/>
  <c r="V691" i="1"/>
  <c r="V570" i="1"/>
  <c r="V706" i="1"/>
  <c r="V489" i="1"/>
  <c r="V514" i="1"/>
  <c r="V473" i="1"/>
  <c r="V687" i="1"/>
  <c r="V420" i="1"/>
  <c r="V453" i="1"/>
  <c r="V670" i="1"/>
  <c r="V96" i="1"/>
  <c r="V560" i="1"/>
  <c r="V655" i="1"/>
  <c r="V506" i="1"/>
  <c r="V523" i="1"/>
  <c r="V714" i="1"/>
  <c r="V452" i="1"/>
  <c r="V433" i="1"/>
  <c r="V492" i="1"/>
  <c r="V608" i="1"/>
  <c r="V535" i="1"/>
  <c r="V674" i="1"/>
  <c r="V660" i="1"/>
  <c r="V511" i="1"/>
  <c r="V565" i="1"/>
  <c r="V571" i="1"/>
  <c r="V386" i="1"/>
  <c r="V410" i="1"/>
  <c r="V424" i="1"/>
  <c r="V662" i="1"/>
  <c r="V395" i="1"/>
  <c r="V703" i="1"/>
  <c r="V527" i="1"/>
  <c r="V600" i="1"/>
  <c r="V442" i="1"/>
  <c r="V392" i="1"/>
  <c r="V682" i="1"/>
  <c r="V651" i="1"/>
  <c r="V675" i="1"/>
  <c r="V450" i="1"/>
  <c r="V432" i="1"/>
  <c r="V678" i="1"/>
  <c r="V379" i="1"/>
  <c r="V351" i="1"/>
  <c r="V507" i="1"/>
  <c r="V497" i="1"/>
  <c r="V477" i="1"/>
  <c r="V668" i="1"/>
  <c r="V613" i="1"/>
  <c r="V702" i="1"/>
  <c r="V588" i="1"/>
  <c r="V425" i="1"/>
  <c r="V695" i="1"/>
  <c r="V333" i="1"/>
  <c r="V699" i="1"/>
  <c r="V717" i="1"/>
  <c r="V413" i="1"/>
  <c r="V700" i="1"/>
  <c r="V653" i="1"/>
  <c r="V402" i="1"/>
  <c r="V685" i="1"/>
  <c r="V388" i="1"/>
  <c r="V375" i="1"/>
  <c r="V581" i="1"/>
  <c r="V641" i="1"/>
  <c r="V596" i="1"/>
  <c r="V541" i="1"/>
  <c r="V390" i="1"/>
  <c r="V467" i="1"/>
  <c r="V407" i="1"/>
  <c r="V493" i="1"/>
  <c r="V634" i="1"/>
  <c r="V408" i="1"/>
  <c r="V626" i="1"/>
  <c r="V704" i="1"/>
  <c r="V696" i="1"/>
  <c r="V707" i="1"/>
  <c r="V421" i="1"/>
  <c r="V498" i="1"/>
  <c r="V619" i="1"/>
  <c r="V630" i="1"/>
  <c r="V529" i="1"/>
  <c r="V673" i="1"/>
  <c r="V620" i="1"/>
  <c r="V319" i="1"/>
  <c r="V476" i="1"/>
  <c r="V458" i="1"/>
  <c r="V461" i="1"/>
  <c r="V562" i="1"/>
  <c r="V423" i="1"/>
  <c r="V534" i="1"/>
  <c r="V646" i="1"/>
  <c r="V373" i="1"/>
  <c r="V575" i="1"/>
  <c r="V659" i="1"/>
  <c r="V609" i="1"/>
  <c r="V322" i="1"/>
  <c r="V308" i="1"/>
  <c r="V186" i="1"/>
  <c r="V297" i="1"/>
  <c r="V484" i="1"/>
  <c r="V521" i="1"/>
  <c r="V590" i="1"/>
  <c r="V273" i="1"/>
  <c r="V684" i="1"/>
  <c r="V681" i="1"/>
  <c r="V568" i="1"/>
  <c r="V605" i="1"/>
  <c r="V448" i="1"/>
  <c r="V385" i="1"/>
  <c r="V412" i="1"/>
  <c r="V389" i="1"/>
  <c r="V146" i="1"/>
  <c r="V546" i="1"/>
  <c r="V417" i="1"/>
  <c r="V270" i="1"/>
  <c r="V324" i="1"/>
  <c r="V357" i="1"/>
  <c r="V337" i="1"/>
  <c r="V429" i="1"/>
  <c r="V435" i="1"/>
  <c r="V384" i="1"/>
  <c r="V536" i="1"/>
  <c r="V621" i="1"/>
  <c r="V471" i="1"/>
  <c r="V201" i="1"/>
  <c r="V480" i="1"/>
  <c r="V393" i="1"/>
  <c r="V457" i="1"/>
  <c r="V414" i="1"/>
  <c r="V409" i="1"/>
  <c r="V533" i="1"/>
  <c r="V478" i="1"/>
  <c r="V578" i="1"/>
  <c r="V556" i="1"/>
  <c r="V584" i="1"/>
  <c r="V329" i="1"/>
  <c r="V486" i="1"/>
  <c r="V427" i="1"/>
  <c r="V574" i="1"/>
  <c r="V397" i="1"/>
  <c r="V664" i="1"/>
  <c r="V187" i="1"/>
  <c r="V663" i="1"/>
  <c r="V419" i="1"/>
  <c r="V505" i="1"/>
  <c r="V428" i="1"/>
  <c r="V315" i="1"/>
  <c r="V542" i="1"/>
  <c r="V451" i="1"/>
  <c r="V272" i="1"/>
  <c r="V246" i="1"/>
  <c r="V353" i="1"/>
  <c r="V543" i="1"/>
  <c r="V275" i="1"/>
  <c r="V244" i="1"/>
  <c r="V431" i="1"/>
  <c r="V525" i="1"/>
  <c r="V672" i="1"/>
  <c r="V338" i="1"/>
  <c r="V364" i="1"/>
  <c r="V365" i="1"/>
  <c r="V287" i="1"/>
  <c r="V400" i="1"/>
  <c r="V374" i="1"/>
  <c r="V652" i="1"/>
  <c r="V622" i="1"/>
  <c r="V592" i="1"/>
  <c r="V598" i="1"/>
  <c r="V715" i="1"/>
  <c r="V474" i="1"/>
  <c r="V276" i="1"/>
  <c r="V371" i="1"/>
  <c r="V683" i="1"/>
  <c r="V666" i="1"/>
  <c r="V279" i="1"/>
  <c r="V323" i="1"/>
  <c r="V545" i="1"/>
  <c r="V193" i="1"/>
  <c r="V345" i="1"/>
  <c r="V438" i="1"/>
  <c r="V216" i="1"/>
  <c r="V97" i="1"/>
  <c r="V229" i="1"/>
  <c r="V403" i="1"/>
  <c r="V554" i="1"/>
  <c r="V180" i="1"/>
  <c r="V383" i="1"/>
  <c r="V156" i="1"/>
  <c r="V436" i="1"/>
  <c r="V611" i="1"/>
  <c r="V618" i="1"/>
  <c r="V694" i="1"/>
  <c r="V361" i="1"/>
  <c r="V220" i="1"/>
  <c r="V718" i="1"/>
  <c r="V228" i="1"/>
  <c r="V339" i="1"/>
  <c r="V155" i="1"/>
  <c r="V640" i="1"/>
  <c r="V637" i="1"/>
  <c r="V406" i="1"/>
  <c r="V310" i="1"/>
  <c r="V522" i="1"/>
  <c r="V399" i="1"/>
  <c r="V468" i="1"/>
  <c r="V116" i="1"/>
  <c r="V503" i="1"/>
  <c r="V159" i="1"/>
  <c r="V720" i="1"/>
  <c r="V302" i="1"/>
  <c r="V250" i="1"/>
  <c r="V45" i="1"/>
  <c r="V553" i="1"/>
  <c r="V604" i="1"/>
  <c r="V162" i="1"/>
  <c r="V465" i="1"/>
  <c r="V266" i="1"/>
  <c r="V314" i="1"/>
  <c r="V223" i="1"/>
  <c r="V502" i="1"/>
  <c r="V530" i="1"/>
  <c r="V251" i="1"/>
  <c r="V649" i="1"/>
  <c r="V549" i="1"/>
  <c r="V416" i="1"/>
  <c r="V628" i="1"/>
  <c r="V181" i="1"/>
  <c r="V519" i="1"/>
  <c r="V271" i="1"/>
  <c r="V173" i="1"/>
  <c r="V143" i="1"/>
  <c r="V230" i="1"/>
  <c r="V316" i="1"/>
  <c r="V348" i="1"/>
  <c r="V298" i="1"/>
  <c r="V485" i="1"/>
  <c r="V102" i="1"/>
  <c r="V22" i="1"/>
  <c r="V321" i="1"/>
  <c r="V35" i="1"/>
  <c r="V326" i="1"/>
  <c r="V259" i="1"/>
  <c r="V221" i="1"/>
  <c r="V510" i="1"/>
  <c r="V304" i="1"/>
  <c r="V305" i="1"/>
  <c r="V657" i="1"/>
  <c r="V309" i="1"/>
  <c r="V164" i="1"/>
  <c r="V178" i="1"/>
  <c r="V426" i="1"/>
  <c r="V644" i="1"/>
  <c r="V603" i="1"/>
  <c r="V71" i="1"/>
  <c r="V262" i="1"/>
  <c r="V515" i="1"/>
  <c r="V85" i="1"/>
  <c r="V12" i="1"/>
  <c r="V293" i="1"/>
  <c r="V263" i="1"/>
  <c r="V217" i="1"/>
  <c r="V378" i="1"/>
  <c r="V168" i="1"/>
  <c r="V170" i="1"/>
  <c r="V233" i="1"/>
  <c r="V449" i="1"/>
  <c r="V284" i="1"/>
  <c r="V190" i="1"/>
  <c r="V254" i="1"/>
  <c r="V456" i="1"/>
  <c r="V551" i="1"/>
  <c r="V676" i="1"/>
  <c r="V225" i="1"/>
  <c r="V191" i="1"/>
  <c r="V179" i="1"/>
  <c r="V499" i="1"/>
  <c r="V616" i="1"/>
  <c r="V328" i="1"/>
  <c r="V642" i="1"/>
  <c r="V183" i="1"/>
  <c r="V107" i="1"/>
  <c r="V464" i="1"/>
  <c r="V149" i="1"/>
  <c r="V555" i="1"/>
  <c r="V441" i="1"/>
  <c r="V88" i="1"/>
  <c r="V550" i="1"/>
  <c r="V243" i="1"/>
  <c r="V377" i="1"/>
  <c r="V667" i="1"/>
  <c r="V587" i="1"/>
  <c r="V633" i="1"/>
  <c r="V669" i="1"/>
  <c r="V141" i="1"/>
  <c r="V440" i="1"/>
  <c r="V513" i="1"/>
  <c r="V242" i="1"/>
  <c r="V65" i="1"/>
  <c r="V723" i="1"/>
  <c r="V607" i="1"/>
  <c r="V462" i="1"/>
  <c r="V645" i="1"/>
  <c r="V232" i="1"/>
  <c r="V125" i="1"/>
  <c r="V589" i="1"/>
  <c r="V36" i="1"/>
  <c r="V145" i="1"/>
  <c r="V690" i="1"/>
  <c r="V599" i="1"/>
  <c r="V544" i="1"/>
  <c r="V86" i="1"/>
  <c r="V286" i="1"/>
  <c r="V434" i="1"/>
  <c r="V382" i="1"/>
  <c r="V524" i="1"/>
  <c r="V650" i="1"/>
  <c r="V317" i="1"/>
  <c r="V111" i="1"/>
  <c r="V512" i="1"/>
  <c r="V561" i="1"/>
  <c r="V661" i="1"/>
  <c r="V376" i="1"/>
  <c r="V285" i="1"/>
  <c r="V195" i="1"/>
  <c r="V151" i="1"/>
  <c r="V292" i="1"/>
  <c r="V437" i="1"/>
  <c r="V632" i="1"/>
  <c r="V202" i="1"/>
  <c r="V367" i="1"/>
  <c r="V363" i="1"/>
  <c r="V594" i="1"/>
  <c r="V539" i="1"/>
  <c r="V200" i="1"/>
  <c r="V215" i="1"/>
  <c r="V211" i="1"/>
  <c r="V236" i="1"/>
  <c r="V709" i="1"/>
  <c r="V701" i="1"/>
  <c r="V74" i="1"/>
  <c r="V122" i="1"/>
  <c r="V172" i="1"/>
  <c r="V114" i="1"/>
  <c r="V182" i="1"/>
  <c r="V602" i="1"/>
  <c r="V347" i="1"/>
  <c r="V557" i="1"/>
  <c r="V160" i="1"/>
  <c r="V615" i="1"/>
  <c r="V606" i="1"/>
  <c r="V591" i="1"/>
  <c r="V75" i="1"/>
  <c r="V601" i="1"/>
  <c r="V335" i="1"/>
  <c r="V78" i="1"/>
  <c r="V66" i="1"/>
  <c r="V401" i="1"/>
  <c r="V331" i="1"/>
  <c r="V343" i="1"/>
  <c r="V443" i="1"/>
  <c r="V264" i="1"/>
  <c r="V576" i="1"/>
  <c r="V585" i="1"/>
  <c r="V76" i="1"/>
  <c r="V234" i="1"/>
  <c r="V153" i="1"/>
  <c r="V430" i="1"/>
  <c r="V80" i="1"/>
  <c r="V4" i="1"/>
  <c r="V109" i="1"/>
  <c r="V252" i="1"/>
  <c r="V169" i="1"/>
  <c r="V177" i="1"/>
  <c r="V267" i="1"/>
  <c r="V165" i="1"/>
  <c r="V579" i="1"/>
  <c r="V69" i="1"/>
  <c r="V112" i="1"/>
  <c r="V680" i="1"/>
  <c r="V586" i="1"/>
  <c r="V224" i="1"/>
  <c r="V268" i="1"/>
  <c r="V57" i="1"/>
  <c r="V163" i="1"/>
  <c r="V466" i="1"/>
  <c r="V517" i="1"/>
  <c r="V288" i="1"/>
  <c r="V197" i="1"/>
  <c r="V199" i="1"/>
  <c r="V144" i="1"/>
  <c r="V82" i="1"/>
  <c r="V627" i="1"/>
  <c r="V154" i="1"/>
  <c r="V686" i="1"/>
  <c r="V157" i="1"/>
  <c r="V51" i="1"/>
  <c r="V23" i="1"/>
  <c r="V648" i="1"/>
  <c r="V128" i="1"/>
  <c r="V526" i="1"/>
  <c r="V479" i="1"/>
  <c r="V336" i="1"/>
  <c r="V318" i="1"/>
  <c r="V320" i="1"/>
  <c r="V52" i="1"/>
  <c r="V208" i="1"/>
  <c r="V459" i="1"/>
  <c r="V175" i="1"/>
  <c r="V131" i="1"/>
  <c r="V444" i="1"/>
  <c r="V43" i="1"/>
  <c r="V240" i="1"/>
  <c r="V14" i="1"/>
  <c r="V330" i="1"/>
  <c r="V280" i="1"/>
  <c r="V411" i="1"/>
  <c r="V44" i="1"/>
  <c r="V391" i="1"/>
  <c r="V277" i="1"/>
  <c r="V249" i="1"/>
  <c r="V487" i="1"/>
  <c r="V68" i="1"/>
  <c r="V312" i="1"/>
  <c r="V188" i="1"/>
  <c r="V28" i="1"/>
  <c r="V248" i="1"/>
  <c r="V5" i="1"/>
  <c r="V369" i="1"/>
  <c r="V158" i="1"/>
  <c r="V463" i="1"/>
  <c r="V218" i="1"/>
  <c r="V210" i="1"/>
  <c r="V91" i="1"/>
  <c r="V70" i="1"/>
  <c r="V475" i="1"/>
  <c r="V140" i="1"/>
  <c r="V6" i="1"/>
  <c r="V9" i="1"/>
  <c r="V39" i="1"/>
  <c r="V728" i="1"/>
  <c r="V7" i="1"/>
  <c r="V635" i="1"/>
  <c r="V206" i="1"/>
  <c r="V53" i="1"/>
  <c r="V129" i="1"/>
  <c r="V189" i="1"/>
  <c r="V219" i="1"/>
  <c r="V203" i="1"/>
  <c r="V20" i="1"/>
  <c r="V37" i="1"/>
  <c r="V209" i="1"/>
  <c r="V490" i="1"/>
  <c r="V2" i="1"/>
  <c r="V59" i="1"/>
  <c r="V509" i="1"/>
  <c r="V508" i="1"/>
  <c r="V29" i="1"/>
  <c r="V132" i="1"/>
  <c r="V46" i="1"/>
  <c r="V100" i="1"/>
  <c r="V372" i="1"/>
  <c r="V290" i="1"/>
  <c r="V563" i="1"/>
  <c r="V597" i="1"/>
  <c r="V167" i="1"/>
  <c r="V58" i="1"/>
  <c r="V27" i="1"/>
  <c r="V537" i="1"/>
  <c r="V55" i="1"/>
  <c r="V137" i="1"/>
  <c r="V531" i="1"/>
  <c r="V247" i="1"/>
  <c r="V334" i="1"/>
  <c r="V245" i="1"/>
  <c r="V120" i="1"/>
  <c r="V126" i="1"/>
  <c r="V564" i="1"/>
  <c r="V346" i="1"/>
  <c r="V174" i="1"/>
  <c r="V19" i="1"/>
  <c r="V726" i="1"/>
  <c r="V32" i="1"/>
  <c r="V447" i="1"/>
  <c r="V105" i="1"/>
  <c r="V124" i="1"/>
  <c r="V697" i="1"/>
  <c r="V33" i="1"/>
  <c r="V24" i="1"/>
  <c r="V90" i="1"/>
  <c r="V303" i="1"/>
  <c r="V356" i="1"/>
  <c r="V289" i="1"/>
  <c r="V184" i="1"/>
  <c r="V54" i="1"/>
  <c r="V31" i="1"/>
  <c r="V455" i="1"/>
  <c r="V13" i="1"/>
  <c r="V142" i="1"/>
  <c r="V117" i="1"/>
  <c r="V11" i="1"/>
  <c r="V623" i="1"/>
  <c r="V104" i="1"/>
  <c r="V350" i="1"/>
  <c r="V101" i="1"/>
  <c r="V67" i="1"/>
  <c r="V257" i="1"/>
  <c r="V61" i="1"/>
  <c r="V113" i="1"/>
  <c r="V121" i="1"/>
  <c r="V724" i="1"/>
  <c r="V139" i="1"/>
  <c r="V50" i="1"/>
  <c r="V38" i="1"/>
  <c r="V10" i="1"/>
  <c r="V278" i="1"/>
  <c r="V136" i="1"/>
  <c r="V612" i="1"/>
  <c r="V495" i="1"/>
  <c r="V79" i="1"/>
  <c r="V42" i="1"/>
  <c r="V41" i="1"/>
  <c r="V133" i="1"/>
  <c r="V18" i="1"/>
  <c r="V716" i="1"/>
  <c r="V56" i="1"/>
  <c r="V415" i="1"/>
  <c r="V352" i="1"/>
  <c r="V166" i="1"/>
  <c r="V30" i="1"/>
  <c r="V194" i="1"/>
  <c r="V212" i="1"/>
  <c r="V299" i="1"/>
  <c r="V654" i="1"/>
  <c r="V258" i="1"/>
  <c r="V176" i="1"/>
  <c r="V719" i="1"/>
  <c r="V460" i="1"/>
  <c r="V161" i="1"/>
  <c r="V21" i="1"/>
  <c r="V439" i="1"/>
  <c r="V148" i="1"/>
  <c r="V394" i="1"/>
  <c r="V253" i="1"/>
  <c r="V638" i="1"/>
  <c r="V49" i="1"/>
  <c r="V48" i="1"/>
  <c r="V617" i="1"/>
  <c r="V214" i="1"/>
  <c r="V62" i="1"/>
  <c r="V636" i="1"/>
  <c r="V501" i="1"/>
  <c r="V677" i="1"/>
  <c r="V381" i="1"/>
  <c r="V366" i="1"/>
  <c r="V274" i="1"/>
  <c r="V227" i="1"/>
  <c r="V205" i="1"/>
  <c r="V528" i="1"/>
  <c r="V725" i="1"/>
  <c r="V500" i="1"/>
  <c r="V294" i="1"/>
  <c r="V671" i="1"/>
  <c r="V398" i="1"/>
  <c r="V130" i="1"/>
  <c r="V255" i="1"/>
  <c r="V150" i="1"/>
  <c r="V265" i="1"/>
  <c r="V134" i="1"/>
  <c r="V711" i="1"/>
  <c r="V171" i="1"/>
  <c r="V147" i="1"/>
  <c r="V422" i="1"/>
  <c r="V198" i="1"/>
  <c r="V26" i="1"/>
  <c r="V496" i="1"/>
  <c r="V241" i="1"/>
  <c r="V282" i="1"/>
  <c r="V25" i="1"/>
  <c r="V359" i="1"/>
  <c r="V722" i="1"/>
  <c r="V708" i="1"/>
  <c r="V110" i="1"/>
  <c r="V631" i="1"/>
  <c r="V558" i="1"/>
  <c r="V15" i="1"/>
  <c r="V47" i="1"/>
  <c r="V472" i="1"/>
  <c r="V64" i="1"/>
  <c r="V196" i="1"/>
  <c r="V518" i="1"/>
  <c r="V108" i="1"/>
  <c r="V583" i="1"/>
  <c r="V349" i="1"/>
  <c r="V307" i="1"/>
  <c r="V81" i="1"/>
  <c r="V98" i="1"/>
  <c r="V152" i="1"/>
  <c r="V237" i="1"/>
  <c r="V123" i="1"/>
  <c r="V226" i="1"/>
  <c r="V300" i="1"/>
  <c r="V593" i="1"/>
  <c r="V16" i="1"/>
  <c r="V63" i="1"/>
  <c r="V17" i="1"/>
  <c r="V306" i="1"/>
  <c r="V99" i="1"/>
  <c r="V504" i="1"/>
  <c r="V360" i="1"/>
  <c r="V281" i="1"/>
  <c r="V538" i="1"/>
  <c r="V494" i="1"/>
  <c r="V665" i="1"/>
  <c r="V291" i="1"/>
  <c r="V340" i="1"/>
  <c r="V656" i="1"/>
  <c r="V94" i="1"/>
  <c r="V95" i="1"/>
  <c r="V566" i="1"/>
  <c r="V582" i="1"/>
  <c r="V344" i="1"/>
  <c r="V483" i="1"/>
  <c r="V625" i="1"/>
  <c r="V222" i="1"/>
  <c r="V296" i="1"/>
  <c r="V92" i="1"/>
  <c r="V192" i="1"/>
  <c r="V213" i="1"/>
  <c r="V295" i="1"/>
  <c r="V327" i="1"/>
  <c r="V404" i="1"/>
  <c r="V127" i="1"/>
  <c r="V532" i="1"/>
  <c r="V34" i="1"/>
  <c r="V135" i="1"/>
  <c r="V368" i="1"/>
  <c r="V84" i="1"/>
  <c r="V103" i="1"/>
  <c r="V87" i="1"/>
  <c r="V40" i="1"/>
  <c r="V93" i="1"/>
  <c r="V358" i="1"/>
  <c r="V239" i="1"/>
  <c r="V647" i="1"/>
  <c r="V261" i="1"/>
  <c r="V118" i="1"/>
  <c r="V354" i="1"/>
  <c r="V185" i="1"/>
  <c r="V446" i="1"/>
  <c r="V629" i="1"/>
  <c r="V639" i="1"/>
  <c r="V77" i="1"/>
  <c r="V332" i="1"/>
  <c r="V313" i="1"/>
  <c r="V470" i="1"/>
  <c r="V119" i="1"/>
  <c r="V491" i="1"/>
  <c r="V73" i="1"/>
  <c r="V547" i="1"/>
  <c r="V60" i="1"/>
  <c r="V311" i="1"/>
  <c r="V89" i="1"/>
  <c r="V370" i="1"/>
  <c r="V342" i="1"/>
  <c r="V283" i="1"/>
  <c r="V481" i="1"/>
  <c r="V445" i="1"/>
  <c r="V454" i="1"/>
  <c r="V269" i="1"/>
  <c r="V301" i="1"/>
  <c r="V238" i="1"/>
  <c r="V260" i="1"/>
  <c r="V624" i="1"/>
  <c r="V341" i="1"/>
  <c r="V231" i="1"/>
  <c r="V235" i="1"/>
  <c r="V727" i="1"/>
  <c r="V679" i="1"/>
  <c r="V567" i="1"/>
  <c r="V689" i="1"/>
  <c r="V8" i="1"/>
  <c r="V362" i="1"/>
  <c r="V488" i="1"/>
  <c r="V520" i="1"/>
  <c r="V573" i="1"/>
  <c r="V548" i="1"/>
  <c r="V658" i="1"/>
  <c r="V610" i="1"/>
  <c r="V595" i="1"/>
  <c r="V569" i="1"/>
  <c r="V115" i="1"/>
  <c r="V721" i="1"/>
  <c r="V705" i="1"/>
  <c r="V72" i="1"/>
  <c r="V712" i="1"/>
  <c r="V710" i="1"/>
  <c r="V559" i="1"/>
  <c r="V207" i="1"/>
  <c r="V138" i="1"/>
  <c r="V325" i="1"/>
  <c r="V256" i="1"/>
  <c r="V482" i="1"/>
  <c r="V469" i="1"/>
  <c r="V83" i="1"/>
  <c r="V693" i="1"/>
  <c r="V380" i="1"/>
  <c r="V204" i="1"/>
  <c r="V355" i="1"/>
  <c r="V643" i="1"/>
  <c r="V580" i="1"/>
  <c r="V106" i="1"/>
  <c r="V3" i="1"/>
  <c r="V713" i="1"/>
  <c r="V418" i="1"/>
  <c r="V572" i="1"/>
  <c r="V540" i="1"/>
  <c r="V692" i="1"/>
  <c r="V552" i="1"/>
</calcChain>
</file>

<file path=xl/sharedStrings.xml><?xml version="1.0" encoding="utf-8"?>
<sst xmlns="http://schemas.openxmlformats.org/spreadsheetml/2006/main" count="18720" uniqueCount="2621">
  <si>
    <t>Audience Segment</t>
  </si>
  <si>
    <t>Creative Size</t>
  </si>
  <si>
    <t>Creative Messaging</t>
  </si>
  <si>
    <t>App/URL</t>
  </si>
  <si>
    <t>Exchange</t>
  </si>
  <si>
    <t>Device Make</t>
  </si>
  <si>
    <t>Impressions</t>
  </si>
  <si>
    <t>Clicks</t>
  </si>
  <si>
    <t>Viewable Impressions</t>
  </si>
  <si>
    <t>Measurable Impressions</t>
  </si>
  <si>
    <t>Total Conversions</t>
  </si>
  <si>
    <t>US &gt; Interest Propensities &gt; Brands &gt; Quick Service Restaurants</t>
  </si>
  <si>
    <t>320x50</t>
  </si>
  <si>
    <t>Sign up Now - 10% Off</t>
  </si>
  <si>
    <t>accuweather.com</t>
  </si>
  <si>
    <t>BidSwitch</t>
  </si>
  <si>
    <t>Smartphone</t>
  </si>
  <si>
    <t>Online Behavior&gt;United States&gt;People and Society&gt;Millennials</t>
  </si>
  <si>
    <t>300x250</t>
  </si>
  <si>
    <t>Sign up Today - 10% Off</t>
  </si>
  <si>
    <t>US Financial &gt; Likely Credit Card &gt; Card in Own Name &gt; Any major Credit/Debit Card (Financial)</t>
  </si>
  <si>
    <t>Subscribe Today - 10% Discount</t>
  </si>
  <si>
    <t>US &gt; Reach &gt; Sociodemographic &gt; Dwelling Type &gt; Multi-family Dwelling Unit</t>
  </si>
  <si>
    <t>300x50</t>
  </si>
  <si>
    <t>activebeat.com</t>
  </si>
  <si>
    <t>Online Behavior&gt;United States&gt;Beauty and Fitness&gt;Face and Body Care &gt; Skin and Nail Care</t>
  </si>
  <si>
    <t>10% Discount - Ends 6/1</t>
  </si>
  <si>
    <t>apnews.com</t>
  </si>
  <si>
    <t>Media and Entertainment &gt; Sports and Recreational Activities &gt; Interest (Affinity) &gt; Olympics &gt; Summer Olympics</t>
  </si>
  <si>
    <t>att.yahoo.com</t>
  </si>
  <si>
    <t>Online Behavior&gt;United States&gt;Autos and Vehicles &gt; Brands&gt;Dodge</t>
  </si>
  <si>
    <t>autotrader.com</t>
  </si>
  <si>
    <t>US &gt; Multibuyer Behaviors &gt; Paid with Credit Card</t>
  </si>
  <si>
    <t>baseball.fantasysports.yahoo.com</t>
  </si>
  <si>
    <t>Apple PC</t>
  </si>
  <si>
    <t>US &gt; Reach &gt; Sociodemographic &gt; Dwelling Size &gt; 1 Unit</t>
  </si>
  <si>
    <t>bbc.com</t>
  </si>
  <si>
    <t>US &gt; Reach &gt; Propensity Models &gt; Hobbies and Interest &gt; Food and Drinks &gt; Eats at Fast Food Restaurants</t>
  </si>
  <si>
    <t>bestbuy.com</t>
  </si>
  <si>
    <t>US &gt; Reach &gt; Propensity Models &gt; Hobbies and Interest &gt; Photography</t>
  </si>
  <si>
    <t>boattrader.com</t>
  </si>
  <si>
    <t>Online Behavior&gt;United States&gt;Autos and Vehicles &gt; Brands&gt;Rolls-Royce</t>
  </si>
  <si>
    <t>Media and Entertainment &gt; Connected TV and Over-the-Top (CTV and OTT) &gt; Streaming Television and Film Viewership &gt; OTT Movie Viewers &gt; Genre &gt; Crime Movie Streamers</t>
  </si>
  <si>
    <t>cars.com</t>
  </si>
  <si>
    <t>Windows PC</t>
  </si>
  <si>
    <t>Online Behavior&gt;United States&gt;Travel&gt;Bus and Rail</t>
  </si>
  <si>
    <t>US &gt; Reach &gt; Propensity Models &gt; Hobbies and Interest &gt; Sports &gt; Avid Runners</t>
  </si>
  <si>
    <t>cbsnews.com</t>
  </si>
  <si>
    <t>Online Behavior&gt;United States&gt;Sports&gt;Individual Sports &gt; Running and Walking</t>
  </si>
  <si>
    <t>Online Behavior&gt;United States&gt;People and Society&gt;Family and Relationships &gt; Parents</t>
  </si>
  <si>
    <t>Online Behavior&gt;United States&gt;Travel&gt;Tourist Destinations &gt; Mountain and Ski Resorts</t>
  </si>
  <si>
    <t>Online Behavior&gt;United States&gt;Sports&gt;Sports League &gt; Premier League</t>
  </si>
  <si>
    <t>cnet.com</t>
  </si>
  <si>
    <t>Online Behavior&gt;United States&gt;B2B &gt; Occupation&gt;OfficeManager</t>
  </si>
  <si>
    <t>dafont.com</t>
  </si>
  <si>
    <t>Mobile - US &gt; Food &gt; Restaurant &gt; Style &gt; Desserts</t>
  </si>
  <si>
    <t>dictionary.com</t>
  </si>
  <si>
    <t>US &gt; B2B &gt; B2B Decision Maker Responsibilities &gt; Advertising Services</t>
  </si>
  <si>
    <t>dmv.org</t>
  </si>
  <si>
    <t>Online Behavior&gt;United States&gt;Intent &gt; Shopping&gt;Drug Stores &gt; CVS</t>
  </si>
  <si>
    <t>drugs.com</t>
  </si>
  <si>
    <t>Mobile - US &gt; Food &gt; Restaurant &gt; Brand &gt; Five Guys</t>
  </si>
  <si>
    <t>ebay.com</t>
  </si>
  <si>
    <t>Mobile - US &gt; Travel &gt; Car Rentals &gt; Hertz</t>
  </si>
  <si>
    <t>OnAudience &gt; Intent &gt; Auto &gt; Vehicle Parts &amp; Accessories</t>
  </si>
  <si>
    <t>Mobile - US &gt; Device Ownership &gt; Smartphones &gt; ZTE</t>
  </si>
  <si>
    <t>OnAudience &gt; Interest &gt; Arts &amp; Entertainment &gt; Celebrity Fan &gt; Gossip</t>
  </si>
  <si>
    <t>US &gt; Reach &gt; Propensity Models &gt; Hobbies and Interest &gt; Pets &gt; Cat Owners</t>
  </si>
  <si>
    <t>Mobile - US &gt; Demographics &gt; Education &gt; Lowest Education Achievement</t>
  </si>
  <si>
    <t>essentiallysports.com</t>
  </si>
  <si>
    <t>Online Behavior&gt;United States&gt;News&gt;Technology News</t>
  </si>
  <si>
    <t>femanin.com</t>
  </si>
  <si>
    <t>Online Behavior&gt;United States&gt;Games&gt;Family-Oriented Games and Activities</t>
  </si>
  <si>
    <t>findagrave.com</t>
  </si>
  <si>
    <t>Online Behavior&gt;United States&gt;Intent &gt; Auto Buyers &gt; Car Make&gt;BMW</t>
  </si>
  <si>
    <t>firstcoastnews.com</t>
  </si>
  <si>
    <t>Online Behavior&gt;United States&gt;Sports&gt;Motor Sports</t>
  </si>
  <si>
    <t>forbes.com</t>
  </si>
  <si>
    <t>Online Behavior&gt;United States&gt;Autos and Vehicles &gt; Brands&gt;Maserati</t>
  </si>
  <si>
    <t>foxnews.com</t>
  </si>
  <si>
    <t>Online Behavior&gt;United States&gt;Intent &gt; Auto Buyers &gt; Car Make&gt;Ford</t>
  </si>
  <si>
    <t>Online Behavior&gt;United States&gt;Food and Drink&gt;Beverages &gt; Coffee and Tea</t>
  </si>
  <si>
    <t>OnAudience &gt; Interest &gt; News &gt; Local News</t>
  </si>
  <si>
    <t>Online Behavior&gt;United States&gt;Intent &gt; Shopping&gt;Consumer Electronics &gt; Cameras and Photography Equip</t>
  </si>
  <si>
    <t>gameofglam.com</t>
  </si>
  <si>
    <t>OnAudience &gt; Interest &gt; Games</t>
  </si>
  <si>
    <t>gamespot.com</t>
  </si>
  <si>
    <t>Online Behavior&gt;United States&gt;Hobbies and Leisure&gt;Contests, Awards and Prizes</t>
  </si>
  <si>
    <t>geeksforgeeks.org</t>
  </si>
  <si>
    <t>Online Behavior&gt;United States&gt;The Changing Consumer&gt;B2B Work from Home</t>
  </si>
  <si>
    <t>US &gt; Brand Propensities &gt; Apparel &gt; JCPenney Buyer Propensity</t>
  </si>
  <si>
    <t>greatschools.org</t>
  </si>
  <si>
    <t>US &gt; Sociodemographic &gt; P$YCLE Premier Lifestage &gt; M3 Upscale Empty Nests</t>
  </si>
  <si>
    <t>historyallday.com</t>
  </si>
  <si>
    <t>Online Behavior&gt;United States&gt;Intent &gt; Auto Buyers &gt; Type&gt;SUV</t>
  </si>
  <si>
    <t>homeaddict.io</t>
  </si>
  <si>
    <t>US Demographic &gt; Preferred Language &gt; Individual &gt; Non-Hispanic</t>
  </si>
  <si>
    <t>houseplans.net</t>
  </si>
  <si>
    <t>Media and Entertainment &gt; Sports and Recreational Activities &gt; Interest (Affinity) &gt; Individual Sports &gt; Tennis and Racquet Sports</t>
  </si>
  <si>
    <t>investopedia.com</t>
  </si>
  <si>
    <t>Online Behavior&gt;United States&gt;Finance &gt; Accounting and Auditing&gt;Bookkeeping</t>
  </si>
  <si>
    <t>kbb.com</t>
  </si>
  <si>
    <t>OnAudience &gt; Interest &gt; Arts &amp; Entertainment &gt; Fine Art</t>
  </si>
  <si>
    <t>Online Behavior&gt;United States&gt;Validated Demographic &gt; Gender and Age Combined&gt;Males 18-64</t>
  </si>
  <si>
    <t>livescience.com</t>
  </si>
  <si>
    <t>US &gt; Reach &gt; Propensity Models &gt; Finance &gt; Credit &gt; Debit Card &gt; Major Credit Card User</t>
  </si>
  <si>
    <t>m.timesofindia.com</t>
  </si>
  <si>
    <t>Online Behavior&gt;United States&gt;Autos and Vehicles &gt; Brands&gt;SEAT</t>
  </si>
  <si>
    <t>mail.aol.com</t>
  </si>
  <si>
    <t>US &gt; B2B &gt; B2B Decision Maker Responsibilities &gt; Computer Software</t>
  </si>
  <si>
    <t>Mobile - US &gt; Travel &gt; Destination &gt; International Travelers &gt; yes</t>
  </si>
  <si>
    <t>US &gt; Brand Propensities &gt; Apparel &gt; Bare Necessities Buyer Propensity</t>
  </si>
  <si>
    <t>Online Behavior&gt;United States&gt;Beauty and Fitness&gt;Fitness</t>
  </si>
  <si>
    <t>mail.yahoo.com</t>
  </si>
  <si>
    <t>OnAudience &gt; Interest &gt; Travel</t>
  </si>
  <si>
    <t>Online Behavior&gt;United States&gt;Sports&gt;Team Sports &gt; Rugby</t>
  </si>
  <si>
    <t>Mobile - US &gt; Device Ownership &gt; Tablets &gt; yes</t>
  </si>
  <si>
    <t>medicalnewstoday.com</t>
  </si>
  <si>
    <t>Media and Entertainment &gt; Sports and Recreational Activities &gt; Interest (Affinity) &gt; Team Sports &gt; Soccer (Football)</t>
  </si>
  <si>
    <t>US &gt; Interest Propensities &gt; Activities and Interests &gt; B2B Job Search</t>
  </si>
  <si>
    <t>mlb.com</t>
  </si>
  <si>
    <t>OnAudience &gt; Intent &gt; Travel</t>
  </si>
  <si>
    <t>msn.com</t>
  </si>
  <si>
    <t>Online Behavior&gt;United States&gt;Arts and Entertainment&gt;TV and Video</t>
  </si>
  <si>
    <t>Online Behavior&gt;United States&gt;Intent &gt; Auto Buyers &gt; Type&gt;Truck</t>
  </si>
  <si>
    <t>Online Behavior&gt;United States&gt;People and Society&gt;Family and Relationships &gt; Moms</t>
  </si>
  <si>
    <t>my.yahoo.com</t>
  </si>
  <si>
    <t>Online Behavior&gt;United States&gt;Validated Demographic &gt; Gender and Age Combined&gt;Males 18-34</t>
  </si>
  <si>
    <t>nbcdfw.com</t>
  </si>
  <si>
    <t>US &gt; Interest Propensities &gt; Activities and Interests &gt; National News</t>
  </si>
  <si>
    <t>nbcnews.com</t>
  </si>
  <si>
    <t>Online Behavior&gt;United States&gt;Life Event&gt;Wedding Planning</t>
  </si>
  <si>
    <t>news.yahoo.com</t>
  </si>
  <si>
    <t>Online Behavior&gt;United States&gt;Home and Garden&gt;Home Appliances</t>
  </si>
  <si>
    <t>Online Behavior&gt;United States&gt;Validated Demographic &gt; Gender and Age Combined&gt;Females 25-44</t>
  </si>
  <si>
    <t>outlook.live.com</t>
  </si>
  <si>
    <t>Mobile - US &gt; Food &gt; Restaurant &gt; Brand &gt; Chilis</t>
  </si>
  <si>
    <t>OnAudience &gt; Interest &gt; Education</t>
  </si>
  <si>
    <t>politico.com</t>
  </si>
  <si>
    <t>US &gt; Reach &gt; Propensity Models &gt; Hobbies and Interest &gt; Sports &gt; Hunting Enthusiasts</t>
  </si>
  <si>
    <t>ranker.com</t>
  </si>
  <si>
    <t>Online Behavior&gt;United States&gt;Validated Demographic &gt; Gender and Age Combined&gt;Males 18-44</t>
  </si>
  <si>
    <t>realtor.com</t>
  </si>
  <si>
    <t>OnAudience &gt; Interest &gt; Arts &amp; Entertainment &gt; Movies</t>
  </si>
  <si>
    <t>US &gt; B2B &gt; B2B Decision Maker Responsibilities &gt; Office Services or Moving</t>
  </si>
  <si>
    <t>Online Behavior&gt;United States&gt;Internet and Telecom&gt;Web Apps and Online Tools</t>
  </si>
  <si>
    <t>US Home &gt; Property Type &gt; Single</t>
  </si>
  <si>
    <t>US &gt; Sociodemographic &gt; P$YCLE Premier Lifestage &gt; F4 Working-Class USA</t>
  </si>
  <si>
    <t>US Health and Fitness &gt; Interest &gt; Exercise &gt; Health</t>
  </si>
  <si>
    <t>US &gt; Brand Propensities &gt; Apparel &gt; Shoebuy.com Buyer Propensity</t>
  </si>
  <si>
    <t>US &gt; Multibuyer Behaviors &gt; Entertainment &gt; Pastimes Multibuyer</t>
  </si>
  <si>
    <t>rent.com</t>
  </si>
  <si>
    <t>Lotame &gt; Online Shoppers &gt; Online Shoppers</t>
  </si>
  <si>
    <t>sciencealert.com</t>
  </si>
  <si>
    <t>OnAudience &gt; Interest &gt; Social life</t>
  </si>
  <si>
    <t>screenrant.com</t>
  </si>
  <si>
    <t>Online Behavior&gt;United States&gt;Finance &gt; Grants, Scholarships and Financial Aid&gt;Government Grants</t>
  </si>
  <si>
    <t>signupgenius.com</t>
  </si>
  <si>
    <t>US &gt; Demographic &gt; Family &gt; Male Head of Household</t>
  </si>
  <si>
    <t>slickdeals.net</t>
  </si>
  <si>
    <t>Online Behavior&gt;United States&gt;Autos and Vehicles &gt; Brands&gt;Pontiac</t>
  </si>
  <si>
    <t>sports.yahoo.com</t>
  </si>
  <si>
    <t>Online Behavior&gt;United States&gt;B2B &gt; Occupation&gt;Broker</t>
  </si>
  <si>
    <t>tastesbetterfromscratch.com</t>
  </si>
  <si>
    <t>US &gt; Reach &gt; Propensity Models &gt; Hobbies and Interest &gt; Sports &gt; Canoeing &gt; Kayaking</t>
  </si>
  <si>
    <t>thebigmansworld.com</t>
  </si>
  <si>
    <t>Online Behavior&gt;United States&gt;Autos and Vehicles &gt; Brands&gt;Nissan</t>
  </si>
  <si>
    <t>thefinancechatter.com</t>
  </si>
  <si>
    <t>Online Behavior&gt;United States&gt;Finance &gt; Banking&gt;Debit and Checking Services</t>
  </si>
  <si>
    <t>thegamer.com</t>
  </si>
  <si>
    <t>Mobile - US &gt; Food &gt; Restaurant &gt; Brand &gt; Red Lobster</t>
  </si>
  <si>
    <t>thesaurus.com</t>
  </si>
  <si>
    <t>US Buying Channel Preference &gt; Online</t>
  </si>
  <si>
    <t>travelerdreams.com</t>
  </si>
  <si>
    <t>Purchase Behaviors &gt; Q2 Spring Cleaners</t>
  </si>
  <si>
    <t>usatoday.com</t>
  </si>
  <si>
    <t>Mobile - US &gt; Automotive &gt; Vehicle Ownership &gt; Brand &gt; BMW</t>
  </si>
  <si>
    <t>uscellular.com</t>
  </si>
  <si>
    <t>US &gt; Brand Propensities &gt; Travel &gt; MGM Resorts International Buyer Propensity</t>
  </si>
  <si>
    <t>w3schools.com</t>
  </si>
  <si>
    <t>Online Behavior&gt;United States&gt;Food and Drink&gt;Cooking and Recipes</t>
  </si>
  <si>
    <t>weather.com</t>
  </si>
  <si>
    <t>Travel</t>
  </si>
  <si>
    <t>whatismyipaddress.com</t>
  </si>
  <si>
    <t>US Demographic &gt; Preferred Language &gt; Non-Hispanic</t>
  </si>
  <si>
    <t>wikihow.com</t>
  </si>
  <si>
    <t>Media and Entertainment &gt; Television (TV) &gt; Viewership</t>
  </si>
  <si>
    <t>womenshealthmag.com</t>
  </si>
  <si>
    <t>Media and Entertainment &gt; Movies &gt; Enthusiasts</t>
  </si>
  <si>
    <t>wsvn.com</t>
  </si>
  <si>
    <t>Online Behavior&gt;United States&gt;Beauty and Fitness&gt;Beauty Pageants</t>
  </si>
  <si>
    <t>yahoo.com</t>
  </si>
  <si>
    <t>Online Behavior&gt;United States&gt;Games&gt;Arcade and Coin-Op Games</t>
  </si>
  <si>
    <t>US &gt; Brand Propensities &gt; Apparel &gt; The Men's Wearhouse Buyer Propensity</t>
  </si>
  <si>
    <t>Travel and Tourism &gt; Interest (Affinity) &gt; Products &gt; Air Travel</t>
  </si>
  <si>
    <t>US &gt; Demographic &gt; Family &gt; Households with 2 Adults</t>
  </si>
  <si>
    <t>US &gt; Brand Propensities &gt; Restaurants and Dining &gt; Seamless Buyer Propensity</t>
  </si>
  <si>
    <t>OnAudience &gt; Interest &gt; Technology &amp; Computing &gt; Entertainment</t>
  </si>
  <si>
    <t>Online Behavior&gt;United States&gt;Beauty and Fitness&gt;Face and Body Care &gt; Make-Up and Cosmetics</t>
  </si>
  <si>
    <t>zdnet.com</t>
  </si>
  <si>
    <t>US &gt; B2B &gt; B2B Decision Maker Responsibilities &gt; Real Estate Services</t>
  </si>
  <si>
    <t>zillow.com</t>
  </si>
  <si>
    <t>Online Behavior&gt;United States&gt;Validated Demographic &gt; Gender and Age Combined&gt;Females 25 or older</t>
  </si>
  <si>
    <t>abcnews.go.com</t>
  </si>
  <si>
    <t>Google Ad Manager</t>
  </si>
  <si>
    <t>Real Estate &gt; Occupancy &gt; Owner Occupied</t>
  </si>
  <si>
    <t>Online Behavior&gt;United States&gt;Autos and Vehicles &gt; Brands&gt;Jeep</t>
  </si>
  <si>
    <t>Online Behavior&gt;United States&gt;Validated Demographic &gt; Gender and Age Combined&gt;Males 18-54</t>
  </si>
  <si>
    <t>Online Behavior&gt;United States&gt;Hobbies and Leisure&gt;Outdoors &gt; Equestrian</t>
  </si>
  <si>
    <t>OnAudience &gt; Intent &gt; Software &gt; Video Game Software</t>
  </si>
  <si>
    <t>Lotame &gt; Travel &gt; Summer Travel</t>
  </si>
  <si>
    <t>ajc.com</t>
  </si>
  <si>
    <t>US &gt; Brand Propensities &gt; Media and Entertainment &gt; wwe.com Buyer Propensity</t>
  </si>
  <si>
    <t>allrecipes.com</t>
  </si>
  <si>
    <t>US &gt; Interest Propensities &gt; Music &gt; Country</t>
  </si>
  <si>
    <t>aol.com</t>
  </si>
  <si>
    <t>US &gt; Interest Propensities &gt; Activities and Interests &gt; Financial Aid</t>
  </si>
  <si>
    <t>US &gt; Demographic &gt; Family &gt; Female Head of Household</t>
  </si>
  <si>
    <t>US &gt; Brand Propensities &gt; Travel &gt; Sandals Resorts Buyer Propensity</t>
  </si>
  <si>
    <t>Online Behavior&gt;United States&gt;Sports&gt;Sports League &gt; MLB</t>
  </si>
  <si>
    <t>US &gt; Interest Propensities &gt; Insurance &gt; MassMutual</t>
  </si>
  <si>
    <t>Online Behavior&gt;United States&gt;B2B &gt; Occupation&gt;MechanicalEngineer</t>
  </si>
  <si>
    <t>Online Behavior&gt;United States&gt;Finance &gt; Insurance&gt;Home Insurance</t>
  </si>
  <si>
    <t>US &gt; Premium Gender &gt; Premium Gender &gt; Males</t>
  </si>
  <si>
    <t>behindthevoiceactors.com</t>
  </si>
  <si>
    <t>Telecommunications (Telco)</t>
  </si>
  <si>
    <t>biblegateway.com</t>
  </si>
  <si>
    <t>Online Behavior&gt;United States&gt;Jobs and Education&gt;Education</t>
  </si>
  <si>
    <t>Online Behavior&gt;United States&gt;News&gt;Sports News</t>
  </si>
  <si>
    <t>Online Behavior&gt;United States&gt;Travel&gt;Specialty Travel &gt; Adventure Travel</t>
  </si>
  <si>
    <t>OnAudience &gt; Interest &gt; Careers</t>
  </si>
  <si>
    <t>OnAudience &gt; Interest &gt; Science &gt; Weather Forecast</t>
  </si>
  <si>
    <t>US &gt; B2B &gt; Purchase DM &gt; Technology Services, Hardware and &gt; or Software &gt; I have no input into the final decision</t>
  </si>
  <si>
    <t>Online Behavior&gt;United States&gt;Autos and Vehicles &gt; Brands&gt;Ferrari</t>
  </si>
  <si>
    <t>Media and Entertainment &gt; Sports and Recreational Activities &gt; Interest (Affinity) &gt; Motorsports</t>
  </si>
  <si>
    <t>US &gt; Reach &gt; Propensity Models &gt; Hobbies and Interest &gt; Food and Drinks &gt; Wine Lovers</t>
  </si>
  <si>
    <t>US Financial &gt; Estimated Discretionary Spending (Financial) &gt; Greater than $2,499</t>
  </si>
  <si>
    <t>biblestudytools.com</t>
  </si>
  <si>
    <t>US &gt; AUTO &gt; Primary Vehicle &gt; New or Used &gt; Pre-owned</t>
  </si>
  <si>
    <t>billboard.com</t>
  </si>
  <si>
    <t>US &gt; Reach &gt; Sociodemographic &gt; Estimated Current Home Value &gt; $160,000-$199,999</t>
  </si>
  <si>
    <t>Online Behavior&gt;United States&gt;Games&gt;Card Games</t>
  </si>
  <si>
    <t>US &gt; Interest Propensities &gt; Activities and Interests &gt; International News</t>
  </si>
  <si>
    <t>bridesblush.com</t>
  </si>
  <si>
    <t>Online Behavior&gt;United States&gt;Intent &gt; Auto Buyers &gt; Car Make&gt;Nissan</t>
  </si>
  <si>
    <t>britannica.com</t>
  </si>
  <si>
    <t>Online Behavior&gt;United States&gt;The Changing Consumer&gt;Internet Connection</t>
  </si>
  <si>
    <t>businessinsider.com</t>
  </si>
  <si>
    <t>Lotame &gt; Personal Finance &gt; Estate Planning</t>
  </si>
  <si>
    <t>Online Behavior&gt;United States&gt;Life Event&gt;Engagement</t>
  </si>
  <si>
    <t>Online Behavior&gt;United States&gt;Sports&gt;Winter Sports &gt; Skiing and Snowboarding</t>
  </si>
  <si>
    <t>calculator.net</t>
  </si>
  <si>
    <t>Online Behavior&gt;United States&gt;Sports&gt;Sporting Goods</t>
  </si>
  <si>
    <t>Online Behavior&gt;United States&gt;Law and Government&gt;Military</t>
  </si>
  <si>
    <t>Travel and Tourism &gt; Interest (Affinity) &gt; Destinations &gt; North America &gt; United States</t>
  </si>
  <si>
    <t>Online Behavior&gt;United States&gt;Validated Demographic &gt; Gender and Age Combined&gt;Males 25-44</t>
  </si>
  <si>
    <t>US Interest &gt; Home &gt; Home Improvement &gt; Home Improvement Grouping</t>
  </si>
  <si>
    <t>Online Behavior&gt;United States&gt;Travel&gt;Tourist Destinations &gt; Regional Parks and Gardens</t>
  </si>
  <si>
    <t>Online Behavior&gt;United States&gt;Validated Demographic &gt; Gender and Age Combined&gt;Females 45-54</t>
  </si>
  <si>
    <t>US &gt; Reach &gt; Propensity Models &gt; Household Consumer Expenditures &gt; Lawn and Garden</t>
  </si>
  <si>
    <t>Online Behavior&gt;United States&gt;Real Estate&gt;Apartments and Residential Rentals</t>
  </si>
  <si>
    <t>cbssports.com</t>
  </si>
  <si>
    <t>Media and Entertainment &gt; Sports and Recreational Activities &gt; Interest (Affinity)</t>
  </si>
  <si>
    <t>cheapoair.com</t>
  </si>
  <si>
    <t>Online Behavior&gt;United States&gt;Travel&gt;Tourist Destinations &gt; Beaches and Islands</t>
  </si>
  <si>
    <t>cheezburger.com</t>
  </si>
  <si>
    <t>Online Behavior&gt;United States&gt;Arts and Entertainment&gt;Music and Audio</t>
  </si>
  <si>
    <t>chicagotribune.com</t>
  </si>
  <si>
    <t>Online Behavior&gt;United States&gt;Autos and Vehicles &gt; Brands&gt;Volvo</t>
  </si>
  <si>
    <t>chocolatecoveredkatie.com</t>
  </si>
  <si>
    <t>US &gt; B2B &gt; B2B Decision Maker Responsibilities &gt; Company Liability or Insurance</t>
  </si>
  <si>
    <t>citationmachine.net</t>
  </si>
  <si>
    <t>US &gt; Reach &gt; Propensity Models &gt; Luxury Home Goods Store Shopper</t>
  </si>
  <si>
    <t>classmates.com</t>
  </si>
  <si>
    <t>OnAudience</t>
  </si>
  <si>
    <t>clutchpoints.com</t>
  </si>
  <si>
    <t>Media and Entertainment &gt; Audio and Video Streaming &gt; Streaming Audio</t>
  </si>
  <si>
    <t>cnbc.com</t>
  </si>
  <si>
    <t>OnAudience &gt; Interest &gt; Technology</t>
  </si>
  <si>
    <t>cnn.com</t>
  </si>
  <si>
    <t>US &gt; Interest Propensities &gt; Social &gt; Premium User Generated Content</t>
  </si>
  <si>
    <t>Online Behavior&gt;United States&gt;Beauty and Fitness&gt;Face and Body Care &gt; Unwanted Body and Facial Hair Removal</t>
  </si>
  <si>
    <t>Online Behavior&gt;United States&gt;Travel&gt;Travel</t>
  </si>
  <si>
    <t>OnAudience &gt; Interest &gt; Business &gt; Economy</t>
  </si>
  <si>
    <t>US &gt; Reach &gt; Propensity Models &gt; Lifestyle &gt; Charities &gt; Contributes to Charities</t>
  </si>
  <si>
    <t>commercialappeal.com</t>
  </si>
  <si>
    <t>US &gt; Reach &gt; Propensity Models &gt; Household Consumer Expenditures &gt; Kitchen</t>
  </si>
  <si>
    <t>culinaryhill.com</t>
  </si>
  <si>
    <t>Online Behavior&gt;United States&gt;Finance &gt; Financial Planning and Management&gt;Asset and Portfolio Management</t>
  </si>
  <si>
    <t>culturess.com</t>
  </si>
  <si>
    <t>dailybee.com</t>
  </si>
  <si>
    <t>Telecommunications (Telco) &gt; Subscribers</t>
  </si>
  <si>
    <t>dailydot.com</t>
  </si>
  <si>
    <t>Online Behavior&gt;United States&gt;Home and Garden&gt;Homemaking and Interior Decor</t>
  </si>
  <si>
    <t>Online Behavior&gt;United States&gt;Intent &gt; Travel&gt;Accommodation &gt; Hotels</t>
  </si>
  <si>
    <t>US &gt; Sociodemographic &gt; P$YCLE Premier Lifestage &gt; M2 Wealthy Achievers</t>
  </si>
  <si>
    <t>Mobile - US &gt; Device Ownership &gt; Smartphones &gt; Huawei</t>
  </si>
  <si>
    <t>US &gt; AUTO &gt; Primary Vehicle &gt; New or Used &gt; New</t>
  </si>
  <si>
    <t>dinneratthezoo.com</t>
  </si>
  <si>
    <t>US &gt; B2B &gt; B2B Decision Maker Responsibilities &gt; Accounting or Tax Services</t>
  </si>
  <si>
    <t>doodle.com</t>
  </si>
  <si>
    <t>Online Behavior&gt;United States&gt;Food and Drink&gt;Food and Grocery Retailers</t>
  </si>
  <si>
    <t>Online Behavior&gt;United States&gt;Finance &gt; Credit and Lending&gt;Loans</t>
  </si>
  <si>
    <t>Online Behavior&gt;United States&gt;Food and Drink&gt;Food and Grocery Delivery</t>
  </si>
  <si>
    <t>US &gt; AUTO &gt; Decision Maker for Auto Purchase &gt; I shared equally in the decision</t>
  </si>
  <si>
    <t>US Financial &gt; Estimated Discretionary Spending &gt; Greater than $2,500</t>
  </si>
  <si>
    <t>Online Behavior&gt;United States&gt;Autos and Vehicles &gt; Brands&gt;LandRover</t>
  </si>
  <si>
    <t>Online Behavior&gt;United States&gt;Arts and Entertainment&gt;Events and Listings &gt; Film Festivals</t>
  </si>
  <si>
    <t>US &gt; B2B &gt; B2B Decision Maker Responsibilities &gt; Office Supplies or Equipment</t>
  </si>
  <si>
    <t>Online Behavior&gt;United States&gt;Sports&gt;Water Sports &gt; Surfing</t>
  </si>
  <si>
    <t>Online Behavior&gt;United States&gt;Finance &gt; Banking&gt;Money Transfer and Wire Services</t>
  </si>
  <si>
    <t>Online Behavior&gt;United States&gt;Real Estate&gt;Homeowner</t>
  </si>
  <si>
    <t>Online Behavior&gt;United States&gt;Travel&gt;Tourist Destinations</t>
  </si>
  <si>
    <t>Online Behavior&gt;United States&gt;B2B &gt; Occupation&gt;Student</t>
  </si>
  <si>
    <t>OnAudience &gt; Interest &gt; Life Stage</t>
  </si>
  <si>
    <t>Media and Entertainment &gt; Consumer Entertainment Technology</t>
  </si>
  <si>
    <t>editorsnation.com</t>
  </si>
  <si>
    <t>Online Behavior&gt;United States&gt;Autos and Vehicles &gt; Brands&gt;Cadillac</t>
  </si>
  <si>
    <t>eenadu.net</t>
  </si>
  <si>
    <t>Lotame &gt; Travel &gt; International Travel</t>
  </si>
  <si>
    <t>eonline.com</t>
  </si>
  <si>
    <t>Online Behavior&gt;United States&gt;B2B &gt; Occupation&gt;SystemsAnalyst</t>
  </si>
  <si>
    <t>espn.com</t>
  </si>
  <si>
    <t>OnAudience &gt; Interest &gt; Personal Finance</t>
  </si>
  <si>
    <t>Mobile - US &gt; Food &gt; Restaurant &gt; Brand &gt; Buffalo Wild Wings</t>
  </si>
  <si>
    <t>evite.com</t>
  </si>
  <si>
    <t>US &gt; Brand Propensities &gt; Travel &gt; Booking.com Buyer Propensity</t>
  </si>
  <si>
    <t>fandom.com</t>
  </si>
  <si>
    <t>US Financial &gt; Credit Card Type &gt; Credit Card Holder - Unknown Type</t>
  </si>
  <si>
    <t>US &gt; Reach &gt; Propensity Models &gt; Hobbies and Interest &gt; Sports &gt; Fitness Enthusiasts</t>
  </si>
  <si>
    <t>fandomwire.com</t>
  </si>
  <si>
    <t>OnAudience &gt; Interest &gt; Sports</t>
  </si>
  <si>
    <t>Online Behavior&gt;United States&gt;Travel&gt;Air Travel</t>
  </si>
  <si>
    <t>finance.yahoo.com</t>
  </si>
  <si>
    <t>Online Behavior&gt;United States&gt;Validated Demographic &gt; Gender and Age Combined&gt;Females 65 or older</t>
  </si>
  <si>
    <t>US &gt; Brand Propensities &gt; Media and Entertainment &gt; Regal Cinemas Buyer Propensity</t>
  </si>
  <si>
    <t>Online Behavior&gt;United States&gt;Beauty and Fitness&gt;Body Art</t>
  </si>
  <si>
    <t>Mobile - US &gt; Device Ownership &gt; Smartphones &gt; iOS (Apple) &gt; iPhone 11</t>
  </si>
  <si>
    <t>Online Behavior&gt;United States&gt;Intent &gt; Auto Buyers &gt; Car Make&gt;Opel</t>
  </si>
  <si>
    <t>Online Behavior&gt;United States&gt;The Changing Consumer&gt;Active Facebook Users</t>
  </si>
  <si>
    <t>Online Behavior&gt;United States&gt;Intent &gt; Shopping&gt;Consumer Electronics &gt; Tablets</t>
  </si>
  <si>
    <t>finviz.com</t>
  </si>
  <si>
    <t>Online Behavior&gt;United States&gt;Online Communities&gt;Social Networks</t>
  </si>
  <si>
    <t>flightaware.com</t>
  </si>
  <si>
    <t>OnAudience &gt; Interest &gt; Arts &amp; Entertainment &gt; Television</t>
  </si>
  <si>
    <t>Online Behavior&gt;United States&gt;Beauty and Fitness&gt;Fashion and Style &gt; Fashion Modeling</t>
  </si>
  <si>
    <t>Real Estate &gt; Sale Activity &gt; Just Sold</t>
  </si>
  <si>
    <t>Online Behavior&gt;United States&gt;Games&gt;Educational Games</t>
  </si>
  <si>
    <t>Online Behavior&gt;United States&gt;Internet and Telecom&gt;Mobile and Wireless</t>
  </si>
  <si>
    <t>US &gt; Reach &gt; Sociodemographic &gt; Age &gt; 45-49</t>
  </si>
  <si>
    <t>Online Behavior&gt;United States&gt;Food and Drink&gt;Beverages &gt; Bottled Water</t>
  </si>
  <si>
    <t>US &gt; Interest Propensities &gt; Insurance &gt; Unitedhealth Group</t>
  </si>
  <si>
    <t>US &gt; Sociodemographic &gt; ConneXions Lifestage &gt; F1 Early Adopting Elite</t>
  </si>
  <si>
    <t>US Interest &gt; Consumer Electronics</t>
  </si>
  <si>
    <t>US &gt; B2B &gt; B2B Decision Maker Responsibilities &gt; Marketing or Market Research</t>
  </si>
  <si>
    <t>fortune.com</t>
  </si>
  <si>
    <t>Online Behavior&gt;United States&gt;Arts and Entertainment&gt;Comics and Animation</t>
  </si>
  <si>
    <t>fox59.com</t>
  </si>
  <si>
    <t>US &gt; Interest Propensities &gt; Insurance &gt; Aetna Group</t>
  </si>
  <si>
    <t>foxbusiness.com</t>
  </si>
  <si>
    <t>Mobile - US &gt; Travel &gt; Vacation Rentals &gt; HomeAway</t>
  </si>
  <si>
    <t>US &gt; Reach &gt; Sociodemographic &gt; Homeowner Status &gt; Renter</t>
  </si>
  <si>
    <t>US &gt; B2B &gt; B2B Decision Maker Responsibilities &gt; HR or Personnel Services</t>
  </si>
  <si>
    <t>US &gt; B2B &gt; B2B Decision Maker Responsibilities &gt; Sales</t>
  </si>
  <si>
    <t>Online Behavior&gt;United States&gt;Arts and Entertainment&gt;Movies</t>
  </si>
  <si>
    <t>funnyand.com</t>
  </si>
  <si>
    <t>US Home &gt; Dwelling Type &gt; Single-Family</t>
  </si>
  <si>
    <t>gamerant.com</t>
  </si>
  <si>
    <t>Online Behavior&gt;United States&gt;Intent &gt; Travel&gt;Business Travel</t>
  </si>
  <si>
    <t>US &gt; Response Performance &gt; Direct Marketing Purchasers</t>
  </si>
  <si>
    <t>gamingbible.com</t>
  </si>
  <si>
    <t>Online Behavior&gt;United States&gt;Autos and Vehicles &gt; Brands&gt;Saab</t>
  </si>
  <si>
    <t>OnAudience &gt; Interest &gt; News &gt; National News</t>
  </si>
  <si>
    <t>greedyfinance.com</t>
  </si>
  <si>
    <t>US &gt; Reach &gt; Propensity Models &gt; Hobbies and Interest &gt; Sports &gt; Plays Soccer</t>
  </si>
  <si>
    <t>health.usnews.com</t>
  </si>
  <si>
    <t>Online Behavior&gt;United States&gt;People and Society&gt;Seniors and Retirement</t>
  </si>
  <si>
    <t>healthline.com</t>
  </si>
  <si>
    <t>Mobile - US &gt; Travel &gt; Activity &gt; Ski Travelers</t>
  </si>
  <si>
    <t>hindustantimes.com</t>
  </si>
  <si>
    <t>Online Behavior&gt;United States&gt;Autos and Vehicles&gt;Hybrid and Alternative Vehicles</t>
  </si>
  <si>
    <t>Online Behavior&gt;United States&gt;Intent &gt; Auto Buyers &gt; Car Make&gt;Dodge</t>
  </si>
  <si>
    <t>historycollection.com</t>
  </si>
  <si>
    <t>Online Behavior&gt;United States&gt;Validated Demographic &gt; Age&gt;35-44</t>
  </si>
  <si>
    <t>homehacks.co</t>
  </si>
  <si>
    <t>Online Behavior&gt;United States&gt;Arts and Entertainment&gt;Celebrities and Entertainment News</t>
  </si>
  <si>
    <t>icy-veins.com</t>
  </si>
  <si>
    <t>Online Behavior&gt;United States&gt;Intent &gt; Auto Buyers &gt; Car Make&gt;Mazda</t>
  </si>
  <si>
    <t>iflscience.com</t>
  </si>
  <si>
    <t>Mobile - US &gt; Sports &gt; UFC Fans</t>
  </si>
  <si>
    <t>ign.com</t>
  </si>
  <si>
    <t>Online Behavior&gt;United States&gt;Autos and Vehicles &gt; Brands&gt;Ford</t>
  </si>
  <si>
    <t>insider.com</t>
  </si>
  <si>
    <t>Online Behavior&gt;United States&gt;Intent &gt; Shopping&gt;Auto Parts Stores</t>
  </si>
  <si>
    <t>Online Behavior&gt;United States&gt;The Changing Consumer&gt;Online Retailers</t>
  </si>
  <si>
    <t>investing.com</t>
  </si>
  <si>
    <t>Online Behavior&gt;United States&gt;Intent &gt; Shopping&gt;Drug Stores</t>
  </si>
  <si>
    <t>Mobile - US &gt; Device Ownership &gt; Smartphones &gt; Vivo</t>
  </si>
  <si>
    <t>jdpower.com</t>
  </si>
  <si>
    <t>OnAudience &gt; Intent &gt; Toys &amp; Games</t>
  </si>
  <si>
    <t>Lotame &gt; Technology &gt; Electronics &amp; Gadgets</t>
  </si>
  <si>
    <t>Online Behavior&gt;United States&gt;The Changing Consumer&gt;Home Cooking</t>
  </si>
  <si>
    <t>Online Behavior&gt;United States&gt;Validated Demographic &gt; Gender&gt;Male</t>
  </si>
  <si>
    <t>Lotame &gt; Technology</t>
  </si>
  <si>
    <t>Online Behavior&gt;United States&gt;Food and Drink&gt;Restaurants &gt; Fast Food</t>
  </si>
  <si>
    <t>macrumors.com</t>
  </si>
  <si>
    <t>Online Behavior&gt;United States&gt;Intent &gt; Services&gt;Photography</t>
  </si>
  <si>
    <t>Online Behavior&gt;United States&gt;Sports&gt;Individual Sports &gt; Track and Field</t>
  </si>
  <si>
    <t>Online Behavior&gt;United States&gt;Arts and Entertainment&gt;Events and Listings &gt; Food and Beverage Events</t>
  </si>
  <si>
    <t>Online Behavior&gt;United States&gt;Travel&gt;Air Travel &gt; Airport Parking and Transportation</t>
  </si>
  <si>
    <t>Lotame &gt; Offline CPG Purchasers &gt; Product Segment</t>
  </si>
  <si>
    <t>Online Behavior&gt;United States&gt;Autos and Vehicles &gt; Brands&gt;Acura</t>
  </si>
  <si>
    <t>Online Behavior&gt;United States&gt;Finance &gt; Grants, Scholarships and Financial Aid&gt;Study Grants and Scholarships</t>
  </si>
  <si>
    <t>US &gt; Brand Propensities &gt; Health &gt; Beauty and Cosmetics &gt; ULTA Buyer Propensity</t>
  </si>
  <si>
    <t>Mobile - US &gt; Automotive &gt; Vehicle Ownership &gt; yes</t>
  </si>
  <si>
    <t>Online Behavior&gt;United States&gt;Sports&gt;Winter Sports &gt; Ice Skating</t>
  </si>
  <si>
    <t>Online Behavior&gt;United States&gt;The Changing Consumer&gt;Home Entertaining</t>
  </si>
  <si>
    <t>Online Behavior&gt;United States&gt;Validated Demographic &gt; Gender and Age Combined&gt;Females 25-64</t>
  </si>
  <si>
    <t>Online Behavior&gt;United States&gt;Beauty and Fitness&gt;Fashion and Style &gt; Fashion Designers and Collections</t>
  </si>
  <si>
    <t>US &gt; Reach &gt; Propensity Models &gt; Hobbies and Interest &gt; Sports &gt; NASCAR Enthusiast</t>
  </si>
  <si>
    <t>US &gt; Brand Propensities &gt; Automotive &gt; Tirerack.com Buyer Propensity</t>
  </si>
  <si>
    <t>Online Behavior&gt;United States&gt;Travel&gt;Travel Agencies and Services</t>
  </si>
  <si>
    <t>US &gt; Brand Propensities &gt; Media and Entertainment &gt; Steam Community Buyer Propensity</t>
  </si>
  <si>
    <t>US &gt; Demographic &gt; Family &gt; Households with 3 Adults</t>
  </si>
  <si>
    <t>US &gt; Sociodemographic &gt; ConneXions Lifestage &gt; M4 Elderly Traditionalists</t>
  </si>
  <si>
    <t>Online Behavior&gt;United States&gt;Travel&gt;Business Travel</t>
  </si>
  <si>
    <t>marca.com</t>
  </si>
  <si>
    <t>US Financial &gt; Likely In Market Timing &gt; Not At All Likely to Purchase &gt; Second House/Residence In The Next Year (Financial)</t>
  </si>
  <si>
    <t>maxroll.gg</t>
  </si>
  <si>
    <t>US &gt; Reach &gt; Propensity Models &gt; Hobbies and Interest &gt; Sports &gt; NFL Enthusiast</t>
  </si>
  <si>
    <t>US &gt; Reach &gt; Propensity Models &gt; Hobbies and Interest &gt; Music &gt; Listens to Pop Music</t>
  </si>
  <si>
    <t>Online Behavior&gt;United States&gt;B2B &gt; Occupation&gt;ElectricalEngineer</t>
  </si>
  <si>
    <t>miamiherald.com</t>
  </si>
  <si>
    <t>Online Behavior&gt;United States&gt;Intent &gt; Shopping&gt;Wireless Providers</t>
  </si>
  <si>
    <t>milb.com</t>
  </si>
  <si>
    <t>Online Behavior&gt;United States&gt;Autos and Vehicles &gt; Brands&gt;Jaguar</t>
  </si>
  <si>
    <t>Online Behavior&gt;United States&gt;Autos and Vehicles &gt; Brands&gt;Volkswagen</t>
  </si>
  <si>
    <t>US &gt; Interest Propensities &gt; Celebrities &gt; Celebrity Fan Gossip</t>
  </si>
  <si>
    <t>Online Behavior&gt;United States&gt;Autos and Vehicles &gt; Brands&gt;Bugatti</t>
  </si>
  <si>
    <t>mobileposse.com</t>
  </si>
  <si>
    <t>Lotame &gt; Social Media</t>
  </si>
  <si>
    <t>OnAudience &gt; Interest &gt; News &amp; Magazines</t>
  </si>
  <si>
    <t>Online Behavior&gt;United States&gt;Intent &gt; Services&gt;Arts and Entertainment</t>
  </si>
  <si>
    <t>US &gt; Sociodemographic &gt; P$YCLE Premier Lifestage &gt; Y3 Fiscal Fledglings</t>
  </si>
  <si>
    <t>Online Behavior&gt;United States&gt;Intent &gt; Shopping&gt;Home and Garden</t>
  </si>
  <si>
    <t>Online Behavior&gt;United States&gt;Finance &gt; Banking&gt;Banking</t>
  </si>
  <si>
    <t>Online Behavior&gt;United States&gt;Life Event&gt;College Graduation</t>
  </si>
  <si>
    <t>US &gt; Reach &gt; Propensity Models &gt; Hobbies and Interest &gt; Pets &gt; Pet Enthusiast</t>
  </si>
  <si>
    <t>Online Behavior&gt;United States&gt;Finance &gt; Investing&gt;Investing</t>
  </si>
  <si>
    <t>US &gt; Brand Propensities &gt; Electronics &gt; RadioShack Buyer Propensity</t>
  </si>
  <si>
    <t>US &gt; Demo &gt; Age &gt; 65+</t>
  </si>
  <si>
    <t>Online Behavior&gt;United States&gt;Autos and Vehicles &gt; Brands&gt;GM-Daewoo</t>
  </si>
  <si>
    <t>Online Behavior&gt;United States&gt;Beauty and Fitness&gt;Hair Care</t>
  </si>
  <si>
    <t>Online Behavior&gt;United States&gt;Beauty and Fitness&gt;Spas and Beauty Services &gt; Massage Therapy</t>
  </si>
  <si>
    <t>Media and Entertainment &gt; Sports and Recreational Activities &gt; Interest (Affinity) &gt; Team Sports &gt; Football (American)</t>
  </si>
  <si>
    <t>US &gt; Financially in Charge &gt; Performance Score: Top 25%</t>
  </si>
  <si>
    <t>Online Behavior&gt;United States&gt;B2B &gt; Occupation&gt;SupplyChainManager</t>
  </si>
  <si>
    <t>my.earthlink.net</t>
  </si>
  <si>
    <t>Online Behavior&gt;United States&gt;Arts and Entertainment&gt;Events and Listings &gt; Live Sporting Events</t>
  </si>
  <si>
    <t>Online Behavior&gt;United States&gt;Intent &gt; Financial Intent&gt;Banking</t>
  </si>
  <si>
    <t>mydailymagazine.com</t>
  </si>
  <si>
    <t>Media and Entertainment &gt; Sports and Recreational Activities &gt; Interest (Affinity) &gt; Olympics</t>
  </si>
  <si>
    <t>nba.com</t>
  </si>
  <si>
    <t>US &gt; Brand Propensities &gt; Kids Products &gt; Disney Buyer Propensity</t>
  </si>
  <si>
    <t>nbcchicago.com</t>
  </si>
  <si>
    <t>Online Behavior&gt;United States&gt;Arts and Entertainment&gt;Arts and Entertainment</t>
  </si>
  <si>
    <t>Online Behavior&gt;United States&gt;Finance &gt; Investing&gt;Commodities and Futures Trading</t>
  </si>
  <si>
    <t>nbcmiami.com</t>
  </si>
  <si>
    <t>Media and Entertainment &gt; News and Current Events</t>
  </si>
  <si>
    <t>Online Behavior&gt;United States&gt;Autos and Vehicles&gt;Vehicle Shopping &gt; Fuel Economy and Gas Prices</t>
  </si>
  <si>
    <t>OnAudience &gt; Interest &gt; Shopping</t>
  </si>
  <si>
    <t>Online Behavior&gt;United States&gt;Validated Demographic &gt; Gender and Age Combined&gt;Females 55-64</t>
  </si>
  <si>
    <t>Online Behavior&gt;United States&gt;Finance &gt; Investing&gt;Brokerages and Day Trading</t>
  </si>
  <si>
    <t>newsmemory.com</t>
  </si>
  <si>
    <t>US &gt; Reach &gt; Propensity Models &gt; Luxury Store Shoppers</t>
  </si>
  <si>
    <t>Online Behavior&gt;United States&gt;Home and Garden&gt;Home Furnishings</t>
  </si>
  <si>
    <t>nypost.com</t>
  </si>
  <si>
    <t>US &gt; Brand Propensities &gt; Health &gt; Beauty and Cosmetics &gt; Beachbody Buyer Propensity</t>
  </si>
  <si>
    <t>Tech Enthusiasts</t>
  </si>
  <si>
    <t>Online Behavior&gt;United States&gt;Intent &gt; Auto Buyers &gt; Car Make&gt;Vauxhall</t>
  </si>
  <si>
    <t>Media and Entertainment &gt; Audio and Video Streaming &gt; Streaming Video &gt; Interest (Affinity)</t>
  </si>
  <si>
    <t>nytimes.com</t>
  </si>
  <si>
    <t>Mobile - US &gt; Demographics &gt; Finance &gt; Rent Value &gt; Highest Rent Value</t>
  </si>
  <si>
    <t>omnicalculator.com</t>
  </si>
  <si>
    <t>Mobile - US &gt; Demographics &gt; Finance &gt; Rent Value &gt; Lowest Rent Value</t>
  </si>
  <si>
    <t>OnAudience &gt; Interest &gt; News</t>
  </si>
  <si>
    <t>Mobile - US &gt; Financial Services &gt; Digital Payments &gt; Chase Pay</t>
  </si>
  <si>
    <t>Online Behavior&gt;United States&gt;Intent &gt; Shopping&gt;Fashion</t>
  </si>
  <si>
    <t>US &gt; Brand Propensities &gt; Apparel &gt; TOMS Buyer Propensity</t>
  </si>
  <si>
    <t>Online Behavior&gt;United States&gt;Travel&gt;Hotels and Accommodations</t>
  </si>
  <si>
    <t>Transactional &gt; Q3 Casual Dining Restaurant Goers</t>
  </si>
  <si>
    <t>Media and Entertainment &gt; Sports and Recreational Activities &gt; Interest (Affinity) &gt; Olympics &gt; Winter Olympics</t>
  </si>
  <si>
    <t>Online Behavior&gt;United States&gt;Finance &gt; Accounting and Auditing&gt;Tax Preparation and Planning</t>
  </si>
  <si>
    <t>pandora.com</t>
  </si>
  <si>
    <t>US &gt; Brand Propensities &gt; Food and Drug &gt; Postmates Buyer Propensity</t>
  </si>
  <si>
    <t>Online Behavior&gt;United States&gt;Intent &gt; Auto Buyers &gt; Category&gt;Sport Cars</t>
  </si>
  <si>
    <t>people.com</t>
  </si>
  <si>
    <t>US &gt; B2B &gt; B2B Decision Maker Responsibilities &gt; Internet Services</t>
  </si>
  <si>
    <t>US &gt; Reach &gt; Propensity Models &gt; Hobbies and Interest &gt; Cultural Arts</t>
  </si>
  <si>
    <t>OnAudience &gt; Intent &gt; Software</t>
  </si>
  <si>
    <t>US &gt; Reach &gt; Propensity Models &gt; Hobbies and Interest &gt; Food and Drinks &gt; Eats at Family Restaurants</t>
  </si>
  <si>
    <t>poshland.com</t>
  </si>
  <si>
    <t>Media and Entertainment &gt; Television (TV)</t>
  </si>
  <si>
    <t>Online Behavior&gt;United States&gt;Intent &gt; Auto Buyers &gt; Category&gt;Caravan</t>
  </si>
  <si>
    <t>Travel and Tourism &gt; In-Market</t>
  </si>
  <si>
    <t>US &gt; Interest Propensities &gt; Food and Drink &gt; American Cuisine</t>
  </si>
  <si>
    <t>Online Behavior&gt;United States&gt;Food and Drink&gt;Beverages &gt; Juice</t>
  </si>
  <si>
    <t>US &gt; Interest Propensities &gt; TV and Movies &gt; Network TV</t>
  </si>
  <si>
    <t>Online Behavior&gt;United States&gt;The Changing Consumer&gt;CPG</t>
  </si>
  <si>
    <t>US &gt; Reach &gt; Propensity Models &gt; Lifestyle &gt; Healthy Living</t>
  </si>
  <si>
    <t>Online Behavior&gt;United States&gt;Validated Demographic &gt; Age&gt;18 or older</t>
  </si>
  <si>
    <t>reference.com</t>
  </si>
  <si>
    <t>US &gt; Sociodemographic &gt; PRIZM Premier Social &gt; C2 City Centers</t>
  </si>
  <si>
    <t>Online Behavior&gt;United States&gt;Beauty and Fitness&gt;Fitness &gt; Gyms and Health Clubs</t>
  </si>
  <si>
    <t>rollingstone.com</t>
  </si>
  <si>
    <t>US &gt; Reach &gt; Propensity Models &gt; Hobbies and Interest &gt; Sports &gt; Plays Tennis</t>
  </si>
  <si>
    <t>Lotame &gt; Style, Fashion &amp; Clothing</t>
  </si>
  <si>
    <t>rvtrader.com</t>
  </si>
  <si>
    <t>Online Behavior&gt;United States&gt;Intent &gt; Travel&gt;Graduation Trip</t>
  </si>
  <si>
    <t>sallysbakingaddiction.com</t>
  </si>
  <si>
    <t>US &gt; Interest Propensities &gt; Music &gt; Classic Rock</t>
  </si>
  <si>
    <t>US Travel &gt; Likely Business Travel &gt; Number of Nights Stayed &gt; 0 Nights</t>
  </si>
  <si>
    <t>Online Behavior&gt;United States&gt;Intent &gt; Travel&gt;Luxury Travel</t>
  </si>
  <si>
    <t>seedsgames.com</t>
  </si>
  <si>
    <t>US &gt; Sociodemographic &gt; ConneXions Lifestage &gt; Y2 Emerging Techies</t>
  </si>
  <si>
    <t>shareably.net</t>
  </si>
  <si>
    <t>Transactional &gt; Q3 Gardening Shoppers</t>
  </si>
  <si>
    <t>Online Behavior&gt;United States&gt;Autos and Vehicles &gt; Brands&gt;Buick</t>
  </si>
  <si>
    <t>OnAudience &gt; Intent</t>
  </si>
  <si>
    <t>US Financial &gt; Likely Credit Card &gt; Behavior &gt; Used for Personal Purposes</t>
  </si>
  <si>
    <t>OnAudience &gt; Interest &gt; Pets</t>
  </si>
  <si>
    <t>soaps.sheknows.com</t>
  </si>
  <si>
    <t>Online Behavior&gt;United States&gt;The Changing Consumer&gt;Streaming Services</t>
  </si>
  <si>
    <t>Media and Entertainment &gt; Connected TV and Over-the-Top (CTV and OTT)</t>
  </si>
  <si>
    <t>streetinsider.com</t>
  </si>
  <si>
    <t>US &gt; B2B &gt; B2B Decision Maker Responsibilities &gt; Television providers &gt; services</t>
  </si>
  <si>
    <t>Online Behavior&gt;United States&gt;Home and Garden&gt;Bed and Bath</t>
  </si>
  <si>
    <t>Online Behavior&gt;United States&gt;Intent &gt; Auto Buyers &gt; Category&gt;Van</t>
  </si>
  <si>
    <t>tasteofhome.com</t>
  </si>
  <si>
    <t>Online Behavior&gt;United States&gt;The Changing Consumer&gt;DIY</t>
  </si>
  <si>
    <t>techradar.com</t>
  </si>
  <si>
    <t>US &gt; Home Renovation &gt; Home Renovators</t>
  </si>
  <si>
    <t>thesaltymarshmallow.com</t>
  </si>
  <si>
    <t>Online Behavior&gt;United States&gt;Food and Drink&gt;Restaurants &gt; Fine Dining</t>
  </si>
  <si>
    <t>Online Behavior&gt;United States&gt;Life Event&gt;Job Search</t>
  </si>
  <si>
    <t>Online Behavior&gt;United States&gt;News&gt;Politics</t>
  </si>
  <si>
    <t>US &gt; B2B &gt; B2B Decision Maker Responsibilities &gt; Print, Copy or Photo Services</t>
  </si>
  <si>
    <t>Online Behavior&gt;United States&gt;Finance &gt; Banking&gt;Savings Accounts</t>
  </si>
  <si>
    <t>the-sun.com</t>
  </si>
  <si>
    <t>OnAudience &gt; Interest &gt; Shopping &gt; Luxurious Brands</t>
  </si>
  <si>
    <t>US &gt; Interest Propensities &gt; Activities and Interests &gt; Buying and Selling Homes &gt; Real Estate</t>
  </si>
  <si>
    <t>Restaurants</t>
  </si>
  <si>
    <t>timeanddate.com</t>
  </si>
  <si>
    <t>Online Behavior&gt;United States&gt;Autos and Vehicles &gt; Brands&gt;Peugeot</t>
  </si>
  <si>
    <t>todaysnyc.com</t>
  </si>
  <si>
    <t>Real Estate &gt; Property Type&gt; Residential</t>
  </si>
  <si>
    <t>tomsguide.com</t>
  </si>
  <si>
    <t>Online Behavior&gt;United States&gt;Beauty and Fitness&gt;Fitness &gt; Fitness Equipment and Accessories</t>
  </si>
  <si>
    <t>Online Behavior&gt;United States&gt;Intent &gt; Auto Buyers &gt; Type&gt;Crossover</t>
  </si>
  <si>
    <t>Online Behavior&gt;United States&gt;Intent &gt; Auto Buyers &gt; Car Make&gt;Peugeot</t>
  </si>
  <si>
    <t>Online Behavior&gt;United States&gt;Intent &gt; Shopping&gt;Drug Stores &gt; Walgreens</t>
  </si>
  <si>
    <t>Online Behavior&gt;United States&gt;Arts and Entertainment&gt;Events and Listings &gt; Concerts and Music Festivals</t>
  </si>
  <si>
    <t>usssa.com</t>
  </si>
  <si>
    <t>OnAudience &gt; Interest &gt; Food &amp; Drink</t>
  </si>
  <si>
    <t>Online Behavior&gt;United States&gt;Hobbies and Leisure&gt;Water Activities</t>
  </si>
  <si>
    <t>Online Behavior&gt;United States&gt;Hobbies and Leisure&gt;Clubs and Organizations</t>
  </si>
  <si>
    <t>Online Behavior&gt;United States&gt;Intent &gt; Travel&gt;Future Travel</t>
  </si>
  <si>
    <t>Online Behavior&gt;United States&gt;Travel&gt;Specialty Travel</t>
  </si>
  <si>
    <t>Lotame &gt; Travel &gt; Thanksgiving Travel</t>
  </si>
  <si>
    <t>US &gt; Interest Propensities &gt; Music &gt; Hip Hop and Rap</t>
  </si>
  <si>
    <t>Online Behavior&gt;United States&gt;Internet and Telecom&gt;Web Portals</t>
  </si>
  <si>
    <t>US &gt; Reach &gt; Propensity Models &gt; Online &gt; Pets</t>
  </si>
  <si>
    <t>Online Behavior&gt;United States&gt;Online Communities&gt;Dating and Personals</t>
  </si>
  <si>
    <t>Media and Entertainment</t>
  </si>
  <si>
    <t>Online Behavior&gt;United States&gt;Validated Demographic &gt; Age&gt;25-54</t>
  </si>
  <si>
    <t>US &gt; Financially in Charge &gt; Performance Score: Top 50%</t>
  </si>
  <si>
    <t>US Mail Order Buyer</t>
  </si>
  <si>
    <t>Online Behavior&gt;United States&gt;Autos and Vehicles &gt; Brands&gt;Kia</t>
  </si>
  <si>
    <t>Online Behavior&gt;United States&gt;Intent &gt; Services&gt;Restaurants</t>
  </si>
  <si>
    <t>Online Behavior&gt;United States&gt;Travel&gt;Travel Guides and Travelogues</t>
  </si>
  <si>
    <t>US &gt; Sociodemographic &gt; ConneXions Lifestage &gt; F2 Suburban Spenders</t>
  </si>
  <si>
    <t>Online Behavior&gt;United States&gt;The Changing Consumer&gt;Pet Adoption</t>
  </si>
  <si>
    <t>US Financial &gt; Likely Attitude and Behavior &gt; Completely Disagree &gt; When I Find A Financial Product/Service I Like I Typically Recommend It To People I Know (Financial)</t>
  </si>
  <si>
    <t>webmd.com</t>
  </si>
  <si>
    <t>Online Behavior&gt;United States&gt;B2B &gt; Occupation&gt;PropertyManager</t>
  </si>
  <si>
    <t>Online Behavior&gt;United States&gt;The Changing Consumer&gt;Home Learning</t>
  </si>
  <si>
    <t>Online Behavior&gt;United States&gt;Intent &gt; Auto Buyers&gt;New</t>
  </si>
  <si>
    <t>US &gt;Quality-First Shopper Audience</t>
  </si>
  <si>
    <t>Online Behavior&gt;United States&gt;News&gt;Weather</t>
  </si>
  <si>
    <t>Online Behavior&gt;United States&gt;Intent &gt; Shopping&gt;Home Improvement</t>
  </si>
  <si>
    <t>wordunscrambler.me</t>
  </si>
  <si>
    <t>US &gt; Interest Propensities &gt; Activities and Interests &gt; Ecommerce</t>
  </si>
  <si>
    <t>wsj.com</t>
  </si>
  <si>
    <t>Online Behavior&gt;United States&gt;Autos and Vehicles &gt; Brands&gt;Vauxhall-Opel</t>
  </si>
  <si>
    <t>wsmv.com</t>
  </si>
  <si>
    <t>US &gt; Interest Propensities &gt; Insurance &gt; Transamerica</t>
  </si>
  <si>
    <t>Mobile - US &gt; Sports &gt; Motor Sports &gt; NASCAR</t>
  </si>
  <si>
    <t>Online Behavior&gt;United States&gt;Life Event&gt;Movers</t>
  </si>
  <si>
    <t>Mobile - US &gt; Demographics &gt; Education &gt; High Education Achievement</t>
  </si>
  <si>
    <t>Online Behavior&gt;United States&gt;The Changing Consumer&gt;Virtual Events</t>
  </si>
  <si>
    <t>US &gt; Reach &gt; Propensity Models &gt; Hobbies and Interest &gt; Food and Drinks &gt; Coffee Connoisseurs</t>
  </si>
  <si>
    <t>Online Behavior&gt;United States&gt;Life Event&gt;University Graduation</t>
  </si>
  <si>
    <t>US &gt; AUTO &gt; Decision Maker for Auto Purchase &gt; I was the sole decision-maker</t>
  </si>
  <si>
    <t>Media and Entertainment &gt; Audio and Video Streaming &gt; Streaming Video &gt; Interest (Affinity) &gt; Streaming Services</t>
  </si>
  <si>
    <t>Online Behavior&gt;United States&gt;Autos and Vehicles &gt; Brands&gt;Aston Martin</t>
  </si>
  <si>
    <t>US &gt; Interest Propensities &gt; Brands &gt; Big Box Retail</t>
  </si>
  <si>
    <t>yellowpages.com</t>
  </si>
  <si>
    <t>Travel and Tourism &gt; Interest (Affinity)</t>
  </si>
  <si>
    <t>Online Behavior&gt;United States&gt;Intent &gt; Shopping&gt;Pet Food &gt; Dog</t>
  </si>
  <si>
    <t>yourdailysportfix.com</t>
  </si>
  <si>
    <t>Online Behavior&gt;United States&gt;B2B &gt; Occupation&gt;Architect</t>
  </si>
  <si>
    <t>Online Behavior&gt;United States&gt;Validated Demographic &gt; Gender&gt;Female</t>
  </si>
  <si>
    <t>yourroyals.com</t>
  </si>
  <si>
    <t>US &gt; Brand Propensities &gt; Automotive &gt; Ford Credit Buyer Propensity</t>
  </si>
  <si>
    <t>Online Behavior&gt;United States&gt;Arts and Entertainment&gt;Events and Listings &gt; Expos and Conventions</t>
  </si>
  <si>
    <t>Online Behavior&gt;United States&gt;Travel&gt;Tourist Destinations &gt; Theme Parks</t>
  </si>
  <si>
    <t>US Technology &gt; Social Media &gt; Likely Behavior &gt; Heavy Facebook User</t>
  </si>
  <si>
    <t>US &gt; Interest Propensities &gt; Insurance &gt; Northwestern Mutual</t>
  </si>
  <si>
    <t>GumGum</t>
  </si>
  <si>
    <t>US &gt; B2B &gt; Purchase DM &gt; Technology Services, Hardware and &gt; or Software &gt; I am the sole decision maker</t>
  </si>
  <si>
    <t>phys.org</t>
  </si>
  <si>
    <t>OnAudience &gt; Interest &gt; Technology &amp; Computing &gt; Email</t>
  </si>
  <si>
    <t>sporcle.com</t>
  </si>
  <si>
    <t>Online Behavior&gt;United States&gt;Hobbies and Leisure&gt;Special Occasions &gt; Holidays and Seasonal Events</t>
  </si>
  <si>
    <t>Online Behavior&gt;United States&gt;Finance &gt; Investing&gt;Derivatives</t>
  </si>
  <si>
    <t>Index Exchange</t>
  </si>
  <si>
    <t>Online Behavior&gt;United States&gt;Travel&gt;Tourist Destinations &gt; Zoos-Aquariums-Preserves</t>
  </si>
  <si>
    <t>US &gt; Reach &gt; Propensity Models &gt; Household Consumer Expenditures &gt; Home Office</t>
  </si>
  <si>
    <t>US &gt; Interest Propensities &gt; Oil &amp; Gas &gt; QuickTrip</t>
  </si>
  <si>
    <t>cargurus.com</t>
  </si>
  <si>
    <t>Online Behavior&gt;United States&gt;Sports&gt;Fantasy Sports</t>
  </si>
  <si>
    <t>US &gt; Reach &gt; Propensity Models &gt; Real Estate &gt; Monthly Mortgage Payment &gt; $800-$999</t>
  </si>
  <si>
    <t>US &gt;Rural Improvement Fanatic</t>
  </si>
  <si>
    <t>Online Behavior&gt;United States&gt;Food and Drink&gt;Restaurants &gt; Dining Guides</t>
  </si>
  <si>
    <t>Online Behavior&gt;United States&gt;Intent &gt; Travel&gt;Cruises</t>
  </si>
  <si>
    <t>doctoreport.com</t>
  </si>
  <si>
    <t>Online Behavior&gt;United States&gt;Sports&gt;Sports League &gt; NHL</t>
  </si>
  <si>
    <t>Transactional &gt; Q2 Graduation Gift Shoppers</t>
  </si>
  <si>
    <t>Online Behavior&gt;United States&gt;Online Communities&gt;File Sharing and Hosting</t>
  </si>
  <si>
    <t>Online Behavior&gt;United States&gt;Travel&gt;Tourist Destinations &gt; Lakes and Rivers</t>
  </si>
  <si>
    <t>US &gt; Sociodemographic &gt; ConneXions Lifestage &gt; M3 Offline Seniors</t>
  </si>
  <si>
    <t>Online Behavior&gt;United States&gt;Validated Demographic &gt; Gender and Age Combined&gt;Females 25-34</t>
  </si>
  <si>
    <t>Online Behavior&gt;United States&gt;Finance &gt; Financial Planning and Management&gt;Inheritance and Estate Planning</t>
  </si>
  <si>
    <t>Online Behavior&gt;United States&gt;Intent &gt; Auto Buyers &gt; Type&gt;Sedan</t>
  </si>
  <si>
    <t>US &gt; Home and Garden Interests &gt; House and Garden Merchandise Buyers</t>
  </si>
  <si>
    <t>Lotame &gt; Style, Fashion &amp; Clothing &gt; Clothing Shoppers</t>
  </si>
  <si>
    <t>Mobile - US &gt; Food &gt; Restaurant &gt; Brand &gt; Moes Southwest Grill</t>
  </si>
  <si>
    <t>mapquest.com</t>
  </si>
  <si>
    <t>Online Behavior&gt;United States&gt;Intent &gt; Shopping&gt;Entertainment</t>
  </si>
  <si>
    <t>Online Behavior&gt;United States&gt;Hobbies and Leisure&gt;Special Occasions &gt; Party Planning</t>
  </si>
  <si>
    <t>mayoclinic.org</t>
  </si>
  <si>
    <t>Online Behavior&gt;United States&gt;The Changing Consumer&gt;Happy at Home</t>
  </si>
  <si>
    <t>US &gt; Interest Propensities &gt; TV and Movies &gt; Reality &gt; Game Shows</t>
  </si>
  <si>
    <t>nbcsports.com</t>
  </si>
  <si>
    <t>Online Behavior&gt;United States&gt;The Changing Consumer&gt;Trending TV Shows</t>
  </si>
  <si>
    <t>Online Behavior&gt;United States&gt;Home and Garden&gt;Kitchen and Dining</t>
  </si>
  <si>
    <t>Online Behavior&gt;United States&gt;Autos and Vehicles &gt; Brands&gt;Isuzu</t>
  </si>
  <si>
    <t>Online Behavior&gt;United States&gt;Intent &gt; Auto Buyers &gt; Car Make&gt;Mercedes</t>
  </si>
  <si>
    <t>Online Behavior&gt;United States&gt;Sports&gt;Individual Sports &gt; Golf</t>
  </si>
  <si>
    <t>Purchase-Based</t>
  </si>
  <si>
    <t>scitechdaily.com</t>
  </si>
  <si>
    <t>Online Behavior&gt;United States&gt;Travel&gt;Tourist Destinations &gt; Historical Sites and Buildings</t>
  </si>
  <si>
    <t>Online Behavior&gt;United States&gt;Autos and Vehicles &gt; Brands&gt;Lexus</t>
  </si>
  <si>
    <t>sportpirate.com</t>
  </si>
  <si>
    <t>Mobile - US &gt; Automotive &gt; Repair &amp; Oil Change &gt; Intend</t>
  </si>
  <si>
    <t>therighthairstyles.com</t>
  </si>
  <si>
    <t>Online Behavior&gt;United States&gt;Validated Demographic &gt; Gender and Age Combined&gt;Males 25-64</t>
  </si>
  <si>
    <t>OnAudience &gt; Intent &gt; Baby &amp; Toddler</t>
  </si>
  <si>
    <t>topclassactions.com</t>
  </si>
  <si>
    <t>Online Behavior&gt;United States&gt;Home and Garden&gt;Yard and Patio</t>
  </si>
  <si>
    <t>US &gt; Sociodemographic &gt; PRIZM Premier Lifestage &gt; F2 Young Accumulators</t>
  </si>
  <si>
    <t>US &gt; Brand Propensities &gt; Big Box Dollar General Buyer Propensity</t>
  </si>
  <si>
    <t>OnAudience &gt; Interest &gt; News &gt; International News</t>
  </si>
  <si>
    <t>US &gt; AUTO &gt; Auto Car Purchase Next Year &gt; Yes</t>
  </si>
  <si>
    <t>US &gt; Brand Propensities &gt; Media and Entertainment &gt; pokerstars.net Buyer Propensity</t>
  </si>
  <si>
    <t>US &gt; Multibuyer Behaviors &gt; Club &gt; Continuity Buyers</t>
  </si>
  <si>
    <t>Online Behavior&gt;United States&gt;Food and Drink&gt;Beverages &gt; Beer</t>
  </si>
  <si>
    <t>US &gt; Interest Propensities &gt; Insurance &gt; Humana</t>
  </si>
  <si>
    <t>Kargo</t>
  </si>
  <si>
    <t>Online Behavior&gt;United States&gt;Validated Demographic &gt; Age&gt;55-64</t>
  </si>
  <si>
    <t>Magnite DV+</t>
  </si>
  <si>
    <t>Online Behavior&gt;United States&gt;Beauty and Fitness&gt;Fitness &gt; Fitness Instruction and Personal Training</t>
  </si>
  <si>
    <t>Online Behavior&gt;United States&gt;Arts and Entertainment&gt;Events and Listings &gt; Bars, Clubs and Nightlife</t>
  </si>
  <si>
    <t>US &gt; Interest Propensities &gt; Activities and Interests &gt; Local News</t>
  </si>
  <si>
    <t>US &gt; Demo &gt; Age &gt; 55-64</t>
  </si>
  <si>
    <t>US &gt; Brand Propensities &gt; Travel &gt; Choice Hotels Buyer Propensity</t>
  </si>
  <si>
    <t>Online Behavior&gt;United States&gt;Sports&gt;Sports League &gt; NBA</t>
  </si>
  <si>
    <t>US &gt; Brand Propensities &gt; Travel &gt; Hotel Tonight Buyer Propensity</t>
  </si>
  <si>
    <t>Travel and Tourism &gt; Interest (Affinity) &gt; Destinations &gt; North America</t>
  </si>
  <si>
    <t>OnAudience &gt; Intent &gt; Sporting Goods &gt; Team Sports</t>
  </si>
  <si>
    <t>US &gt; B2B &gt; B2B Decision Maker Responsibilities &gt; Employee Benefits</t>
  </si>
  <si>
    <t>Online Behavior&gt;United States&gt;Finance &gt; Insurance&gt;Life Insurance</t>
  </si>
  <si>
    <t>US &gt; Composite Segment &gt; Women Born to Shop</t>
  </si>
  <si>
    <t>Online Behavior&gt;United States&gt;Hobbies and Leisure&gt;Outdoors &gt; Hiking and Camping</t>
  </si>
  <si>
    <t>US &gt; Brand Propensities &gt; Health &gt; Beauty and Cosmetics &gt; Mary Kay Buyer Propensity</t>
  </si>
  <si>
    <t>Online Behavior&gt;United States&gt;Travel&gt;Cruises and Charters</t>
  </si>
  <si>
    <t>Travel and Tourism &gt; Interest (Affinity) &gt; Destinations &gt; Latin America</t>
  </si>
  <si>
    <t>factable.com</t>
  </si>
  <si>
    <t>Online Behavior&gt;United States&gt;Intent &gt; Shopping&gt;Consumer Electronics &gt; Video Game Consoles</t>
  </si>
  <si>
    <t>factinate.com</t>
  </si>
  <si>
    <t>Online Behavior&gt;United States&gt;Home and Garden&gt;Home Improvement</t>
  </si>
  <si>
    <t>Online Behavior&gt;United States&gt;Intent &gt; Shopping&gt;Sports and Outdoors</t>
  </si>
  <si>
    <t>Online Behavior&gt;United States&gt;Finance &gt; Insurance&gt;Insurance</t>
  </si>
  <si>
    <t>Online Behavior&gt;United States&gt;Autos and Vehicles &gt; Brands&gt;Maybach</t>
  </si>
  <si>
    <t>insidethemagic.net</t>
  </si>
  <si>
    <t>Lotame &gt; Travel &gt; Winter Holiday Travel</t>
  </si>
  <si>
    <t>Lotame &gt; Style, Fashion &amp; Clothing &gt; Women's Clothing Shoppers</t>
  </si>
  <si>
    <t>Online Behavior&gt;United States&gt;Intent &gt; Shopping&gt;Office Supplies</t>
  </si>
  <si>
    <t>Online Behavior&gt;United States&gt;Food and Drink&gt;Beverages &gt; Soft Drinks</t>
  </si>
  <si>
    <t>lotterypost.com</t>
  </si>
  <si>
    <t>US &gt; Reach &gt; Propensity Models &gt; Hobbies and Interest &gt; Music &gt; Streaming</t>
  </si>
  <si>
    <t>Travel and Tourism &gt; Interest (Affinity) &gt; Destinations &gt; Europe</t>
  </si>
  <si>
    <t>Online Behavior&gt;United States&gt;Beauty and Fitness&gt;Weight Loss</t>
  </si>
  <si>
    <t>Online Behavior&gt;United States&gt;The Changing Consumer&gt;Data For Good &gt; Current Affairs - Social Justice</t>
  </si>
  <si>
    <t>Online Behavior&gt;United States&gt;The Changing Consumer&gt;Personal Budgeting</t>
  </si>
  <si>
    <t>US &gt; Health and Wellbeing &gt; Health and Wellbeing</t>
  </si>
  <si>
    <t>Online Behavior&gt;United States&gt;Validated Demographic &gt; Age&gt;25-64</t>
  </si>
  <si>
    <t>microsoftcasualgames.com</t>
  </si>
  <si>
    <t>US Financial &gt; Likely Bank Account and Services &gt; Saving Account &gt; Personal or Join (Financial)</t>
  </si>
  <si>
    <t>Online Behavior&gt;United States&gt;Travel&gt;Travel Agencies and Services &gt; Tourist Boards and Visitor Centers</t>
  </si>
  <si>
    <t>US &gt; Interest Propensities &gt; Insurance &gt; New York Life</t>
  </si>
  <si>
    <t>OnAudience &gt; Interest &gt; Science &gt; Weather</t>
  </si>
  <si>
    <t>US &gt; AUTO &gt; Primary Vehicle &gt; Owned or Leased &gt; Company Car</t>
  </si>
  <si>
    <t>onechicagocenter.com</t>
  </si>
  <si>
    <t>US &gt; Brand Propensities &gt; Big Box Dollar Tree Buyer Propensity</t>
  </si>
  <si>
    <t>US &gt; Reach &gt; Propensity Models &gt; Online &gt; Home Office</t>
  </si>
  <si>
    <t>Online Behavior&gt;United States&gt;Beauty and Fitness&gt;Fitness &gt; Bodybuilding</t>
  </si>
  <si>
    <t>OnAudience &gt; Intent &gt; Baby &amp; Toddler &gt; Baby Toys</t>
  </si>
  <si>
    <t>US &gt; Reach &gt; Propensity Models &gt; Finance &gt; Credit &gt; Debit Card &gt; Store Credit Card User</t>
  </si>
  <si>
    <t>Online Behavior&gt;United States&gt;Internet and Telecom&gt;Web Services</t>
  </si>
  <si>
    <t>Online Behavior&gt;United States&gt;Autos and Vehicles &gt; Brands&gt;Citroen</t>
  </si>
  <si>
    <t>reuters.com</t>
  </si>
  <si>
    <t>US &gt; Reach &gt; Propensity Models &gt; Online &gt; Electronics and Gadgets</t>
  </si>
  <si>
    <t>US Financial &gt; Likely In Market Timing &gt; Not At All Likely to Purchase &gt; First Home/Residence In The Next Year (Financial)</t>
  </si>
  <si>
    <t>Online Behavior&gt;United States&gt;Intent &gt; Auto Buyers &gt; Car Make&gt;Subaru</t>
  </si>
  <si>
    <t>Online Behavior&gt;United States&gt;The Changing Consumer&gt;Telehealth</t>
  </si>
  <si>
    <t>Online Behavior&gt;United States&gt;Autos and Vehicles &gt; Brands&gt;Fiat</t>
  </si>
  <si>
    <t>thekrazycouponlady.com</t>
  </si>
  <si>
    <t>US &gt; Demographic &gt; Household Income $50k+</t>
  </si>
  <si>
    <t>Mobile - US &gt; Gamers &gt; Online &gt; Users</t>
  </si>
  <si>
    <t>OnAudience &gt; Interest &gt; Hobbies &amp; Interests &gt; Art</t>
  </si>
  <si>
    <t>OnAudience &gt; Interest</t>
  </si>
  <si>
    <t>US &gt; Reach &gt; Propensity Models &gt; Hobbies and Interest &gt; Sports &gt; Boating</t>
  </si>
  <si>
    <t>Online Behavior&gt;United States&gt;Sports&gt;College Sports</t>
  </si>
  <si>
    <t>Online Behavior&gt;United States&gt;Finance &gt; Insurance&gt;Travel Insurance</t>
  </si>
  <si>
    <t>Real Estate &gt; Lot Size &gt; Cozy Outdoor Living Space (Less than  an Acre)</t>
  </si>
  <si>
    <t>US &gt; Entertainment and Pastimes &gt; Entertainment and Pastimes</t>
  </si>
  <si>
    <t>US Financial &gt; Method of Payment &gt; Other</t>
  </si>
  <si>
    <t>Online Behavior&gt;United States&gt;Arts and Entertainment&gt;Events and Listings &gt; Event Ticket Sales</t>
  </si>
  <si>
    <t>Mobile - US &gt; Sports &gt; Basketball &gt; NCAA College Basketball</t>
  </si>
  <si>
    <t>wizofawes.com</t>
  </si>
  <si>
    <t>US &gt; Reach &gt; Propensity Models &gt; Hobbies and Interest &gt; Books &gt; E-Book Reader</t>
  </si>
  <si>
    <t>Online Behavior&gt;United States&gt;Intent &gt; Services&gt;Pets</t>
  </si>
  <si>
    <t>US &gt; B2B &gt; B2B Decision Maker Responsibilities &gt; Purchasing Utilities</t>
  </si>
  <si>
    <t>OpenX</t>
  </si>
  <si>
    <t>OnAudience &gt; Intent &gt; Electronics &gt; Video &gt; Televisions</t>
  </si>
  <si>
    <t>Online Behavior&gt;United States&gt;Sports&gt;Sports League &gt; NFL</t>
  </si>
  <si>
    <t>alotfinance.com</t>
  </si>
  <si>
    <t>Media and Entertainment &gt; Sports and Recreational Activities &gt; Interest (Affinity) &gt; Team Sports &gt; Baseball &gt; Major League Baseball (MLB)</t>
  </si>
  <si>
    <t>OnAudience &gt; Intent &gt; Animals &amp; Pet</t>
  </si>
  <si>
    <t>a-z-animals.com</t>
  </si>
  <si>
    <t>Media and Entertainment &gt; Gaming &gt; Interest (Affinity) &gt; Video Games</t>
  </si>
  <si>
    <t>bleacherbreaker.com</t>
  </si>
  <si>
    <t>US &gt; Reach &gt; Propensity Models &gt; Hobbies and Interest &gt; Food and Drinks &gt; High-end Spirit Drinkers</t>
  </si>
  <si>
    <t>Online Behavior&gt;United States&gt;Intent &gt; Auto Buyers &gt; Car Make&gt;Hyundai</t>
  </si>
  <si>
    <t>daily-choices.com</t>
  </si>
  <si>
    <t>Online Behavior&gt;United States&gt;Internet and Telecom&gt;Email and Messaging</t>
  </si>
  <si>
    <t>dexerto.com</t>
  </si>
  <si>
    <t>US Financial &gt; Estimated Disposable Income &gt; $0 - $99,999</t>
  </si>
  <si>
    <t>Online Behavior&gt;United States&gt;Autos and Vehicles&gt;Boats and Watercraft</t>
  </si>
  <si>
    <t>Online Behavior&gt;United States&gt;News&gt;Business News</t>
  </si>
  <si>
    <t>OnAudience &gt; Interest &gt; Arts &amp; Entertainment &gt; Music Lovers</t>
  </si>
  <si>
    <t>OnAudience &gt; Interest &gt; Technology &amp; Computing &gt; Internet Technology</t>
  </si>
  <si>
    <t>US &gt; Brand Propensities &gt; Home and Household Goods &gt; Pottery Barn Kids Buyer Propensity</t>
  </si>
  <si>
    <t>investmentguru.com</t>
  </si>
  <si>
    <t>US &gt; Reach &gt; Propensity Models &gt; Hobbies and Interest &gt; Sports &gt; NBA Enthusiast</t>
  </si>
  <si>
    <t>Online Behavior&gt;United States&gt;B2B &gt; Occupation&gt;Teacher</t>
  </si>
  <si>
    <t>Online Behavior&gt;United States&gt;Validated Demographic &gt; Age&gt;25 or older</t>
  </si>
  <si>
    <t>kiplinger.com</t>
  </si>
  <si>
    <t>Online Behavior&gt;United States&gt;Validated Demographic &gt; Age&gt;25-34</t>
  </si>
  <si>
    <t>Online Behavior&gt;United States&gt;Autos and Vehicles &gt; Brands&gt;Porsche</t>
  </si>
  <si>
    <t>Online Behavior&gt;United States&gt;Online Communities&gt;Online Goodies</t>
  </si>
  <si>
    <t>OnAudience &gt; Interest &gt; Arts &amp; Entertainment</t>
  </si>
  <si>
    <t>redfin.com</t>
  </si>
  <si>
    <t>US &gt; Reach &gt; Propensity Models &gt; Young Adult Clothing Shoppers</t>
  </si>
  <si>
    <t>sciencesensei.com</t>
  </si>
  <si>
    <t>Media and Entertainment &gt; Television (TV) &gt; Viewership &gt; TV Genres &gt; Drama</t>
  </si>
  <si>
    <t>semana.com</t>
  </si>
  <si>
    <t>Online Behavior&gt;United States&gt;Law and Government&gt;Government</t>
  </si>
  <si>
    <t>Online Behavior&gt;United States&gt;Beauty and Fitness&gt;Face and Body Care &gt; Hygiene and Toiletries</t>
  </si>
  <si>
    <t>Media Source &gt; LBDigital &gt; Open For Business B2B</t>
  </si>
  <si>
    <t>Online Behavior&gt;United States&gt;Validated Demographic &gt; Gender and Age Combined&gt;Males 25 or older</t>
  </si>
  <si>
    <t>Media and Entertainment &gt; Audio and Video Streaming &gt; Streaming Video</t>
  </si>
  <si>
    <t>wunderground.com</t>
  </si>
  <si>
    <t>Online Behavior&gt;United States&gt;Autos and Vehicles &gt; Brands&gt;Mercedes-Benz</t>
  </si>
  <si>
    <t>PubMatic</t>
  </si>
  <si>
    <t>Online Behavior&gt;United States&gt;Finance &gt; Financial Planning and Management&gt;Retirement and Pension</t>
  </si>
  <si>
    <t>US &gt; Home and Garden Interests &gt; Cooking &gt; Food Enthusiasts</t>
  </si>
  <si>
    <t>Online Behavior&gt;United States&gt;Intent &gt; Auto Buyers &gt; Type&gt;Luxury</t>
  </si>
  <si>
    <t>al.com</t>
  </si>
  <si>
    <t>Online Behavior&gt;United States&gt;Intent &gt; Auto Buyers &gt; Car Make&gt;Volkswagen</t>
  </si>
  <si>
    <t>androidauthority.com</t>
  </si>
  <si>
    <t>Online Behavior&gt;United States&gt;Sports&gt;Team Sports &gt; Basketball</t>
  </si>
  <si>
    <t>Mobile - US &gt; Shopping &gt; Brand &gt; Old Navy</t>
  </si>
  <si>
    <t>Online Behavior&gt;United States&gt;Games&gt;Computer and Video Games</t>
  </si>
  <si>
    <t>OnAudience &gt; Intent &gt; Sporting Goods</t>
  </si>
  <si>
    <t>Online Behavior&gt;United States&gt;News&gt;Newspapers</t>
  </si>
  <si>
    <t>Online Behavior&gt;United States&gt;Validated Demographic &gt; Age&gt;18-64</t>
  </si>
  <si>
    <t>US Financial &gt; Likely Attitude and Behavior &gt; Bank Selection &gt; Customer Service Very Important (Financial)</t>
  </si>
  <si>
    <t>carscoops.com</t>
  </si>
  <si>
    <t>OnAudience &gt; Interest &gt; Business</t>
  </si>
  <si>
    <t>Online Behavior&gt;United States&gt;Validated Demographic &gt; Age&gt;25-44</t>
  </si>
  <si>
    <t>Online Behavior&gt;United States&gt;The Changing Consumer&gt;Direct to Consumer</t>
  </si>
  <si>
    <t>Online Behavior&gt;United States&gt;Intent &gt; Auto Buyers &gt; Car Make&gt;Toyota</t>
  </si>
  <si>
    <t>Online Behavior&gt;United States&gt;Validated Demographic &gt; Gender and Age Combined&gt;Females 18-54</t>
  </si>
  <si>
    <t>US &gt; Brand Propensities &gt; Health &gt; Beauty and Cosmetics &gt; Bare Escentuals Buyer Propensity</t>
  </si>
  <si>
    <t>Online Behavior&gt;United States&gt;Travel&gt;Car Rental and Taxi Services</t>
  </si>
  <si>
    <t>Lotame &gt; Offline CPG Purchasers &gt; Product Segment &gt; Home Supplies</t>
  </si>
  <si>
    <t>US &gt; Interest Propensities &gt; Activities and Interests &gt; Fashion</t>
  </si>
  <si>
    <t>Online Behavior&gt;United States&gt;Validated Demographic &gt; Gender and Age Combined&gt;Females 35-44</t>
  </si>
  <si>
    <t>Online Behavior&gt;United States&gt;Beauty and Fitness&gt;Fitness &gt; Yoga and Pilates</t>
  </si>
  <si>
    <t>US &gt; Premium Entertainment and Pastimes &gt; Premium Magazine Enthusiasts</t>
  </si>
  <si>
    <t>US &gt; Reach &gt; Propensity Models &gt; Lifestyle &gt; Loyalty Programs &gt; Loyalty Card User</t>
  </si>
  <si>
    <t>Online Behavior&gt;United States&gt;Online Communities&gt;Photo and Video Sharing</t>
  </si>
  <si>
    <t>OnAudience &gt; Intent &gt; Education</t>
  </si>
  <si>
    <t>Lotame &gt; Technology &gt; Mobile Phones</t>
  </si>
  <si>
    <t>Online Behavior&gt;United States&gt;Validated Demographic &gt; Age&gt;18-54</t>
  </si>
  <si>
    <t>Online Behavior&gt;United States&gt;The Changing Consumer&gt;Delivery Services and Quick Service Restaurants</t>
  </si>
  <si>
    <t>US &gt; Brand Propensities &gt; Media and Entertainment &gt; Sony Network Entertainment International Buyer Propensity</t>
  </si>
  <si>
    <t>Online Behavior&gt;United States&gt;Validated Demographic &gt; Gender and Age Combined&gt;Females 18-44</t>
  </si>
  <si>
    <t>Online Behavior&gt;United States&gt;Travel&gt;Specialty Travel &gt; Agritourism</t>
  </si>
  <si>
    <t>Transactional &gt; Q3 Home Entertainers</t>
  </si>
  <si>
    <t>US &gt; Reach &gt; Propensity Models &gt; Hobbies and Interest &gt; Sports &gt; PGA Tour Enthusiast</t>
  </si>
  <si>
    <t>US &gt; Reach &gt; Propensity Models &gt; Household Consumer Expenditures &gt; Furniture</t>
  </si>
  <si>
    <t>Online Behavior&gt;United States&gt;Autos and Vehicles &gt; Brands&gt;Honda</t>
  </si>
  <si>
    <t>Online Behavior&gt;United States&gt;Hobbies and Leisure&gt;Outdoors &gt; Fishing</t>
  </si>
  <si>
    <t>Media and Entertainment &gt; Events and Attractions</t>
  </si>
  <si>
    <t>motor-junkie.com</t>
  </si>
  <si>
    <t>Online Behavior&gt;United States&gt;Finance &gt; Credit and Lending&gt;Credit and Lending</t>
  </si>
  <si>
    <t>Online Behavior&gt;United States&gt;Intent &gt; Shopping&gt;Consumer Electronics &gt; Televisions/TVs</t>
  </si>
  <si>
    <t>Online Behavior&gt;United States&gt;Sports&gt;Team Sports &gt; American Football</t>
  </si>
  <si>
    <t>Online Behavior&gt;United States&gt;Autos and Vehicles&gt;Electric and Plug-In Vehicles</t>
  </si>
  <si>
    <t>Online Behavior&gt;United States&gt;Finance &gt; Insurance&gt;Health Insurance</t>
  </si>
  <si>
    <t>myfitnesspal.com</t>
  </si>
  <si>
    <t>Media and Entertainment &gt; Sports and Recreational Activities &gt; Interest (Affinity) &gt; Team Sports &gt; Baseball</t>
  </si>
  <si>
    <t>US &gt; Reach &gt; Propensity Models &gt; Travel &gt; High Frequency Travel &gt; Foreign Vacationer</t>
  </si>
  <si>
    <t>nsfas-applications.co.za</t>
  </si>
  <si>
    <t>US Interest &gt; Computers</t>
  </si>
  <si>
    <t>Online Behavior&gt;United States&gt;Jobs and Education&gt;Jobs</t>
  </si>
  <si>
    <t>Telecommunications and Mobile Tech &gt; Mobile Devices and Connected Technology</t>
  </si>
  <si>
    <t>US &gt; Reach &gt; Propensity Models &gt; Hobbies and Interest &gt; Sports &gt; Fishing</t>
  </si>
  <si>
    <t>Online Behavior&gt;United States&gt;Autos and Vehicles &gt; Brands&gt;Mini</t>
  </si>
  <si>
    <t>Online Behavior&gt;United States&gt;Travel&gt;Carpooling and Vehicle Sharing</t>
  </si>
  <si>
    <t>US &gt; B2B &gt; B2B Decision Maker Responsibilities &gt; Security Services</t>
  </si>
  <si>
    <t>US &gt; Reach &gt; Propensity Models &gt; Lifestyle &gt; Charities &gt; Contributes by Volunteering</t>
  </si>
  <si>
    <t>sneakertoast.com</t>
  </si>
  <si>
    <t>OnAudience &gt; Interest &gt; Society</t>
  </si>
  <si>
    <t>thehulltruth.com</t>
  </si>
  <si>
    <t>US &gt; Brand Propensities &gt; Apparel &gt; Lady Foot Locker Buyer Propensity</t>
  </si>
  <si>
    <t>Online Behavior&gt;United States&gt;Life Event&gt;Home Buying</t>
  </si>
  <si>
    <t>US &gt;Made In America Audience</t>
  </si>
  <si>
    <t>upworthy.com</t>
  </si>
  <si>
    <t>Mobile - US &gt; Food &gt; Restaurant &gt; Brand &gt; Krispy Kreme</t>
  </si>
  <si>
    <t>usnews.com</t>
  </si>
  <si>
    <t>Online Behavior&gt;United States&gt;Internet and Telecom&gt;Search Engines</t>
  </si>
  <si>
    <t>US Demographic &gt; Age &gt; Specialty Age Range &gt; 21+</t>
  </si>
  <si>
    <t>Mobile Audience &gt; Lifestyle &gt; Arts Enthusiasts</t>
  </si>
  <si>
    <t>US &gt; Interest Propensities &gt; Insurance &gt; Lincoln Heritage</t>
  </si>
  <si>
    <t>Online Behavior&gt;United States&gt;B2B &gt; Occupation&gt;Entrepreneur</t>
  </si>
  <si>
    <t>Retail</t>
  </si>
  <si>
    <t>Online Behavior&gt;United States&gt;Intent &gt; Financial Intent&gt;Insurance &gt; Auto</t>
  </si>
  <si>
    <t>Online Behavior&gt;United States&gt;Intent &gt; Travel&gt;Travel</t>
  </si>
  <si>
    <t>OnAudience &gt; Interest &gt; Technology &amp; Computing</t>
  </si>
  <si>
    <t>Online Behavior&gt;United States&gt;Intent &gt; Travel&gt;Budget Travel</t>
  </si>
  <si>
    <t>yachtworld.com</t>
  </si>
  <si>
    <t>Online Behavior&gt;United States&gt;Beauty and Fitness&gt;Spas and Beauty Services</t>
  </si>
  <si>
    <t>US &gt; B2B &gt; B2B Decision Maker Responsibilities &gt; Purchasing Vehicles or Automobile Services</t>
  </si>
  <si>
    <t>US &gt; Interest Propensities &gt; TV and Movies &gt; Drama</t>
  </si>
  <si>
    <t>US &gt; Reach &gt; Sociodemographic &gt; Household Income &gt; $50,000-$74,999</t>
  </si>
  <si>
    <t>Lotame &gt; Style, Fashion &amp; Clothing &gt; Men's Clothing Shoppers</t>
  </si>
  <si>
    <t>zone.msn.com</t>
  </si>
  <si>
    <t>US &gt; Brand Propensities &gt; Travel &gt; American Airlines Buyer Propensity</t>
  </si>
  <si>
    <t>PulsePoint</t>
  </si>
  <si>
    <t>US &gt; Sociodemographic &gt; PRIZM Premier Social &gt; T2 Country Comfort</t>
  </si>
  <si>
    <t>US &gt; Reach &gt; Propensity Models &gt; Hobbies and Interest &gt; Music &gt; Listens to Country Music</t>
  </si>
  <si>
    <t>OnAudience &gt; Interest &gt; Shopping &gt; Shopping Mall Buyers</t>
  </si>
  <si>
    <t>Sharethrough</t>
  </si>
  <si>
    <t>Mobile - US &gt; Sports &gt; Water Sports &gt; Boating</t>
  </si>
  <si>
    <t>heraldweekly.com</t>
  </si>
  <si>
    <t>Online Behavior&gt;United States&gt;Validated Demographic &gt; Gender and Age Combined&gt;Males 25-54</t>
  </si>
  <si>
    <t>Purchase-Based &gt; Categories &gt; Office Supplies Buyers</t>
  </si>
  <si>
    <t>Mobile - US &gt; Travel &gt; Destination &gt; International Travelers &gt; Frequent Travelers</t>
  </si>
  <si>
    <t>Smart RTB+ (Smartadserver)</t>
  </si>
  <si>
    <t>US &gt;Connected Impulse-Shopper Audience</t>
  </si>
  <si>
    <t>boxrox.com</t>
  </si>
  <si>
    <t>US &gt;Green Consumer Audience</t>
  </si>
  <si>
    <t>Real Estate &gt; Rent Amount &gt; Sensible  Rentals ($1000-$3000)</t>
  </si>
  <si>
    <t>Online Behavior&gt;United States&gt;Sports&gt;Individual Sports &gt; Bowling</t>
  </si>
  <si>
    <t>Travel and Tourism &gt; Interest (Affinity) &gt; Products &gt; Hotels and Lodging</t>
  </si>
  <si>
    <t>Online Behavior&gt;United States&gt;Autos and Vehicles &gt; Brands&gt;Mitsubishi</t>
  </si>
  <si>
    <t>Media and Entertainment &gt; Sports and Recreational Activities &gt; Interest (Affinity) &gt; Combat Sports</t>
  </si>
  <si>
    <t>npr.org</t>
  </si>
  <si>
    <t>Online Behavior&gt;United States&gt;Sports&gt;Team Sports &gt; Baseball</t>
  </si>
  <si>
    <t>Travel and Tourism &gt; Interest (Affinity) &gt; Destinations &gt; Africa</t>
  </si>
  <si>
    <t>Online Behavior&gt;United States&gt;Intent &gt; Auto Buyers &gt; Car Make&gt;Jeep</t>
  </si>
  <si>
    <t>Purchase Behaviors &gt; Q2 Environmentally Concerned Shoppers</t>
  </si>
  <si>
    <t>Sovrn</t>
  </si>
  <si>
    <t>US &gt; B2B &gt; B2B Decision Maker Responsibilities &gt; Computer Hardware</t>
  </si>
  <si>
    <t>US &gt; Reach &gt; Propensity Models &gt; Real Estate &gt; Mortgage Amount &gt; $120,000-$159,999</t>
  </si>
  <si>
    <t>US &gt; Reach &gt; Propensity Models &gt; Hobbies and Interest &gt; Sports &gt; NHL Enthusiast</t>
  </si>
  <si>
    <t>US &gt;Price-Driven Traditionalist Audience</t>
  </si>
  <si>
    <t>US &gt; B2B &gt; B2B Decision Maker Responsibilities &gt; Financial Services</t>
  </si>
  <si>
    <t>androidpolice.com</t>
  </si>
  <si>
    <t>Taboola</t>
  </si>
  <si>
    <t>Online Behavior&gt;United States&gt;Law and Government&gt;Public Safety</t>
  </si>
  <si>
    <t>Mobile - US &gt; Device Ownership &gt; Smartphones &gt; iOS (Apple) &gt; iPhone X</t>
  </si>
  <si>
    <t>Online Behavior&gt;United States&gt;Food and Drink&gt;Restaurants</t>
  </si>
  <si>
    <t>OnAudience &gt; Intent &gt; Electronics &gt; Video Game Consoles</t>
  </si>
  <si>
    <t>Transactional &gt; Q3 Fashion Shoppers</t>
  </si>
  <si>
    <t>Online Behavior&gt;United States&gt;Life Event&gt;Bride</t>
  </si>
  <si>
    <t>TripleLift</t>
  </si>
  <si>
    <t>Mobile - US &gt; Food &gt; Restaurant &gt; Brand &gt; Outback Steakhouse</t>
  </si>
  <si>
    <t>buzzfeed.com</t>
  </si>
  <si>
    <t>Online Behavior&gt;United States&gt;Autos and Vehicles &gt; Brands&gt;Mazda</t>
  </si>
  <si>
    <t>Online Behavior&gt;United States&gt;The Changing Consumer&gt;Gaming Equipment</t>
  </si>
  <si>
    <t>Online Behavior&gt;United States&gt;Autos and Vehicles &gt; Brands&gt;BMW</t>
  </si>
  <si>
    <t>Online Behavior&gt;United States&gt;Sports&gt;Individual Sports &gt; Cycling</t>
  </si>
  <si>
    <t>Online Behavior&gt;United States&gt;Hobbies and Leisure&gt;Crafts</t>
  </si>
  <si>
    <t>Media and Entertainment &gt; News and Current Events &gt; Online News Websites</t>
  </si>
  <si>
    <t>newsharper.com</t>
  </si>
  <si>
    <t>US &gt; Automotive &gt; Auto Loyalists and Defectors &gt; Auto Make Defectors</t>
  </si>
  <si>
    <t>si.com</t>
  </si>
  <si>
    <t>US &gt; Brand Propensities &gt; Electronics &gt; Crutchfield Buyer Propensity</t>
  </si>
  <si>
    <t>signin.ebay.com</t>
  </si>
  <si>
    <t>US &gt; B2B &gt; Purchase DM &gt; Technology Services, Hardware and &gt; or Software &gt; I make the final decision with input from staff &gt; management</t>
  </si>
  <si>
    <t>taboolanews.com</t>
  </si>
  <si>
    <t>Media and Entertainment &gt; Sports and Recreational Activities &gt; Interest (Affinity) &gt; Individual Sports</t>
  </si>
  <si>
    <t>Online Behavior&gt;United States&gt;Intent &gt; Auto Buyers &gt; Car Make&gt;Audi Q</t>
  </si>
  <si>
    <t>Xandr - Monetize SSP (AppNexus)</t>
  </si>
  <si>
    <t>Online Behavior&gt;United States&gt;B2B &gt; Occupation&gt;Musician</t>
  </si>
  <si>
    <t>US &gt; Response Performance &gt; Direct Marketing Responders</t>
  </si>
  <si>
    <t>baseball-reference.com</t>
  </si>
  <si>
    <t>Online Behavior&gt;United States&gt;Finance &gt; Banking&gt;ATMs and Branch Locations</t>
  </si>
  <si>
    <t>dailyhodl.com</t>
  </si>
  <si>
    <t>Online Behavior&gt;United States&gt;Beauty and Fitness&gt;Cosmetology and Beauty Professionals</t>
  </si>
  <si>
    <t>dotesports.com</t>
  </si>
  <si>
    <t>Online Behavior&gt;United States&gt;Life Event&gt;New Parent</t>
  </si>
  <si>
    <t>US Interest &gt; Cooking &gt; General</t>
  </si>
  <si>
    <t>ew.com</t>
  </si>
  <si>
    <t>Online Behavior&gt;United States&gt;Intent &gt; Auto Buyers &gt; Category&gt;Motorcycle</t>
  </si>
  <si>
    <t>Online Behavior&gt;United States&gt;Finance &gt; Financial Planning and Management&gt;Financial Planning and Management</t>
  </si>
  <si>
    <t>Online Behavior&gt;United States&gt;Beauty and Fitness&gt;Fashion and Style</t>
  </si>
  <si>
    <t>Media and Entertainment &gt; Gaming &gt; In-Market</t>
  </si>
  <si>
    <t>moneyppl.com</t>
  </si>
  <si>
    <t>US &gt; Interest Propensities &gt; Activities and Interests &gt; College Life</t>
  </si>
  <si>
    <t>Online Behavior&gt;United States&gt;Intent &gt; Travel&gt;Flights</t>
  </si>
  <si>
    <t>Online Behavior&gt;United States&gt;Finance &gt; Credit and Lending&gt;Credit Cards</t>
  </si>
  <si>
    <t>Online Behavior&gt;United States&gt;Autos and Vehicles&gt;Vehicle Parts and Accessories</t>
  </si>
  <si>
    <t>Online Behavior&gt;United States&gt;Law and Government&gt;Legal</t>
  </si>
  <si>
    <t>washingtonpost.com</t>
  </si>
  <si>
    <t>Online Behavior&gt;United States&gt;Life Event&gt;College Applications</t>
  </si>
  <si>
    <t>US &gt; Interest Propensities &gt; TV and Movies &gt; Sports TV</t>
  </si>
  <si>
    <t>Yahoo Exchange</t>
  </si>
  <si>
    <t>Online Behavior&gt;United States&gt;Intent &gt; Shopping&gt;Consumer Electronics &gt; Computers, Laptops</t>
  </si>
  <si>
    <t>Media and Entertainment &gt; Music</t>
  </si>
  <si>
    <t>Online Behavior&gt;United States&gt;Finance &gt; Investing&gt;Stocks and Bonds</t>
  </si>
  <si>
    <t>US &gt; Brand Propensities &gt; Health &gt; Beauty and Cosmetics &gt; SkinCareRx Buyer Propensity</t>
  </si>
  <si>
    <t>Online Behavior&gt;United States&gt;Validated Demographic &gt; Gender and Age Combined&gt;Females 18-64</t>
  </si>
  <si>
    <t>Online Behavior&gt;United States&gt;Sports&gt;Individual Sports &gt; Skate Sports</t>
  </si>
  <si>
    <t>medical-news.org</t>
  </si>
  <si>
    <t>Online Behavior&gt;United States&gt;Beauty and Fitness&gt;Fitness &gt; Home Exercise</t>
  </si>
  <si>
    <t>Online Behavior&gt;United States&gt;Intent &gt; Auto Buyers &gt; Car Make&gt;Honda</t>
  </si>
  <si>
    <t>Online Behavior&gt;United States&gt;The Changing Consumer&gt;Natural Disasters</t>
  </si>
  <si>
    <t>Online Behavior&gt;United States&gt;B2B &gt; Occupation&gt;ComputerProgrammer</t>
  </si>
  <si>
    <t>Online Behavior&gt;United States&gt;News&gt;Local News</t>
  </si>
  <si>
    <t>Lotame &gt; Personal Finance &gt; Stocks</t>
  </si>
  <si>
    <t>repairlinkshop.com</t>
  </si>
  <si>
    <t>Online Behavior&gt;United States&gt;Online Communities&gt;Blogging Resources and Services</t>
  </si>
  <si>
    <t>Online Behavior&gt;United States&gt;Validated Demographic &gt; Gender and Age Combined&gt;Males 55-64</t>
  </si>
  <si>
    <t>Online Behavior&gt;United States&gt;Sports&gt;Extreme Sports</t>
  </si>
  <si>
    <t>Online Behavior&gt;United States&gt;Finance &gt; Accounting and Auditing&gt;Accounting and Auditing</t>
  </si>
  <si>
    <t>Online Behavior&gt;United States&gt;Sports&gt;Team Sports &gt; Volleyball</t>
  </si>
  <si>
    <t>Yieldmo</t>
  </si>
  <si>
    <t>Online Behavior&gt;United States&gt;Intent &gt; Financial Intent&gt;Loans and Credit</t>
  </si>
  <si>
    <t>Media Source</t>
  </si>
  <si>
    <t>healthyrecipesblogs.com</t>
  </si>
  <si>
    <t>Lotame &gt; Style, Fashion &amp; Clothing &gt; Children's Clothing Shoppers</t>
  </si>
  <si>
    <t>lensvid.com</t>
  </si>
  <si>
    <t>US &gt; Brand Propensities &gt; Telecom and Service Providers &gt; Page Plus Cellular Buyer Propensity</t>
  </si>
  <si>
    <t>merriam-webster.com</t>
  </si>
  <si>
    <t>Mobile - US &gt; Device Ownership &gt; Smartphones &gt; iOS (Apple) &gt; yes</t>
  </si>
  <si>
    <t>Online Behavior&gt;United States&gt;Validated Demographic &gt; Age&gt;65 or older</t>
  </si>
  <si>
    <t>tripadvisor.com</t>
  </si>
  <si>
    <t xml:space="preserve">Gross Cost </t>
  </si>
  <si>
    <t>dailymail.co.uk</t>
  </si>
  <si>
    <t>Online Behavior&gt;United States&gt;Intent &gt; Shopping&gt;CPG Grocery</t>
  </si>
  <si>
    <t>Online Behavior&gt;United States&gt;Intent &gt; Shopping&gt;CPG Cosmetics</t>
  </si>
  <si>
    <t>Online Behavior&gt;United States&gt;Intent &gt; Shopping&gt;CPG Home Care</t>
  </si>
  <si>
    <t>Augusta</t>
  </si>
  <si>
    <t xml:space="preserve"> Georgia</t>
  </si>
  <si>
    <t>Birmingham</t>
  </si>
  <si>
    <t xml:space="preserve"> Alabama</t>
  </si>
  <si>
    <t>Champaign &amp; Springfield-Decatur</t>
  </si>
  <si>
    <t>Illinois</t>
  </si>
  <si>
    <t>Charleston</t>
  </si>
  <si>
    <t xml:space="preserve"> South Carolina</t>
  </si>
  <si>
    <t>Chattanooga</t>
  </si>
  <si>
    <t xml:space="preserve"> Tennessee</t>
  </si>
  <si>
    <t>Chicago</t>
  </si>
  <si>
    <t xml:space="preserve"> Illinois</t>
  </si>
  <si>
    <t>Cincinnati</t>
  </si>
  <si>
    <t xml:space="preserve"> Ohio</t>
  </si>
  <si>
    <t>Flint-Saginaw-Bay City</t>
  </si>
  <si>
    <t xml:space="preserve"> Michigan</t>
  </si>
  <si>
    <t>Ft. Myers-Naples</t>
  </si>
  <si>
    <t xml:space="preserve"> Florida</t>
  </si>
  <si>
    <t>Ft. Wayne</t>
  </si>
  <si>
    <t xml:space="preserve"> Indiana</t>
  </si>
  <si>
    <t>Grand Rapids-Kalamazoo</t>
  </si>
  <si>
    <t>Hattiesburg-Laurel</t>
  </si>
  <si>
    <t xml:space="preserve"> Mississippi</t>
  </si>
  <si>
    <t>Huntsville-Decatur (Florence)</t>
  </si>
  <si>
    <t>Jackson</t>
  </si>
  <si>
    <t>Jacksonville</t>
  </si>
  <si>
    <t>Knoxville</t>
  </si>
  <si>
    <t>Lafayette</t>
  </si>
  <si>
    <t>Lansing</t>
  </si>
  <si>
    <t>Little Rock-Pine Bluff</t>
  </si>
  <si>
    <t xml:space="preserve"> Arkansas</t>
  </si>
  <si>
    <t>Los Angeles</t>
  </si>
  <si>
    <t xml:space="preserve"> California</t>
  </si>
  <si>
    <t>Louisville</t>
  </si>
  <si>
    <t xml:space="preserve"> Kentucky</t>
  </si>
  <si>
    <t>Memphis</t>
  </si>
  <si>
    <t>Miami-Ft. Lauderdale</t>
  </si>
  <si>
    <t>Nashville</t>
  </si>
  <si>
    <t>New York City</t>
  </si>
  <si>
    <t xml:space="preserve"> New York</t>
  </si>
  <si>
    <t>Orlando-Daytona Beach</t>
  </si>
  <si>
    <t>Panama City</t>
  </si>
  <si>
    <t>Peoria-Bloomington</t>
  </si>
  <si>
    <t>Rockford</t>
  </si>
  <si>
    <t>San Francisco</t>
  </si>
  <si>
    <t>Savannah</t>
  </si>
  <si>
    <t>Shreveport</t>
  </si>
  <si>
    <t xml:space="preserve"> Louisiana</t>
  </si>
  <si>
    <t>South Bend-Elkhart</t>
  </si>
  <si>
    <t>Tampa-St Petersburg (Sarasota)</t>
  </si>
  <si>
    <t>Toledo</t>
  </si>
  <si>
    <t>Tri-Cities</t>
  </si>
  <si>
    <t xml:space="preserve"> Tennessee-Virginia</t>
  </si>
  <si>
    <t>West Palm Beach-Ft. Pierce</t>
  </si>
  <si>
    <t>Alabama-Pensacola</t>
  </si>
  <si>
    <t>Tallahassee - Thomasville</t>
  </si>
  <si>
    <t xml:space="preserve"> Florida - Georgia</t>
  </si>
  <si>
    <t>Region</t>
  </si>
  <si>
    <t>City</t>
  </si>
  <si>
    <t>Connected Impulse-Shopper Audience</t>
  </si>
  <si>
    <t>Green Consumer Audience</t>
  </si>
  <si>
    <t>Made In America Audience</t>
  </si>
  <si>
    <t>Price-Driven Traditionalist Audience</t>
  </si>
  <si>
    <t>Quality-First Shopper Audience</t>
  </si>
  <si>
    <t>Rural Improvement Fanatic</t>
  </si>
  <si>
    <t>Mail Order Buyer</t>
  </si>
  <si>
    <t xml:space="preserve">Lotame </t>
  </si>
  <si>
    <t xml:space="preserve">Media and Entertainment </t>
  </si>
  <si>
    <t xml:space="preserve">Media Source </t>
  </si>
  <si>
    <t xml:space="preserve">Mobile </t>
  </si>
  <si>
    <t xml:space="preserve">Mobile Audience </t>
  </si>
  <si>
    <t xml:space="preserve">OnAudience </t>
  </si>
  <si>
    <t xml:space="preserve">Online Behavior </t>
  </si>
  <si>
    <t xml:space="preserve">Purchase Behaviors </t>
  </si>
  <si>
    <t xml:space="preserve">Purchase-Based </t>
  </si>
  <si>
    <t xml:space="preserve">Real Estate </t>
  </si>
  <si>
    <t xml:space="preserve">Telecommunications (Telco) </t>
  </si>
  <si>
    <t xml:space="preserve">Telecommunications and Mobile Tech </t>
  </si>
  <si>
    <t xml:space="preserve">Transactional </t>
  </si>
  <si>
    <t xml:space="preserve">Travel and Tourism </t>
  </si>
  <si>
    <t xml:space="preserve">AUTO </t>
  </si>
  <si>
    <t xml:space="preserve">B2B </t>
  </si>
  <si>
    <t xml:space="preserve">Brand Propensities </t>
  </si>
  <si>
    <t xml:space="preserve">Composite Segment </t>
  </si>
  <si>
    <t xml:space="preserve">Demographic </t>
  </si>
  <si>
    <t xml:space="preserve">Entertainment and Pastimes </t>
  </si>
  <si>
    <t xml:space="preserve">Financially in Charge </t>
  </si>
  <si>
    <t xml:space="preserve">Health and Wellbeing </t>
  </si>
  <si>
    <t xml:space="preserve">Home and Garden Interests </t>
  </si>
  <si>
    <t xml:space="preserve">Home Renovation </t>
  </si>
  <si>
    <t xml:space="preserve">Interest Propensities </t>
  </si>
  <si>
    <t xml:space="preserve">Multibuyer Behaviors </t>
  </si>
  <si>
    <t xml:space="preserve">Premium Entertainment and Pastimes </t>
  </si>
  <si>
    <t xml:space="preserve">Premium Gender </t>
  </si>
  <si>
    <t xml:space="preserve">Reach </t>
  </si>
  <si>
    <t xml:space="preserve">Response Performance </t>
  </si>
  <si>
    <t xml:space="preserve">Sociodemographic </t>
  </si>
  <si>
    <t xml:space="preserve">Buying Channel Preference </t>
  </si>
  <si>
    <t xml:space="preserve">Financial </t>
  </si>
  <si>
    <t xml:space="preserve">Health and Fitness </t>
  </si>
  <si>
    <t xml:space="preserve">Home </t>
  </si>
  <si>
    <t xml:space="preserve">Interest </t>
  </si>
  <si>
    <t xml:space="preserve">Technology </t>
  </si>
  <si>
    <t xml:space="preserve">Travel </t>
  </si>
  <si>
    <t>Level 1</t>
  </si>
  <si>
    <t>Level 2</t>
  </si>
  <si>
    <t>Level 3</t>
  </si>
  <si>
    <t>Level 4</t>
  </si>
  <si>
    <t>Level 5</t>
  </si>
  <si>
    <t>Offline CPG Purchasers</t>
  </si>
  <si>
    <t>Online Shoppers</t>
  </si>
  <si>
    <t>Personal Finance</t>
  </si>
  <si>
    <t>Social Media</t>
  </si>
  <si>
    <t>Style, Fashion &amp; Clothing</t>
  </si>
  <si>
    <t>Technology</t>
  </si>
  <si>
    <t>Audio and Video Streaming</t>
  </si>
  <si>
    <t>Connected TV and Over-the-Top (CTV and OTT)</t>
  </si>
  <si>
    <t>Consumer Entertainment Technology</t>
  </si>
  <si>
    <t>Events and Attractions</t>
  </si>
  <si>
    <t>Gaming</t>
  </si>
  <si>
    <t>Movies</t>
  </si>
  <si>
    <t>Music</t>
  </si>
  <si>
    <t>News and Current Events</t>
  </si>
  <si>
    <t>Sports and Recreational Activities</t>
  </si>
  <si>
    <t>Television (TV)</t>
  </si>
  <si>
    <t>LBDigital</t>
  </si>
  <si>
    <t>Automotive</t>
  </si>
  <si>
    <t>Demographics</t>
  </si>
  <si>
    <t>Device Ownership</t>
  </si>
  <si>
    <t>Financial Services</t>
  </si>
  <si>
    <t>Food</t>
  </si>
  <si>
    <t>Gamers</t>
  </si>
  <si>
    <t>Shopping</t>
  </si>
  <si>
    <t>Sports</t>
  </si>
  <si>
    <t>Lifestyle</t>
  </si>
  <si>
    <t>Intent</t>
  </si>
  <si>
    <t>Interest</t>
  </si>
  <si>
    <t>Arts and Entertainment</t>
  </si>
  <si>
    <t>Autos and Vehicles</t>
  </si>
  <si>
    <t>B2B</t>
  </si>
  <si>
    <t>Beauty and Fitness</t>
  </si>
  <si>
    <t>Finance</t>
  </si>
  <si>
    <t>Food and Drink</t>
  </si>
  <si>
    <t>Games</t>
  </si>
  <si>
    <t>Hobbies and Leisure</t>
  </si>
  <si>
    <t>Home and Garden</t>
  </si>
  <si>
    <t>Internet and Telecom</t>
  </si>
  <si>
    <t>Jobs and Education</t>
  </si>
  <si>
    <t>Law and Government</t>
  </si>
  <si>
    <t>Life Event</t>
  </si>
  <si>
    <t>News</t>
  </si>
  <si>
    <t>Online Communities</t>
  </si>
  <si>
    <t>People and Society</t>
  </si>
  <si>
    <t>Real Estate</t>
  </si>
  <si>
    <t>The Changing Consumer</t>
  </si>
  <si>
    <t>Validated Demographic</t>
  </si>
  <si>
    <t>Q2 Environmentally Concerned Shoppers</t>
  </si>
  <si>
    <t>Q2 Spring Cleaners</t>
  </si>
  <si>
    <t>Categories</t>
  </si>
  <si>
    <t>Lot Size</t>
  </si>
  <si>
    <t>Occupancy</t>
  </si>
  <si>
    <t>Property Type</t>
  </si>
  <si>
    <t>Rent Amount</t>
  </si>
  <si>
    <t>Sale Activity</t>
  </si>
  <si>
    <t>Subscribers</t>
  </si>
  <si>
    <t>Mobile Devices and Connected Technology</t>
  </si>
  <si>
    <t>Q2 Graduation Gift Shoppers</t>
  </si>
  <si>
    <t>Q3 Casual Dining Restaurant Goers</t>
  </si>
  <si>
    <t>Q3 Fashion Shoppers</t>
  </si>
  <si>
    <t>Q3 Gardening Shoppers</t>
  </si>
  <si>
    <t>Q3 Home Entertainers</t>
  </si>
  <si>
    <t>In-Market</t>
  </si>
  <si>
    <t>Interest (Affinity)</t>
  </si>
  <si>
    <t>Auto Car Purchase Next Year</t>
  </si>
  <si>
    <t>Decision Maker for Auto Purchase</t>
  </si>
  <si>
    <t>Primary Vehicle</t>
  </si>
  <si>
    <t>Auto Loyalists and Defectors</t>
  </si>
  <si>
    <t>B2B Decision Maker Responsibilities</t>
  </si>
  <si>
    <t>Purchase DM</t>
  </si>
  <si>
    <t>Apparel</t>
  </si>
  <si>
    <t>Big Box Dollar General Buyer Propensity</t>
  </si>
  <si>
    <t>Big Box Dollar Tree Buyer Propensity</t>
  </si>
  <si>
    <t>Electronics</t>
  </si>
  <si>
    <t>Food and Drug</t>
  </si>
  <si>
    <t>Health</t>
  </si>
  <si>
    <t>Home and Household Goods</t>
  </si>
  <si>
    <t>Kids Products</t>
  </si>
  <si>
    <t>Restaurants and Dining</t>
  </si>
  <si>
    <t>Telecom and Service Providers</t>
  </si>
  <si>
    <t>Women Born to Shop</t>
  </si>
  <si>
    <t>Age</t>
  </si>
  <si>
    <t>Family</t>
  </si>
  <si>
    <t>Household Income $50k+</t>
  </si>
  <si>
    <t>Entertainment and Pastimes</t>
  </si>
  <si>
    <t>Performance Score: Top 25%</t>
  </si>
  <si>
    <t>Performance Score: Top 50%</t>
  </si>
  <si>
    <t>Health and Wellbeing</t>
  </si>
  <si>
    <t>Cooking</t>
  </si>
  <si>
    <t>House and Garden Merchandise Buyers</t>
  </si>
  <si>
    <t>Home Renovators</t>
  </si>
  <si>
    <t>Activities and Interests</t>
  </si>
  <si>
    <t>Brands</t>
  </si>
  <si>
    <t>Celebrities</t>
  </si>
  <si>
    <t>Insurance</t>
  </si>
  <si>
    <t>Oil &amp; Gas</t>
  </si>
  <si>
    <t>Social</t>
  </si>
  <si>
    <t>TV and Movies</t>
  </si>
  <si>
    <t>Club</t>
  </si>
  <si>
    <t>Entertainment</t>
  </si>
  <si>
    <t>Paid with Credit Card</t>
  </si>
  <si>
    <t>Premium Magazine Enthusiasts</t>
  </si>
  <si>
    <t>Premium Gender</t>
  </si>
  <si>
    <t>Propensity Models</t>
  </si>
  <si>
    <t>Sociodemographic</t>
  </si>
  <si>
    <t>Direct Marketing Purchasers</t>
  </si>
  <si>
    <t>Direct Marketing Responders</t>
  </si>
  <si>
    <t>ConneXions Lifestage</t>
  </si>
  <si>
    <t>P$YCLE Premier Lifestage</t>
  </si>
  <si>
    <t>PRIZM Premier Lifestage</t>
  </si>
  <si>
    <t>PRIZM Premier Social</t>
  </si>
  <si>
    <t>Online</t>
  </si>
  <si>
    <t>Preferred Language</t>
  </si>
  <si>
    <t>Credit Card Type</t>
  </si>
  <si>
    <t>Estimated Discretionary Spending (Financial)</t>
  </si>
  <si>
    <t>Estimated Discretionary Spending</t>
  </si>
  <si>
    <t>Estimated Disposable Income</t>
  </si>
  <si>
    <t>Likely Attitude and Behavior</t>
  </si>
  <si>
    <t>Likely Bank Account and Services</t>
  </si>
  <si>
    <t>Likely Credit Card</t>
  </si>
  <si>
    <t>Likely In Market Timing</t>
  </si>
  <si>
    <t>Method of Payment</t>
  </si>
  <si>
    <t>Dwelling Type</t>
  </si>
  <si>
    <t>Computers</t>
  </si>
  <si>
    <t>Consumer Electronics</t>
  </si>
  <si>
    <t>Home</t>
  </si>
  <si>
    <t>Likely Business Travel</t>
  </si>
  <si>
    <t>Product Segment</t>
  </si>
  <si>
    <t>Estate Planning</t>
  </si>
  <si>
    <t>Stocks</t>
  </si>
  <si>
    <t>Children's Clothing Shoppers</t>
  </si>
  <si>
    <t>Clothing Shoppers</t>
  </si>
  <si>
    <t>Men's Clothing Shoppers</t>
  </si>
  <si>
    <t>Women's Clothing Shoppers</t>
  </si>
  <si>
    <t>Electronics &amp; Gadgets</t>
  </si>
  <si>
    <t>Mobile Phones</t>
  </si>
  <si>
    <t>International Travel</t>
  </si>
  <si>
    <t>Summer Travel</t>
  </si>
  <si>
    <t>Thanksgiving Travel</t>
  </si>
  <si>
    <t>Winter Holiday Travel</t>
  </si>
  <si>
    <t>Streaming Audio</t>
  </si>
  <si>
    <t>Streaming Video</t>
  </si>
  <si>
    <t>Streaming Television and Film Viewership</t>
  </si>
  <si>
    <t>Enthusiasts</t>
  </si>
  <si>
    <t>Online News Websites</t>
  </si>
  <si>
    <t>Viewership</t>
  </si>
  <si>
    <t>Open For Business B2B</t>
  </si>
  <si>
    <t>Repair &amp; Oil Change</t>
  </si>
  <si>
    <t>Vehicle Ownership</t>
  </si>
  <si>
    <t>Education</t>
  </si>
  <si>
    <t>Smartphones</t>
  </si>
  <si>
    <t>Tablets</t>
  </si>
  <si>
    <t>Digital Payments</t>
  </si>
  <si>
    <t>Restaurant</t>
  </si>
  <si>
    <t>Brand</t>
  </si>
  <si>
    <t>Basketball</t>
  </si>
  <si>
    <t>Motor Sports</t>
  </si>
  <si>
    <t>UFC Fans</t>
  </si>
  <si>
    <t>Water Sports</t>
  </si>
  <si>
    <t>Activity</t>
  </si>
  <si>
    <t>Car Rentals</t>
  </si>
  <si>
    <t>Destination</t>
  </si>
  <si>
    <t>Vacation Rentals</t>
  </si>
  <si>
    <t>Arts Enthusiasts</t>
  </si>
  <si>
    <t>Animals &amp; Pet</t>
  </si>
  <si>
    <t>Auto</t>
  </si>
  <si>
    <t>Baby &amp; Toddler</t>
  </si>
  <si>
    <t>Software</t>
  </si>
  <si>
    <t>Sporting Goods</t>
  </si>
  <si>
    <t>Toys &amp; Games</t>
  </si>
  <si>
    <t>Arts &amp; Entertainment</t>
  </si>
  <si>
    <t>Business</t>
  </si>
  <si>
    <t>Careers</t>
  </si>
  <si>
    <t>Food &amp; Drink</t>
  </si>
  <si>
    <t>Hobbies &amp; Interests</t>
  </si>
  <si>
    <t>Life Stage</t>
  </si>
  <si>
    <t>News &amp; Magazines</t>
  </si>
  <si>
    <t>Pets</t>
  </si>
  <si>
    <t>Science</t>
  </si>
  <si>
    <t>Social life</t>
  </si>
  <si>
    <t>Society</t>
  </si>
  <si>
    <t>Technology &amp; Computing</t>
  </si>
  <si>
    <t>Celebrities and Entertainment News</t>
  </si>
  <si>
    <t>Comics and Animation</t>
  </si>
  <si>
    <t>Events and Listings</t>
  </si>
  <si>
    <t>Music and Audio</t>
  </si>
  <si>
    <t>TV and Video</t>
  </si>
  <si>
    <t>Boats and Watercraft</t>
  </si>
  <si>
    <t>Electric and Plug-In Vehicles</t>
  </si>
  <si>
    <t>Hybrid and Alternative Vehicles</t>
  </si>
  <si>
    <t>Vehicle Parts and Accessories</t>
  </si>
  <si>
    <t>Vehicle Shopping</t>
  </si>
  <si>
    <t>Occupation</t>
  </si>
  <si>
    <t>Beauty Pageants</t>
  </si>
  <si>
    <t>Body Art</t>
  </si>
  <si>
    <t>Cosmetology and Beauty Professionals</t>
  </si>
  <si>
    <t>Face and Body Care</t>
  </si>
  <si>
    <t>Fashion and Style</t>
  </si>
  <si>
    <t>Fitness</t>
  </si>
  <si>
    <t>Hair Care</t>
  </si>
  <si>
    <t>Spas and Beauty Services</t>
  </si>
  <si>
    <t>Weight Loss</t>
  </si>
  <si>
    <t>Accounting and Auditing</t>
  </si>
  <si>
    <t>Banking</t>
  </si>
  <si>
    <t>Credit and Lending</t>
  </si>
  <si>
    <t>Financial Planning and Management</t>
  </si>
  <si>
    <t>Grants, Scholarships and Financial Aid</t>
  </si>
  <si>
    <t>Investing</t>
  </si>
  <si>
    <t>Beverages</t>
  </si>
  <si>
    <t>Cooking and Recipes</t>
  </si>
  <si>
    <t>Food and Grocery Delivery</t>
  </si>
  <si>
    <t>Food and Grocery Retailers</t>
  </si>
  <si>
    <t>Arcade and Coin-Op Games</t>
  </si>
  <si>
    <t>Card Games</t>
  </si>
  <si>
    <t>Computer and Video Games</t>
  </si>
  <si>
    <t>Educational Games</t>
  </si>
  <si>
    <t>Family-Oriented Games and Activities</t>
  </si>
  <si>
    <t>Clubs and Organizations</t>
  </si>
  <si>
    <t>Contests, Awards and Prizes</t>
  </si>
  <si>
    <t>Crafts</t>
  </si>
  <si>
    <t>Outdoors</t>
  </si>
  <si>
    <t>Special Occasions</t>
  </si>
  <si>
    <t>Water Activities</t>
  </si>
  <si>
    <t>Bed and Bath</t>
  </si>
  <si>
    <t>Home Appliances</t>
  </si>
  <si>
    <t>Home Furnishings</t>
  </si>
  <si>
    <t>Home Improvement</t>
  </si>
  <si>
    <t>Homemaking and Interior Decor</t>
  </si>
  <si>
    <t>Kitchen and Dining</t>
  </si>
  <si>
    <t>Yard and Patio</t>
  </si>
  <si>
    <t>Auto Buyers</t>
  </si>
  <si>
    <t>Financial Intent</t>
  </si>
  <si>
    <t>Services</t>
  </si>
  <si>
    <t>Email and Messaging</t>
  </si>
  <si>
    <t>Mobile and Wireless</t>
  </si>
  <si>
    <t>Search Engines</t>
  </si>
  <si>
    <t>Web Apps and Online Tools</t>
  </si>
  <si>
    <t>Web Portals</t>
  </si>
  <si>
    <t>Web Services</t>
  </si>
  <si>
    <t>Jobs</t>
  </si>
  <si>
    <t>Government</t>
  </si>
  <si>
    <t>Legal</t>
  </si>
  <si>
    <t>Military</t>
  </si>
  <si>
    <t>Public Safety</t>
  </si>
  <si>
    <t>Bride</t>
  </si>
  <si>
    <t>College Applications</t>
  </si>
  <si>
    <t>College Graduation</t>
  </si>
  <si>
    <t>Engagement</t>
  </si>
  <si>
    <t>Home Buying</t>
  </si>
  <si>
    <t>Job Search</t>
  </si>
  <si>
    <t>Movers</t>
  </si>
  <si>
    <t>New Parent</t>
  </si>
  <si>
    <t>University Graduation</t>
  </si>
  <si>
    <t>Wedding Planning</t>
  </si>
  <si>
    <t>Business News</t>
  </si>
  <si>
    <t>Local News</t>
  </si>
  <si>
    <t>Newspapers</t>
  </si>
  <si>
    <t>Politics</t>
  </si>
  <si>
    <t>Sports News</t>
  </si>
  <si>
    <t>Technology News</t>
  </si>
  <si>
    <t>Weather</t>
  </si>
  <si>
    <t>Blogging Resources and Services</t>
  </si>
  <si>
    <t>Dating and Personals</t>
  </si>
  <si>
    <t>File Sharing and Hosting</t>
  </si>
  <si>
    <t>Online Goodies</t>
  </si>
  <si>
    <t>Photo and Video Sharing</t>
  </si>
  <si>
    <t>Social Networks</t>
  </si>
  <si>
    <t>Family and Relationships</t>
  </si>
  <si>
    <t>Millennials</t>
  </si>
  <si>
    <t>Seniors and Retirement</t>
  </si>
  <si>
    <t>Apartments and Residential Rentals</t>
  </si>
  <si>
    <t>Homeowner</t>
  </si>
  <si>
    <t>College Sports</t>
  </si>
  <si>
    <t>Extreme Sports</t>
  </si>
  <si>
    <t>Fantasy Sports</t>
  </si>
  <si>
    <t>Individual Sports</t>
  </si>
  <si>
    <t>Sports League</t>
  </si>
  <si>
    <t>Team Sports</t>
  </si>
  <si>
    <t>Winter Sports</t>
  </si>
  <si>
    <t>Active Facebook Users</t>
  </si>
  <si>
    <t>B2B Work from Home</t>
  </si>
  <si>
    <t>CPG</t>
  </si>
  <si>
    <t>Data For Good</t>
  </si>
  <si>
    <t>Delivery Services and Quick Service Restaurants</t>
  </si>
  <si>
    <t>Direct to Consumer</t>
  </si>
  <si>
    <t>DIY</t>
  </si>
  <si>
    <t>Gaming Equipment</t>
  </si>
  <si>
    <t>Happy at Home</t>
  </si>
  <si>
    <t>Home Cooking</t>
  </si>
  <si>
    <t>Home Entertaining</t>
  </si>
  <si>
    <t>Home Learning</t>
  </si>
  <si>
    <t>Internet Connection</t>
  </si>
  <si>
    <t>Natural Disasters</t>
  </si>
  <si>
    <t>Online Retailers</t>
  </si>
  <si>
    <t>Personal Budgeting</t>
  </si>
  <si>
    <t>Pet Adoption</t>
  </si>
  <si>
    <t>Streaming Services</t>
  </si>
  <si>
    <t>Telehealth</t>
  </si>
  <si>
    <t>Trending TV Shows</t>
  </si>
  <si>
    <t>Virtual Events</t>
  </si>
  <si>
    <t>Air Travel</t>
  </si>
  <si>
    <t>Bus and Rail</t>
  </si>
  <si>
    <t>Business Travel</t>
  </si>
  <si>
    <t>Car Rental and Taxi Services</t>
  </si>
  <si>
    <t>Carpooling and Vehicle Sharing</t>
  </si>
  <si>
    <t>Cruises and Charters</t>
  </si>
  <si>
    <t>Hotels and Accommodations</t>
  </si>
  <si>
    <t>Specialty Travel</t>
  </si>
  <si>
    <t>Tourist Destinations</t>
  </si>
  <si>
    <t>Travel Agencies and Services</t>
  </si>
  <si>
    <t>Travel Guides and Travelogues</t>
  </si>
  <si>
    <t>Gender and Age Combined</t>
  </si>
  <si>
    <t>Gender</t>
  </si>
  <si>
    <t>Office Supplies Buyers</t>
  </si>
  <si>
    <t>Cozy Outdoor Living Space (Less than an Acre)</t>
  </si>
  <si>
    <t>Owner Occupied</t>
  </si>
  <si>
    <t>Residential</t>
  </si>
  <si>
    <t>Sensible Rentals ($1000-$3000)</t>
  </si>
  <si>
    <t>Just Sold</t>
  </si>
  <si>
    <t>Destinations</t>
  </si>
  <si>
    <t>Products</t>
  </si>
  <si>
    <t>Yes</t>
  </si>
  <si>
    <t>I shared equally in the decision</t>
  </si>
  <si>
    <t>I was the sole decision-maker</t>
  </si>
  <si>
    <t>New or Used</t>
  </si>
  <si>
    <t>Owned or Leased</t>
  </si>
  <si>
    <t>Auto Make Defectors</t>
  </si>
  <si>
    <t>Accounting or Tax Services</t>
  </si>
  <si>
    <t>Advertising Services</t>
  </si>
  <si>
    <t>Company Liability or Insurance</t>
  </si>
  <si>
    <t>Computer Hardware</t>
  </si>
  <si>
    <t>Computer Software</t>
  </si>
  <si>
    <t>Employee Benefits</t>
  </si>
  <si>
    <t>HR or Personnel Services</t>
  </si>
  <si>
    <t>Internet Services</t>
  </si>
  <si>
    <t>Marketing or Market Research</t>
  </si>
  <si>
    <t>Office Services or Moving</t>
  </si>
  <si>
    <t>Office Supplies or Equipment</t>
  </si>
  <si>
    <t>Print, Copy or Photo Services</t>
  </si>
  <si>
    <t>Purchasing Utilities</t>
  </si>
  <si>
    <t>Purchasing Vehicles or Automobile Services</t>
  </si>
  <si>
    <t>Real Estate Services</t>
  </si>
  <si>
    <t>Sales</t>
  </si>
  <si>
    <t>Security Services</t>
  </si>
  <si>
    <t>Television providers</t>
  </si>
  <si>
    <t>Technology Services, Hardware and</t>
  </si>
  <si>
    <t>Bare Necessities Buyer Propensity</t>
  </si>
  <si>
    <t>JCPenney Buyer Propensity</t>
  </si>
  <si>
    <t>Lady Foot Locker Buyer Propensity</t>
  </si>
  <si>
    <t>Shoebuy.com Buyer Propensity</t>
  </si>
  <si>
    <t>The Men's Wearhouse Buyer Propensity</t>
  </si>
  <si>
    <t>TOMS Buyer Propensity</t>
  </si>
  <si>
    <t>Ford Credit Buyer Propensity</t>
  </si>
  <si>
    <t>Tirerack.com Buyer Propensity</t>
  </si>
  <si>
    <t>Crutchfield Buyer Propensity</t>
  </si>
  <si>
    <t>RadioShack Buyer Propensity</t>
  </si>
  <si>
    <t>Postmates Buyer Propensity</t>
  </si>
  <si>
    <t>Beauty and Cosmetics</t>
  </si>
  <si>
    <t>Pottery Barn Kids Buyer Propensity</t>
  </si>
  <si>
    <t>Disney Buyer Propensity</t>
  </si>
  <si>
    <t>pokerstars.net Buyer Propensity</t>
  </si>
  <si>
    <t>Regal Cinemas Buyer Propensity</t>
  </si>
  <si>
    <t>Sony Network Entertainment International Buyer Propensity</t>
  </si>
  <si>
    <t>Steam Community Buyer Propensity</t>
  </si>
  <si>
    <t>wwe.com Buyer Propensity</t>
  </si>
  <si>
    <t>Seamless Buyer Propensity</t>
  </si>
  <si>
    <t>Page Plus Cellular Buyer Propensity</t>
  </si>
  <si>
    <t>American Airlines Buyer Propensity</t>
  </si>
  <si>
    <t>Booking.com Buyer Propensity</t>
  </si>
  <si>
    <t>Choice Hotels Buyer Propensity</t>
  </si>
  <si>
    <t>Hotel Tonight Buyer Propensity</t>
  </si>
  <si>
    <t>MGM Resorts International Buyer Propensity</t>
  </si>
  <si>
    <t>Sandals Resorts Buyer Propensity</t>
  </si>
  <si>
    <t>55-64</t>
  </si>
  <si>
    <t>65+</t>
  </si>
  <si>
    <t>Female Head of Household</t>
  </si>
  <si>
    <t>Households with 2 Adults</t>
  </si>
  <si>
    <t>Households with 3 Adults</t>
  </si>
  <si>
    <t>Male Head of Household</t>
  </si>
  <si>
    <t>Food Enthusiasts</t>
  </si>
  <si>
    <t>B2B Job Search</t>
  </si>
  <si>
    <t>Buying and Selling Homes</t>
  </si>
  <si>
    <t>College Life</t>
  </si>
  <si>
    <t>Ecommerce</t>
  </si>
  <si>
    <t>Fashion</t>
  </si>
  <si>
    <t>Financial Aid</t>
  </si>
  <si>
    <t>International News</t>
  </si>
  <si>
    <t>National News</t>
  </si>
  <si>
    <t>Big Box Retail</t>
  </si>
  <si>
    <t>Quick Service Restaurants</t>
  </si>
  <si>
    <t>Celebrity Fan Gossip</t>
  </si>
  <si>
    <t>American Cuisine</t>
  </si>
  <si>
    <t>Aetna Group</t>
  </si>
  <si>
    <t>Humana</t>
  </si>
  <si>
    <t>Lincoln Heritage</t>
  </si>
  <si>
    <t>MassMutual</t>
  </si>
  <si>
    <t>New York Life</t>
  </si>
  <si>
    <t>Northwestern Mutual</t>
  </si>
  <si>
    <t>Transamerica</t>
  </si>
  <si>
    <t>Unitedhealth Group</t>
  </si>
  <si>
    <t>Classic Rock</t>
  </si>
  <si>
    <t>Country</t>
  </si>
  <si>
    <t>Hip Hop and Rap</t>
  </si>
  <si>
    <t>QuickTrip</t>
  </si>
  <si>
    <t>Premium User Generated Content</t>
  </si>
  <si>
    <t>Drama</t>
  </si>
  <si>
    <t>Network TV</t>
  </si>
  <si>
    <t>Reality</t>
  </si>
  <si>
    <t>Sports TV</t>
  </si>
  <si>
    <t>Continuity Buyers</t>
  </si>
  <si>
    <t>Pastimes Multibuyer</t>
  </si>
  <si>
    <t>Males</t>
  </si>
  <si>
    <t>Hobbies and Interest</t>
  </si>
  <si>
    <t>Household Consumer Expenditures</t>
  </si>
  <si>
    <t>Luxury Home Goods Store Shopper</t>
  </si>
  <si>
    <t>Luxury Store Shoppers</t>
  </si>
  <si>
    <t>Young Adult Clothing Shoppers</t>
  </si>
  <si>
    <t>Dwelling Size</t>
  </si>
  <si>
    <t>Estimated Current Home Value</t>
  </si>
  <si>
    <t>Homeowner Status</t>
  </si>
  <si>
    <t>Household Income</t>
  </si>
  <si>
    <t>F1 Early Adopting Elite</t>
  </si>
  <si>
    <t>F2 Suburban Spenders</t>
  </si>
  <si>
    <t>M3 Offline Seniors</t>
  </si>
  <si>
    <t>M4 Elderly Traditionalists</t>
  </si>
  <si>
    <t>Y2 Emerging Techies</t>
  </si>
  <si>
    <t>F4 Working-Class USA</t>
  </si>
  <si>
    <t>M2 Wealthy Achievers</t>
  </si>
  <si>
    <t>M3 Upscale Empty Nests</t>
  </si>
  <si>
    <t>Y3 Fiscal Fledglings</t>
  </si>
  <si>
    <t>F2 Young Accumulators</t>
  </si>
  <si>
    <t>C2 City Centers</t>
  </si>
  <si>
    <t>T2 Country Comfort</t>
  </si>
  <si>
    <t>Specialty Age Range</t>
  </si>
  <si>
    <t>Individual</t>
  </si>
  <si>
    <t>Non-Hispanic</t>
  </si>
  <si>
    <t>Credit Card Holder - Unknown Type</t>
  </si>
  <si>
    <t>Greater than $2,499</t>
  </si>
  <si>
    <t>Greater than $2,500</t>
  </si>
  <si>
    <t>$0 - $99,999</t>
  </si>
  <si>
    <t>Bank Selection</t>
  </si>
  <si>
    <t>Completely Disagree</t>
  </si>
  <si>
    <t>Saving Account</t>
  </si>
  <si>
    <t>Behavior</t>
  </si>
  <si>
    <t>Card in Own Name</t>
  </si>
  <si>
    <t>Not At All Likely to Purchase</t>
  </si>
  <si>
    <t>Other</t>
  </si>
  <si>
    <t>Exercise</t>
  </si>
  <si>
    <t>Single-Family</t>
  </si>
  <si>
    <t>Single</t>
  </si>
  <si>
    <t>General</t>
  </si>
  <si>
    <t>Likely Behavior</t>
  </si>
  <si>
    <t>Number of Nights Stayed</t>
  </si>
  <si>
    <t>Home Supplies</t>
  </si>
  <si>
    <t>OTT Movie Viewers</t>
  </si>
  <si>
    <t>Video Games</t>
  </si>
  <si>
    <t>Combat Sports</t>
  </si>
  <si>
    <t>Motorsports</t>
  </si>
  <si>
    <t>Olympics</t>
  </si>
  <si>
    <t>TV Genres</t>
  </si>
  <si>
    <t>Intend</t>
  </si>
  <si>
    <t>yes</t>
  </si>
  <si>
    <t>High Education Achievement</t>
  </si>
  <si>
    <t>Lowest Education Achievement</t>
  </si>
  <si>
    <t>Rent Value</t>
  </si>
  <si>
    <t>Huawei</t>
  </si>
  <si>
    <t>iOS (Apple)</t>
  </si>
  <si>
    <t>Vivo</t>
  </si>
  <si>
    <t>ZTE</t>
  </si>
  <si>
    <t>Chase Pay</t>
  </si>
  <si>
    <t>Style</t>
  </si>
  <si>
    <t>Users</t>
  </si>
  <si>
    <t>Old Navy</t>
  </si>
  <si>
    <t>NCAA College Basketball</t>
  </si>
  <si>
    <t>NASCAR</t>
  </si>
  <si>
    <t>Boating</t>
  </si>
  <si>
    <t>Ski Travelers</t>
  </si>
  <si>
    <t>Hertz</t>
  </si>
  <si>
    <t>International Travelers</t>
  </si>
  <si>
    <t>HomeAway</t>
  </si>
  <si>
    <t>Vehicle Parts &amp; Accessories</t>
  </si>
  <si>
    <t>Baby Toys</t>
  </si>
  <si>
    <t>Video</t>
  </si>
  <si>
    <t>Video Game Consoles</t>
  </si>
  <si>
    <t>Video Game Software</t>
  </si>
  <si>
    <t>Celebrity Fan</t>
  </si>
  <si>
    <t>Fine Art</t>
  </si>
  <si>
    <t>Music Lovers</t>
  </si>
  <si>
    <t>Television</t>
  </si>
  <si>
    <t>Economy</t>
  </si>
  <si>
    <t>Art</t>
  </si>
  <si>
    <t>Weather Forecast</t>
  </si>
  <si>
    <t>Luxurious Brands</t>
  </si>
  <si>
    <t>Shopping Mall Buyers</t>
  </si>
  <si>
    <t>Email</t>
  </si>
  <si>
    <t>Internet Technology</t>
  </si>
  <si>
    <t>Bars, Clubs and Nightlife</t>
  </si>
  <si>
    <t>Concerts and Music Festivals</t>
  </si>
  <si>
    <t>Event Ticket Sales</t>
  </si>
  <si>
    <t>Expos and Conventions</t>
  </si>
  <si>
    <t>Film Festivals</t>
  </si>
  <si>
    <t>Food and Beverage Events</t>
  </si>
  <si>
    <t>Live Sporting Events</t>
  </si>
  <si>
    <t>Acura</t>
  </si>
  <si>
    <t>Aston Martin</t>
  </si>
  <si>
    <t>BMW</t>
  </si>
  <si>
    <t>Bugatti</t>
  </si>
  <si>
    <t>Buick</t>
  </si>
  <si>
    <t>Cadillac</t>
  </si>
  <si>
    <t>Citroen</t>
  </si>
  <si>
    <t>Dodge</t>
  </si>
  <si>
    <t>Ferrari</t>
  </si>
  <si>
    <t>Fiat</t>
  </si>
  <si>
    <t>Ford</t>
  </si>
  <si>
    <t>GM-Daewoo</t>
  </si>
  <si>
    <t>Honda</t>
  </si>
  <si>
    <t>Isuzu</t>
  </si>
  <si>
    <t>Jaguar</t>
  </si>
  <si>
    <t>Jeep</t>
  </si>
  <si>
    <t>Kia</t>
  </si>
  <si>
    <t>LandRover</t>
  </si>
  <si>
    <t>Lexus</t>
  </si>
  <si>
    <t>Maserati</t>
  </si>
  <si>
    <t>Maybach</t>
  </si>
  <si>
    <t>Mazda</t>
  </si>
  <si>
    <t>Mercedes-Benz</t>
  </si>
  <si>
    <t>Mini</t>
  </si>
  <si>
    <t>Mitsubishi</t>
  </si>
  <si>
    <t>Nissan</t>
  </si>
  <si>
    <t>Peugeot</t>
  </si>
  <si>
    <t>Pontiac</t>
  </si>
  <si>
    <t>Porsche</t>
  </si>
  <si>
    <t>Rolls-Royce</t>
  </si>
  <si>
    <t>Saab</t>
  </si>
  <si>
    <t>SEAT</t>
  </si>
  <si>
    <t>Vauxhall-Opel</t>
  </si>
  <si>
    <t>Volkswagen</t>
  </si>
  <si>
    <t>Volvo</t>
  </si>
  <si>
    <t>Fuel Economy and Gas Prices</t>
  </si>
  <si>
    <t>Architect</t>
  </si>
  <si>
    <t>Broker</t>
  </si>
  <si>
    <t>ComputerProgrammer</t>
  </si>
  <si>
    <t>ElectricalEngineer</t>
  </si>
  <si>
    <t>Entrepreneur</t>
  </si>
  <si>
    <t>MechanicalEngineer</t>
  </si>
  <si>
    <t>Musician</t>
  </si>
  <si>
    <t>OfficeManager</t>
  </si>
  <si>
    <t>PropertyManager</t>
  </si>
  <si>
    <t>Student</t>
  </si>
  <si>
    <t>SupplyChainManager</t>
  </si>
  <si>
    <t>SystemsAnalyst</t>
  </si>
  <si>
    <t>Teacher</t>
  </si>
  <si>
    <t>Hygiene and Toiletries</t>
  </si>
  <si>
    <t>Make-Up and Cosmetics</t>
  </si>
  <si>
    <t>Skin and Nail Care</t>
  </si>
  <si>
    <t>Unwanted Body and Facial Hair Removal</t>
  </si>
  <si>
    <t>Fashion Designers and Collections</t>
  </si>
  <si>
    <t>Fashion Modeling</t>
  </si>
  <si>
    <t>Bodybuilding</t>
  </si>
  <si>
    <t>Fitness Equipment and Accessories</t>
  </si>
  <si>
    <t>Fitness Instruction and Personal Training</t>
  </si>
  <si>
    <t>Gyms and Health Clubs</t>
  </si>
  <si>
    <t>Home Exercise</t>
  </si>
  <si>
    <t>Yoga and Pilates</t>
  </si>
  <si>
    <t>Massage Therapy</t>
  </si>
  <si>
    <t>Bookkeeping</t>
  </si>
  <si>
    <t>Tax Preparation and Planning</t>
  </si>
  <si>
    <t>ATMs and Branch Locations</t>
  </si>
  <si>
    <t>Debit and Checking Services</t>
  </si>
  <si>
    <t>Money Transfer and Wire Services</t>
  </si>
  <si>
    <t>Savings Accounts</t>
  </si>
  <si>
    <t>Credit Cards</t>
  </si>
  <si>
    <t>Loans</t>
  </si>
  <si>
    <t>Asset and Portfolio Management</t>
  </si>
  <si>
    <t>Inheritance and Estate Planning</t>
  </si>
  <si>
    <t>Retirement and Pension</t>
  </si>
  <si>
    <t>Government Grants</t>
  </si>
  <si>
    <t>Study Grants and Scholarships</t>
  </si>
  <si>
    <t>Health Insurance</t>
  </si>
  <si>
    <t>Home Insurance</t>
  </si>
  <si>
    <t>Life Insurance</t>
  </si>
  <si>
    <t>Travel Insurance</t>
  </si>
  <si>
    <t>Brokerages and Day Trading</t>
  </si>
  <si>
    <t>Commodities and Futures Trading</t>
  </si>
  <si>
    <t>Derivatives</t>
  </si>
  <si>
    <t>Stocks and Bonds</t>
  </si>
  <si>
    <t>Beer</t>
  </si>
  <si>
    <t>Bottled Water</t>
  </si>
  <si>
    <t>Coffee and Tea</t>
  </si>
  <si>
    <t>Juice</t>
  </si>
  <si>
    <t>Soft Drinks</t>
  </si>
  <si>
    <t>Dining Guides</t>
  </si>
  <si>
    <t>Fast Food</t>
  </si>
  <si>
    <t>Fine Dining</t>
  </si>
  <si>
    <t>Equestrian</t>
  </si>
  <si>
    <t>Fishing</t>
  </si>
  <si>
    <t>Hiking and Camping</t>
  </si>
  <si>
    <t>Holidays and Seasonal Events</t>
  </si>
  <si>
    <t>Party Planning</t>
  </si>
  <si>
    <t>Car Make</t>
  </si>
  <si>
    <t>Category</t>
  </si>
  <si>
    <t>Type</t>
  </si>
  <si>
    <t>New</t>
  </si>
  <si>
    <t>Loans and Credit</t>
  </si>
  <si>
    <t>Photography</t>
  </si>
  <si>
    <t>Auto Parts Stores</t>
  </si>
  <si>
    <t>CPG Cosmetics</t>
  </si>
  <si>
    <t>CPG Grocery</t>
  </si>
  <si>
    <t>CPG Home Care</t>
  </si>
  <si>
    <t>Drug Stores</t>
  </si>
  <si>
    <t>Office Supplies</t>
  </si>
  <si>
    <t>Pet Food</t>
  </si>
  <si>
    <t>Sports and Outdoors</t>
  </si>
  <si>
    <t>Wireless Providers</t>
  </si>
  <si>
    <t>Accommodation</t>
  </si>
  <si>
    <t>Budget Travel</t>
  </si>
  <si>
    <t>Cruises</t>
  </si>
  <si>
    <t>Flights</t>
  </si>
  <si>
    <t>Future Travel</t>
  </si>
  <si>
    <t>Graduation Trip</t>
  </si>
  <si>
    <t>Luxury Travel</t>
  </si>
  <si>
    <t>Moms</t>
  </si>
  <si>
    <t>Parents</t>
  </si>
  <si>
    <t>Bowling</t>
  </si>
  <si>
    <t>Cycling</t>
  </si>
  <si>
    <t>Golf</t>
  </si>
  <si>
    <t>Running and Walking</t>
  </si>
  <si>
    <t>Skate Sports</t>
  </si>
  <si>
    <t>Track and Field</t>
  </si>
  <si>
    <t>MLB</t>
  </si>
  <si>
    <t>NBA</t>
  </si>
  <si>
    <t>NFL</t>
  </si>
  <si>
    <t>NHL</t>
  </si>
  <si>
    <t>Premier League</t>
  </si>
  <si>
    <t>American Football</t>
  </si>
  <si>
    <t>Baseball</t>
  </si>
  <si>
    <t>Rugby</t>
  </si>
  <si>
    <t>Volleyball</t>
  </si>
  <si>
    <t>Surfing</t>
  </si>
  <si>
    <t>Ice Skating</t>
  </si>
  <si>
    <t>Skiing and Snowboarding</t>
  </si>
  <si>
    <t>Current Affairs - Social Justice</t>
  </si>
  <si>
    <t>Airport Parking and Transportation</t>
  </si>
  <si>
    <t>Adventure Travel</t>
  </si>
  <si>
    <t>Agritourism</t>
  </si>
  <si>
    <t>Beaches and Islands</t>
  </si>
  <si>
    <t>Historical Sites and Buildings</t>
  </si>
  <si>
    <t>Lakes and Rivers</t>
  </si>
  <si>
    <t>Mountain and Ski Resorts</t>
  </si>
  <si>
    <t>Regional Parks and Gardens</t>
  </si>
  <si>
    <t>Theme Parks</t>
  </si>
  <si>
    <t>Zoos-Aquariums-Preserves</t>
  </si>
  <si>
    <t>Tourist Boards and Visitor Centers</t>
  </si>
  <si>
    <t>18 or older</t>
  </si>
  <si>
    <t>18-54</t>
  </si>
  <si>
    <t>18-64</t>
  </si>
  <si>
    <t>25 or older</t>
  </si>
  <si>
    <t>25-34</t>
  </si>
  <si>
    <t>25-44</t>
  </si>
  <si>
    <t>25-54</t>
  </si>
  <si>
    <t>25-64</t>
  </si>
  <si>
    <t>35-44</t>
  </si>
  <si>
    <t>65 or older</t>
  </si>
  <si>
    <t>Females 18-44</t>
  </si>
  <si>
    <t>Females 18-54</t>
  </si>
  <si>
    <t>Females 18-64</t>
  </si>
  <si>
    <t>Females 25 or older</t>
  </si>
  <si>
    <t>Females 25-34</t>
  </si>
  <si>
    <t>Females 25-44</t>
  </si>
  <si>
    <t>Females 25-64</t>
  </si>
  <si>
    <t>Females 35-44</t>
  </si>
  <si>
    <t>Females 45-54</t>
  </si>
  <si>
    <t>Females 55-64</t>
  </si>
  <si>
    <t>Females 65 or older</t>
  </si>
  <si>
    <t>Males 18-34</t>
  </si>
  <si>
    <t>Males 18-44</t>
  </si>
  <si>
    <t>Males 18-54</t>
  </si>
  <si>
    <t>Males 18-64</t>
  </si>
  <si>
    <t>Males 25 or older</t>
  </si>
  <si>
    <t>Males 25-44</t>
  </si>
  <si>
    <t>Males 25-54</t>
  </si>
  <si>
    <t>Males 25-64</t>
  </si>
  <si>
    <t>Males 55-64</t>
  </si>
  <si>
    <t>Female</t>
  </si>
  <si>
    <t>Male</t>
  </si>
  <si>
    <t>Africa</t>
  </si>
  <si>
    <t>Europe</t>
  </si>
  <si>
    <t>Latin America</t>
  </si>
  <si>
    <t>North America</t>
  </si>
  <si>
    <t>Hotels and Lodging</t>
  </si>
  <si>
    <t>Pre-owned</t>
  </si>
  <si>
    <t>Company Car</t>
  </si>
  <si>
    <t>services</t>
  </si>
  <si>
    <t>or Software</t>
  </si>
  <si>
    <t>Bare Escentuals Buyer Propensity</t>
  </si>
  <si>
    <t>Beachbody Buyer Propensity</t>
  </si>
  <si>
    <t>Mary Kay Buyer Propensity</t>
  </si>
  <si>
    <t>SkinCareRx Buyer Propensity</t>
  </si>
  <si>
    <t>ULTA Buyer Propensity</t>
  </si>
  <si>
    <t>Game Shows</t>
  </si>
  <si>
    <t>Credit</t>
  </si>
  <si>
    <t>Books</t>
  </si>
  <si>
    <t>Cultural Arts</t>
  </si>
  <si>
    <t>Food and Drinks</t>
  </si>
  <si>
    <t>Furniture</t>
  </si>
  <si>
    <t>Home Office</t>
  </si>
  <si>
    <t>Kitchen</t>
  </si>
  <si>
    <t>Lawn and Garden</t>
  </si>
  <si>
    <t>Charities</t>
  </si>
  <si>
    <t>Healthy Living</t>
  </si>
  <si>
    <t>Loyalty Programs</t>
  </si>
  <si>
    <t>Electronics and Gadgets</t>
  </si>
  <si>
    <t>Monthly Mortgage Payment</t>
  </si>
  <si>
    <t>Mortgage Amount</t>
  </si>
  <si>
    <t>High Frequency Travel</t>
  </si>
  <si>
    <t>45-49</t>
  </si>
  <si>
    <t>1 Unit</t>
  </si>
  <si>
    <t>Multi-family Dwelling Unit</t>
  </si>
  <si>
    <t>$160,000-$199,999</t>
  </si>
  <si>
    <t>Renter</t>
  </si>
  <si>
    <t>$50,000-$74,999</t>
  </si>
  <si>
    <t>21+</t>
  </si>
  <si>
    <t>Customer Service Very Important (Financial)</t>
  </si>
  <si>
    <t>When I Find A Financial Product/Service I Like I Typically Recommend It To People I Know (Financial)</t>
  </si>
  <si>
    <t>Personal or Join (Financial)</t>
  </si>
  <si>
    <t>Used for Personal Purposes</t>
  </si>
  <si>
    <t>Any major Credit/Debit Card (Financial)</t>
  </si>
  <si>
    <t>First Home/Residence In The Next Year (Financial)</t>
  </si>
  <si>
    <t>Second House/Residence In The Next Year (Financial)</t>
  </si>
  <si>
    <t>Home Improvement Grouping</t>
  </si>
  <si>
    <t>Heavy Facebook User</t>
  </si>
  <si>
    <t>0 Nights</t>
  </si>
  <si>
    <t>Genre</t>
  </si>
  <si>
    <t>Tennis and Racquet Sports</t>
  </si>
  <si>
    <t>Summer Olympics</t>
  </si>
  <si>
    <t>Winter Olympics</t>
  </si>
  <si>
    <t>Football (American)</t>
  </si>
  <si>
    <t>Soccer (Football)</t>
  </si>
  <si>
    <t>Highest Rent Value</t>
  </si>
  <si>
    <t>Lowest Rent Value</t>
  </si>
  <si>
    <t>iPhone 11</t>
  </si>
  <si>
    <t>iPhone X</t>
  </si>
  <si>
    <t>Buffalo Wild Wings</t>
  </si>
  <si>
    <t>Chilis</t>
  </si>
  <si>
    <t>Five Guys</t>
  </si>
  <si>
    <t>Krispy Kreme</t>
  </si>
  <si>
    <t>Moes Southwest Grill</t>
  </si>
  <si>
    <t>Outback Steakhouse</t>
  </si>
  <si>
    <t>Red Lobster</t>
  </si>
  <si>
    <t>Desserts</t>
  </si>
  <si>
    <t>Frequent Travelers</t>
  </si>
  <si>
    <t>Televisions</t>
  </si>
  <si>
    <t>Gossip</t>
  </si>
  <si>
    <t>Audi Q</t>
  </si>
  <si>
    <t>Hyundai</t>
  </si>
  <si>
    <t>Mercedes</t>
  </si>
  <si>
    <t>Opel</t>
  </si>
  <si>
    <t>Subaru</t>
  </si>
  <si>
    <t>Toyota</t>
  </si>
  <si>
    <t>Vauxhall</t>
  </si>
  <si>
    <t>Caravan</t>
  </si>
  <si>
    <t>Motorcycle</t>
  </si>
  <si>
    <t>Sport Cars</t>
  </si>
  <si>
    <t>Van</t>
  </si>
  <si>
    <t>Crossover</t>
  </si>
  <si>
    <t>Luxury</t>
  </si>
  <si>
    <t>Sedan</t>
  </si>
  <si>
    <t>SUV</t>
  </si>
  <si>
    <t>Truck</t>
  </si>
  <si>
    <t>Cameras and Photography Equip</t>
  </si>
  <si>
    <t>Computers, Laptops</t>
  </si>
  <si>
    <t>Televisions/TVs</t>
  </si>
  <si>
    <t>CVS</t>
  </si>
  <si>
    <t>Walgreens</t>
  </si>
  <si>
    <t>Dog</t>
  </si>
  <si>
    <t>Hotels</t>
  </si>
  <si>
    <t>United States</t>
  </si>
  <si>
    <t>I am the sole decision maker</t>
  </si>
  <si>
    <t>I have no input into the final decision</t>
  </si>
  <si>
    <t>I make the final decision with input from staff</t>
  </si>
  <si>
    <t>Debit Card</t>
  </si>
  <si>
    <t>E-Book Reader</t>
  </si>
  <si>
    <t>Coffee Connoisseurs</t>
  </si>
  <si>
    <t>Eats at Family Restaurants</t>
  </si>
  <si>
    <t>Eats at Fast Food Restaurants</t>
  </si>
  <si>
    <t>High-end Spirit Drinkers</t>
  </si>
  <si>
    <t>Wine Lovers</t>
  </si>
  <si>
    <t>Listens to Country Music</t>
  </si>
  <si>
    <t>Listens to Pop Music</t>
  </si>
  <si>
    <t>Streaming</t>
  </si>
  <si>
    <t>Cat Owners</t>
  </si>
  <si>
    <t>Pet Enthusiast</t>
  </si>
  <si>
    <t>Avid Runners</t>
  </si>
  <si>
    <t>Canoeing</t>
  </si>
  <si>
    <t>Fitness Enthusiasts</t>
  </si>
  <si>
    <t>Hunting Enthusiasts</t>
  </si>
  <si>
    <t>NASCAR Enthusiast</t>
  </si>
  <si>
    <t>NBA Enthusiast</t>
  </si>
  <si>
    <t>NFL Enthusiast</t>
  </si>
  <si>
    <t>NHL Enthusiast</t>
  </si>
  <si>
    <t>PGA Tour Enthusiast</t>
  </si>
  <si>
    <t>Plays Soccer</t>
  </si>
  <si>
    <t>Plays Tennis</t>
  </si>
  <si>
    <t>Contributes by Volunteering</t>
  </si>
  <si>
    <t>Contributes to Charities</t>
  </si>
  <si>
    <t>Loyalty Card User</t>
  </si>
  <si>
    <t>$800-$999</t>
  </si>
  <si>
    <t>$120,000-$159,999</t>
  </si>
  <si>
    <t>Foreign Vacationer</t>
  </si>
  <si>
    <t>Crime Movie Streamers</t>
  </si>
  <si>
    <t>Major League Baseball (MLB)</t>
  </si>
  <si>
    <t>management</t>
  </si>
  <si>
    <t>Major Credit Card User</t>
  </si>
  <si>
    <t>Store Credit Card User</t>
  </si>
  <si>
    <t>Kayaking</t>
  </si>
  <si>
    <t>Demographic</t>
  </si>
  <si>
    <t>Florida</t>
  </si>
  <si>
    <t>California</t>
  </si>
  <si>
    <t>Mississippi</t>
  </si>
  <si>
    <t>Michigan</t>
  </si>
  <si>
    <t>New York</t>
  </si>
  <si>
    <t>Tennessee</t>
  </si>
  <si>
    <t>Indiana</t>
  </si>
  <si>
    <t>Ohio</t>
  </si>
  <si>
    <t>Louisiana</t>
  </si>
  <si>
    <t>Georgia</t>
  </si>
  <si>
    <t>Alabama</t>
  </si>
  <si>
    <t>Florida - Georgia</t>
  </si>
  <si>
    <t>South Carolina</t>
  </si>
  <si>
    <t>Arkansas</t>
  </si>
  <si>
    <t>Kentucky</t>
  </si>
  <si>
    <t>State</t>
  </si>
  <si>
    <t>Tampa - St. Petersburg - Sarasota</t>
  </si>
  <si>
    <t>West Palm Beach - Ft. Pierce</t>
  </si>
  <si>
    <t>South Bend - Elkhart</t>
  </si>
  <si>
    <t>Peoria - Bloomington</t>
  </si>
  <si>
    <t>Orlando - Daytona Beach</t>
  </si>
  <si>
    <t>Miami - Ft. Lauderdale</t>
  </si>
  <si>
    <t>Little Rock - Pine Bluff</t>
  </si>
  <si>
    <t>Huntsville - Decatur - Florence</t>
  </si>
  <si>
    <t>Hattiesburg - Laurel</t>
  </si>
  <si>
    <t>Grand Rapids - Kalamazoo</t>
  </si>
  <si>
    <t>Ft. Myers - Naples</t>
  </si>
  <si>
    <t>Flint - Saginaw - Bay City</t>
  </si>
  <si>
    <t>Champaign - Springfield - Decatur</t>
  </si>
  <si>
    <t>Alabama - Pensacola</t>
  </si>
  <si>
    <t>Tennessee - Virginia</t>
  </si>
  <si>
    <t>Click Through Rate (CTR)</t>
  </si>
  <si>
    <t>Cost Per Click (CPC)</t>
  </si>
  <si>
    <t>Cost Per Action (CPA)</t>
  </si>
  <si>
    <t>Conversion Per Click (CVR)</t>
  </si>
  <si>
    <t>Cost Per Mile/Thousand (CPM)</t>
  </si>
  <si>
    <t>Viewable Cost per Mille/Thousand vCPM</t>
  </si>
  <si>
    <t>Location</t>
  </si>
  <si>
    <t>Gross Cost</t>
  </si>
  <si>
    <t>Online Behavior&gt;United States&gt;Validated Demographic Â» Gender and Age Combined&gt;Females 25 or older</t>
  </si>
  <si>
    <t>Los Angeles, California</t>
  </si>
  <si>
    <t>Online Behavior&gt;United States&gt;Finance Â» Financial Planning and Management&gt;Retirement and Pension</t>
  </si>
  <si>
    <t>Orlando-Daytona Beach, Florida</t>
  </si>
  <si>
    <t>Online Behavior&gt;United States&gt;Hobbies and Leisure&gt;Outdoors Â» Equestrian</t>
  </si>
  <si>
    <t>San Francisco, California</t>
  </si>
  <si>
    <t>Online Behavior&gt;United States&gt;Intent Â» Auto Buyers Â» Car Make&gt;Audi Q</t>
  </si>
  <si>
    <t>Grand Rapids-Kalamazoo, Michigan</t>
  </si>
  <si>
    <t>Online Behavior&gt;United States&gt;Beauty and Fitness&gt;Fitness Â» Fitness Instruction and Personal Training</t>
  </si>
  <si>
    <t>Chicago, Illinois</t>
  </si>
  <si>
    <t>Online Behavior&gt;United States&gt;Autos and Vehicles Â» Brands&gt;Jeep</t>
  </si>
  <si>
    <t>Online Behavior&gt;United States&gt;Autos and Vehicles Â» Brands&gt;Mercedes-Benz</t>
  </si>
  <si>
    <t>Nashville, Tennessee</t>
  </si>
  <si>
    <t>Online Behavior&gt;United States&gt;Validated Demographic Â» Gender and Age Combined&gt;Males 18-54</t>
  </si>
  <si>
    <t>Online Behavior&gt;United States&gt;Validated Demographic Â» Age&gt;55-64</t>
  </si>
  <si>
    <t>Champaign &amp; Springfield-Decatur,Illinois</t>
  </si>
  <si>
    <t>US Â» Interest Propensities Â» Brands Â» Quick Service Restaurants</t>
  </si>
  <si>
    <t>Ft. Myers-Naples, Florida</t>
  </si>
  <si>
    <t>US Â» B2B Â» B2B Decision Maker Responsibilities Â» Purchasing Utilities</t>
  </si>
  <si>
    <t>US Â» Interest Propensities Â» TV and Movies Â» Sports TV</t>
  </si>
  <si>
    <t>Real Estate Â» Occupancy Â» Owner Occupied</t>
  </si>
  <si>
    <t>US Financial Â» Likely Credit Card Â» Card in Own Name Â» Any major Credit/Debit Card (Financial)</t>
  </si>
  <si>
    <t>Miami-Ft. Lauderdale, Florida</t>
  </si>
  <si>
    <t>OnAudience Â» Intent Â» Electronics Â» Video Â» Televisions</t>
  </si>
  <si>
    <t>Online Behavior&gt;United States&gt;Arts and Entertainment&gt;Events and Listings Â» Bars, Clubs and Nightlife</t>
  </si>
  <si>
    <t>US Â» Interest Propensities Â» Activities and Interests Â» Local News</t>
  </si>
  <si>
    <t>US Â» Reach Â» Sociodemographic Â» Dwelling Type Â» Multi-family Dwelling Unit</t>
  </si>
  <si>
    <t>OnAudience Â» Intent Â» Software Â» Video Game Software</t>
  </si>
  <si>
    <t>Online Behavior&gt;United States&gt;B2B Â» Occupation&gt;Musician</t>
  </si>
  <si>
    <t>Lotame Â» Travel Â» Summer Travel</t>
  </si>
  <si>
    <t>Tampa-St Petersburg (Sarasota), Florida</t>
  </si>
  <si>
    <t>US Â» Home and Garden Interests Â» Cooking Â» Food Enthusiasts</t>
  </si>
  <si>
    <t>US Â» Demo Â» Age Â» 55-64</t>
  </si>
  <si>
    <t>Online Behavior&gt;United States&gt;Intent Â» Auto Buyers Â» Type&gt;Luxury</t>
  </si>
  <si>
    <t>US Â» Brand Propensities Â» Media and Entertainment Â» wwe.com Buyer Propensity</t>
  </si>
  <si>
    <t>Online Behavior&gt;United States&gt;Sports&gt;Sports League Â» NFL</t>
  </si>
  <si>
    <t>Online Behavior&gt;United States&gt;Intent Â» Auto Buyers Â» Car Make&gt;Volkswagen</t>
  </si>
  <si>
    <t>US Â» B2B Â» B2B Decision Maker Responsibilities Â» Financial Services</t>
  </si>
  <si>
    <t>New York City, New York</t>
  </si>
  <si>
    <t>Online Behavior&gt;United States&gt;Sports&gt;Team Sports Â» Basketball</t>
  </si>
  <si>
    <t>US Â» Interest Propensities Â» Music Â» Country</t>
  </si>
  <si>
    <t>Jacksonville, Florida</t>
  </si>
  <si>
    <t>Media and Entertainment Â» Sports and Recreational Activities Â» Interest (Affinity) Â» Team Sports Â» Baseball Â» Major League Baseball (MLB)</t>
  </si>
  <si>
    <t>Online Behavior&gt;United States&gt;Beauty and Fitness&gt;Face and Body Care Â» Skin and Nail Care</t>
  </si>
  <si>
    <t>US Â» Interest Propensities Â» Activities and Interests Â» Financial Aid</t>
  </si>
  <si>
    <t>Media and Entertainment Â» Sports and Recreational Activities Â» Interest (Affinity) Â» Olympics Â» Summer Olympics</t>
  </si>
  <si>
    <t>US Â» Demographic Â» Family Â» Female Head of Household</t>
  </si>
  <si>
    <t>Online Behavior&gt;United States&gt;Sports&gt;Sports League Â» MLB</t>
  </si>
  <si>
    <t>Online Behavior&gt;United States&gt;Autos and Vehicles Â» Brands&gt;Dodge</t>
  </si>
  <si>
    <t>West Palm Beach-Ft. Pierce, Florida</t>
  </si>
  <si>
    <t>US Â» Brand Propensities Â» Travel Â» Sandals Resorts Buyer Propensity</t>
  </si>
  <si>
    <t>Mobile - US Â» Shopping Â» Brand Â» Old Navy</t>
  </si>
  <si>
    <t>OnAudience Â» Intent Â» Animals &amp; Pet</t>
  </si>
  <si>
    <t>US Â» Multibuyer Behaviors Â» Paid with Credit Card</t>
  </si>
  <si>
    <t>US Â» Response Performance Â» Direct Marketing Responders</t>
  </si>
  <si>
    <t>Online Behavior&gt;United States&gt;Finance Â» Insurance&gt;Home Insurance</t>
  </si>
  <si>
    <t>US Â» Reach Â» Sociodemographic Â» Dwelling Size Â» 1 Unit</t>
  </si>
  <si>
    <t>Online Behavior&gt;United States&gt;B2B Â» Occupation&gt;MechanicalEngineer</t>
  </si>
  <si>
    <t>US Â» Interest Propensities Â» Insurance Â» MassMutual</t>
  </si>
  <si>
    <t>US Â» Premium Gender Â» Premium Gender Â» Males</t>
  </si>
  <si>
    <t>US Â» Reach Â» Propensity Models Â» Hobbies and Interest Â» Food and Drinks Â» Eats at Fast Food Restaurants</t>
  </si>
  <si>
    <t>Online Behavior&gt;United States&gt;Travel&gt;Specialty Travel Â» Adventure Travel</t>
  </si>
  <si>
    <t>Online Behavior&gt;United States&gt;Travel&gt;Tourist Destinations Â» Zoos-Aquariums-Preserves</t>
  </si>
  <si>
    <t>Online Behavior&gt;United States&gt;Sports&gt;Sports League Â» NBA</t>
  </si>
  <si>
    <t>Online Behavior&gt;United States&gt;Finance Â» Investing&gt;Derivatives</t>
  </si>
  <si>
    <t>Augusta, Georgia</t>
  </si>
  <si>
    <t>Online Behavior&gt;United States&gt;Autos and Vehicles Â» Brands&gt;Ferrari</t>
  </si>
  <si>
    <t>Birmingham, Alabama</t>
  </si>
  <si>
    <t>US Â» B2B Â» Purchase DM Â» Technology Services, Hardware and Â» or Software Â» I have no input into the final decision</t>
  </si>
  <si>
    <t>US Â» Reach Â» Propensity Models Â» Hobbies and Interest Â» Food and Drinks Â» Wine Lovers</t>
  </si>
  <si>
    <t>US Â» Brand Propensities Â» Travel Â» Choice Hotels Buyer Propensity</t>
  </si>
  <si>
    <t>OnAudience Â» Interest Â» Careers</t>
  </si>
  <si>
    <t>Flint-Saginaw-Bay City, Michigan</t>
  </si>
  <si>
    <t>US Â» Brand Propensities Â» Travel Â» Hotel Tonight Buyer Propensity</t>
  </si>
  <si>
    <t>OnAudience Â» Interest Â» Science Â» Weather Forecast</t>
  </si>
  <si>
    <t>Media and Entertainment Â» Sports and Recreational Activities Â» Interest (Affinity) Â» Motorsports</t>
  </si>
  <si>
    <t>Mobile - US Â» Travel Â» Destination Â» International Travelers Â» Frequent Travelers</t>
  </si>
  <si>
    <t>US Financial Â» Estimated Discretionary Spending (Financial) Â» Greater than $2,499</t>
  </si>
  <si>
    <t>US Â» AUTO Â» Primary Vehicle Â» New or Used Â» Pre-owned</t>
  </si>
  <si>
    <t>Media and Entertainment Â» Gaming Â» Interest (Affinity) Â» Video Games</t>
  </si>
  <si>
    <t>Tallahassee, Florida-Thomasville, Georgia</t>
  </si>
  <si>
    <t>Online Behavior&gt;United States&gt;Autos and Vehicles Â» Brands&gt;Rolls-Royce</t>
  </si>
  <si>
    <t>Tri-Cities, Tennessee-Virginia</t>
  </si>
  <si>
    <t>US Â» Reach Â» Propensity Models Â» Hobbies and Interest Â» Photography</t>
  </si>
  <si>
    <t>Travel and Tourism Â» Interest (Affinity) Â» Destinations Â» North America</t>
  </si>
  <si>
    <t>South Bend-Elkhart, Indiana</t>
  </si>
  <si>
    <t>US Â» Reach Â» Sociodemographic Â» Estimated Current Home Value Â» $160,000-$199,999</t>
  </si>
  <si>
    <t>US Â»Connected Impulse-Shopper Audience</t>
  </si>
  <si>
    <t>US Â» Interest Propensities Â» Activities and Interests Â» International News</t>
  </si>
  <si>
    <t>Rockford, Illinois</t>
  </si>
  <si>
    <t>Online Behavior&gt;United States&gt;Intent Â» Auto Buyers Â» Car Make&gt;Nissan</t>
  </si>
  <si>
    <t>Lotame Â» Personal Finance Â» Estate Planning</t>
  </si>
  <si>
    <t>Online Behavior&gt;United States&gt;Sports&gt;Team Sports Â» Volleyball</t>
  </si>
  <si>
    <t>Mobile - US Â» Food Â» Restaurant Â» Brand Â» Outback Steakhouse</t>
  </si>
  <si>
    <t>Online Behavior&gt;United States&gt;Sports&gt;Winter Sports Â» Skiing and Snowboarding</t>
  </si>
  <si>
    <t>Knoxville, Tennessee</t>
  </si>
  <si>
    <t>US Â» Reach Â» Propensity Models Â» Household Consumer Expenditures Â» Home Office</t>
  </si>
  <si>
    <t>Mobile, Alabama-Pensacola, Florida</t>
  </si>
  <si>
    <t>OnAudience Â» Intent Â» Sporting Goods</t>
  </si>
  <si>
    <t>Online Behavior&gt;United States&gt;Intent Â» Shopping&gt;Consumer Electronics Â» Computers, Laptops</t>
  </si>
  <si>
    <t>US Â» Interest Propensities Â» Oil &amp; Gas Â» QuickTrip</t>
  </si>
  <si>
    <t>Huntsville-Decatur (Florence), Alabama</t>
  </si>
  <si>
    <t>OnAudience Â» Interest Â» Shopping Â» Shopping Mall Buyers</t>
  </si>
  <si>
    <t>Memphis, Tennessee</t>
  </si>
  <si>
    <t>Online Behavior&gt;United States&gt;Validated Demographic Â» Age&gt;18-64</t>
  </si>
  <si>
    <t>Online Behavior&gt;United States&gt;Validated Demographic Â» Gender and Age Combined&gt;Males 25-44</t>
  </si>
  <si>
    <t>Purchase Behaviors Â» Q2 Environmentally Concerned Shoppers</t>
  </si>
  <si>
    <t>Travel and Tourism Â» Interest (Affinity) Â» Destinations Â» North America Â» United States</t>
  </si>
  <si>
    <t>Media and Entertainment Â» Connected TV and Over-the-Top (CTV and OTT) Â» Streaming Television and Film Viewership Â» OTT Movie Viewers Â» Genre Â» Crime Movie Streamers</t>
  </si>
  <si>
    <t>US Financial Â» Likely Attitude and Behavior Â» Bank Selection Â» Customer Service Very Important (Financial)</t>
  </si>
  <si>
    <t>Online Behavior&gt;United States&gt;Sports&gt;Individual Sports Â» Running and Walking</t>
  </si>
  <si>
    <t>Online Behavior&gt;United States&gt;People and Society&gt;Family and Relationships Â» Parents</t>
  </si>
  <si>
    <t>Online Behavior&gt;United States&gt;Travel&gt;Tourist Destinations Â» Regional Parks and Gardens</t>
  </si>
  <si>
    <t>Online Behavior&gt;United States&gt;Autos and Vehicles Â» Brands&gt;Mazda</t>
  </si>
  <si>
    <t>Online Behavior&gt;United States&gt;Travel&gt;Tourist Destinations Â» Mountain and Ski Resorts</t>
  </si>
  <si>
    <t>Online Behavior&gt;United States&gt;Validated Demographic Â» Gender and Age Combined&gt;Females 45-54</t>
  </si>
  <si>
    <t>US Â» Reach Â» Propensity Models Â» Hobbies and Interest Â» Sports Â» Avid Runners</t>
  </si>
  <si>
    <t>Lansing, Michigan</t>
  </si>
  <si>
    <t>OnAudience Â» Interest Â» Business</t>
  </si>
  <si>
    <t>US Â» Reach Â» Propensity Models Â» Real Estate Â» Monthly Mortgage Payment Â» $800-$999</t>
  </si>
  <si>
    <t>US Â»Green Consumer Audience</t>
  </si>
  <si>
    <t>US Â» Reach Â» Propensity Models Â» Household Consumer Expenditures Â» Lawn and Garden</t>
  </si>
  <si>
    <t>US Interest Â» Home Â» Home Improvement Â» Home Improvement Grouping</t>
  </si>
  <si>
    <t>US Â» Reach Â» Propensity Models Â» Hobbies and Interest Â» Food and Drinks Â» High-end Spirit Drinkers</t>
  </si>
  <si>
    <t>OnAudience Â» Intent Â» Sporting Goods Â» Team Sports</t>
  </si>
  <si>
    <t>Charleston, South Carolina</t>
  </si>
  <si>
    <t>Online Behavior&gt;United States&gt;Validated Demographic Â» Age&gt;25-44</t>
  </si>
  <si>
    <t>Media and Entertainment Â» Sports and Recreational Activities Â» Interest (Affinity)</t>
  </si>
  <si>
    <t>Online Behavior&gt;United States&gt;Travel&gt;Tourist Destinations Â» Beaches and Islands</t>
  </si>
  <si>
    <t>Online Behavior&gt;United States&gt;Autos and Vehicles Â» Brands&gt;Volvo</t>
  </si>
  <si>
    <t>US Â» B2B Â» B2B Decision Maker Responsibilities Â» Company Liability or Insurance</t>
  </si>
  <si>
    <t>US Â» Reach Â» Propensity Models Â» Luxury Home Goods Store Shopper</t>
  </si>
  <si>
    <t>US Â» B2B Â» B2B Decision Maker Responsibilities Â» Employee Benefits</t>
  </si>
  <si>
    <t>US Â» Brand Propensities Â» Travel Â» American Airlines Buyer Propensity</t>
  </si>
  <si>
    <t>Media and Entertainment Â» Audio and Video Streaming Â» Streaming Audio</t>
  </si>
  <si>
    <t>US Â»Rural Improvement Fanatic</t>
  </si>
  <si>
    <t>Online Behavior&gt;United States&gt;Sports&gt;Sports League Â» Premier League</t>
  </si>
  <si>
    <t>Chattanooga, Tennessee</t>
  </si>
  <si>
    <t>Online Behavior&gt;United States&gt;Beauty and Fitness&gt;Face and Body Care Â» Unwanted Body and Facial Hair Removal</t>
  </si>
  <si>
    <t>Online Behavior&gt;United States&gt;Intent Â» Auto Buyers Â» Car Make&gt;Toyota</t>
  </si>
  <si>
    <t>Online Behavior&gt;United States&gt;Food and Drink&gt;Restaurants Â» Dining Guides</t>
  </si>
  <si>
    <t>Media and Entertainment Â» Music</t>
  </si>
  <si>
    <t>OnAudience Â» Interest Â» Technology</t>
  </si>
  <si>
    <t>US Â» Interest Propensities Â» Social Â» Premium User Generated Content</t>
  </si>
  <si>
    <t>OnAudience Â» Interest Â» Business Â» Economy</t>
  </si>
  <si>
    <t>US Â» Reach Â» Propensity Models Â» Lifestyle Â» Charities Â» Contributes to Charities</t>
  </si>
  <si>
    <t>US Â» Reach Â» Propensity Models Â» Household Consumer Expenditures Â» Kitchen</t>
  </si>
  <si>
    <t>Online Behavior&gt;United States&gt;Finance Â» Financial Planning and Management&gt;Asset and Portfolio Management</t>
  </si>
  <si>
    <t>Online Behavior&gt;United States&gt;B2B Â» Occupation&gt;OfficeManager</t>
  </si>
  <si>
    <t>Online Behavior&gt;United States&gt;Intent Â» Shopping&gt;CPG» Grocery</t>
  </si>
  <si>
    <t>Online Behavior&gt;United States&gt;Intent Â» Auto Buyers Â» Car Make&gt;Hyundai</t>
  </si>
  <si>
    <t>Online Behavior&gt;United States&gt;Validated Demographic Â» Gender and Age Combined&gt;Females 18-54</t>
  </si>
  <si>
    <t>Telecommunications (Telco) Â» Subscribers</t>
  </si>
  <si>
    <t>Online Behavior&gt;United States&gt;Finance Â» Banking&gt;ATMs and Branch Locations</t>
  </si>
  <si>
    <t>Online Behavior&gt;United States&gt;Intent Â» Travel&gt;Accommodation Â» Hotels</t>
  </si>
  <si>
    <t>dailymail.co.uk/news</t>
  </si>
  <si>
    <t>US Â» Sociodemographic Â» P$YCLE Premier Lifestage Â» M2 Wealthy Achievers</t>
  </si>
  <si>
    <t>dailymail.co.uk/tvshowbiz</t>
  </si>
  <si>
    <t>US Â» Brand Propensities Â» Health Â» Beauty and Cosmetics Â» Bare Escentuals Buyer Propensity</t>
  </si>
  <si>
    <t>Ft. Wayne, Indiana</t>
  </si>
  <si>
    <t>Mobile - US Â» Device Ownership Â» Smartphones Â» Huawei</t>
  </si>
  <si>
    <t>Mobile - US Â» Food Â» Restaurant Â» Style Â» Desserts</t>
  </si>
  <si>
    <t>US Â» AUTO Â» Primary Vehicle Â» New or Used Â» New</t>
  </si>
  <si>
    <t>US Â» B2B Â» B2B Decision Maker Responsibilities Â» Advertising Services</t>
  </si>
  <si>
    <t>Online Behavior&gt;United States&gt;Intent Â» Travel&gt;Cruises</t>
  </si>
  <si>
    <t>US Â» B2B Â» B2B Decision Maker Responsibilities Â» Accounting or Tax Services</t>
  </si>
  <si>
    <t>Online Behavior&gt;United States&gt;Finance Â» Insurance&gt;Life Insurance</t>
  </si>
  <si>
    <t>Online Behavior&gt;United States&gt;Intent Â» Shopping&gt;Drug Stores Â» CVS</t>
  </si>
  <si>
    <t>US Â» Composite Segment Â» Women Born to Shop</t>
  </si>
  <si>
    <t>Real Estate Â» Rent Amount Â» Sensible  Rentals ($1000-$3000)</t>
  </si>
  <si>
    <t>Online Behavior&gt;United States&gt;Finance Â» Credit and Lending&gt;Loans</t>
  </si>
  <si>
    <t>Online Behavior&gt;United States&gt;Finance Â» Banking&gt;Money Transfer and Wire Services</t>
  </si>
  <si>
    <t>Online Behavior&gt;United States&gt;Finance Â» Investing&gt;Stocks and Bonds</t>
  </si>
  <si>
    <t>Online Behavior&gt;United States&gt;Hobbies and Leisure&gt;Outdoors Â» Hiking and Camping</t>
  </si>
  <si>
    <t>Online Behavior&gt;United States&gt;Intent Â» Financial Intent&gt;Loans and Credit</t>
  </si>
  <si>
    <t>Savannah, Georgia</t>
  </si>
  <si>
    <t>Online Behavior&gt;United States&gt;Arts and Entertainment&gt;Events and Listings Â» Film Festivals</t>
  </si>
  <si>
    <t>Online Behavior&gt;United States&gt;B2B Â» Occupation&gt;Student</t>
  </si>
  <si>
    <t>Online Behavior&gt;United States&gt;Autos and Vehicles Â» Brands&gt;LandRover</t>
  </si>
  <si>
    <t>Online Behavior&gt;United States&gt;Sports&gt;Sports League Â» NHL</t>
  </si>
  <si>
    <t>Online Behavior&gt;United States&gt;Sports&gt;Water Sports Â» Surfing</t>
  </si>
  <si>
    <t>US Â» AUTO Â» Decision Maker for Auto Purchase Â» I shared equally in the decision</t>
  </si>
  <si>
    <t>US Â» B2B Â» B2B Decision Maker Responsibilities Â» Office Supplies or Equipment</t>
  </si>
  <si>
    <t>US Â» Reach Â» Propensity Models Â» Hobbies and Interest Â» Pets Â» Cat Owners</t>
  </si>
  <si>
    <t>OnAudience Â» Interest Â» Life Stage</t>
  </si>
  <si>
    <t>US Â» Interest Propensities Â» Activities and Interests Â» Fashion</t>
  </si>
  <si>
    <t>Mobile - US Â» Travel Â» Car Rentals Â» Hertz</t>
  </si>
  <si>
    <t>OnAudience Â» Interest Â» Arts &amp; Entertainment Â» Celebrity Fan Â» Gossip</t>
  </si>
  <si>
    <t>Mobile - US Â» Device Ownership Â» Smartphones Â» ZTE</t>
  </si>
  <si>
    <t>US Â» Brand Propensities Â» Health Â» Beauty and Cosmetics Â» SkinCareRx Buyer Propensity</t>
  </si>
  <si>
    <t>Mobile - US Â» Food Â» Restaurant Â» Brand Â» Five Guys</t>
  </si>
  <si>
    <t>US Â» Brand Propensities Â» Health Â» Beauty and Cosmetics Â» Mary Kay Buyer Propensity</t>
  </si>
  <si>
    <t>US Financial Â» Estimated Discretionary Spending Â» Greater than $2,500</t>
  </si>
  <si>
    <t>US Â» Interest Propensities Â» Insurance Â» Northwestern Mutual</t>
  </si>
  <si>
    <t>Transactional Â» Q2 Graduation Gift Shoppers</t>
  </si>
  <si>
    <t>OnAudience Â» Intent Â» Auto Â» Vehicle Parts &amp; Accessories</t>
  </si>
  <si>
    <t>Lotame Â» Offline CPG Purchasers Â» Product Segment Â» Home Supplies</t>
  </si>
  <si>
    <t>Media and Entertainment Â» Consumer Entertainment Technology</t>
  </si>
  <si>
    <t>Online Behavior&gt;United States&gt;Autos and Vehicles Â» Brands&gt;Cadillac</t>
  </si>
  <si>
    <t>Lotame Â» Travel Â» International Travel</t>
  </si>
  <si>
    <t>Online Behavior&gt;United States&gt;Validated Demographic Â» Gender and Age Combined&gt;Females 35-44</t>
  </si>
  <si>
    <t>Online Behavior&gt;United States&gt;B2B Â» Occupation&gt;SystemsAnalyst</t>
  </si>
  <si>
    <t>OnAudience Â» Interest Â» Personal Finance</t>
  </si>
  <si>
    <t>Mobile - US Â» Demographics Â» Education Â» Lowest Education Achievement</t>
  </si>
  <si>
    <t>Mobile - US Â» Food Â» Restaurant Â» Brand Â» Buffalo Wild Wings</t>
  </si>
  <si>
    <t>US Interest Â» Cooking Â» General</t>
  </si>
  <si>
    <t>Travel and Tourism Â» Interest (Affinity) Â» Destinations Â» Latin America</t>
  </si>
  <si>
    <t>Online Behavior&gt;United States&gt;Intent Â» Shopping&gt;Consumer Electronics Â» Video Game Consoles</t>
  </si>
  <si>
    <t>Online Behavior&gt;United States&gt;Intent Â» Auto Buyers Â» Category&gt;Motorcycle</t>
  </si>
  <si>
    <t>US Financial Â» Credit Card Type Â» Credit Card Holder - Unknown Type</t>
  </si>
  <si>
    <t>US Â» Brand Propensities Â» Travel Â» Booking.com Buyer Propensity</t>
  </si>
  <si>
    <t>US Financial Â» Estimated Disposable Income Â» $0 - $99,999</t>
  </si>
  <si>
    <t>Peoria-Bloomington, Illinois</t>
  </si>
  <si>
    <t>Online Behavior&gt;United States&gt;Beauty and Fitness&gt;Fitness Â» Yoga and Pilates</t>
  </si>
  <si>
    <t>US Â» Reach Â» Propensity Models Â» Hobbies and Interest Â» Sports Â» Fitness Enthusiasts</t>
  </si>
  <si>
    <t>OnAudience Â» Interest Â» Sports</t>
  </si>
  <si>
    <t>Online Behavior&gt;United States&gt;Intent Â» Auto Buyers Â» Car Make&gt;Opel</t>
  </si>
  <si>
    <t>Online Behavior&gt;United States&gt;Validated Demographic Â» Gender and Age Combined&gt;Females 65 or older</t>
  </si>
  <si>
    <t>US Â» B2B Â» B2B Decision Maker Responsibilities Â» Computer Hardware</t>
  </si>
  <si>
    <t>US Â» Brand Propensities Â» Media and Entertainment Â» Regal Cinemas Buyer Propensity</t>
  </si>
  <si>
    <t>US Â» Premium Entertainment and Pastimes Â» Premium Magazine Enthusiasts</t>
  </si>
  <si>
    <t>Mobile - US Â» Device Ownership Â» Smartphones Â» iOS (Apple) Â» iPhone X</t>
  </si>
  <si>
    <t>Mobile - US Â» Device Ownership Â» Smartphones Â» iOS (Apple) Â» iPhone 11</t>
  </si>
  <si>
    <t>Online Behavior&gt;United States&gt;Intent Â» Shopping&gt;Sports and Outdoors</t>
  </si>
  <si>
    <t>US Â» Reach Â» Propensity Models Â» Lifestyle Â» Loyalty Programs Â» Loyalty Card User</t>
  </si>
  <si>
    <t>Online Behavior&gt;United States&gt;Intent Â» Shopping&gt;Consumer Electronics Â» Tablets</t>
  </si>
  <si>
    <t>Online Behavior&gt;United States&gt;Intent Â» Auto Buyers Â» Car Make&gt;BMW</t>
  </si>
  <si>
    <t>Online Behavior&gt;United States&gt;Travel&gt;Tourist Destinations Â» Lakes and Rivers</t>
  </si>
  <si>
    <t>Online Behavior&gt;United States&gt;Beauty and Fitness&gt;Fashion and Style Â» Fashion Modeling</t>
  </si>
  <si>
    <t>Online Behavior&gt;United States&gt;Autos and Vehicles Â» Brands&gt;BMW</t>
  </si>
  <si>
    <t>Online Behavior&gt;United States&gt;Food and Drink&gt;Beverages Â» Bottled Water</t>
  </si>
  <si>
    <t>US Â» Reach Â» Sociodemographic Â» Age Â» 45-49</t>
  </si>
  <si>
    <t>Real Estate Â» Sale Activity Â» Just Sold</t>
  </si>
  <si>
    <t>Lafayette, Indiana</t>
  </si>
  <si>
    <t>US Â» Sociodemographic Â» ConneXions Lifestage Â» F1 Early Adopting Elite</t>
  </si>
  <si>
    <t>OnAudience Â» Interest Â» Arts &amp; Entertainment Â» Television</t>
  </si>
  <si>
    <t>US Interest Â» Consumer Electronics</t>
  </si>
  <si>
    <t>US Â» Interest Propensities Â» Insurance Â» Unitedhealth Group</t>
  </si>
  <si>
    <t>US Â» B2B Â» B2B Decision Maker Responsibilities Â» Marketing or Market Research</t>
  </si>
  <si>
    <t>US Â» Interest Propensities Â» Insurance Â» Aetna Group</t>
  </si>
  <si>
    <t>Online Behavior&gt;United States&gt;Finance Â» Insurance&gt;Insurance</t>
  </si>
  <si>
    <t>Online Behavior&gt;United States&gt;Food and Drink&gt;Beverages Â» Coffee and Tea</t>
  </si>
  <si>
    <t>Online Behavior&gt;United States&gt;Intent Â» Auto Buyers Â» Car Make&gt;Ford</t>
  </si>
  <si>
    <t>Online Behavior&gt;United States&gt;Autos and Vehicles Â» Brands&gt;Maserati</t>
  </si>
  <si>
    <t>US Â» Reach Â» Sociodemographic Â» Homeowner Status Â» Renter</t>
  </si>
  <si>
    <t>US Â» B2B Â» B2B Decision Maker Responsibilities Â» HR or Personnel Services</t>
  </si>
  <si>
    <t>US Â» B2B Â» B2B Decision Maker Responsibilities Â» Sales</t>
  </si>
  <si>
    <t>Mobile - US Â» Travel Â» Vacation Rentals Â» HomeAway</t>
  </si>
  <si>
    <t>OnAudience Â» Interest Â» News Â» Local News</t>
  </si>
  <si>
    <t>OnAudience Â» Interest Â» Arts &amp; Entertainment Â» Music Lovers</t>
  </si>
  <si>
    <t>US Â» Sociodemographic Â» PRIZM Premier Social Â» T2 Country Comfort</t>
  </si>
  <si>
    <t>Online Behavior&gt;United States&gt;Intent Â» Shopping&gt;Consumer Electronics Â» Cameras and Photography Equip</t>
  </si>
  <si>
    <t>Online Behavior&gt;United States&gt;Intent Â» Travel&gt;Business Travel</t>
  </si>
  <si>
    <t>US Home Â» Dwelling Type Â» Single-Family</t>
  </si>
  <si>
    <t>OnAudience Â» Interest Â» Games</t>
  </si>
  <si>
    <t>US Â» Response Performance Â» Direct Marketing Purchasers</t>
  </si>
  <si>
    <t>Online Behavior&gt;United States&gt;Autos and Vehicles Â» Brands&gt;Saab</t>
  </si>
  <si>
    <t>Jackson, Mississippi</t>
  </si>
  <si>
    <t>US Â» Sociodemographic Â» ConneXions Lifestage Â» M3 Offline Seniors</t>
  </si>
  <si>
    <t>US Â» Brand Propensities Â» Apparel Â» JCPenney Buyer Propensity</t>
  </si>
  <si>
    <t>OnAudience Â» Interest Â» News Â» National News</t>
  </si>
  <si>
    <t>US Â» Reach Â» Propensity Models Â» Hobbies and Interest Â» Sports Â» Plays Soccer</t>
  </si>
  <si>
    <t>Mobile - US Â» Sports Â» Water Sports Â» Boating</t>
  </si>
  <si>
    <t>Mobile - US Â» Travel Â» Activity Â» Ski Travelers</t>
  </si>
  <si>
    <t>US Â» Sociodemographic Â» P$YCLE Premier Lifestage Â» M3 Upscale Empty Nests</t>
  </si>
  <si>
    <t>Online Behavior&gt;United States&gt;Intent Â» Auto Buyers Â» Car Make&gt;Dodge</t>
  </si>
  <si>
    <t>Online Behavior&gt;United States&gt;Intent Â» Auto Buyers Â» Type&gt;SUV</t>
  </si>
  <si>
    <t>Online Behavior&gt;United States&gt;Validated Demographic Â» Age&gt;35-44</t>
  </si>
  <si>
    <t>US Demographic Â» Preferred Language Â» Individual Â» Non-Hispanic</t>
  </si>
  <si>
    <t>OnAudience Â» Intent Â» Education</t>
  </si>
  <si>
    <t>Online Behavior&gt;United States&gt;Intent Â» Auto Buyers Â» Car Make&gt;Mazda</t>
  </si>
  <si>
    <t>Online Behavior&gt;United States&gt;Validated Demographic Â» Gender and Age Combined&gt;Females 25-34</t>
  </si>
  <si>
    <t>OnAudience Â» Interest Â» Technology &amp; Computing Â» Internet Technology</t>
  </si>
  <si>
    <t>Panama City, Florida</t>
  </si>
  <si>
    <t>Mobile - US Â» Sports Â» UFC Fans</t>
  </si>
  <si>
    <t>Online Behavior&gt;United States&gt;Intent Â» Shopping&gt;Auto Parts Stores</t>
  </si>
  <si>
    <t>Online Behavior&gt;United States&gt;Autos and Vehicles Â» Brands&gt;Ford</t>
  </si>
  <si>
    <t>Lotame Â» Technology Â» Mobile Phones</t>
  </si>
  <si>
    <t>Online Behavior&gt;United States&gt;Autos and Vehicles Â» Brands&gt;Maybach</t>
  </si>
  <si>
    <t>Online Behavior&gt;United States&gt;Finance Â» Financial Planning and Management&gt;Inheritance and Estate Planning</t>
  </si>
  <si>
    <t>Lotame Â» Travel Â» Winter Holiday Travel</t>
  </si>
  <si>
    <t>US Â» Brand Propensities Â» Home and Household Goods Â» Pottery Barn Kids Buyer Propensity</t>
  </si>
  <si>
    <t>Online Behavior&gt;United States&gt;Intent Â» Shopping&gt;Drug Stores</t>
  </si>
  <si>
    <t>Media and Entertainment Â» Sports and Recreational Activities Â» Interest (Affinity) Â» Individual Sports Â» Tennis and Racquet Sports</t>
  </si>
  <si>
    <t>US Â» Reach Â» Propensity Models Â» Hobbies and Interest Â» Sports Â» NBA Enthusiast</t>
  </si>
  <si>
    <t>Mobile - US Â» Device Ownership Â» Smartphones Â» Vivo</t>
  </si>
  <si>
    <t>Lotame Â» Style, Fashion &amp; Clothing Â» Women's Clothing Shoppers</t>
  </si>
  <si>
    <t>Online Behavior&gt;United States&gt;Intent Â» Shopping&gt;Office Supplies</t>
  </si>
  <si>
    <t>Online Behavior&gt;United States&gt;Validated Demographic Â» Gender&gt;Male</t>
  </si>
  <si>
    <t>Online Behavior&gt;United States&gt;B2B Â» Occupation&gt;Teacher</t>
  </si>
  <si>
    <t>Online Behavior&gt;United States&gt;Finance Â» Accounting and Auditing&gt;Bookkeeping</t>
  </si>
  <si>
    <t>OnAudience Â» Interest Â» Arts &amp; Entertainment Â» Fine Art</t>
  </si>
  <si>
    <t>Lotame Â» Technology Â» Electronics &amp; Gadgets</t>
  </si>
  <si>
    <t>OnAudience Â» Intent Â» Toys &amp; Games</t>
  </si>
  <si>
    <t>Online Behavior&gt;United States&gt;Validated Demographic Â» Age&gt;25 or older</t>
  </si>
  <si>
    <t>Lotame Â» Style, Fashion &amp; Clothing Â» Children's Clothing Shoppers</t>
  </si>
  <si>
    <t>Online Behavior&gt;United States&gt;Validated Demographic Â» Gender and Age Combined&gt;Males 18-64</t>
  </si>
  <si>
    <t>Online Behavior&gt;United States&gt;Food and Drink&gt;Beverages Â» Soft Drinks</t>
  </si>
  <si>
    <t>Online Behavior&gt;United States&gt;Validated Demographic Â» Age&gt;25-34</t>
  </si>
  <si>
    <t>US Â» Reach Â» Propensity Models Â» Finance Â» Credit Â» Debit Card Â» Major Credit Card User</t>
  </si>
  <si>
    <t>Lotame Â» Technology</t>
  </si>
  <si>
    <t>US Â» Reach Â» Propensity Models Â» Real Estate Â» Mortgage Amount Â» $120,000-$159,999</t>
  </si>
  <si>
    <t>Online Behavior&gt;United States&gt;Food and Drink&gt;Restaurants Â» Fast Food</t>
  </si>
  <si>
    <t>Online Behavior&gt;United States&gt;Validated Demographic Â» Age&gt;18-54</t>
  </si>
  <si>
    <t>Online Behavior&gt;United States&gt;Travel&gt;Air Travel Â» Airport Parking and Transportation</t>
  </si>
  <si>
    <t>Online Behavior&gt;United States&gt;Sports&gt;Individual Sports Â» Track and Field</t>
  </si>
  <si>
    <t>Online Behavior&gt;United States&gt;Sports&gt;Individual Sports Â» Bowling</t>
  </si>
  <si>
    <t>Online Behavior&gt;United States&gt;Autos and Vehicles Â» Brands&gt;SEAT</t>
  </si>
  <si>
    <t>Online Behavior&gt;United States&gt;Intent Â» Services&gt;Photography</t>
  </si>
  <si>
    <t>Online Behavior&gt;United States&gt;Autos and Vehicles Â» Brands&gt;Acura</t>
  </si>
  <si>
    <t>Online Behavior&gt;United States&gt;Intent Â» Auto Buyers Â» Type&gt;Sedan</t>
  </si>
  <si>
    <t>Online Behavior&gt;United States&gt;Finance Â» Grants, Scholarships and Financial Aid&gt;Study Grants and Scholarships</t>
  </si>
  <si>
    <t>Online Behavior&gt;United States&gt;Arts and Entertainment&gt;Events and Listings Â» Food and Beverage Events</t>
  </si>
  <si>
    <t>US Â» Reach Â» Propensity Models Â» Hobbies and Interest Â» Music Â» Streaming</t>
  </si>
  <si>
    <t>US Â» B2B Â» B2B Decision Maker Responsibilities Â» Computer Software</t>
  </si>
  <si>
    <t>US Â» Brand Propensities Â» Health Â» Beauty and Cosmetics Â» ULTA Buyer Propensity</t>
  </si>
  <si>
    <t>Toledo, Ohio</t>
  </si>
  <si>
    <t>US Â» Home and Garden Interests Â» House and Garden Merchandise Buyers</t>
  </si>
  <si>
    <t>Lotame Â» Offline CPG Purchasers Â» Product Segment</t>
  </si>
  <si>
    <t>US Â» Brand Propensities Â» Apparel Â» Bare Necessities Buyer Propensity</t>
  </si>
  <si>
    <t>Mobile - US Â» Travel Â» Destination Â» International Travelers Â» yes</t>
  </si>
  <si>
    <t>US Â» Brand Propensities Â» Media and Entertainment Â» Sony Network Entertainment International Buyer Propensity</t>
  </si>
  <si>
    <t>Travel and Tourism Â» Interest (Affinity) Â» Destinations Â» Europe</t>
  </si>
  <si>
    <t>Online Behavior&gt;United States&gt;Finance Â» Financial Planning and Management&gt;Financial Planning and Management</t>
  </si>
  <si>
    <t>Online Behavior&gt;United States&gt;The Changing Consumer&gt;Data For Good Â» Current Affairs - Social Justice</t>
  </si>
  <si>
    <t>Online Behavior&gt;United States&gt;Sports&gt;Team Sports Â» Rugby</t>
  </si>
  <si>
    <t>Online Behavior&gt;United States&gt;Beauty and Fitness&gt;Fashion and Style Â» Fashion Designers and Collections</t>
  </si>
  <si>
    <t>Online Behavior&gt;United States&gt;Validated Demographic Â» Gender and Age Combined&gt;Females 18-64</t>
  </si>
  <si>
    <t>Online Behavior&gt;United States&gt;Travel&gt;Specialty Travel Â» Agritourism</t>
  </si>
  <si>
    <t>Online Behavior&gt;United States&gt;Validated Demographic Â» Gender and Age Combined&gt;Females 25-64</t>
  </si>
  <si>
    <t>Online Behavior&gt;United States&gt;Validated Demographic Â» Gender and Age Combined&gt;Females 18-44</t>
  </si>
  <si>
    <t>Online Behavior&gt;United States&gt;Sports&gt;Winter Sports Â» Ice Skating</t>
  </si>
  <si>
    <t>US Â» Reach Â» Propensity Models Â» Hobbies and Interest Â» Sports Â» PGA Tour Enthusiast</t>
  </si>
  <si>
    <t>US Â» Sociodemographic Â» ConneXions Lifestage Â» M4 Elderly Traditionalists</t>
  </si>
  <si>
    <t>US Â» Reach Â» Propensity Models Â» Hobbies and Interest Â» Sports Â» NASCAR Enthusiast</t>
  </si>
  <si>
    <t>Mobile - US Â» Automotive Â» Vehicle Ownership Â» yes</t>
  </si>
  <si>
    <t>US Â» Brand Propensities Â» Media and Entertainment Â» Steam Community Buyer Propensity</t>
  </si>
  <si>
    <t>OnAudience Â» Interest Â» Travel</t>
  </si>
  <si>
    <t>US Â» Brand Propensities Â» Automotive Â» Tirerack.com Buyer Propensity</t>
  </si>
  <si>
    <t>Lotame Â» Style, Fashion &amp; Clothing Â» Clothing Shoppers</t>
  </si>
  <si>
    <t>Transactional Â» Q3 Home Entertainers</t>
  </si>
  <si>
    <t>Travel and Tourism Â» Interest (Affinity) Â» Products Â» Hotels and Lodging</t>
  </si>
  <si>
    <t>US Â» Demographic Â» Family Â» Households with 3 Adults</t>
  </si>
  <si>
    <t>Online Behavior&gt;United States&gt;Intent Â» Shopping&gt;Entertainment</t>
  </si>
  <si>
    <t>Mobile - US Â» Food Â» Restaurant Â» Brand Â» Moes Southwest Grill</t>
  </si>
  <si>
    <t>Online Behavior&gt;United States&gt;Validated Demographic Â» Gender and Age Combined&gt;Males 25-54</t>
  </si>
  <si>
    <t>US Financial Â» Likely In Market Timing Â» Not At All Likely to Purchase Â» Second House/Residence In The Next Year (Financial)</t>
  </si>
  <si>
    <t>Online Behavior&gt;United States&gt;Hobbies and Leisure&gt;Special Occasions Â» Party Planning</t>
  </si>
  <si>
    <t>Online Behavior&gt;United States&gt;Sports&gt;Individual Sports Â» Skate Sports</t>
  </si>
  <si>
    <t>US Â» Reach Â» Propensity Models Â» Hobbies and Interest Â» Sports Â» NFL Enthusiast</t>
  </si>
  <si>
    <t>Mobile - US Â» Device Ownership Â» Tablets Â» yes</t>
  </si>
  <si>
    <t>US Â» Health and Wellbeing Â» Health and Wellbeing</t>
  </si>
  <si>
    <t>US Â» Brand Propensities Â» Telecom and Service Providers Â» Page Plus Cellular Buyer Propensity</t>
  </si>
  <si>
    <t>US Â» Reach Â» Propensity Models Â» Hobbies and Interest Â» Music Â» Listens to Pop Music</t>
  </si>
  <si>
    <t>merriam-webster.com/dictionary</t>
  </si>
  <si>
    <t>Media and Entertainment Â» Sports and Recreational Activities Â» Interest (Affinity) Â» Team Sports Â» Soccer (Football)</t>
  </si>
  <si>
    <t>Online Behavior&gt;United States&gt;B2B Â» Occupation&gt;ElectricalEngineer</t>
  </si>
  <si>
    <t>Online Behavior&gt;United States&gt;Autos and Vehicles Â» Brands&gt;Honda</t>
  </si>
  <si>
    <t>Online Behavior&gt;United States&gt;Validated Demographic Â» Age&gt;25-64</t>
  </si>
  <si>
    <t>US Â» Reach Â» Propensity Models Â» Household Consumer Expenditures Â» Furniture</t>
  </si>
  <si>
    <t>Louisville, Kentucky</t>
  </si>
  <si>
    <t>US Â» Reach Â» Propensity Models Â» Hobbies and Interest Â» Music Â» Listens to Country Music</t>
  </si>
  <si>
    <t>Online Behavior&gt;United States&gt;Intent Â» Shopping&gt;Wireless Providers</t>
  </si>
  <si>
    <t>Online Behavior&gt;United States&gt;Hobbies and Leisure&gt;Outdoors Â» Fishing</t>
  </si>
  <si>
    <t>Online Behavior&gt;United States&gt;Autos and Vehicles Â» Brands&gt;Volkswagen</t>
  </si>
  <si>
    <t>Online Behavior&gt;United States&gt;Autos and Vehicles Â» Brands&gt;Jaguar</t>
  </si>
  <si>
    <t>US Â» Interest Propensities Â» Celebrities Â» Celebrity Fan Gossip</t>
  </si>
  <si>
    <t>US Â» Interest Propensities Â» Insurance Â» Humana</t>
  </si>
  <si>
    <t>US Â» Interest Propensities Â» Activities and Interests Â» B2B Job Search</t>
  </si>
  <si>
    <t>Online Behavior&gt;United States&gt;Autos and Vehicles Â» Brands&gt;Bugatti</t>
  </si>
  <si>
    <t>Media and Entertainment Â» Gaming Â» In-Market</t>
  </si>
  <si>
    <t>Media and Entertainment Â» Events and Attractions</t>
  </si>
  <si>
    <t>Online Behavior&gt;United States&gt;Finance Â» Banking&gt;Banking</t>
  </si>
  <si>
    <t>Online Behavior&gt;United States&gt;Finance Â» Credit and Lending&gt;Credit and Lending</t>
  </si>
  <si>
    <t>Online Behavior&gt;United States&gt;Finance Â» Investing&gt;Investing</t>
  </si>
  <si>
    <t>Online Behavior&gt;United States&gt;Sports&gt;Team Sports Â» American Football</t>
  </si>
  <si>
    <t>Online Behavior&gt;United States&gt;Intent Â» Shopping&gt;Home and Garden</t>
  </si>
  <si>
    <t>Online Behavior&gt;United States&gt;Intent Â» Auto Buyers Â» Type&gt;Truck</t>
  </si>
  <si>
    <t>Online Behavior&gt;United States&gt;Intent Â» Shopping&gt;Consumer Electronics Â» Televisions/TVs</t>
  </si>
  <si>
    <t>Online Behavior&gt;United States&gt;Intent Â» Services&gt;Arts and Entertainment</t>
  </si>
  <si>
    <t>Online Behavior&gt;United States&gt;Sports&gt;Individual Sports Â» Cycling</t>
  </si>
  <si>
    <t>Online Behavior&gt;United States&gt;Autos and Vehicles Â» Brands&gt;Porsche</t>
  </si>
  <si>
    <t>Online Behavior&gt;United States&gt;Beauty and Fitness&gt;Spas and Beauty Services Â» Massage Therapy</t>
  </si>
  <si>
    <t>Online Behavior&gt;United States&gt;Autos and Vehicles Â» Brands&gt;Mitsubishi</t>
  </si>
  <si>
    <t>Online Behavior&gt;United States&gt;Autos and Vehicles Â» Brands&gt;GM-Daewoo</t>
  </si>
  <si>
    <t>US Â» Demo Â» Age Â» 65+</t>
  </si>
  <si>
    <t>US Â» Sociodemographic Â» P$YCLE Premier Lifestage Â» Y3 Fiscal Fledglings</t>
  </si>
  <si>
    <t>OnAudience Â» Interest Â» News &amp; Magazines</t>
  </si>
  <si>
    <t>US Â» Brand Propensities Â» Electronics Â» RadioShack Buyer Propensity</t>
  </si>
  <si>
    <t>US Â» Interest Propensities Â» Activities and Interests Â» College Life</t>
  </si>
  <si>
    <t>Lotame Â» Social Media</t>
  </si>
  <si>
    <t>US Â» Reach Â» Propensity Models Â» Hobbies and Interest Â» Pets Â» Pet Enthusiast</t>
  </si>
  <si>
    <t>US Â» Financially in Charge Â» Performance Score: Top 25%</t>
  </si>
  <si>
    <t>OnAudience Â» Intent Â» Travel</t>
  </si>
  <si>
    <t>Media and Entertainment Â» Sports and Recreational Activities Â» Interest (Affinity) Â» Team Sports Â» Football (American)</t>
  </si>
  <si>
    <t>US Financial Â» Likely Bank Account and Services Â» Saving Account Â» Personal or Join (Financial)</t>
  </si>
  <si>
    <t>Shreveport, Louisiana</t>
  </si>
  <si>
    <t>Online Behavior&gt;United States&gt;B2B Â» Occupation&gt;SupplyChainManager</t>
  </si>
  <si>
    <t>Online Behavior&gt;United States&gt;People and Society&gt;Family and Relationships Â» Moms</t>
  </si>
  <si>
    <t>Online Behavior&gt;United States&gt;Arts and Entertainment&gt;Events and Listings Â» Live Sporting Events</t>
  </si>
  <si>
    <t>Online Behavior&gt;United States&gt;Intent Â» Financial Intent&gt;Banking</t>
  </si>
  <si>
    <t>Online Behavior&gt;United States&gt;Finance Â» Insurance&gt;Health Insurance</t>
  </si>
  <si>
    <t>Media and Entertainment Â» Sports and Recreational Activities Â» Interest (Affinity) Â» Olympics</t>
  </si>
  <si>
    <t>US Â» Brand Propensities Â» Kids Products Â» Disney Buyer Propensity</t>
  </si>
  <si>
    <t>Online Behavior&gt;United States&gt;Validated Demographic Â» Gender and Age Combined&gt;Males 18-34</t>
  </si>
  <si>
    <t>Online Behavior&gt;United States&gt;Finance Â» Investing&gt;Commodities and Futures Trading</t>
  </si>
  <si>
    <t>Online Behavior&gt;United States&gt;Autos and Vehicles&gt;Vehicle Shopping Â» Fuel Economy and Gas Prices</t>
  </si>
  <si>
    <t>Online Behavior&gt;United States&gt;Travel&gt;Travel Agencies and Services Â» Tourist Boards and Visitor Centers</t>
  </si>
  <si>
    <t>Online Behavior&gt;United States&gt;Beauty and Fitness&gt;Fitness Â» Home Exercise</t>
  </si>
  <si>
    <t>Media and Entertainment Â» News and Current Events</t>
  </si>
  <si>
    <t>US Â» Interest Propensities Â» Activities and Interests Â» National News</t>
  </si>
  <si>
    <t>US Â» Interest Propensities Â» TV and Movies Â» Reality Â» Game Shows</t>
  </si>
  <si>
    <t>Online Behavior&gt;United States&gt;Validated Demographic Â» Gender and Age Combined&gt;Females 55-64</t>
  </si>
  <si>
    <t>OnAudience Â» Interest Â» Shopping</t>
  </si>
  <si>
    <t>Media and Entertainment Â» Sports and Recreational Activities Â» Interest (Affinity) Â» Team Sports Â» Baseball</t>
  </si>
  <si>
    <t>Media and Entertainment Â» News and Current Events Â» Online News Websites</t>
  </si>
  <si>
    <t>Online Behavior&gt;United States&gt;Finance Â» Investing&gt;Brokerages and Day Trading</t>
  </si>
  <si>
    <t>US Â» Reach Â» Propensity Models Â» Luxury Store Shoppers</t>
  </si>
  <si>
    <t>Online Behavior&gt;United States&gt;Intent Â» Auto Buyers Â» Car Make&gt;Honda</t>
  </si>
  <si>
    <t>Media and Entertainment Â» Sports and Recreational Activities Â» Interest (Affinity) Â» Combat Sports</t>
  </si>
  <si>
    <t>US Â» Reach Â» Propensity Models Â» Travel Â» High Frequency Travel Â» Foreign Vacationer</t>
  </si>
  <si>
    <t>Online Behavior&gt;United States&gt;Intent Â» Auto Buyers Â» Car Make&gt;Vauxhall</t>
  </si>
  <si>
    <t>Online Behavior&gt;United States&gt;Intent Â» Travel&gt;Flights</t>
  </si>
  <si>
    <t>US Interest Â» Computers</t>
  </si>
  <si>
    <t>US Â» Brand Propensities Â» Health Â» Beauty and Cosmetics Â» Beachbody Buyer Propensity</t>
  </si>
  <si>
    <t>Media and Entertainment Â» Audio and Video Streaming Â» Streaming Video Â» Interest (Affinity)</t>
  </si>
  <si>
    <t>US Â» Interest Propensities Â» Insurance Â» New York Life</t>
  </si>
  <si>
    <t>OnAudience Â» Interest Â» Science Â» Weather</t>
  </si>
  <si>
    <t>Mobile - US Â» Demographics Â» Finance Â» Rent Value Â» Highest Rent Value</t>
  </si>
  <si>
    <t>US Â» AUTO Â» Primary Vehicle Â» Owned or Leased Â» Company Car</t>
  </si>
  <si>
    <t>Hattiesburg-Laurel, Mississippi</t>
  </si>
  <si>
    <t>Online Behavior&gt;United States&gt;Finance Â» Credit and Lending&gt;Credit Cards</t>
  </si>
  <si>
    <t>Online Behavior&gt;United States&gt;Intent Â» Shopping&gt;Fashion</t>
  </si>
  <si>
    <t>Online Behavior&gt;United States&gt;Validated Demographic Â» Gender and Age Combined&gt;Females 25-44</t>
  </si>
  <si>
    <t>OnAudience Â» Interest Â» News</t>
  </si>
  <si>
    <t>US Â» Reach Â» Propensity Models Â» Online Â» Home Office</t>
  </si>
  <si>
    <t>US Â» Brand Propensities Â» Apparel Â» TOMS Buyer Propensity</t>
  </si>
  <si>
    <t>Mobile - US Â» Financial Services Â» Digital Payments Â» Chase Pay</t>
  </si>
  <si>
    <t>Transactional Â» Q3 Casual Dining Restaurant Goers</t>
  </si>
  <si>
    <t>Media and Entertainment Â» Sports and Recreational Activities Â» Interest (Affinity) Â» Olympics Â» Winter Olympics</t>
  </si>
  <si>
    <t>Mobile - US Â» Demographics Â» Finance Â» Rent Value Â» Lowest Rent Value</t>
  </si>
  <si>
    <t>US Â» Brand Propensities Â» Big Box Dollar Tree Buyer Propensity</t>
  </si>
  <si>
    <t>Mobile - US Â» Food Â» Restaurant Â» Brand Â» Chilis</t>
  </si>
  <si>
    <t>Online Behavior&gt;United States&gt;Finance Â» Accounting and Auditing&gt;Tax Preparation and Planning</t>
  </si>
  <si>
    <t>Online Behavior&gt;United States&gt;Beauty and Fitness&gt;Fitness Â» Bodybuilding</t>
  </si>
  <si>
    <t>US Â» Brand Propensities Â» Food and Drug Â» Postmates Buyer Propensity</t>
  </si>
  <si>
    <t>Online Behavior&gt;United States&gt;Intent Â» Auto Buyers Â» Category&gt;Sport Cars</t>
  </si>
  <si>
    <t>US Â» Reach Â» Propensity Models Â» Hobbies and Interest Â» Cultural Arts</t>
  </si>
  <si>
    <t>US Â» B2B Â» B2B Decision Maker Responsibilities Â» Internet Services</t>
  </si>
  <si>
    <t>Mobile - US Â» Device Ownership Â» Smartphones Â» iOS (Apple) Â» yes</t>
  </si>
  <si>
    <t>US Â» B2B Â» Purchase DM Â» Technology Services, Hardware and Â» or Software Â» I am the sole decision maker</t>
  </si>
  <si>
    <t>OnAudience Â» Interest Â» Education</t>
  </si>
  <si>
    <t>OnAudience Â» Intent Â» Software</t>
  </si>
  <si>
    <t>US Â» Reach Â» Propensity Models Â» Hobbies and Interest Â» Food and Drinks Â» Eats at Family Restaurants</t>
  </si>
  <si>
    <t>OnAudience Â» Intent Â» Baby &amp; Toddler Â» Baby Toys</t>
  </si>
  <si>
    <t>Media and Entertainment Â» Television (TV)</t>
  </si>
  <si>
    <t>Online Behavior&gt;United States&gt;Intent Â» Auto Buyers Â» Category&gt;Caravan</t>
  </si>
  <si>
    <t>US Â» Reach Â» Propensity Models Â» Hobbies and Interest Â» Sports Â» Hunting Enthusiasts</t>
  </si>
  <si>
    <t>Online Behavior&gt;United States&gt;Intent Â» Auto Buyers Â» Car Make&gt;Mercedes</t>
  </si>
  <si>
    <t>Online Behavior&gt;United States&gt;Sports&gt;Individual Sports Â» Golf</t>
  </si>
  <si>
    <t>Online Behavior&gt;United States&gt;Food and Drink&gt;Beverages Â» Juice</t>
  </si>
  <si>
    <t>Online Behavior&gt;United States&gt;Autos and Vehicles Â» Brands&gt;Isuzu</t>
  </si>
  <si>
    <t>Online Behavior&gt;United States&gt;Validated Demographic Â» Gender and Age Combined&gt;Males 18-44</t>
  </si>
  <si>
    <t>Online Behavior&gt;United States&gt;B2B Â» Occupation&gt;ComputerProgrammer</t>
  </si>
  <si>
    <t>US Â» Reach Â» Propensity Models Â» Lifestyle Â» Healthy Living</t>
  </si>
  <si>
    <t>US Â» Reach Â» Propensity Models Â» Hobbies and Interest Â» Sports Â» NHL Enthusiast</t>
  </si>
  <si>
    <t>US Â» Reach Â» Propensity Models Â» Hobbies and Interest Â» Sports Â» Fishing</t>
  </si>
  <si>
    <t>US Â» Interest Propensities Â» Food and Drink Â» American Cuisine</t>
  </si>
  <si>
    <t>US Â» Reach Â» Propensity Models Â» Finance Â» Credit Â» Debit Card Â» Store Credit Card User</t>
  </si>
  <si>
    <t>US Â» Brand Propensities Â» Apparel Â» Shoebuy.com Buyer Propensity</t>
  </si>
  <si>
    <t>Travel and Tourism Â» In-Market</t>
  </si>
  <si>
    <t>US Â» Interest Propensities Â» TV and Movies Â» Network TV</t>
  </si>
  <si>
    <t>US Â» Sociodemographic Â» P$YCLE Premier Lifestage Â» F4 Working-Class USA</t>
  </si>
  <si>
    <t>US Â» B2B Â» B2B Decision Maker Responsibilities Â» Office Services or Moving</t>
  </si>
  <si>
    <t>Telecommunications and Mobile Tech Â» Mobile Devices and Connected Technology</t>
  </si>
  <si>
    <t>US Home Â» Property Type Â» Single</t>
  </si>
  <si>
    <t>US Health and Fitness Â» Interest Â» Exercise Â» Health</t>
  </si>
  <si>
    <t>OnAudience Â» Interest Â» Arts &amp; Entertainment Â» Movies</t>
  </si>
  <si>
    <t>OnAudience Â» Interest Â» Arts &amp; Entertainment</t>
  </si>
  <si>
    <t>Online Behavior&gt;United States&gt;Validated Demographic Â» Age&gt;18 or older</t>
  </si>
  <si>
    <t>US Â» Multibuyer Behaviors Â» Entertainment Â» Pastimes Multibuyer</t>
  </si>
  <si>
    <t>US Â» Sociodemographic Â» PRIZM Premier Social Â» C2 City Centers</t>
  </si>
  <si>
    <t>Lotame Â» Personal Finance Â» Stocks</t>
  </si>
  <si>
    <t>Online Behavior&gt;United States&gt;Autos and Vehicles Â» Brands&gt;Citroen</t>
  </si>
  <si>
    <t>Little Rock-Pine Bluff, Arkansas</t>
  </si>
  <si>
    <t>OnAudience Â» Intent Â» Electronics Â» Video Game Consoles</t>
  </si>
  <si>
    <t>Online Behavior&gt;United States&gt;Sports&gt;Team Sports Â» Baseball</t>
  </si>
  <si>
    <t>Online Behavior&gt;United States&gt;Beauty and Fitness&gt;Fitness Â» Gyms and Health Clubs</t>
  </si>
  <si>
    <t>US Â» Reach Â» Propensity Models Â» Hobbies and Interest Â» Sports Â» Plays Tennis</t>
  </si>
  <si>
    <t>Lotame Â» Style, Fashion &amp; Clothing</t>
  </si>
  <si>
    <t>Online Behavior&gt;United States&gt;Intent Â» Travel&gt;Graduation Trip</t>
  </si>
  <si>
    <t>Lotame Â» Online Shoppers Â» Online Shoppers</t>
  </si>
  <si>
    <t>US Â» Reach Â» Propensity Models Â» Young Adult Clothing Shoppers</t>
  </si>
  <si>
    <t>US Â» Reach Â» Propensity Models Â» Online Â» Electronics and Gadgets</t>
  </si>
  <si>
    <t>US Â» Interest Propensities Â» Music Â» Classic Rock</t>
  </si>
  <si>
    <t>OnAudience Â» Interest Â» Social life</t>
  </si>
  <si>
    <t>US Travel Â» Likely Business Travel Â» Number of Nights Stayed Â» 0 Nights</t>
  </si>
  <si>
    <t>US Â»Price-Driven Traditionalist Audience</t>
  </si>
  <si>
    <t>Online Behavior&gt;United States&gt;Intent Â» Travel&gt;Luxury Travel</t>
  </si>
  <si>
    <t>Media and Entertainment Â» Television (TV) Â» Viewership Â» TV Genres Â» Drama</t>
  </si>
  <si>
    <t>US Â» Sociodemographic Â» ConneXions Lifestage Â» Y2 Emerging Techies</t>
  </si>
  <si>
    <t>US Â» Automotive Â» Auto Loyalists and Defectors Â» Auto Make Defectors</t>
  </si>
  <si>
    <t>US Â» Brand Propensities Â» Electronics Â» Crutchfield Buyer Propensity</t>
  </si>
  <si>
    <t>Online Behavior&gt;United States&gt;Intent Â» Auto Buyers Â» Car Make&gt;Subaru</t>
  </si>
  <si>
    <t>Online Behavior&gt;United States&gt;Finance Â» Grants, Scholarships and Financial Aid&gt;Government Grants</t>
  </si>
  <si>
    <t>Online Behavior&gt;United States&gt;Autos and Vehicles Â» Brands&gt;Mini</t>
  </si>
  <si>
    <t>Online Behavior&gt;United States&gt;Autos and Vehicles Â» Brands&gt;Buick</t>
  </si>
  <si>
    <t>US Financial Â» Likely In Market Timing Â» Not At All Likely to Purchase Â» First Home/Residence In The Next Year (Financial)</t>
  </si>
  <si>
    <t>Transactional Â» Q3 Gardening Shoppers</t>
  </si>
  <si>
    <t>Online Behavior&gt;United States&gt;Travel&gt;Tourist Destinations Â» Historical Sites and Buildings</t>
  </si>
  <si>
    <t>US Â» B2B Â» B2B Decision Maker Responsibilities Â» Security Services</t>
  </si>
  <si>
    <t>OnAudience Â» Intent</t>
  </si>
  <si>
    <t>US Financial Â» Likely Credit Card Â» Behavior Â» Used for Personal Purposes</t>
  </si>
  <si>
    <t>US Â» Demographic Â» Family Â» Male Head of Household</t>
  </si>
  <si>
    <t>US Â» Reach Â» Propensity Models Â» Lifestyle Â» Charities Â» Contributes by Volunteering</t>
  </si>
  <si>
    <t>OnAudience Â» Interest Â» Pets</t>
  </si>
  <si>
    <t>OnAudience Â» Interest Â» Technology &amp; Computing Â» Email</t>
  </si>
  <si>
    <t>Online Behavior&gt;United States&gt;Autos and Vehicles Â» Brands&gt;Lexus</t>
  </si>
  <si>
    <t>Online Behavior&gt;United States&gt;Autos and Vehicles Â» Brands&gt;Pontiac</t>
  </si>
  <si>
    <t>Media and Entertainment Â» Connected TV and Over-the-Top (CTV and OTT)</t>
  </si>
  <si>
    <t>US Â» B2B Â» B2B Decision Maker Responsibilities Â» Television providers Â» services</t>
  </si>
  <si>
    <t>US Â» B2B Â» Purchase DM Â» Technology Services, Hardware and Â» or Software Â» I make the final decision with input from staff Â» management</t>
  </si>
  <si>
    <t>Online Behavior&gt;United States&gt;Intent Â» Auto Buyers Â» Category&gt;Van</t>
  </si>
  <si>
    <t>Online Behavior&gt;United States&gt;B2B Â» Occupation&gt;Broker</t>
  </si>
  <si>
    <t>US Â» Reach Â» Propensity Models Â» Hobbies and Interest Â» Sports Â» Canoeing Â» Kayaking</t>
  </si>
  <si>
    <t>Online Behavior&gt;United States&gt;Autos and Vehicles Â» Brands&gt;Nissan</t>
  </si>
  <si>
    <t>Online Behavior&gt;United States&gt;Finance Â» Banking&gt;Debit and Checking Services</t>
  </si>
  <si>
    <t>OnAudience Â» Interest Â» Society</t>
  </si>
  <si>
    <t>Online Behavior&gt;United States&gt;Autos and Vehicles Â» Brands&gt;Fiat</t>
  </si>
  <si>
    <t>Mobile - US Â» Automotive Â» Repair &amp; Oil Change Â» Intend</t>
  </si>
  <si>
    <t>US Â» Home Renovation Â» Home Renovators</t>
  </si>
  <si>
    <t>Online Behavior&gt;United States&gt;Food and Drink&gt;Restaurants Â» Fine Dining</t>
  </si>
  <si>
    <t>US Â» Brand Propensities Â» Apparel Â» Lady Foot Locker Buyer Propensity</t>
  </si>
  <si>
    <t>US Â» Demographic Â» Household Income $50k+</t>
  </si>
  <si>
    <t>Mobile - US Â» Food Â» Restaurant Â» Brand Â» Red Lobster</t>
  </si>
  <si>
    <t>US Â» B2B Â» B2B Decision Maker Responsibilities Â» Print, Copy or Photo Services</t>
  </si>
  <si>
    <t>Online Behavior&gt;United States&gt;Beauty and Fitness&gt;Face and Body Care Â» Hygiene and Toiletries</t>
  </si>
  <si>
    <t>Online Behavior&gt;United States&gt;Finance Â» Banking&gt;Savings Accounts</t>
  </si>
  <si>
    <t>Online Behavior&gt;United States&gt;Validated Demographic Â» Gender and Age Combined&gt;Males 25-64</t>
  </si>
  <si>
    <t>Mobile - US Â» Gamers Â» Online Â» Users</t>
  </si>
  <si>
    <t>US Â» Interest Propensities Â» Activities and Interests Â» Buying and Selling Homes Â» Real Estate</t>
  </si>
  <si>
    <t>OnAudience Â» Interest Â» Shopping Â» Luxurious Brands</t>
  </si>
  <si>
    <t>Online Behavior&gt;United States&gt;Validated Demographic Â» Gender and Age Combined&gt;Males 55-64</t>
  </si>
  <si>
    <t>OnAudience Â» Interest Â» Hobbies &amp; Interests Â» Art</t>
  </si>
  <si>
    <t>Online Behavior&gt;United States&gt;Autos and Vehicles Â» Brands&gt;Peugeot</t>
  </si>
  <si>
    <t>OnAudience Â» Interest</t>
  </si>
  <si>
    <t>Real Estate Â» Property Type&gt; Residential</t>
  </si>
  <si>
    <t>Media Source Â» LBDigital Â» Open For Business B2B</t>
  </si>
  <si>
    <t>OnAudience Â» Intent Â» Baby &amp; Toddler</t>
  </si>
  <si>
    <t>Online Behavior&gt;United States&gt;Beauty and Fitness&gt;Fitness Â» Fitness Equipment and Accessories</t>
  </si>
  <si>
    <t>US Buying Channel Preference Â» Online</t>
  </si>
  <si>
    <t>Online Behavior&gt;United States&gt;Validated Demographic Â» Age&gt;65 or older</t>
  </si>
  <si>
    <t>US Â»Made In America Audience</t>
  </si>
  <si>
    <t>Online Behavior&gt;United States&gt;Intent Â» Shopping&gt;Drug Stores Â» Walgreens</t>
  </si>
  <si>
    <t>Online Behavior&gt;United States&gt;Validated Demographic Â» Gender and Age Combined&gt;Males 25 or older</t>
  </si>
  <si>
    <t>Online Behavior&gt;United States&gt;Intent Â» Auto Buyers Â» Type&gt;Crossover</t>
  </si>
  <si>
    <t>Online Behavior&gt;United States&gt;Intent Â» Auto Buyers Â» Car Make&gt;Peugeot</t>
  </si>
  <si>
    <t>Purchase Behaviors Â» Q2 Spring Cleaners</t>
  </si>
  <si>
    <t>Mobile - US Â» Automotive Â» Vehicle Ownership Â» Brand Â» BMW</t>
  </si>
  <si>
    <t>Mobile - US Â» Food Â» Restaurant Â» Brand Â» Krispy Kreme</t>
  </si>
  <si>
    <t>Online Behavior&gt;United States&gt;Arts and Entertainment&gt;Events and Listings Â» Concerts and Music Festivals</t>
  </si>
  <si>
    <t>US Â» Sociodemographic Â» PRIZM Premier Lifestage Â» F2 Young Accumulators</t>
  </si>
  <si>
    <t>OnAudience Â» Interest Â» Food &amp; Drink</t>
  </si>
  <si>
    <t>US Â» Brand Propensities Â» Travel Â» MGM Resorts International Buyer Propensity</t>
  </si>
  <si>
    <t>Online Behavior&gt;United States&gt;B2B Â» Occupation&gt;Entrepreneur</t>
  </si>
  <si>
    <t>Online Behavior&gt;United States&gt;Intent Â» Shopping&gt;CPG» Home Care</t>
  </si>
  <si>
    <t>Online Behavior&gt;United States&gt;Intent Â» Financial Intent&gt;Insurance Â» Auto</t>
  </si>
  <si>
    <t>Online Behavior&gt;United States&gt;Intent Â» Auto Buyers Â» Car Make&gt;Jeep</t>
  </si>
  <si>
    <t>Online Behavior&gt;United States&gt;Autos and Vehicles Â» Brands&gt;Kia</t>
  </si>
  <si>
    <t>Online Behavior&gt;United States&gt;Validated Demographic Â» Age&gt;25-54</t>
  </si>
  <si>
    <t>Online Behavior&gt;United States&gt;Finance Â» Insurance&gt;Travel Insurance</t>
  </si>
  <si>
    <t>Online Behavior&gt;United States&gt;Intent Â» Services&gt;Restaurants</t>
  </si>
  <si>
    <t>Online Behavior&gt;United States&gt;Intent Â» Travel&gt;Future Travel</t>
  </si>
  <si>
    <t>Online Behavior&gt;United States&gt;Intent Â» Shopping&gt;CPG» Cosmetics</t>
  </si>
  <si>
    <t>US Â» Reach Â» Propensity Models Â» Hobbies and Interest Â» Sports Â» Boating</t>
  </si>
  <si>
    <t>US Â» Financially in Charge Â» Performance Score: Top 50%</t>
  </si>
  <si>
    <t>US Â» Reach Â» Propensity Models Â» Online Â» Pets</t>
  </si>
  <si>
    <t>US Â» Interest Propensities Â» Insurance Â» Lincoln Heritage</t>
  </si>
  <si>
    <t>Real Estate Â» Lot Size Â» Cozy Outdoor Living Space (Less than  an Acre)</t>
  </si>
  <si>
    <t>US Demographic Â» Age Â» Specialty Age Range Â» 21+</t>
  </si>
  <si>
    <t>US Â» Brand Propensities Â» Big Box Dollar General Buyer Propensity</t>
  </si>
  <si>
    <t>OnAudience Â» Interest Â» News Â» International News</t>
  </si>
  <si>
    <t>Mobile Audience Â» Lifestyle Â» Arts Enthusiasts</t>
  </si>
  <si>
    <t>US Â» Interest Propensities Â» Music Â» Hip Hop and Rap</t>
  </si>
  <si>
    <t>Lotame Â» Travel Â» Thanksgiving Travel</t>
  </si>
  <si>
    <t>Cincinnati, Ohio</t>
  </si>
  <si>
    <t>US Â» Sociodemographic Â» ConneXions Lifestage Â» F2 Suburban Spenders</t>
  </si>
  <si>
    <t>Travel and Tourism Â» Interest (Affinity) Â» Destinations Â» Africa</t>
  </si>
  <si>
    <t>Purchase-Based Â» Categories Â» Office Supplies Buyers</t>
  </si>
  <si>
    <t>US Financial Â» Likely Attitude and Behavior Â» Completely Disagree Â» When I Find A Financial Product/Service I Like I Typically Recommend It To People I Know (Financial)</t>
  </si>
  <si>
    <t>Online Behavior&gt;United States&gt;Intent Â» Auto Buyers&gt;New</t>
  </si>
  <si>
    <t>Online Behavior&gt;United States&gt;B2B Â» Occupation&gt;PropertyManager</t>
  </si>
  <si>
    <t>US Â» Entertainment and Pastimes Â» Entertainment and Pastimes</t>
  </si>
  <si>
    <t>US Â» AUTO Â» Auto Car Purchase Next Year Â» Yes</t>
  </si>
  <si>
    <t>US Financial Â» Method of Payment Â» Other</t>
  </si>
  <si>
    <t>Online Behavior&gt;United States&gt;Arts and Entertainment&gt;Events and Listings Â» Event Ticket Sales</t>
  </si>
  <si>
    <t>Online Behavior&gt;United States&gt;Intent Â» Travel&gt;Travel</t>
  </si>
  <si>
    <t>US Â»Quality-First Shopper Audience</t>
  </si>
  <si>
    <t>US Demographic Â» Preferred Language Â» Non-Hispanic</t>
  </si>
  <si>
    <t>Mobile - US Â» Sports Â» Basketball Â» NCAA College Basketball</t>
  </si>
  <si>
    <t>Media and Entertainment Â» Television (TV) Â» Viewership</t>
  </si>
  <si>
    <t>Online Behavior&gt;United States&gt;Intent Â» Shopping&gt;Home Improvement</t>
  </si>
  <si>
    <t>US Â» Interest Propensities Â» Activities and Interests Â» Ecommerce</t>
  </si>
  <si>
    <t>Online Behavior&gt;United States&gt;Autos and Vehicles Â» Brands&gt;Vauxhall-Opel</t>
  </si>
  <si>
    <t>Media and Entertainment Â» Movies Â» Enthusiasts</t>
  </si>
  <si>
    <t>OnAudience Â» Interest Â» Technology &amp; Computing</t>
  </si>
  <si>
    <t>Media and Entertainment Â» Audio and Video Streaming Â» Streaming Video</t>
  </si>
  <si>
    <t>Online Behavior&gt;United States&gt;Intent Â» Travel&gt;Budget Travel</t>
  </si>
  <si>
    <t>Online Behavior&gt;United States&gt;Finance Â» Accounting and Auditing&gt;Accounting and Auditing</t>
  </si>
  <si>
    <t>Online Behavior&gt;United States&gt;Intent Â» Services&gt;Pets</t>
  </si>
  <si>
    <t>Online Behavior&gt;United States&gt;Hobbies and Leisure&gt;Special Occasions Â» Holidays and Seasonal Events</t>
  </si>
  <si>
    <t>Online Behavior&gt;United States&gt;Autos and Vehicles Â» Brands&gt;Aston Martin</t>
  </si>
  <si>
    <t>US Â» Reach Â» Propensity Models Â» Hobbies and Interest Â» Books Â» E-Book Reader</t>
  </si>
  <si>
    <t>US Â» AUTO Â» Decision Maker for Auto Purchase Â» I was the sole decision-maker</t>
  </si>
  <si>
    <t>US Â» B2B Â» B2B Decision Maker Responsibilities Â» Purchasing Vehicles or Automobile Services</t>
  </si>
  <si>
    <t>Media and Entertainment Â» Audio and Video Streaming Â» Streaming Video Â» Interest (Affinity) Â» Streaming Services</t>
  </si>
  <si>
    <t>Mobile - US Â» Demographics Â» Education Â» High Education Achievement</t>
  </si>
  <si>
    <t>Media and Entertainment Â» Sports and Recreational Activities Â» Interest (Affinity) Â» Individual Sports</t>
  </si>
  <si>
    <t>US Â» Interest Propensities Â» TV and Movies Â» Drama</t>
  </si>
  <si>
    <t>US Â» Interest Propensities Â» Insurance Â» Transamerica</t>
  </si>
  <si>
    <t>Media &amp; Entertainment</t>
  </si>
  <si>
    <t>US Â» Brand Propensities Â» Apparel Â» The Men's Wearhouse Buyer Propensity</t>
  </si>
  <si>
    <t>Travel and Tourism Â» Interest (Affinity) Â» Products Â» Air Travel</t>
  </si>
  <si>
    <t>OnAudience Â» Interest Â» Technology &amp; Computing Â» Entertainment</t>
  </si>
  <si>
    <t>US Â» Brand Propensities Â» Restaurants and Dining Â» Seamless Buyer Propensity</t>
  </si>
  <si>
    <t>Mobile - US Â» Sports Â» Motor Sports Â» NASCAR</t>
  </si>
  <si>
    <t>US Â» Reach Â» Propensity Models Â» Hobbies and Interest Â» Food and Drinks Â» Coffee Connoisseurs</t>
  </si>
  <si>
    <t>US Â» Demographic Â» Family Â» Households with 2 Adults</t>
  </si>
  <si>
    <t>US Â» Interest Propensities Â» Brands Â» Big Box Retail</t>
  </si>
  <si>
    <t>Travel and Tourism Â» Interest (Affinity)</t>
  </si>
  <si>
    <t>US Â» Brand Propensities Â» Media and Entertainment Â» pokerstars.net Buyer Propensity</t>
  </si>
  <si>
    <t>Online Behavior&gt;United States&gt;Intent Â» Shopping&gt;Pet Food Â» Dog</t>
  </si>
  <si>
    <t>Online Behavior&gt;United States&gt;B2B Â» Occupation&gt;Architect</t>
  </si>
  <si>
    <t>Online Behavior&gt;United States&gt;Validated Demographic Â» Gender&gt;Female</t>
  </si>
  <si>
    <t>Online Behavior&gt;United States&gt;Beauty and Fitness&gt;Face and Body Care Â» Make-Up and Cosmetics</t>
  </si>
  <si>
    <t>US Â» Multibuyer Behaviors Â» Club Â» Continuity Buyers</t>
  </si>
  <si>
    <t>Online Behavior&gt;United States&gt;Travel&gt;Tourist Destinations Â» Theme Parks</t>
  </si>
  <si>
    <t>Online Behavior&gt;United States&gt;Food and Drink&gt;Beverages Â» Beer</t>
  </si>
  <si>
    <t>Online Behavior&gt;United States&gt;Arts and Entertainment&gt;Events and Listings Â» Expos and Conventions</t>
  </si>
  <si>
    <t>US Â» Reach Â» Sociodemographic Â» Household Income Â» $50,000-$74,999</t>
  </si>
  <si>
    <t>US Â» Brand Propensities Â» Automotive Â» Ford Credit Buyer Propensity</t>
  </si>
  <si>
    <t>US Technology Â» Social Media Â» Likely Behavior Â» Heavy Facebook User</t>
  </si>
  <si>
    <t>US Â» B2B Â» B2B Decision Maker Responsibilities Â» Real Estate Services</t>
  </si>
  <si>
    <t>Transactional Â» Q3 Fashion Shoppers</t>
  </si>
  <si>
    <t>Lotame Â» Style, Fashion &amp; Clothing Â» Men's Clothing Shoppers</t>
  </si>
  <si>
    <t>Row Labels</t>
  </si>
  <si>
    <t>Grand Total</t>
  </si>
  <si>
    <t>Average of Click Through Rate (CTR)</t>
  </si>
  <si>
    <t>Average of Conversion Per Click (CVR)</t>
  </si>
  <si>
    <t>Average of Cost Per Click (CPC)</t>
  </si>
  <si>
    <t>Average of Cost Per Action (CPA)</t>
  </si>
  <si>
    <t>Average of Cost Per Mile/Thousand (CPM)</t>
  </si>
  <si>
    <t>Average of Viewable Cost per Mille/Thousand vCPM</t>
  </si>
  <si>
    <t>Average of Clicks</t>
  </si>
  <si>
    <t>Average of Impressions</t>
  </si>
  <si>
    <t>Average of Viewable Impressions</t>
  </si>
  <si>
    <t>Average of Measurable Impressions</t>
  </si>
  <si>
    <t xml:space="preserve">Average of Gross Cost </t>
  </si>
  <si>
    <t>Average of Total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</si>
</sst>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8" fontId="0" fillId="0" borderId="0" xfId="0" applyNumberFormat="1"/>
    <xf numFmtId="164" fontId="0" fillId="0" borderId="0" xfId="1" applyNumberFormat="1" applyFont="1"/>
    <xf numFmtId="0" fontId="13" fillId="33" borderId="0" xfId="0" applyFont="1" applyFill="1"/>
    <xf numFmtId="164" fontId="13" fillId="33" borderId="0" xfId="1" applyNumberFormat="1" applyFont="1" applyFill="1"/>
    <xf numFmtId="164" fontId="13" fillId="33" borderId="0" xfId="1" applyNumberFormat="1" applyFont="1" applyFill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10" fontId="13" fillId="33" borderId="0" xfId="1" applyNumberFormat="1" applyFont="1" applyFill="1" applyAlignment="1">
      <alignment horizontal="center" vertical="center"/>
    </xf>
    <xf numFmtId="165" fontId="13" fillId="33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8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/>
    <xf numFmtId="0" fontId="7" fillId="3" borderId="0" xfId="0" applyFont="1" applyFill="1" applyAlignment="1">
      <alignment horizontal="left"/>
    </xf>
    <xf numFmtId="164" fontId="7" fillId="3" borderId="0" xfId="0" applyNumberFormat="1" applyFont="1" applyFill="1"/>
    <xf numFmtId="0" fontId="6" fillId="2" borderId="0" xfId="0" applyFont="1" applyFill="1" applyAlignment="1">
      <alignment horizontal="left" indent="1"/>
    </xf>
    <xf numFmtId="164" fontId="6" fillId="2" borderId="0" xfId="0" applyNumberFormat="1" applyFont="1" applyFill="1"/>
    <xf numFmtId="10" fontId="6" fillId="2" borderId="0" xfId="0" applyNumberFormat="1" applyFont="1" applyFill="1"/>
    <xf numFmtId="8" fontId="6" fillId="2" borderId="0" xfId="0" applyNumberFormat="1" applyFont="1" applyFill="1"/>
    <xf numFmtId="165" fontId="6" fillId="2" borderId="0" xfId="0" applyNumberFormat="1" applyFont="1" applyFill="1"/>
    <xf numFmtId="0" fontId="8" fillId="4" borderId="0" xfId="0" applyFont="1" applyFill="1" applyAlignment="1">
      <alignment horizontal="left" indent="1"/>
    </xf>
    <xf numFmtId="10" fontId="8" fillId="4" borderId="0" xfId="0" applyNumberFormat="1" applyFont="1" applyFill="1"/>
    <xf numFmtId="8" fontId="8" fillId="4" borderId="0" xfId="0" applyNumberFormat="1" applyFont="1" applyFill="1"/>
    <xf numFmtId="165" fontId="8" fillId="4" borderId="0" xfId="0" applyNumberFormat="1" applyFont="1" applyFill="1"/>
    <xf numFmtId="0" fontId="6" fillId="2" borderId="0" xfId="0" applyFont="1" applyFill="1" applyAlignment="1">
      <alignment horizontal="left"/>
    </xf>
    <xf numFmtId="0" fontId="0" fillId="0" borderId="0" xfId="0" applyNumberFormat="1"/>
    <xf numFmtId="0" fontId="6" fillId="2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34" formatCode="_(&quot;$&quot;* #,##0.00_);_(&quot;$&quot;* \(#,##0.00\);_(&quot;$&quot;* &quot;-&quot;??_);_(@_)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8696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Gray" refreshedDate="45798.409677546297" createdVersion="8" refreshedVersion="8" minRefreshableVersion="3" recordCount="727" xr:uid="{6A048064-6E64-4DA7-B173-F0A5291B885A}">
  <cacheSource type="worksheet">
    <worksheetSource name="Table1"/>
  </cacheSource>
  <cacheFields count="25">
    <cacheField name="Audience Segment" numFmtId="0">
      <sharedItems/>
    </cacheField>
    <cacheField name="Level 1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Level 4" numFmtId="0">
      <sharedItems containsBlank="1"/>
    </cacheField>
    <cacheField name="Level 5" numFmtId="0">
      <sharedItems containsBlank="1"/>
    </cacheField>
    <cacheField name="Creative Size" numFmtId="0">
      <sharedItems count="3">
        <s v="320x50"/>
        <s v="300x250"/>
        <s v="300x50"/>
      </sharedItems>
    </cacheField>
    <cacheField name="Creative Messaging" numFmtId="0">
      <sharedItems count="4">
        <s v="Sign up Today - 10% Off"/>
        <s v="10% Discount - Ends 6/1"/>
        <s v="Subscribe Today - 10% Discount"/>
        <s v="Sign up Now - 10% Off"/>
      </sharedItems>
    </cacheField>
    <cacheField name="City" numFmtId="0">
      <sharedItems/>
    </cacheField>
    <cacheField name="State" numFmtId="0">
      <sharedItems count="17">
        <s v="Illinois"/>
        <s v="Florida"/>
        <s v="California"/>
        <s v="New York"/>
        <s v="Indiana"/>
        <s v="Tennessee"/>
        <s v="Tennessee - Virginia"/>
        <s v="Michigan"/>
        <s v="Florida - Georgia"/>
        <s v="Louisiana"/>
        <s v="Ohio"/>
        <s v="Mississippi"/>
        <s v="South Carolina"/>
        <s v="Georgia"/>
        <s v="Kentucky"/>
        <s v="Alabama"/>
        <s v="Arkansas"/>
      </sharedItems>
    </cacheField>
    <cacheField name="App/URL" numFmtId="0">
      <sharedItems/>
    </cacheField>
    <cacheField name="Exchange" numFmtId="0">
      <sharedItems/>
    </cacheField>
    <cacheField name="Device Make" numFmtId="0">
      <sharedItems count="3">
        <s v="Smartphone"/>
        <s v="Apple PC"/>
        <s v="Windows PC"/>
      </sharedItems>
    </cacheField>
    <cacheField name="Impressions" numFmtId="164">
      <sharedItems containsSemiMixedTypes="0" containsString="0" containsNumber="1" containsInteger="1" minValue="7229" maxValue="4154911"/>
    </cacheField>
    <cacheField name="Clicks" numFmtId="164">
      <sharedItems containsSemiMixedTypes="0" containsString="0" containsNumber="1" containsInteger="1" minValue="0" maxValue="8745" count="274">
        <n v="8745"/>
        <n v="1254"/>
        <n v="1984"/>
        <n v="2186"/>
        <n v="3104"/>
        <n v="1654"/>
        <n v="823"/>
        <n v="1542"/>
        <n v="1450"/>
        <n v="1867"/>
        <n v="1269"/>
        <n v="4865"/>
        <n v="1058"/>
        <n v="984"/>
        <n v="4563"/>
        <n v="1235"/>
        <n v="4265"/>
        <n v="4852"/>
        <n v="852"/>
        <n v="1874"/>
        <n v="763"/>
        <n v="3874"/>
        <n v="841"/>
        <n v="863"/>
        <n v="796"/>
        <n v="801"/>
        <n v="702"/>
        <n v="756"/>
        <n v="890"/>
        <n v="699"/>
        <n v="3414"/>
        <n v="812"/>
        <n v="489"/>
        <n v="3142"/>
        <n v="560"/>
        <n v="2140"/>
        <n v="3984"/>
        <n v="2984"/>
        <n v="1987"/>
        <n v="1290"/>
        <n v="751"/>
        <n v="666"/>
        <n v="2874"/>
        <n v="2748"/>
        <n v="519"/>
        <n v="1999"/>
        <n v="499"/>
        <n v="799"/>
        <n v="1541"/>
        <n v="485"/>
        <n v="370"/>
        <n v="490"/>
        <n v="478"/>
        <n v="2150"/>
        <n v="480"/>
        <n v="2841"/>
        <n v="471"/>
        <n v="590"/>
        <n v="426"/>
        <n v="270"/>
        <n v="940"/>
        <n v="2085"/>
        <n v="2174"/>
        <n v="2000"/>
        <n v="269"/>
        <n v="420"/>
        <n v="325"/>
        <n v="1354"/>
        <n v="963"/>
        <n v="110"/>
        <n v="874"/>
        <n v="620"/>
        <n v="345"/>
        <n v="951"/>
        <n v="311"/>
        <n v="220"/>
        <n v="250"/>
        <n v="1245"/>
        <n v="200"/>
        <n v="974"/>
        <n v="300"/>
        <n v="212"/>
        <n v="790"/>
        <n v="350"/>
        <n v="193"/>
        <n v="203"/>
        <n v="233"/>
        <n v="691"/>
        <n v="369"/>
        <n v="555"/>
        <n v="40"/>
        <n v="265"/>
        <n v="199"/>
        <n v="227"/>
        <n v="187"/>
        <n v="970"/>
        <n v="299"/>
        <n v="684"/>
        <n v="223"/>
        <n v="100"/>
        <n v="280"/>
        <n v="204"/>
        <n v="186"/>
        <n v="150"/>
        <n v="175"/>
        <n v="222"/>
        <n v="374"/>
        <n v="197"/>
        <n v="185"/>
        <n v="190"/>
        <n v="815"/>
        <n v="700"/>
        <n v="174"/>
        <n v="191"/>
        <n v="504"/>
        <n v="650"/>
        <n v="194"/>
        <n v="854"/>
        <n v="914"/>
        <n v="601"/>
        <n v="512"/>
        <n v="241"/>
        <n v="211"/>
        <n v="469"/>
        <n v="170"/>
        <n v="219"/>
        <n v="155"/>
        <n v="169"/>
        <n v="240"/>
        <n v="600"/>
        <n v="213"/>
        <n v="144"/>
        <n v="130"/>
        <n v="736"/>
        <n v="704"/>
        <n v="541"/>
        <n v="750"/>
        <n v="140"/>
        <n v="167"/>
        <n v="214"/>
        <n v="805"/>
        <n v="500"/>
        <n v="380"/>
        <n v="184"/>
        <n v="145"/>
        <n v="122"/>
        <n v="160"/>
        <n v="399"/>
        <n v="492"/>
        <n v="201"/>
        <n v="147"/>
        <n v="60"/>
        <n v="333"/>
        <n v="180"/>
        <n v="106"/>
        <n v="111"/>
        <n v="113"/>
        <n v="126"/>
        <n v="321"/>
        <n v="85"/>
        <n v="165"/>
        <n v="390"/>
        <n v="120"/>
        <n v="352"/>
        <n v="146"/>
        <n v="410"/>
        <n v="260"/>
        <n v="208"/>
        <n v="450"/>
        <n v="56"/>
        <n v="133"/>
        <n v="69"/>
        <n v="286"/>
        <n v="92"/>
        <n v="104"/>
        <n v="87"/>
        <n v="470"/>
        <n v="278"/>
        <n v="347"/>
        <n v="209"/>
        <n v="66"/>
        <n v="400"/>
        <n v="114"/>
        <n v="298"/>
        <n v="351"/>
        <n v="360"/>
        <n v="255"/>
        <n v="164"/>
        <n v="412"/>
        <n v="435"/>
        <n v="75"/>
        <n v="421"/>
        <n v="230"/>
        <n v="364"/>
        <n v="320"/>
        <n v="275"/>
        <n v="84"/>
        <n v="55"/>
        <n v="70"/>
        <n v="341"/>
        <n v="80"/>
        <n v="79"/>
        <n v="50"/>
        <n v="39"/>
        <n v="90"/>
        <n v="81"/>
        <n v="99"/>
        <n v="124"/>
        <n v="68"/>
        <n v="440"/>
        <n v="101"/>
        <n v="20"/>
        <n v="42"/>
        <n v="89"/>
        <n v="86"/>
        <n v="65"/>
        <n v="135"/>
        <n v="30"/>
        <n v="108"/>
        <n v="152"/>
        <n v="210"/>
        <n v="171"/>
        <n v="43"/>
        <n v="35"/>
        <n v="10"/>
        <n v="26"/>
        <n v="63"/>
        <n v="88"/>
        <n v="48"/>
        <n v="54"/>
        <n v="98"/>
        <n v="151"/>
        <n v="76"/>
        <n v="96"/>
        <n v="78"/>
        <n v="166"/>
        <n v="58"/>
        <n v="59"/>
        <n v="64"/>
        <n v="0"/>
        <n v="105"/>
        <n v="74"/>
        <n v="177"/>
        <n v="116"/>
        <n v="52"/>
        <n v="67"/>
        <n v="49"/>
        <n v="97"/>
        <n v="125"/>
        <n v="121"/>
        <n v="57"/>
        <n v="15"/>
        <n v="117"/>
        <n v="25"/>
        <n v="24"/>
        <n v="21"/>
        <n v="142"/>
        <n v="33"/>
        <n v="46"/>
        <n v="45"/>
        <n v="95"/>
        <n v="22"/>
        <n v="9"/>
        <n v="77"/>
        <n v="73"/>
        <n v="61"/>
        <n v="44"/>
        <n v="71"/>
        <n v="37"/>
        <n v="47"/>
        <n v="23"/>
        <n v="31"/>
        <n v="19"/>
        <n v="13"/>
      </sharedItems>
    </cacheField>
    <cacheField name="Viewable Impressions" numFmtId="164">
      <sharedItems containsSemiMixedTypes="0" containsString="0" containsNumber="1" containsInteger="1" minValue="191" maxValue="2338732"/>
    </cacheField>
    <cacheField name="Measurable Impressions" numFmtId="164">
      <sharedItems containsSemiMixedTypes="0" containsString="0" containsNumber="1" containsInteger="1" minValue="2054" maxValue="3445626"/>
    </cacheField>
    <cacheField name="Total Conversions" numFmtId="0">
      <sharedItems containsSemiMixedTypes="0" containsString="0" containsNumber="1" containsInteger="1" minValue="1" maxValue="154"/>
    </cacheField>
    <cacheField name="Gross Cost " numFmtId="8">
      <sharedItems containsSemiMixedTypes="0" containsString="0" containsNumber="1" minValue="1247" maxValue="8187.11"/>
    </cacheField>
    <cacheField name="Click Through Rate (CTR)" numFmtId="10">
      <sharedItems containsSemiMixedTypes="0" containsString="0" containsNumber="1" minValue="0" maxValue="1.5852502800034463"/>
    </cacheField>
    <cacheField name="Conversion Per Click (CVR)" numFmtId="10">
      <sharedItems containsMixedTypes="1" containsNumber="1" minValue="1.5384615384615385E-3" maxValue="1.9795918367346939" count="493">
        <n v="8.0045740423098921E-3"/>
        <n v="0.12280701754385964"/>
        <n v="4.5362903225806455E-3"/>
        <n v="5.0320219579139984E-3"/>
        <n v="2.8994845360824743E-3"/>
        <n v="7.8597339782345826E-3"/>
        <n v="9.4775212636695014E-2"/>
        <n v="5.1880674448767832E-3"/>
        <n v="5.5172413793103444E-3"/>
        <n v="7.0564516129032256E-3"/>
        <n v="3.7493304767005891E-3"/>
        <n v="5.5161544523246652E-3"/>
        <n v="4.1109969167523125E-3"/>
        <n v="1.4177693761814745E-2"/>
        <n v="4.0650406504065045E-3"/>
        <n v="2.3230330922638615E-2"/>
        <n v="1.862348178137652E-2"/>
        <n v="6.7995310668229779E-3"/>
        <n v="1.6075845012366034E-2"/>
        <n v="2.9342723004694836E-2"/>
        <n v="3.0241935483870967E-3"/>
        <n v="7.470651013874066E-3"/>
        <n v="7.0422535211267607E-3"/>
        <n v="7.8636959370904317E-3"/>
        <n v="2.2715539494062985E-2"/>
        <n v="5.945303210463734E-3"/>
        <n v="1.2746234067207415E-2"/>
        <n v="5.0251256281407036E-3"/>
        <n v="1.2648425400103252E-2"/>
        <n v="7.8651685393258425E-2"/>
        <n v="5.6980056980056983E-3"/>
        <n v="1.1904761904761904E-2"/>
        <n v="1.6129032258064516E-2"/>
        <n v="4.9438202247191011E-2"/>
        <n v="4.90449148167269E-3"/>
        <n v="5.7224606580829757E-3"/>
        <n v="3.6028119507908608E-2"/>
        <n v="4.9261083743842365E-3"/>
        <n v="8.1799591002044997E-3"/>
        <n v="1.336728198599618E-2"/>
        <n v="2.8571428571428571E-2"/>
        <n v="7.9567154678548691E-3"/>
        <n v="7.9439252336448597E-3"/>
        <n v="4.7690763052208839E-3"/>
        <n v="4.92627345844504E-2"/>
        <n v="1.1071967790639155E-2"/>
        <n v="4.6511627906976744E-3"/>
        <n v="5.3262316910785623E-3"/>
        <n v="8.5685483870967735E-3"/>
        <n v="5.8558558558558557E-2"/>
        <n v="1.0786360473208072E-2"/>
        <n v="8.3697234352256185E-3"/>
        <n v="9.6339113680154135E-3"/>
        <n v="5.5027513756878439E-3"/>
        <n v="8.0160320641282558E-3"/>
        <n v="6.1326658322903627E-2"/>
        <n v="7.138221933809215E-3"/>
        <n v="1.0309278350515464E-2"/>
        <n v="1.0810810810810811E-2"/>
        <n v="1.2244897959183673E-2"/>
        <n v="1.0460251046025104E-2"/>
        <n v="3.2093023255813952E-2"/>
        <n v="8.3333333333333332E-3"/>
        <n v="1.4783526927138331E-2"/>
        <n v="5.0062578222778474E-3"/>
        <n v="1.6985138004246284E-2"/>
        <n v="6.7796610169491523E-3"/>
        <n v="1.6032064128256512E-2"/>
        <n v="2.5821596244131457E-2"/>
        <n v="1.4285714285714285E-2"/>
        <n v="1.4814814814814815E-2"/>
        <n v="3.1914893617021275E-3"/>
        <n v="9.1127098321342921E-3"/>
        <n v="1.7019319227230909E-2"/>
        <n v="1.95E-2"/>
        <n v="1.4869888475836431E-2"/>
        <n v="9.5238095238095247E-3"/>
        <n v="1.5384615384615385E-2"/>
        <n v="5.8655221745350504E-2"/>
        <n v="5.7607090103397339E-2"/>
        <n v="5.1921079958463139E-3"/>
        <n v="3.6363636363636362E-2"/>
        <n v="1.8306636155606407E-2"/>
        <n v="6.9354838709677416E-2"/>
        <n v="1.4492753623188406E-2"/>
        <n v="3.4700315457413249E-2"/>
        <n v="6.7524115755627015E-2"/>
        <n v="3.1818181818181815E-2"/>
        <n v="5.1999999999999998E-2"/>
        <n v="9.6385542168674707E-3"/>
        <n v="0.03"/>
        <n v="3.0800821355236138E-2"/>
        <n v="0.02"/>
        <n v="5.1886792452830191E-2"/>
        <n v="2.4050632911392405E-2"/>
        <n v="5.7142857142857143E-3"/>
        <n v="3.1088082901554404E-2"/>
        <n v="8.8669950738916259E-2"/>
        <n v="1.2875536480686695E-2"/>
        <n v="1.3024602026049204E-2"/>
        <n v="1.3550135501355014E-2"/>
        <n v="1.0416666666666666E-2"/>
        <n v="2.7027027027027029E-2"/>
        <n v="7.7812828601472137E-2"/>
        <n v="0.45"/>
        <n v="6.0377358490566038E-2"/>
        <n v="6.030150753768844E-2"/>
        <n v="1.3215859030837005E-2"/>
        <n v="4.8128342245989303E-2"/>
        <n v="1.443298969072165E-2"/>
        <n v="2.0066889632107024E-2"/>
        <n v="1.7543859649122806E-2"/>
        <n v="4.4843049327354259E-3"/>
        <n v="0.08"/>
        <n v="1.0714285714285714E-2"/>
        <n v="1.4705882352941176E-2"/>
        <n v="2.6881720430107527E-2"/>
        <n v="0.1"/>
        <n v="0.12"/>
        <n v="7.8431372549019607E-2"/>
        <n v="5.016722408026756E-2"/>
        <n v="1.8018018018018018E-2"/>
        <n v="1.3368983957219251E-2"/>
        <n v="1.015228426395939E-2"/>
        <n v="1.6216216216216217E-2"/>
        <n v="0.10050251256281408"/>
        <n v="1.5789473684210527E-2"/>
        <n v="4.5226130653266333E-2"/>
        <n v="1.5950920245398775E-2"/>
        <n v="1.7241379310344827E-2"/>
        <n v="1.5706806282722512E-2"/>
        <n v="7.1428571428571425E-2"/>
        <n v="1.5384615384615385E-3"/>
        <n v="8.6486486486486491E-2"/>
        <n v="4.5454545454545456E-2"/>
        <n v="8.5561497326203204E-2"/>
        <n v="5.1546391752577317E-2"/>
        <n v="1.4150943396226415E-2"/>
        <n v="6.4402810304449651E-2"/>
        <n v="6.1320754716981132E-2"/>
        <n v="4.8140043763676151E-2"/>
        <n v="4.1597337770382693E-2"/>
        <n v="6.640625E-2"/>
        <n v="7.8838174273858919E-2"/>
        <n v="2.3696682464454975E-2"/>
        <n v="5.263157894736842E-3"/>
        <n v="6.6098081023454158E-2"/>
        <n v="7.3529411764705885E-2"/>
        <n v="2.3529411764705882E-2"/>
        <n v="1.1111111111111112E-2"/>
        <n v="1.3698630136986301E-2"/>
        <n v="2.5806451612903226E-2"/>
        <n v="0.14201183431952663"/>
        <n v="4.583333333333333E-2"/>
        <n v="4.4117647058823532E-2"/>
        <n v="3.5502958579881658E-2"/>
        <n v="2.358490566037736E-2"/>
        <n v="2.1666666666666667E-2"/>
        <n v="7.0422535211267609E-2"/>
        <n v="2.0833333333333332E-2"/>
        <n v="8.461538461538462E-2"/>
        <n v="9.375E-2"/>
        <n v="4.261363636363636E-3"/>
        <n v="4.8648648648648651E-2"/>
        <n v="1.8867924528301886E-2"/>
        <n v="3.1423290203327174E-2"/>
        <n v="4.2666666666666665E-2"/>
        <n v="4.5977011494252873E-2"/>
        <n v="6.1349693251533744E-3"/>
        <n v="5.9880239520958087E-3"/>
        <n v="1.7647058823529412E-2"/>
        <n v="0.11214953271028037"/>
        <n v="7.5376884422110546E-2"/>
        <n v="1.3664596273291925E-2"/>
        <n v="1.0840108401084011E-2"/>
        <n v="5.859375E-3"/>
        <n v="7.8E-2"/>
        <n v="2.5125628140703519E-2"/>
        <n v="7.4074074074074077E-3"/>
        <n v="6.8181818181818177E-2"/>
        <n v="8.6206896551724144E-2"/>
        <n v="5.8000000000000003E-2"/>
        <n v="4.8913043478260872E-2"/>
        <n v="0.13827655310621242"/>
        <n v="0.06"/>
        <n v="3.4482758620689655E-2"/>
        <n v="3.7999999999999999E-2"/>
        <n v="8.2840236686390539E-2"/>
        <n v="5.737704918032787E-2"/>
        <n v="2.5000000000000001E-2"/>
        <n v="6.2656641604010022E-2"/>
        <n v="2.2357723577235773E-2"/>
        <n v="1.4925373134328358E-2"/>
        <n v="9.5238095238095233E-2"/>
        <n v="0.15"/>
        <n v="5.1724137931034482E-2"/>
        <n v="4.5045045045045043E-2"/>
        <n v="7.2222222222222215E-2"/>
        <n v="5.6603773584905662E-2"/>
        <n v="9.0090090090090086E-2"/>
        <n v="3.3333333333333333E-2"/>
        <n v="0.10619469026548672"/>
        <n v="8.1818181818181818E-2"/>
        <n v="0.10317460317460317"/>
        <n v="1.7142857142857144E-2"/>
        <n v="4.0816326530612242E-2"/>
        <n v="2.8735632183908046E-2"/>
        <n v="9.7222222222222224E-2"/>
        <n v="6.8535825545171333E-2"/>
        <n v="2.0689655172413793E-2"/>
        <n v="4.0983606557377046E-2"/>
        <n v="7.0588235294117646E-2"/>
        <n v="5.1051051051051052E-2"/>
        <n v="3.0303030303030304E-2"/>
        <n v="2.5641025641025641E-3"/>
        <n v="7.3863636363636367E-2"/>
        <n v="5.4794520547945202E-2"/>
        <n v="0.17142857142857143"/>
        <n v="5.3658536585365853E-2"/>
        <n v="2.403846153846154E-2"/>
        <n v="0.27777777777777779"/>
        <n v="3.3033033033033031E-2"/>
        <n v="0.10714285714285714"/>
        <n v="0.13533834586466165"/>
        <n v="8.0267558528428096E-2"/>
        <n v="7.2463768115942032E-2"/>
        <n v="0.21739130434782608"/>
        <n v="3.1468531468531472E-2"/>
        <n v="8.6956521739130432E-2"/>
        <n v="0.21"/>
        <n v="0.10576923076923077"/>
        <n v="0.10344827586206896"/>
        <n v="6.382978723404255E-3"/>
        <n v="7.4999999999999997E-2"/>
        <n v="8.4848484848484854E-2"/>
        <n v="6.25E-2"/>
        <n v="8.1081081081081086E-2"/>
        <n v="7.1942446043165464E-2"/>
        <n v="5.763688760806916E-3"/>
        <n v="4.7846889952153108E-3"/>
        <n v="3.3444816053511705E-3"/>
        <n v="3.0769230769230771E-2"/>
        <n v="0.112"/>
        <n v="0.36363636363636365"/>
        <n v="0.125"/>
        <n v="5.7500000000000002E-2"/>
        <n v="3.5087719298245612E-2"/>
        <n v="3.3557046979865772E-2"/>
        <n v="4.2735042735042736E-2"/>
        <n v="4.1666666666666664E-2"/>
        <n v="7.4509803921568626E-2"/>
        <n v="3.048780487804878E-2"/>
        <n v="0.13592233009708737"/>
        <n v="1.8390804597701149E-2"/>
        <n v="3.5593220338983052E-2"/>
        <n v="3.7499999999999999E-2"/>
        <n v="4.2857142857142858E-2"/>
        <n v="1.0033444816053512E-2"/>
        <n v="0.2"/>
        <n v="2.3752969121140144E-3"/>
        <n v="3.0100334448160536E-2"/>
        <n v="9.1304347826086957E-2"/>
        <n v="5.3511705685618728E-2"/>
        <n v="3.3018867924528301E-2"/>
        <n v="5.7692307692307696E-2"/>
        <n v="6.6666666666666666E-2"/>
        <n v="2.9729729729729731E-2"/>
        <n v="8.727272727272728E-2"/>
        <n v="0.15476190476190477"/>
        <n v="6.2500000000000003E-3"/>
        <n v="4.0133779264214048E-2"/>
        <n v="1.0526315789473684E-2"/>
        <n v="5.4545454545454543E-2"/>
        <n v="0.12857142857142856"/>
        <n v="4.398826979472141E-2"/>
        <n v="0.10909090909090909"/>
        <n v="7.6142131979695438E-2"/>
        <n v="5.4054054054054057E-2"/>
        <n v="0.05"/>
        <n v="5.3571428571428568E-2"/>
        <n v="9.6463022508038593E-3"/>
        <n v="0.30379746835443039"/>
        <n v="0.48"/>
        <n v="0.27142857142857141"/>
        <n v="0.11666666666666667"/>
        <n v="4.3749999999999997E-2"/>
        <n v="0.25641025641025639"/>
        <n v="9.1954022988505746E-2"/>
        <n v="0.1111111111111111"/>
        <n v="6.1728395061728392E-2"/>
        <n v="6.0606060606060608E-2"/>
        <n v="6.9230769230769235E-2"/>
        <n v="3.2258064516129031E-2"/>
        <n v="0.14705882352941177"/>
        <n v="9.0909090909090905E-3"/>
        <n v="0.11904761904761904"/>
        <n v="5.9405940594059403E-2"/>
        <n v="0.95"/>
        <n v="0.13235294117647059"/>
        <n v="0.10270270270270271"/>
        <n v="9.0909090909090912E-2"/>
        <n v="5.1428571428571428E-2"/>
        <n v="4.7619047619047616E-2"/>
        <n v="0.16666666666666666"/>
        <n v="0.2696629213483146"/>
        <n v="5.8139534883720929E-2"/>
        <n v="4.6153846153846156E-2"/>
        <n v="0.14074074074074075"/>
        <n v="0.10185185185185185"/>
        <n v="0.375"/>
        <n v="0.18518518518518517"/>
        <n v="5.921052631578947E-2"/>
        <n v="4.0201005025125629E-2"/>
        <n v="3.8461538461538464E-3"/>
        <n v="6.9767441860465115E-2"/>
        <n v="2.3809523809523808E-2"/>
        <n v="0.37142857142857144"/>
        <n v="1.9"/>
        <n v="4.4999999999999998E-2"/>
        <n v="0.13043478260869565"/>
        <n v="0.19230769230769232"/>
        <n v="0.18571428571428572"/>
        <n v="0.13157894736842105"/>
        <n v="0.22"/>
        <n v="5.7142857142857141E-2"/>
        <n v="0.6333333333333333"/>
        <n v="5.7894736842105263E-2"/>
        <n v="3.4090909090909088E-2"/>
        <n v="0.39583333333333331"/>
        <n v="5.5555555555555552E-2"/>
        <n v="5.0505050505050504E-2"/>
        <n v="0.3"/>
        <n v="2.8985507246376812E-2"/>
        <n v="4.2452830188679243E-2"/>
        <n v="2.0408163265306121E-2"/>
        <n v="3.3112582781456956E-2"/>
        <n v="3.9473684210526314E-2"/>
        <n v="0.26923076923076922"/>
        <n v="2.9702970297029702E-2"/>
        <n v="3.125E-2"/>
        <n v="6.6666666666666671E-3"/>
        <n v="0.10240963855421686"/>
        <n v="0.09"/>
        <n v="1.1764705882352941E-2"/>
        <n v="0.15254237288135594"/>
        <n v="0.140625"/>
        <n v="7.0270270270270274E-2"/>
        <n v="7.6923076923076927E-3"/>
        <n v="0.04"/>
        <n v="0.15151515151515152"/>
        <n v="0.10810810810810811"/>
        <n v="6.3492063492063489E-2"/>
        <s v="N/A"/>
        <n v="0.13333333333333333"/>
        <n v="5.1020408163265307E-2"/>
        <n v="2.2727272727272728E-2"/>
        <n v="5.7971014492753624E-2"/>
        <n v="6.7796610169491525E-2"/>
        <n v="0.17857142857142858"/>
        <n v="6.5326633165829151E-2"/>
        <n v="0.12931034482758622"/>
        <n v="1.5151515151515152E-2"/>
        <n v="7.3333333333333334E-2"/>
        <n v="0.11881188118811881"/>
        <n v="0.17499999999999999"/>
        <n v="2.564102564102564E-2"/>
        <n v="0.17307692307692307"/>
        <n v="0.6"/>
        <n v="5.9701492537313432E-2"/>
        <n v="6.9306930693069313E-2"/>
        <n v="8.7499999999999994E-2"/>
        <n v="0.23225806451612904"/>
        <n v="4.0540540540540543E-2"/>
        <n v="0.13274336283185842"/>
        <n v="0.5"/>
        <n v="6.4102564102564097E-2"/>
        <n v="8.6538461538461536E-2"/>
        <n v="3.0927835051546393E-2"/>
        <n v="0.20270270270270271"/>
        <n v="5.9523809523809521E-2"/>
        <n v="7.407407407407407E-2"/>
        <n v="0.32500000000000001"/>
        <n v="1"/>
        <n v="5.2631578947368418E-2"/>
        <n v="2.7777777777777776E-2"/>
        <n v="0.128"/>
        <n v="0.10256410256410256"/>
        <n v="0.15714285714285714"/>
        <n v="8.3333333333333329E-2"/>
        <n v="6.7567567567567571E-2"/>
        <n v="0.22500000000000001"/>
        <n v="0.17171717171717171"/>
        <n v="0.14285714285714285"/>
        <n v="5.1612903225806452E-2"/>
        <n v="3.4883720930232558E-2"/>
        <n v="0.25"/>
        <n v="7.9646017699115043E-2"/>
        <n v="5.6338028169014086E-2"/>
        <n v="5.7471264367816091E-2"/>
        <n v="4.4776119402985072E-2"/>
        <n v="0.104"/>
        <n v="0.15384615384615385"/>
        <n v="0.7"/>
        <n v="4.0404040404040407E-2"/>
        <n v="0.34782608695652173"/>
        <n v="0.14666666666666667"/>
        <n v="0.16"/>
        <n v="4.7058823529411764E-2"/>
        <n v="0.01"/>
        <n v="0.11940298507462686"/>
        <n v="4.3478260869565216E-2"/>
        <n v="0.13636363636363635"/>
        <n v="0.14444444444444443"/>
        <n v="0.18"/>
        <n v="1.2"/>
        <n v="7.3684210526315783E-2"/>
        <n v="0.14141414141414141"/>
        <n v="1.9801980198019802E-2"/>
        <n v="8.4210526315789472E-2"/>
        <n v="0.26153846153846155"/>
        <n v="0.10227272727272728"/>
        <n v="0.18181818181818182"/>
        <n v="0.26315789473684209"/>
        <n v="0.15942028985507245"/>
        <n v="3.1746031746031744E-2"/>
        <n v="8.5714285714285715E-2"/>
        <n v="0.1125"/>
        <n v="0.45454545454545453"/>
        <n v="6.4285714285714279E-2"/>
        <n v="0.22352941176470589"/>
        <n v="4.4444444444444446E-2"/>
        <n v="0.11594202898550725"/>
        <n v="1.1000000000000001"/>
        <n v="0.18333333333333332"/>
        <n v="0.19047619047619047"/>
        <n v="0.19480519480519481"/>
        <n v="0.21249999999999999"/>
        <n v="0.16176470588235295"/>
        <n v="0.10588235294117647"/>
        <n v="0.12612612612612611"/>
        <n v="1.0540540540540539"/>
        <n v="0.20547945205479451"/>
        <n v="0.25333333333333335"/>
        <n v="0.21333333333333335"/>
        <n v="0.16393442622950818"/>
        <n v="0.19117647058823528"/>
        <n v="4.2105263157894736E-2"/>
        <n v="9.166666666666666E-2"/>
        <n v="0.22727272727272727"/>
        <n v="2.7210884353741496E-2"/>
        <n v="0.27941176470588236"/>
        <n v="0.4"/>
        <n v="0.17647058823529413"/>
        <n v="0.13432835820895522"/>
        <n v="0.10144927536231885"/>
        <n v="0.12121212121212122"/>
        <n v="0.39393939393939392"/>
        <n v="0.23333333333333334"/>
        <n v="0.34090909090909088"/>
        <n v="8.9285714285714288E-2"/>
        <n v="0.12162162162162163"/>
        <n v="1.9795918367346939"/>
        <n v="0.27500000000000002"/>
        <n v="8.8888888888888892E-2"/>
        <n v="0.21428571428571427"/>
        <n v="0.12676056338028169"/>
        <n v="0.12727272727272726"/>
        <n v="0.15909090909090909"/>
        <n v="0.1134020618556701"/>
        <n v="0.23076923076923078"/>
        <n v="0.27027027027027029"/>
        <n v="4.6875E-2"/>
        <n v="0.11764705882352941"/>
        <n v="0.12698412698412698"/>
        <n v="0.14000000000000001"/>
        <n v="0.23404255319148937"/>
        <n v="1.2500000000000001E-2"/>
        <n v="0.26666666666666666"/>
        <n v="6.5217391304347824E-2"/>
        <n v="0.11538461538461539"/>
        <n v="0.46666666666666667"/>
        <n v="0.60869565217391308"/>
        <n v="0.24242424242424243"/>
        <n v="0.17777777777777778"/>
        <n v="0.21212121212121213"/>
        <n v="2.2222222222222223E-2"/>
        <n v="0.17346938775510204"/>
        <n v="0.30158730158730157"/>
        <n v="0.44"/>
        <n v="6.1538461538461542E-2"/>
        <n v="0.22580645161290322"/>
        <n v="0.52"/>
        <n v="1.8461538461538463"/>
      </sharedItems>
    </cacheField>
    <cacheField name="Cost Per Click (CPC)" numFmtId="165">
      <sharedItems containsMixedTypes="1" containsNumber="1" minValue="0.65823556317895948" maxValue="785.14"/>
    </cacheField>
    <cacheField name="Cost Per Action (CPA)" numFmtId="8">
      <sharedItems containsSemiMixedTypes="0" containsString="0" containsNumber="1" minValue="18.471153846153847" maxValue="6407.58"/>
    </cacheField>
    <cacheField name="Cost Per Mile/Thousand (CPM)" numFmtId="165">
      <sharedItems containsSemiMixedTypes="0" containsString="0" containsNumber="1" minValue="1.8009555629740153" maxValue="942.39728869829855"/>
    </cacheField>
    <cacheField name="Viewable Cost per Mille/Thousand vCPM" numFmtId="165">
      <sharedItems containsSemiMixedTypes="0" containsString="0" containsNumber="1" minValue="2.8590877573604647" maxValue="11227.696335078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7">
  <r>
    <s v="Online Behavior "/>
    <s v="Autos and Vehicles"/>
    <s v="Brands"/>
    <s v="Porsche"/>
    <m/>
    <m/>
    <x v="0"/>
    <x v="0"/>
    <s v="Chicago"/>
    <x v="0"/>
    <s v="msn.com"/>
    <s v="OpenX"/>
    <x v="0"/>
    <n v="3196231"/>
    <x v="0"/>
    <n v="2013324"/>
    <n v="2669103"/>
    <n v="70"/>
    <n v="5756.27"/>
    <n v="0.27360350362661523"/>
    <x v="0"/>
    <n v="0.65823556317895948"/>
    <n v="82.232428571428571"/>
    <n v="1.8009555629740153"/>
    <n v="2.8590877573604647"/>
  </r>
  <r>
    <s v="Online Behavior "/>
    <s v="Finance"/>
    <s v="Credit and Lending"/>
    <s v="Credit and Lending"/>
    <m/>
    <m/>
    <x v="0"/>
    <x v="1"/>
    <s v="Chicago"/>
    <x v="0"/>
    <s v="msn.com"/>
    <s v="PubMatic"/>
    <x v="0"/>
    <n v="4154911"/>
    <x v="1"/>
    <n v="2338732"/>
    <n v="3445626"/>
    <n v="154"/>
    <n v="8038.57"/>
    <n v="3.0181151894709657E-2"/>
    <x v="1"/>
    <n v="6.4103429027113235"/>
    <n v="52.198506493506493"/>
    <n v="1.9347153284390446"/>
    <n v="3.4371488481792696"/>
  </r>
  <r>
    <s v="Travel and Tourism "/>
    <s v="Interest (Affinity)"/>
    <s v="Products"/>
    <s v="Hotels and Lodging"/>
    <m/>
    <m/>
    <x v="1"/>
    <x v="0"/>
    <s v="Miami - Ft. Lauderdale"/>
    <x v="1"/>
    <s v="mail.yahoo.com"/>
    <s v="Smart RTB+ (Smartadserver)"/>
    <x v="0"/>
    <n v="679098"/>
    <x v="2"/>
    <n v="467726"/>
    <n v="634589"/>
    <n v="9"/>
    <n v="1477.42"/>
    <n v="0.2921522372323288"/>
    <x v="2"/>
    <n v="0.7446673387096775"/>
    <n v="164.1577777777778"/>
    <n v="2.1755622899787661"/>
    <n v="3.1587296836181866"/>
  </r>
  <r>
    <s v="Brand Propensities "/>
    <s v="Media and Entertainment"/>
    <s v="Steam Community Buyer Propensity"/>
    <m/>
    <m/>
    <m/>
    <x v="0"/>
    <x v="0"/>
    <s v="San Francisco"/>
    <x v="2"/>
    <s v="mail.yahoo.com"/>
    <s v="Google Ad Manager"/>
    <x v="0"/>
    <n v="780475"/>
    <x v="3"/>
    <n v="453974"/>
    <n v="691696"/>
    <n v="11"/>
    <n v="1726.25"/>
    <n v="0.28008584515839713"/>
    <x v="3"/>
    <n v="0.78968435498627632"/>
    <n v="156.93181818181819"/>
    <n v="2.2117940997469487"/>
    <n v="3.8025305413966439"/>
  </r>
  <r>
    <s v="AUTO "/>
    <s v="Decision Maker for Auto Purchase"/>
    <s v="I was the sole decision-maker"/>
    <m/>
    <m/>
    <m/>
    <x v="1"/>
    <x v="2"/>
    <s v="New York City"/>
    <x v="3"/>
    <s v="yahoo.com"/>
    <s v="Google Ad Manager"/>
    <x v="0"/>
    <n v="1116343"/>
    <x v="4"/>
    <n v="550519"/>
    <n v="977978"/>
    <n v="9"/>
    <n v="2494.2199999999998"/>
    <n v="0.27805074246893652"/>
    <x v="4"/>
    <n v="0.80355025773195865"/>
    <n v="277.13555555555553"/>
    <n v="2.2342774577347639"/>
    <n v="4.5306701494407999"/>
  </r>
  <r>
    <s v="Interest Propensities "/>
    <s v="Insurance"/>
    <s v="Transamerica"/>
    <m/>
    <m/>
    <m/>
    <x v="1"/>
    <x v="3"/>
    <s v="Chicago"/>
    <x v="0"/>
    <s v="yahoo.com"/>
    <s v="Google Ad Manager"/>
    <x v="1"/>
    <n v="598460"/>
    <x v="5"/>
    <n v="201153"/>
    <n v="557263"/>
    <n v="13"/>
    <n v="1689.74"/>
    <n v="0.27637603181499182"/>
    <x v="5"/>
    <n v="1.0216082224909311"/>
    <n v="129.97999999999999"/>
    <n v="2.8234802660161078"/>
    <n v="8.4002724294442555"/>
  </r>
  <r>
    <s v="Demographic "/>
    <s v="Family"/>
    <s v="Households with 2 Adults"/>
    <m/>
    <m/>
    <m/>
    <x v="0"/>
    <x v="1"/>
    <s v="Lafayette"/>
    <x v="4"/>
    <s v="yahoo.com"/>
    <s v="BidSwitch"/>
    <x v="0"/>
    <n v="507889"/>
    <x v="6"/>
    <n v="176329"/>
    <n v="450103"/>
    <n v="78"/>
    <n v="1440.75"/>
    <n v="0.16204328111063637"/>
    <x v="6"/>
    <n v="1.7506075334143378"/>
    <n v="18.471153846153847"/>
    <n v="2.8367418865145728"/>
    <n v="8.1708057097811491"/>
  </r>
  <r>
    <s v="Lotame "/>
    <s v="Social Media"/>
    <m/>
    <m/>
    <m/>
    <m/>
    <x v="1"/>
    <x v="3"/>
    <s v="Chicago"/>
    <x v="0"/>
    <s v="msn.com"/>
    <s v="Google Ad Manager"/>
    <x v="0"/>
    <n v="554980"/>
    <x v="7"/>
    <n v="323498"/>
    <n v="467646"/>
    <n v="8"/>
    <n v="1600.77"/>
    <n v="0.27784785037298643"/>
    <x v="7"/>
    <n v="1.038112840466926"/>
    <n v="200.09625"/>
    <n v="2.884374211683304"/>
    <n v="4.9483149818546019"/>
  </r>
  <r>
    <s v="Mobile "/>
    <s v="Automotive"/>
    <s v="Vehicle Ownership"/>
    <s v="yes"/>
    <m/>
    <m/>
    <x v="2"/>
    <x v="0"/>
    <s v="Chicago"/>
    <x v="0"/>
    <s v="mail.yahoo.com"/>
    <s v="Google Ad Manager"/>
    <x v="0"/>
    <n v="562103"/>
    <x v="8"/>
    <n v="340616"/>
    <n v="488921"/>
    <n v="8"/>
    <n v="1733.83"/>
    <n v="0.25795984010047984"/>
    <x v="8"/>
    <n v="1.1957448275862068"/>
    <n v="216.72874999999999"/>
    <n v="3.0845414452511375"/>
    <n v="5.0902776146745898"/>
  </r>
  <r>
    <s v="Media and Entertainment "/>
    <s v="Connected TV and Over-the-Top (CTV and OTT)"/>
    <m/>
    <m/>
    <m/>
    <m/>
    <x v="1"/>
    <x v="0"/>
    <s v="Chicago"/>
    <x v="0"/>
    <s v="streetinsider.com"/>
    <s v="Google Ad Manager"/>
    <x v="0"/>
    <n v="756687"/>
    <x v="2"/>
    <n v="442979"/>
    <n v="611813"/>
    <n v="14"/>
    <n v="2453"/>
    <n v="0.26219559738703058"/>
    <x v="9"/>
    <n v="1.236391129032258"/>
    <n v="175.21428571428572"/>
    <n v="3.2417631068063808"/>
    <n v="5.5375085500667076"/>
  </r>
  <r>
    <s v="Interest Propensities "/>
    <s v="TV and Movies"/>
    <s v="Drama"/>
    <m/>
    <m/>
    <m/>
    <x v="1"/>
    <x v="1"/>
    <s v="Los Angeles"/>
    <x v="2"/>
    <s v="yahoo.com"/>
    <s v="PubMatic"/>
    <x v="0"/>
    <n v="556152"/>
    <x v="9"/>
    <n v="221833"/>
    <n v="480882"/>
    <n v="7"/>
    <n v="1818.1"/>
    <n v="0.33569959291704426"/>
    <x v="10"/>
    <n v="0.97380824852704873"/>
    <n v="259.7285714285714"/>
    <n v="3.2690703260979008"/>
    <n v="8.1958049523740826"/>
  </r>
  <r>
    <s v="Brand Propensities "/>
    <s v="Automotive"/>
    <s v="Tirerack.com Buyer Propensity"/>
    <m/>
    <m/>
    <m/>
    <x v="1"/>
    <x v="0"/>
    <s v="Nashville"/>
    <x v="5"/>
    <s v="mail.yahoo.com"/>
    <s v="Google Ad Manager"/>
    <x v="0"/>
    <n v="482834"/>
    <x v="10"/>
    <n v="292059"/>
    <n v="428761"/>
    <n v="7"/>
    <n v="1594.46"/>
    <n v="0.26282324774145982"/>
    <x v="11"/>
    <n v="1.2564696611505122"/>
    <n v="227.78"/>
    <n v="3.3022943703218912"/>
    <n v="5.4593763588863897"/>
  </r>
  <r>
    <s v="Online Behavior "/>
    <s v="Travel"/>
    <s v="Specialty Travel"/>
    <s v="Agritourism"/>
    <m/>
    <m/>
    <x v="1"/>
    <x v="2"/>
    <s v="Los Angeles"/>
    <x v="2"/>
    <s v="mail.yahoo.com"/>
    <s v="PubMatic"/>
    <x v="0"/>
    <n v="1720462"/>
    <x v="11"/>
    <n v="940296"/>
    <n v="1516537"/>
    <n v="20"/>
    <n v="5906.46"/>
    <n v="0.28277288309767956"/>
    <x v="12"/>
    <n v="1.2140719424460431"/>
    <n v="295.32299999999998"/>
    <n v="3.4330662345346772"/>
    <n v="6.2814900839735568"/>
  </r>
  <r>
    <s v="Brand Propensities "/>
    <s v="Health"/>
    <s v="Beauty and Cosmetics"/>
    <s v="SkinCareRx Buyer Propensity"/>
    <m/>
    <m/>
    <x v="1"/>
    <x v="1"/>
    <s v="Nashville"/>
    <x v="5"/>
    <s v="ebay.com"/>
    <s v="Yahoo Exchange"/>
    <x v="0"/>
    <n v="435848"/>
    <x v="12"/>
    <n v="274912"/>
    <n v="415601"/>
    <n v="15"/>
    <n v="1554.44"/>
    <n v="0.24274517721774563"/>
    <x v="13"/>
    <n v="1.4692249527410208"/>
    <n v="103.62933333333334"/>
    <n v="3.5664727152585307"/>
    <n v="5.6543184728203935"/>
  </r>
  <r>
    <s v="Media and Entertainment"/>
    <m/>
    <m/>
    <m/>
    <m/>
    <m/>
    <x v="1"/>
    <x v="2"/>
    <s v="Chicago"/>
    <x v="0"/>
    <s v="yahoo.com"/>
    <s v="Google Ad Manager"/>
    <x v="0"/>
    <n v="421110"/>
    <x v="13"/>
    <n v="212140"/>
    <n v="389474"/>
    <n v="4"/>
    <n v="1635.92"/>
    <n v="0.23366816271283039"/>
    <x v="14"/>
    <n v="1.6625203252032521"/>
    <n v="408.98"/>
    <n v="3.8847806986298119"/>
    <n v="7.7115112661449992"/>
  </r>
  <r>
    <s v="Online Behavior "/>
    <s v="Sports"/>
    <s v="Team Sports"/>
    <s v="Rugby"/>
    <m/>
    <m/>
    <x v="1"/>
    <x v="1"/>
    <s v="New York City"/>
    <x v="3"/>
    <s v="mail.yahoo.com"/>
    <s v="BidSwitch"/>
    <x v="0"/>
    <n v="1956642"/>
    <x v="14"/>
    <n v="981461"/>
    <n v="1731673"/>
    <n v="106"/>
    <n v="7730.24"/>
    <n v="0.23320566562508627"/>
    <x v="15"/>
    <n v="1.6941135218058294"/>
    <n v="72.926792452830185"/>
    <n v="3.9507687149718751"/>
    <n v="7.8762579460620437"/>
  </r>
  <r>
    <s v="Reach "/>
    <s v="Propensity Models"/>
    <s v="Online"/>
    <s v="Home Office"/>
    <m/>
    <m/>
    <x v="0"/>
    <x v="2"/>
    <s v="Nashville"/>
    <x v="5"/>
    <s v="outlook.live.com"/>
    <s v="Magnite DV+"/>
    <x v="0"/>
    <n v="481526"/>
    <x v="15"/>
    <n v="396802"/>
    <n v="437639"/>
    <n v="23"/>
    <n v="2037.87"/>
    <n v="0.25647628580803528"/>
    <x v="16"/>
    <n v="1.6500971659919028"/>
    <n v="88.603043478260858"/>
    <n v="4.232107923559683"/>
    <n v="5.1357352029475658"/>
  </r>
  <r>
    <s v="Online Behavior "/>
    <s v="Autos and Vehicles"/>
    <s v="Electric and Plug-In Vehicles"/>
    <m/>
    <m/>
    <m/>
    <x v="0"/>
    <x v="1"/>
    <s v="San Francisco"/>
    <x v="2"/>
    <s v="msn.com"/>
    <s v="PubMatic"/>
    <x v="0"/>
    <n v="1601933"/>
    <x v="16"/>
    <n v="1135085"/>
    <n v="1487426"/>
    <n v="29"/>
    <n v="6785.71"/>
    <n v="0.26624084777578089"/>
    <x v="17"/>
    <n v="1.5910222743259086"/>
    <n v="233.99"/>
    <n v="4.2359511914668095"/>
    <n v="5.9781514159732536"/>
  </r>
  <r>
    <s v="Online Behavior "/>
    <s v="Finance"/>
    <s v="Accounting and Auditing"/>
    <s v="Accounting and Auditing"/>
    <m/>
    <m/>
    <x v="1"/>
    <x v="2"/>
    <s v="Chicago"/>
    <x v="0"/>
    <s v="yahoo.com"/>
    <s v="Yahoo Exchange"/>
    <x v="0"/>
    <n v="1767940"/>
    <x v="17"/>
    <n v="881525"/>
    <n v="1550866"/>
    <n v="78"/>
    <n v="7511.66"/>
    <n v="0.27444370284059416"/>
    <x v="18"/>
    <n v="1.5481574608408903"/>
    <n v="96.303333333333327"/>
    <n v="4.2488206613346602"/>
    <n v="8.5212104024276112"/>
  </r>
  <r>
    <s v="Brand Propensities "/>
    <s v="Restaurants and Dining"/>
    <s v="Seamless Buyer Propensity"/>
    <m/>
    <m/>
    <m/>
    <x v="1"/>
    <x v="3"/>
    <s v="Miami - Ft. Lauderdale"/>
    <x v="1"/>
    <s v="yahoo.com"/>
    <s v="BidSwitch"/>
    <x v="0"/>
    <n v="335664"/>
    <x v="18"/>
    <n v="148742"/>
    <n v="313071"/>
    <n v="25"/>
    <n v="1542.5"/>
    <n v="0.25382525382525384"/>
    <x v="19"/>
    <n v="1.8104460093896713"/>
    <n v="61.7"/>
    <n v="4.5953691787025122"/>
    <n v="10.370305629882616"/>
  </r>
  <r>
    <s v="Reach "/>
    <s v="Propensity Models"/>
    <s v="Hobbies and Interest"/>
    <s v="Sports"/>
    <s v="Boating"/>
    <m/>
    <x v="1"/>
    <x v="2"/>
    <s v="Chicago"/>
    <x v="0"/>
    <s v="weather.com"/>
    <s v="Magnite DV+"/>
    <x v="0"/>
    <n v="564387"/>
    <x v="2"/>
    <n v="78234"/>
    <n v="438695"/>
    <n v="6"/>
    <n v="2712.38"/>
    <n v="0.35153183896865098"/>
    <x v="20"/>
    <n v="1.3671270161290323"/>
    <n v="452.06333333333333"/>
    <n v="4.8058867408356329"/>
    <n v="34.670092287240841"/>
  </r>
  <r>
    <s v="Media and Entertainment"/>
    <m/>
    <m/>
    <m/>
    <m/>
    <m/>
    <x v="0"/>
    <x v="1"/>
    <s v="New York City"/>
    <x v="3"/>
    <s v="weather.com"/>
    <s v="Google Ad Manager"/>
    <x v="0"/>
    <n v="654902"/>
    <x v="19"/>
    <n v="40733"/>
    <n v="477114"/>
    <n v="14"/>
    <n v="3178.61"/>
    <n v="0.28614968346409081"/>
    <x v="21"/>
    <n v="1.6961632870864463"/>
    <n v="227.04357142857143"/>
    <n v="4.8535658770319836"/>
    <n v="78.035253970981771"/>
  </r>
  <r>
    <s v="Reach "/>
    <s v="Propensity Models"/>
    <s v="Hobbies and Interest"/>
    <s v="Pets"/>
    <s v="Pet Enthusiast"/>
    <m/>
    <x v="1"/>
    <x v="3"/>
    <s v="Los Angeles"/>
    <x v="2"/>
    <s v="msn.com"/>
    <s v="Google Ad Manager"/>
    <x v="0"/>
    <n v="321263"/>
    <x v="18"/>
    <n v="172887"/>
    <n v="263424"/>
    <n v="6"/>
    <n v="1576.05"/>
    <n v="0.26520327582074499"/>
    <x v="22"/>
    <n v="1.8498239436619717"/>
    <n v="262.67500000000001"/>
    <n v="4.9057936955080423"/>
    <n v="9.1160700341841778"/>
  </r>
  <r>
    <s v="Financially in Charge "/>
    <s v="Performance Score: Top 25%"/>
    <m/>
    <m/>
    <m/>
    <m/>
    <x v="1"/>
    <x v="0"/>
    <s v="Tri-Cities"/>
    <x v="6"/>
    <s v="msn.com"/>
    <s v="Google Ad Manager"/>
    <x v="0"/>
    <n v="311753"/>
    <x v="20"/>
    <n v="170122"/>
    <n v="256841"/>
    <n v="6"/>
    <n v="1543.61"/>
    <n v="0.24474503854012633"/>
    <x v="23"/>
    <n v="2.0230799475753605"/>
    <n v="257.26833333333332"/>
    <n v="4.9513877973908826"/>
    <n v="9.0735472190545607"/>
  </r>
  <r>
    <s v="Online Behavior "/>
    <s v="The Changing Consumer"/>
    <s v="Happy at Home"/>
    <m/>
    <m/>
    <m/>
    <x v="1"/>
    <x v="3"/>
    <s v="Los Angeles"/>
    <x v="2"/>
    <s v="msn.com"/>
    <s v="Index Exchange"/>
    <x v="0"/>
    <n v="1575592"/>
    <x v="21"/>
    <n v="1155869"/>
    <n v="1447900"/>
    <n v="88"/>
    <n v="7818.65"/>
    <n v="0.24587583587629283"/>
    <x v="24"/>
    <n v="2.0182369643779037"/>
    <n v="88.84829545454545"/>
    <n v="4.9623570061284896"/>
    <n v="6.7643046054526934"/>
  </r>
  <r>
    <s v="Technology "/>
    <s v="Social Media"/>
    <s v="Likely Behavior"/>
    <s v="Heavy Facebook User"/>
    <m/>
    <m/>
    <x v="1"/>
    <x v="1"/>
    <s v="New York City"/>
    <x v="3"/>
    <s v="zillow.com"/>
    <s v="Google Ad Manager"/>
    <x v="0"/>
    <n v="312206"/>
    <x v="22"/>
    <n v="35661"/>
    <n v="292992"/>
    <n v="5"/>
    <n v="1550.94"/>
    <n v="0.26937342651966972"/>
    <x v="25"/>
    <n v="1.8441617122473246"/>
    <n v="310.18799999999999"/>
    <n v="4.9676815948444295"/>
    <n v="43.491208883654416"/>
  </r>
  <r>
    <s v="Travel and Tourism "/>
    <s v="Interest (Affinity)"/>
    <s v="Products"/>
    <s v="Air Travel"/>
    <m/>
    <m/>
    <x v="1"/>
    <x v="1"/>
    <s v="Lafayette"/>
    <x v="4"/>
    <s v="yahoo.com"/>
    <s v="BidSwitch"/>
    <x v="2"/>
    <n v="307888"/>
    <x v="23"/>
    <n v="134959"/>
    <n v="274790"/>
    <n v="11"/>
    <n v="1559.64"/>
    <n v="0.28029673127890664"/>
    <x v="26"/>
    <n v="1.8072305909617614"/>
    <n v="141.78545454545454"/>
    <n v="5.0656082731382845"/>
    <n v="11.556398609948207"/>
  </r>
  <r>
    <s v="Sociodemographic "/>
    <s v="ConneXions Lifestage"/>
    <s v="F2 Suburban Spenders"/>
    <m/>
    <m/>
    <m/>
    <x v="0"/>
    <x v="0"/>
    <s v="San Francisco"/>
    <x v="2"/>
    <s v="weather.com"/>
    <s v="Google Ad Manager"/>
    <x v="0"/>
    <n v="292885"/>
    <x v="24"/>
    <n v="12733"/>
    <n v="203986"/>
    <n v="4"/>
    <n v="1503.91"/>
    <n v="0.27177902589753655"/>
    <x v="27"/>
    <n v="1.8893341708542715"/>
    <n v="375.97750000000002"/>
    <n v="5.1348140054970388"/>
    <n v="118.11120709966231"/>
  </r>
  <r>
    <s v="Online Behavior "/>
    <s v="Life Event"/>
    <s v="College Graduation"/>
    <m/>
    <m/>
    <m/>
    <x v="0"/>
    <x v="1"/>
    <s v="Los Angeles"/>
    <x v="2"/>
    <s v="msn.com"/>
    <s v="Google Ad Manager"/>
    <x v="0"/>
    <n v="1515751"/>
    <x v="21"/>
    <n v="1151776"/>
    <n v="1396230"/>
    <n v="49"/>
    <n v="7850.64"/>
    <n v="0.25558287607925051"/>
    <x v="28"/>
    <n v="2.0264945792462572"/>
    <n v="160.21714285714287"/>
    <n v="5.1793731292276899"/>
    <n v="6.8161170227544252"/>
  </r>
  <r>
    <s v="Brand Propensities "/>
    <s v="Automotive"/>
    <s v="Ford Credit Buyer Propensity"/>
    <m/>
    <m/>
    <m/>
    <x v="0"/>
    <x v="2"/>
    <s v="Jacksonville"/>
    <x v="1"/>
    <s v="zillow.com"/>
    <s v="Google Ad Manager"/>
    <x v="0"/>
    <n v="304377"/>
    <x v="25"/>
    <n v="27519"/>
    <n v="270098"/>
    <n v="63"/>
    <n v="1595.49"/>
    <n v="0.26316048847317636"/>
    <x v="29"/>
    <n v="1.9918726591760301"/>
    <n v="25.325238095238095"/>
    <n v="5.241821819651288"/>
    <n v="57.977760819797233"/>
  </r>
  <r>
    <s v="Reach "/>
    <s v="Propensity Models"/>
    <s v="Hobbies and Interest"/>
    <s v="Food and Drinks"/>
    <s v="Coffee Connoisseurs"/>
    <m/>
    <x v="0"/>
    <x v="1"/>
    <s v="Miami - Ft. Lauderdale"/>
    <x v="1"/>
    <s v="yahoo.com"/>
    <s v="Google Ad Manager"/>
    <x v="0"/>
    <n v="263752"/>
    <x v="26"/>
    <n v="127042"/>
    <n v="225121"/>
    <n v="4"/>
    <n v="1465.51"/>
    <n v="0.26615911917255602"/>
    <x v="30"/>
    <n v="2.0876210826210828"/>
    <n v="366.3775"/>
    <n v="5.5563938851648516"/>
    <n v="11.535633884856976"/>
  </r>
  <r>
    <s v="Transactional "/>
    <s v="Q3 Casual Dining Restaurant Goers"/>
    <m/>
    <m/>
    <m/>
    <m/>
    <x v="1"/>
    <x v="0"/>
    <s v="San Francisco"/>
    <x v="2"/>
    <s v="outlook.live.com"/>
    <s v="Google Ad Manager"/>
    <x v="0"/>
    <n v="284783"/>
    <x v="27"/>
    <n v="239363"/>
    <n v="261467"/>
    <n v="9"/>
    <n v="1605.54"/>
    <n v="0.26546528409350278"/>
    <x v="31"/>
    <n v="2.1237301587301585"/>
    <n v="178.39333333333332"/>
    <n v="5.6377662992524131"/>
    <n v="6.7075529634905973"/>
  </r>
  <r>
    <s v="Online Behavior "/>
    <s v="Food and Drink"/>
    <s v="Restaurants"/>
    <m/>
    <m/>
    <m/>
    <x v="1"/>
    <x v="0"/>
    <s v="Los Angeles"/>
    <x v="2"/>
    <s v="mail.yahoo.com"/>
    <s v="Taboola"/>
    <x v="0"/>
    <n v="908899"/>
    <x v="2"/>
    <n v="644697"/>
    <n v="853964"/>
    <n v="32"/>
    <n v="5181.09"/>
    <n v="0.21828608019152843"/>
    <x v="32"/>
    <n v="2.6114364919354838"/>
    <n v="161.9090625"/>
    <n v="5.7004023549371272"/>
    <n v="8.0364729477568524"/>
  </r>
  <r>
    <s v="Travel and Tourism "/>
    <s v="Interest (Affinity)"/>
    <s v="Destinations"/>
    <s v="Africa"/>
    <m/>
    <m/>
    <x v="1"/>
    <x v="2"/>
    <s v="Miami - Ft. Lauderdale"/>
    <x v="1"/>
    <s v="weather.com"/>
    <s v="Smart RTB+ (Smartadserver)"/>
    <x v="0"/>
    <n v="253577"/>
    <x v="28"/>
    <n v="66972"/>
    <n v="191183"/>
    <n v="44"/>
    <n v="1493.07"/>
    <n v="0.35097820385918282"/>
    <x v="33"/>
    <n v="1.6776067415730336"/>
    <n v="33.933409090909088"/>
    <n v="5.8880340093935963"/>
    <n v="22.29394373768142"/>
  </r>
  <r>
    <s v="Online Behavior "/>
    <s v="Life Event"/>
    <s v="University Graduation"/>
    <m/>
    <m/>
    <m/>
    <x v="1"/>
    <x v="0"/>
    <s v="New York City"/>
    <x v="3"/>
    <s v="yahoo.com"/>
    <s v="Google Ad Manager"/>
    <x v="0"/>
    <n v="1221746"/>
    <x v="21"/>
    <n v="512107"/>
    <n v="1088748"/>
    <n v="19"/>
    <n v="7483.89"/>
    <n v="0.3170871850613794"/>
    <x v="34"/>
    <n v="1.9318249870934436"/>
    <n v="393.88894736842104"/>
    <n v="6.1255694718869549"/>
    <n v="14.613918575610176"/>
  </r>
  <r>
    <s v="Interest Propensities "/>
    <s v="Music"/>
    <s v="Hip Hop and Rap"/>
    <m/>
    <m/>
    <m/>
    <x v="0"/>
    <x v="0"/>
    <s v="Knoxville"/>
    <x v="5"/>
    <s v="weather.com"/>
    <s v="Google Ad Manager"/>
    <x v="0"/>
    <n v="254780"/>
    <x v="29"/>
    <n v="19169"/>
    <n v="182583"/>
    <n v="4"/>
    <n v="1561.02"/>
    <n v="0.27435434492503336"/>
    <x v="35"/>
    <n v="2.2332188841201717"/>
    <n v="390.255"/>
    <n v="6.1269330402700364"/>
    <n v="81.434607960769995"/>
  </r>
  <r>
    <s v="Online Behavior "/>
    <s v="Finance"/>
    <s v="Financial Planning and Management"/>
    <s v="Financial Planning and Management"/>
    <m/>
    <m/>
    <x v="0"/>
    <x v="1"/>
    <s v="Chicago"/>
    <x v="0"/>
    <s v="mail.yahoo.com"/>
    <s v="Xandr - Monetize SSP (AppNexus)"/>
    <x v="0"/>
    <n v="1323451"/>
    <x v="30"/>
    <n v="737990"/>
    <n v="1177859"/>
    <n v="123"/>
    <n v="8187.11"/>
    <n v="0.25796194947905138"/>
    <x v="36"/>
    <n v="2.3980990041007613"/>
    <n v="66.561869918699188"/>
    <n v="6.1861829414160399"/>
    <n v="11.093795308879525"/>
  </r>
  <r>
    <s v="Reach "/>
    <s v="Propensity Models"/>
    <s v="Hobbies and Interest"/>
    <s v="Music"/>
    <s v="Listens to Country Music"/>
    <m/>
    <x v="1"/>
    <x v="1"/>
    <s v="San Francisco"/>
    <x v="2"/>
    <s v="microsoftcasualgames.com"/>
    <s v="PulsePoint"/>
    <x v="0"/>
    <n v="292578"/>
    <x v="31"/>
    <n v="6474"/>
    <n v="12323"/>
    <n v="4"/>
    <n v="1826.32"/>
    <n v="0.27753282885247693"/>
    <x v="37"/>
    <n v="2.2491625615763544"/>
    <n v="456.58"/>
    <n v="6.2421644826336911"/>
    <n v="282.10071053444545"/>
  </r>
  <r>
    <s v="Interest Propensities "/>
    <s v="Insurance"/>
    <s v="Northwestern Mutual"/>
    <m/>
    <m/>
    <m/>
    <x v="1"/>
    <x v="0"/>
    <s v="Chicago"/>
    <x v="0"/>
    <s v="ebay.com"/>
    <s v="GumGum"/>
    <x v="0"/>
    <n v="229908"/>
    <x v="32"/>
    <n v="98259"/>
    <n v="212073"/>
    <n v="4"/>
    <n v="1464.35"/>
    <n v="0.21269377316143848"/>
    <x v="38"/>
    <n v="2.9945807770961141"/>
    <n v="366.08749999999998"/>
    <n v="6.3692868451728515"/>
    <n v="14.902960543054579"/>
  </r>
  <r>
    <s v="Online Behavior "/>
    <s v="Finance"/>
    <s v="Investing"/>
    <s v="Investing"/>
    <m/>
    <m/>
    <x v="0"/>
    <x v="2"/>
    <s v="Miami - Ft. Lauderdale"/>
    <x v="1"/>
    <s v="msn.com"/>
    <s v="Google Ad Manager"/>
    <x v="0"/>
    <n v="1222302"/>
    <x v="33"/>
    <n v="553773"/>
    <n v="1120128"/>
    <n v="42"/>
    <n v="7880.77"/>
    <n v="0.25705594852990504"/>
    <x v="39"/>
    <n v="2.508201782304265"/>
    <n v="187.63738095238097"/>
    <n v="6.4474818825462128"/>
    <n v="14.231047739777852"/>
  </r>
  <r>
    <s v="B2B "/>
    <s v="Purchase DM"/>
    <s v="Technology Services, Hardware and"/>
    <s v="or Software"/>
    <s v="I make the final decision with input from staff"/>
    <s v="management"/>
    <x v="1"/>
    <x v="1"/>
    <s v="West Palm Beach - Ft. Pierce"/>
    <x v="1"/>
    <s v="taboolanews.com"/>
    <s v="TripleLift"/>
    <x v="0"/>
    <n v="217824"/>
    <x v="34"/>
    <n v="75089"/>
    <n v="179723"/>
    <n v="16"/>
    <n v="1451.81"/>
    <n v="0.25708829146466872"/>
    <x v="40"/>
    <n v="2.5925178571428571"/>
    <n v="90.738124999999997"/>
    <n v="6.6650598648450119"/>
    <n v="19.334523032667899"/>
  </r>
  <r>
    <s v="Online Behavior "/>
    <s v="Sports"/>
    <s v="College Sports"/>
    <m/>
    <m/>
    <m/>
    <x v="1"/>
    <x v="3"/>
    <s v="Los Angeles"/>
    <x v="2"/>
    <s v="weather.com"/>
    <s v="Magnite DV+"/>
    <x v="0"/>
    <n v="1109184"/>
    <x v="33"/>
    <n v="83035"/>
    <n v="782482"/>
    <n v="25"/>
    <n v="7490.86"/>
    <n v="0.28327130575269749"/>
    <x v="41"/>
    <n v="2.384105665181413"/>
    <n v="299.63439999999997"/>
    <n v="6.753487248283423"/>
    <n v="90.213283555127347"/>
  </r>
  <r>
    <s v="Online Behavior "/>
    <s v="Hobbies and Leisure"/>
    <s v="Special Occasions"/>
    <s v="Holidays and Seasonal Events"/>
    <m/>
    <m/>
    <x v="0"/>
    <x v="2"/>
    <s v="New York City"/>
    <x v="3"/>
    <s v="yahoo.com"/>
    <s v="GumGum"/>
    <x v="0"/>
    <n v="760502"/>
    <x v="35"/>
    <n v="326721"/>
    <n v="700814"/>
    <n v="17"/>
    <n v="5179.04"/>
    <n v="0.28139307983410955"/>
    <x v="42"/>
    <n v="2.4201121495327103"/>
    <n v="304.64941176470586"/>
    <n v="6.8100281130095652"/>
    <n v="15.85156754539806"/>
  </r>
  <r>
    <s v="Online Behavior "/>
    <s v="Beauty and Fitness"/>
    <s v="Weight Loss"/>
    <m/>
    <m/>
    <m/>
    <x v="2"/>
    <x v="3"/>
    <s v="Chicago"/>
    <x v="0"/>
    <s v="mail.yahoo.com"/>
    <s v="Magnite DV+"/>
    <x v="0"/>
    <n v="1083050"/>
    <x v="36"/>
    <n v="590156"/>
    <n v="953556"/>
    <n v="19"/>
    <n v="7495.75"/>
    <n v="0.36785005309080837"/>
    <x v="43"/>
    <n v="1.8814633534136547"/>
    <n v="394.51315789473682"/>
    <n v="6.9209639444162319"/>
    <n v="12.701302706403053"/>
  </r>
  <r>
    <s v="Online Behavior "/>
    <s v="Finance"/>
    <s v="Credit and Lending"/>
    <s v="Loans"/>
    <m/>
    <m/>
    <x v="1"/>
    <x v="2"/>
    <s v="Chicago"/>
    <x v="0"/>
    <s v="ebay.com"/>
    <s v="Google Ad Manager"/>
    <x v="0"/>
    <n v="1100942"/>
    <x v="37"/>
    <n v="629973"/>
    <n v="1041225"/>
    <n v="147"/>
    <n v="7979.35"/>
    <n v="0.27104061794354289"/>
    <x v="44"/>
    <n v="2.6740449061662201"/>
    <n v="54.281292517006804"/>
    <n v="7.2477478377607545"/>
    <n v="12.666177756824499"/>
  </r>
  <r>
    <s v="Online Behavior "/>
    <s v="Intent"/>
    <s v="Services"/>
    <s v="Pets"/>
    <m/>
    <m/>
    <x v="1"/>
    <x v="3"/>
    <s v="Memphis"/>
    <x v="5"/>
    <s v="yahoo.com"/>
    <s v="Magnite DV+"/>
    <x v="0"/>
    <n v="818919"/>
    <x v="38"/>
    <n v="395852"/>
    <n v="699064"/>
    <n v="22"/>
    <n v="6012.1"/>
    <n v="0.24263693967291025"/>
    <x v="45"/>
    <n v="3.0257171615500758"/>
    <n v="273.27727272727276"/>
    <n v="7.3415075239431502"/>
    <n v="15.187746935723453"/>
  </r>
  <r>
    <s v="Reach "/>
    <s v="Propensity Models"/>
    <s v="Hobbies and Interest"/>
    <s v="Sports"/>
    <s v="Avid Runners"/>
    <m/>
    <x v="1"/>
    <x v="1"/>
    <s v="Lansing"/>
    <x v="7"/>
    <s v="cbsnews.com"/>
    <s v="BidSwitch"/>
    <x v="0"/>
    <n v="510778"/>
    <x v="39"/>
    <n v="70777"/>
    <n v="436133"/>
    <n v="6"/>
    <n v="3870.25"/>
    <n v="0.25255590491368074"/>
    <x v="46"/>
    <n v="3.0001937984496125"/>
    <n v="645.04166666666663"/>
    <n v="7.5771665968385475"/>
    <n v="54.682312050524885"/>
  </r>
  <r>
    <s v="Sociodemographic "/>
    <s v="P$YCLE Premier Lifestage"/>
    <s v="Y3 Fiscal Fledglings"/>
    <m/>
    <m/>
    <m/>
    <x v="0"/>
    <x v="3"/>
    <s v="Chicago"/>
    <x v="0"/>
    <s v="msn.com"/>
    <s v="Google Ad Manager"/>
    <x v="0"/>
    <n v="297347"/>
    <x v="40"/>
    <n v="166412"/>
    <n v="251319"/>
    <n v="4"/>
    <n v="2255.52"/>
    <n v="0.25256686632116682"/>
    <x v="47"/>
    <n v="3.0033555259653797"/>
    <n v="563.88"/>
    <n v="7.5854809364143581"/>
    <n v="13.553830252626014"/>
  </r>
  <r>
    <s v="Online Behavior "/>
    <s v="Validated Demographic"/>
    <s v="Gender and Age Combined"/>
    <s v="Females 25-64"/>
    <m/>
    <m/>
    <x v="1"/>
    <x v="2"/>
    <s v="Ft. Myers - Naples"/>
    <x v="1"/>
    <s v="mail.yahoo.com"/>
    <s v="Google Ad Manager"/>
    <x v="0"/>
    <n v="766674"/>
    <x v="2"/>
    <n v="344201"/>
    <n v="720606"/>
    <n v="17"/>
    <n v="5816.23"/>
    <n v="0.25878013340741957"/>
    <x v="48"/>
    <n v="2.9315675403225803"/>
    <n v="342.13117647058823"/>
    <n v="7.5863143917753826"/>
    <n v="16.897771941394709"/>
  </r>
  <r>
    <s v="Real Estate "/>
    <s v="Lot Size"/>
    <s v="Cozy Outdoor Living Space (Less than an Acre)"/>
    <m/>
    <m/>
    <m/>
    <x v="1"/>
    <x v="3"/>
    <s v="New York City"/>
    <x v="3"/>
    <s v="weather.com"/>
    <s v="Magnite DV+"/>
    <x v="0"/>
    <n v="232635"/>
    <x v="41"/>
    <n v="34008"/>
    <n v="195803"/>
    <n v="39"/>
    <n v="1773.99"/>
    <n v="0.28628538268102388"/>
    <x v="49"/>
    <n v="2.6636486486486488"/>
    <n v="45.486923076923077"/>
    <n v="7.625636727061706"/>
    <n v="52.163902611150313"/>
  </r>
  <r>
    <s v="Online Behavior "/>
    <s v="The Changing Consumer"/>
    <s v="Data For Good"/>
    <s v="Current Affairs - Social Justice"/>
    <m/>
    <m/>
    <x v="0"/>
    <x v="3"/>
    <s v="New York City"/>
    <x v="3"/>
    <s v="mail.yahoo.com"/>
    <s v="Magnite DV+"/>
    <x v="0"/>
    <n v="1010148"/>
    <x v="42"/>
    <n v="699834"/>
    <n v="955905"/>
    <n v="31"/>
    <n v="7788.7"/>
    <n v="0.28451276446619705"/>
    <x v="50"/>
    <n v="2.7100556715379263"/>
    <n v="251.2483870967742"/>
    <n v="7.710454309665514"/>
    <n v="11.129353532409112"/>
  </r>
  <r>
    <s v="Online Behavior "/>
    <s v="Beauty and Fitness"/>
    <s v="Hair Care"/>
    <m/>
    <m/>
    <m/>
    <x v="0"/>
    <x v="0"/>
    <s v="San Francisco"/>
    <x v="2"/>
    <s v="msn.com"/>
    <s v="Google Ad Manager"/>
    <x v="0"/>
    <n v="999915"/>
    <x v="43"/>
    <n v="618816"/>
    <n v="829942"/>
    <n v="23"/>
    <n v="7879.32"/>
    <n v="0.27482335998559881"/>
    <x v="51"/>
    <n v="2.8672925764192141"/>
    <n v="342.5791304347826"/>
    <n v="7.8799897991329262"/>
    <n v="12.732896369841761"/>
  </r>
  <r>
    <s v="OnAudience "/>
    <s v="Interest"/>
    <s v="News"/>
    <s v="International News"/>
    <m/>
    <m/>
    <x v="1"/>
    <x v="3"/>
    <s v="Tallahassee - Thomasville"/>
    <x v="8"/>
    <s v="weather.com"/>
    <s v="Index Exchange"/>
    <x v="0"/>
    <n v="197192"/>
    <x v="44"/>
    <n v="80623"/>
    <n v="181763"/>
    <n v="5"/>
    <n v="1584.73"/>
    <n v="0.2631952614710536"/>
    <x v="52"/>
    <n v="3.0534296724470136"/>
    <n v="316.94600000000003"/>
    <n v="8.036482210231652"/>
    <n v="19.656053483497267"/>
  </r>
  <r>
    <s v="Online Behavior "/>
    <s v="Validated Demographic"/>
    <s v="Gender and Age Combined"/>
    <s v="Females 18-64"/>
    <m/>
    <m/>
    <x v="0"/>
    <x v="3"/>
    <s v="Chicago"/>
    <x v="0"/>
    <s v="mail.yahoo.com"/>
    <s v="Yahoo Exchange"/>
    <x v="0"/>
    <n v="742281"/>
    <x v="45"/>
    <n v="432673"/>
    <n v="642404"/>
    <n v="11"/>
    <n v="6024.42"/>
    <n v="0.26930502060540418"/>
    <x v="53"/>
    <n v="3.0137168584292144"/>
    <n v="547.67454545454541"/>
    <n v="8.1160908065813366"/>
    <n v="13.923725307564837"/>
  </r>
  <r>
    <s v="Brand Propensities "/>
    <s v="Big Box Dollar General Buyer Propensity"/>
    <m/>
    <m/>
    <m/>
    <m/>
    <x v="0"/>
    <x v="0"/>
    <s v="Chicago"/>
    <x v="0"/>
    <s v="weather.com"/>
    <s v="Index Exchange"/>
    <x v="0"/>
    <n v="194833"/>
    <x v="46"/>
    <n v="29091"/>
    <n v="143813"/>
    <n v="4"/>
    <n v="1586.31"/>
    <n v="0.25611677693203921"/>
    <x v="54"/>
    <n v="3.1789779559118236"/>
    <n v="396.57749999999999"/>
    <n v="8.1418958800613854"/>
    <n v="54.529235846137979"/>
  </r>
  <r>
    <s v="B2B "/>
    <s v="B2B Decision Maker Responsibilities"/>
    <s v="Purchasing Vehicles or Automobile Services"/>
    <m/>
    <m/>
    <m/>
    <x v="1"/>
    <x v="2"/>
    <s v="Ft. Wayne"/>
    <x v="4"/>
    <s v="yahoo.com"/>
    <s v="PubMatic"/>
    <x v="0"/>
    <n v="276716"/>
    <x v="47"/>
    <n v="114927"/>
    <n v="255481"/>
    <n v="49"/>
    <n v="2276.2800000000002"/>
    <n v="0.28874369389554633"/>
    <x v="55"/>
    <n v="2.848911138923655"/>
    <n v="46.454693877551023"/>
    <n v="8.2260512583298411"/>
    <n v="19.806311832728603"/>
  </r>
  <r>
    <s v="Online Behavior "/>
    <s v="The Changing Consumer"/>
    <s v="Virtual Events"/>
    <m/>
    <m/>
    <m/>
    <x v="0"/>
    <x v="1"/>
    <s v="Miami - Ft. Lauderdale"/>
    <x v="1"/>
    <s v="yahoo.com"/>
    <s v="Google Ad Manager"/>
    <x v="0"/>
    <n v="571090"/>
    <x v="48"/>
    <n v="246243"/>
    <n v="532325"/>
    <n v="11"/>
    <n v="4733.62"/>
    <n v="0.2698348771647201"/>
    <x v="56"/>
    <n v="3.0717845554834522"/>
    <n v="430.32909090909089"/>
    <n v="8.288746082053617"/>
    <n v="19.223368786117778"/>
  </r>
  <r>
    <s v="Financial "/>
    <s v="Likely Bank Account and Services"/>
    <s v="Saving Account"/>
    <s v="Personal or Join (Financial)"/>
    <m/>
    <m/>
    <x v="1"/>
    <x v="0"/>
    <s v="Shreveport"/>
    <x v="9"/>
    <s v="msn.com"/>
    <s v="Magnite DV+"/>
    <x v="0"/>
    <n v="177632"/>
    <x v="49"/>
    <n v="70865"/>
    <n v="95871"/>
    <n v="5"/>
    <n v="1483.38"/>
    <n v="0.27303638983966849"/>
    <x v="57"/>
    <n v="3.058515463917526"/>
    <n v="296.67600000000004"/>
    <n v="8.3508602053684022"/>
    <n v="20.932477245466735"/>
  </r>
  <r>
    <s v="Brand Propensities "/>
    <s v="Apparel"/>
    <s v="Bare Necessities Buyer Propensity"/>
    <m/>
    <m/>
    <m/>
    <x v="0"/>
    <x v="2"/>
    <s v="San Francisco"/>
    <x v="2"/>
    <s v="mail.aol.com"/>
    <s v="BidSwitch"/>
    <x v="0"/>
    <n v="186702"/>
    <x v="50"/>
    <n v="132038"/>
    <n v="167406"/>
    <n v="4"/>
    <n v="1568.74"/>
    <n v="0.19817677368212444"/>
    <x v="58"/>
    <n v="4.2398378378378379"/>
    <n v="392.185"/>
    <n v="8.4023738363809706"/>
    <n v="11.880973659098139"/>
  </r>
  <r>
    <s v="Brand Propensities "/>
    <s v="Travel"/>
    <s v="Hotel Tonight Buyer Propensity"/>
    <m/>
    <m/>
    <m/>
    <x v="1"/>
    <x v="1"/>
    <s v="Jacksonville"/>
    <x v="1"/>
    <s v="biblegateway.com"/>
    <s v="Magnite DV+"/>
    <x v="0"/>
    <n v="188170"/>
    <x v="51"/>
    <n v="155266"/>
    <n v="176562"/>
    <n v="6"/>
    <n v="1599.72"/>
    <n v="0.26040282723069563"/>
    <x v="59"/>
    <n v="3.2647346938775512"/>
    <n v="266.62"/>
    <n v="8.5014614444385401"/>
    <n v="10.303092756946144"/>
  </r>
  <r>
    <s v="OnAudience "/>
    <s v="Interest"/>
    <s v="Life Stage"/>
    <m/>
    <m/>
    <m/>
    <x v="1"/>
    <x v="1"/>
    <s v="Tallahassee - Thomasville"/>
    <x v="8"/>
    <s v="ebay.com"/>
    <s v="Google Ad Manager"/>
    <x v="0"/>
    <n v="189462"/>
    <x v="52"/>
    <n v="53431"/>
    <n v="163634"/>
    <n v="5"/>
    <n v="1625.17"/>
    <n v="0.2522933358668229"/>
    <x v="60"/>
    <n v="3.3999372384937239"/>
    <n v="325.03399999999999"/>
    <n v="8.5778150763741543"/>
    <n v="30.416237764593589"/>
  </r>
  <r>
    <s v="Online Behavior "/>
    <s v="Finance"/>
    <s v="Banking"/>
    <s v="Banking"/>
    <m/>
    <m/>
    <x v="0"/>
    <x v="1"/>
    <s v="Los Angeles"/>
    <x v="2"/>
    <s v="msn.com"/>
    <s v="Google Ad Manager"/>
    <x v="0"/>
    <n v="921791"/>
    <x v="53"/>
    <n v="668449"/>
    <n v="852442"/>
    <n v="69"/>
    <n v="8042.9"/>
    <n v="0.23324159164062136"/>
    <x v="61"/>
    <n v="3.7408837209302326"/>
    <n v="116.56376811594203"/>
    <n v="8.7252967321225743"/>
    <n v="12.032181961525859"/>
  </r>
  <r>
    <s v="Brand Propensities "/>
    <s v="Health"/>
    <s v="Beauty and Cosmetics"/>
    <s v="ULTA Buyer Propensity"/>
    <m/>
    <m/>
    <x v="0"/>
    <x v="3"/>
    <s v="Toledo"/>
    <x v="10"/>
    <s v="mail.aol.com"/>
    <s v="Google Ad Manager"/>
    <x v="0"/>
    <n v="198754"/>
    <x v="54"/>
    <n v="137649"/>
    <n v="178415"/>
    <n v="4"/>
    <n v="1803.08"/>
    <n v="0.24150457349286053"/>
    <x v="62"/>
    <n v="3.7564166666666665"/>
    <n v="450.77"/>
    <n v="9.0719180494480618"/>
    <n v="13.09911441419843"/>
  </r>
  <r>
    <s v="Online Behavior "/>
    <s v="Beauty and Fitness"/>
    <s v="Spas and Beauty Services"/>
    <m/>
    <m/>
    <m/>
    <x v="0"/>
    <x v="0"/>
    <s v="Chicago"/>
    <x v="0"/>
    <s v="yahoo.com"/>
    <s v="PubMatic"/>
    <x v="0"/>
    <n v="888037"/>
    <x v="55"/>
    <n v="370429"/>
    <n v="820340"/>
    <n v="42"/>
    <n v="8134.35"/>
    <n v="0.31991910246982952"/>
    <x v="63"/>
    <n v="2.8631995776135164"/>
    <n v="193.67500000000001"/>
    <n v="9.1599223906211122"/>
    <n v="21.959268847741402"/>
  </r>
  <r>
    <s v="Reach "/>
    <s v="Propensity Models"/>
    <s v="Hobbies and Interest"/>
    <s v="Food and Drinks"/>
    <s v="Eats at Family Restaurants"/>
    <m/>
    <x v="0"/>
    <x v="2"/>
    <s v="Flint - Saginaw - Bay City"/>
    <x v="7"/>
    <s v="poshland.com"/>
    <s v="Google Ad Manager"/>
    <x v="0"/>
    <n v="268811"/>
    <x v="47"/>
    <n v="95989"/>
    <n v="173923"/>
    <n v="4"/>
    <n v="2549.12"/>
    <n v="0.29723486018057294"/>
    <x v="64"/>
    <n v="3.1903879849812262"/>
    <n v="637.28"/>
    <n v="9.4829452663767491"/>
    <n v="26.556376251445478"/>
  </r>
  <r>
    <s v="Demographic "/>
    <s v="Age"/>
    <s v="Specialty Age Range"/>
    <s v="21+"/>
    <m/>
    <m/>
    <x v="1"/>
    <x v="2"/>
    <s v="Chicago"/>
    <x v="0"/>
    <s v="weather.com"/>
    <s v="PubMatic"/>
    <x v="0"/>
    <n v="180353"/>
    <x v="56"/>
    <n v="67637"/>
    <n v="145416"/>
    <n v="8"/>
    <n v="1720.88"/>
    <n v="0.26115451364823433"/>
    <x v="65"/>
    <n v="3.6536730360934184"/>
    <n v="215.11"/>
    <n v="9.5417320477064429"/>
    <n v="25.442878897644782"/>
  </r>
  <r>
    <s v="Brand Propensities "/>
    <s v="Travel"/>
    <s v="Choice Hotels Buyer Propensity"/>
    <m/>
    <m/>
    <m/>
    <x v="1"/>
    <x v="1"/>
    <s v="Chicago"/>
    <x v="0"/>
    <s v="biblegateway.com"/>
    <s v="Magnite DV+"/>
    <x v="0"/>
    <n v="210096"/>
    <x v="57"/>
    <n v="90928"/>
    <n v="184823"/>
    <n v="4"/>
    <n v="2027.43"/>
    <n v="0.2808240042647171"/>
    <x v="66"/>
    <n v="3.4363220338983052"/>
    <n v="506.85750000000002"/>
    <n v="9.6500171350239885"/>
    <n v="22.297092204821396"/>
  </r>
  <r>
    <s v="Interest Propensities "/>
    <s v="Activities and Interests"/>
    <s v="College Life"/>
    <m/>
    <m/>
    <m/>
    <x v="0"/>
    <x v="2"/>
    <s v="Jackson"/>
    <x v="11"/>
    <s v="msn.com"/>
    <s v="Xandr - Monetize SSP (AppNexus)"/>
    <x v="0"/>
    <n v="171575"/>
    <x v="46"/>
    <n v="101487"/>
    <n v="136036"/>
    <n v="8"/>
    <n v="1658.33"/>
    <n v="0.29083491184613142"/>
    <x v="67"/>
    <n v="3.3233066132264528"/>
    <n v="207.29124999999999"/>
    <n v="9.6653358589538101"/>
    <n v="16.340319449781745"/>
  </r>
  <r>
    <s v="Brand Propensities "/>
    <s v="Health"/>
    <s v="Beauty and Cosmetics"/>
    <s v="Beachbody Buyer Propensity"/>
    <m/>
    <m/>
    <x v="0"/>
    <x v="2"/>
    <s v="Chicago"/>
    <x v="0"/>
    <s v="nypost.com"/>
    <s v="Google Ad Manager"/>
    <x v="0"/>
    <n v="152881"/>
    <x v="58"/>
    <n v="94895"/>
    <n v="145113"/>
    <n v="11"/>
    <n v="1496.67"/>
    <n v="0.27864809884812369"/>
    <x v="68"/>
    <n v="3.5133098591549299"/>
    <n v="136.06090909090909"/>
    <n v="9.789771129178904"/>
    <n v="15.771853100795617"/>
  </r>
  <r>
    <s v="Transactional "/>
    <s v="Q2 Graduation Gift Shoppers"/>
    <m/>
    <m/>
    <m/>
    <m/>
    <x v="1"/>
    <x v="0"/>
    <s v="Los Angeles"/>
    <x v="2"/>
    <s v="ebay.com"/>
    <s v="Index Exchange"/>
    <x v="0"/>
    <n v="144088"/>
    <x v="51"/>
    <n v="26416"/>
    <n v="137369"/>
    <n v="7"/>
    <n v="1464.06"/>
    <n v="0.34006995724834821"/>
    <x v="69"/>
    <n v="2.9878775510204081"/>
    <n v="209.15142857142857"/>
    <n v="10.160873910388096"/>
    <n v="55.423228346456689"/>
  </r>
  <r>
    <s v="Interest Propensities "/>
    <s v="Brands"/>
    <s v="Quick Service Restaurants"/>
    <m/>
    <m/>
    <m/>
    <x v="0"/>
    <x v="3"/>
    <s v="Ft. Myers - Naples"/>
    <x v="1"/>
    <s v="accuweather.com"/>
    <s v="BidSwitch"/>
    <x v="0"/>
    <n v="213699"/>
    <x v="59"/>
    <n v="18395"/>
    <n v="164487"/>
    <n v="4"/>
    <n v="2194.9899999999998"/>
    <n v="0.12634593517049683"/>
    <x v="70"/>
    <n v="8.1295925925925925"/>
    <n v="548.74749999999995"/>
    <n v="10.271409786662547"/>
    <n v="119.32536015221525"/>
  </r>
  <r>
    <s v="Online Behavior "/>
    <s v="Sports"/>
    <s v="Winter Sports"/>
    <s v="Ice Skating"/>
    <m/>
    <m/>
    <x v="1"/>
    <x v="3"/>
    <s v="Chicago"/>
    <x v="0"/>
    <s v="mail.yahoo.com"/>
    <s v="Google Ad Manager"/>
    <x v="0"/>
    <n v="470192"/>
    <x v="60"/>
    <n v="336480"/>
    <n v="443202"/>
    <n v="3"/>
    <n v="4963.97"/>
    <n v="0.19991833123489977"/>
    <x v="71"/>
    <n v="5.2808191489361702"/>
    <n v="1654.6566666666668"/>
    <n v="10.557325518086229"/>
    <n v="14.752645030908228"/>
  </r>
  <r>
    <s v="Online Behavior "/>
    <s v="B2B"/>
    <s v="Occupation"/>
    <s v="Entrepreneur"/>
    <m/>
    <m/>
    <x v="0"/>
    <x v="1"/>
    <s v="San Francisco"/>
    <x v="2"/>
    <s v="weather.com"/>
    <s v="PubMatic"/>
    <x v="0"/>
    <n v="686858"/>
    <x v="61"/>
    <n v="81956"/>
    <n v="624118"/>
    <n v="19"/>
    <n v="7467.08"/>
    <n v="0.30355619356548225"/>
    <x v="72"/>
    <n v="3.5813333333333333"/>
    <n v="393.00421052631577"/>
    <n v="10.871359145558472"/>
    <n v="91.110839962906923"/>
  </r>
  <r>
    <s v="Online Behavior "/>
    <s v="Beauty and Fitness"/>
    <s v="Fitness"/>
    <m/>
    <m/>
    <m/>
    <x v="1"/>
    <x v="1"/>
    <s v="Chicago"/>
    <x v="0"/>
    <s v="mail.yahoo.com"/>
    <s v="BidSwitch"/>
    <x v="0"/>
    <n v="728841"/>
    <x v="62"/>
    <n v="424340"/>
    <n v="634059"/>
    <n v="37"/>
    <n v="8054.14"/>
    <n v="0.29828179259948329"/>
    <x v="73"/>
    <n v="3.70475620975161"/>
    <n v="217.67945945945948"/>
    <n v="11.050613233887775"/>
    <n v="18.98039308101994"/>
  </r>
  <r>
    <s v="Online Behavior "/>
    <s v="Finance"/>
    <s v="Investing"/>
    <s v="Stocks and Bonds"/>
    <m/>
    <m/>
    <x v="0"/>
    <x v="2"/>
    <s v="Miami - Ft. Lauderdale"/>
    <x v="1"/>
    <s v="ebay.com"/>
    <s v="Yahoo Exchange"/>
    <x v="0"/>
    <n v="680912"/>
    <x v="63"/>
    <n v="388915"/>
    <n v="648524"/>
    <n v="39"/>
    <n v="7814.26"/>
    <n v="0.29372371172780037"/>
    <x v="74"/>
    <n v="3.90713"/>
    <n v="200.36564102564103"/>
    <n v="11.476167258030406"/>
    <n v="20.092462363241324"/>
  </r>
  <r>
    <s v="Transactional "/>
    <s v="Q3 Fashion Shoppers"/>
    <m/>
    <m/>
    <m/>
    <m/>
    <x v="2"/>
    <x v="0"/>
    <s v="Flint - Saginaw - Bay City"/>
    <x v="7"/>
    <s v="zillow.com"/>
    <s v="Taboola"/>
    <x v="0"/>
    <n v="130602"/>
    <x v="64"/>
    <n v="11736"/>
    <n v="113735"/>
    <n v="4"/>
    <n v="1507.85"/>
    <n v="0.20596928071545612"/>
    <x v="75"/>
    <n v="5.6053903345724905"/>
    <n v="376.96249999999998"/>
    <n v="11.545382153412657"/>
    <n v="128.48074301295159"/>
  </r>
  <r>
    <s v="B2B "/>
    <s v="B2B Decision Maker Responsibilities"/>
    <s v="Print, Copy or Photo Services"/>
    <m/>
    <m/>
    <m/>
    <x v="1"/>
    <x v="2"/>
    <s v="San Francisco"/>
    <x v="2"/>
    <s v="thesaurus.com"/>
    <s v="Google Ad Manager"/>
    <x v="0"/>
    <n v="141157"/>
    <x v="65"/>
    <n v="8280"/>
    <n v="107935"/>
    <n v="4"/>
    <n v="1631.78"/>
    <n v="0.29754103586786346"/>
    <x v="76"/>
    <n v="3.8851904761904761"/>
    <n v="407.94499999999999"/>
    <n v="11.560035988296718"/>
    <n v="197.07487922705315"/>
  </r>
  <r>
    <s v="Financial "/>
    <s v="Estimated Discretionary Spending"/>
    <s v="Greater than $2,500"/>
    <m/>
    <m/>
    <m/>
    <x v="0"/>
    <x v="3"/>
    <s v="Chicago"/>
    <x v="0"/>
    <s v="ebay.com"/>
    <s v="Google Ad Manager"/>
    <x v="0"/>
    <n v="126337"/>
    <x v="66"/>
    <n v="51394"/>
    <n v="117635"/>
    <n v="5"/>
    <n v="1487.09"/>
    <n v="0.25724847036101856"/>
    <x v="77"/>
    <n v="4.5756615384615378"/>
    <n v="297.41800000000001"/>
    <n v="11.770819316589755"/>
    <n v="28.935089699186676"/>
  </r>
  <r>
    <s v="Retail"/>
    <m/>
    <m/>
    <m/>
    <m/>
    <m/>
    <x v="0"/>
    <x v="0"/>
    <s v="South Bend - Elkhart"/>
    <x v="4"/>
    <s v="weather.com"/>
    <s v="PubMatic"/>
    <x v="0"/>
    <n v="239164"/>
    <x v="29"/>
    <n v="86250"/>
    <n v="198209"/>
    <n v="41"/>
    <n v="2819.94"/>
    <n v="0.29226806710039971"/>
    <x v="78"/>
    <n v="4.034248927038627"/>
    <n v="68.779024390243904"/>
    <n v="11.790821361074411"/>
    <n v="32.69495652173913"/>
  </r>
  <r>
    <s v="Online Behavior "/>
    <s v="Life Event"/>
    <s v="New Parent"/>
    <m/>
    <m/>
    <m/>
    <x v="1"/>
    <x v="1"/>
    <s v="Nashville"/>
    <x v="5"/>
    <s v="ebay.com"/>
    <s v="Xandr - Monetize SSP (AppNexus)"/>
    <x v="0"/>
    <n v="569171"/>
    <x v="67"/>
    <n v="343050"/>
    <n v="541133"/>
    <n v="78"/>
    <n v="7129.63"/>
    <n v="0.2378898432984112"/>
    <x v="79"/>
    <n v="5.2656056129985229"/>
    <n v="91.405512820512826"/>
    <n v="12.52634094147453"/>
    <n v="20.783063693339166"/>
  </r>
  <r>
    <s v="Online Behavior "/>
    <s v="Autos and Vehicles"/>
    <s v="Brands"/>
    <s v="Mitsubishi"/>
    <m/>
    <m/>
    <x v="1"/>
    <x v="0"/>
    <s v="San Francisco"/>
    <x v="2"/>
    <s v="msn.com"/>
    <s v="Smart RTB+ (Smartadserver)"/>
    <x v="0"/>
    <n v="335461"/>
    <x v="68"/>
    <n v="171464"/>
    <n v="247450"/>
    <n v="5"/>
    <n v="4445.87"/>
    <n v="0.28706764720787215"/>
    <x v="80"/>
    <n v="4.6166874350986502"/>
    <n v="889.17399999999998"/>
    <n v="13.253015998879153"/>
    <n v="25.928883030840293"/>
  </r>
  <r>
    <s v="B2B "/>
    <s v="B2B Decision Maker Responsibilities"/>
    <s v="Computer Software"/>
    <m/>
    <m/>
    <m/>
    <x v="1"/>
    <x v="2"/>
    <s v="Los Angeles"/>
    <x v="2"/>
    <s v="mail.aol.com"/>
    <s v="BidSwitch"/>
    <x v="0"/>
    <n v="136733"/>
    <x v="69"/>
    <n v="102728"/>
    <n v="127130"/>
    <n v="4"/>
    <n v="1946.05"/>
    <n v="8.0448757798044362E-2"/>
    <x v="81"/>
    <n v="17.691363636363636"/>
    <n v="486.51249999999999"/>
    <n v="14.232482282989475"/>
    <n v="18.943715442722528"/>
  </r>
  <r>
    <s v="Online Behavior "/>
    <s v="Arts and Entertainment"/>
    <s v="Events and Listings"/>
    <s v="Film Festivals"/>
    <m/>
    <m/>
    <x v="0"/>
    <x v="3"/>
    <s v="Los Angeles"/>
    <x v="2"/>
    <s v="ebay.com"/>
    <s v="Google Ad Manager"/>
    <x v="0"/>
    <n v="405957"/>
    <x v="70"/>
    <n v="204189"/>
    <n v="385654"/>
    <n v="16"/>
    <n v="5864.13"/>
    <n v="0.21529373800673471"/>
    <x v="82"/>
    <n v="6.7095308924485124"/>
    <n v="366.50812500000001"/>
    <n v="14.44519986106903"/>
    <n v="28.719127866829261"/>
  </r>
  <r>
    <s v="Media and Entertainment "/>
    <s v="News and Current Events"/>
    <m/>
    <m/>
    <m/>
    <m/>
    <x v="1"/>
    <x v="3"/>
    <s v="Los Angeles"/>
    <x v="2"/>
    <s v="nbcnews.com"/>
    <s v="Google Ad Manager"/>
    <x v="0"/>
    <n v="183208"/>
    <x v="71"/>
    <n v="131164"/>
    <n v="177952"/>
    <n v="43"/>
    <n v="2682.44"/>
    <n v="0.33841316973057944"/>
    <x v="83"/>
    <n v="4.3265161290322585"/>
    <n v="62.382325581395349"/>
    <n v="14.641500371162831"/>
    <n v="20.451038394681468"/>
  </r>
  <r>
    <s v="Premium Entertainment and Pastimes "/>
    <s v="Premium Magazine Enthusiasts"/>
    <m/>
    <m/>
    <m/>
    <m/>
    <x v="1"/>
    <x v="2"/>
    <s v="Chicago"/>
    <x v="0"/>
    <s v="finance.yahoo.com"/>
    <s v="PubMatic"/>
    <x v="0"/>
    <n v="109567"/>
    <x v="72"/>
    <n v="57620"/>
    <n v="97903"/>
    <n v="5"/>
    <n v="1616.71"/>
    <n v="0.3148758294011883"/>
    <x v="84"/>
    <n v="4.6861159420289855"/>
    <n v="323.34199999999998"/>
    <n v="14.755446439165079"/>
    <n v="28.058139534883718"/>
  </r>
  <r>
    <s v="Online Behavior "/>
    <s v="Arts and Entertainment"/>
    <s v="Events and Listings"/>
    <s v="Concerts and Music Festivals"/>
    <m/>
    <m/>
    <x v="2"/>
    <x v="0"/>
    <s v="Chicago"/>
    <x v="0"/>
    <s v="usssa.com"/>
    <s v="Google Ad Manager"/>
    <x v="0"/>
    <n v="446774"/>
    <x v="73"/>
    <n v="196581"/>
    <n v="379758"/>
    <n v="33"/>
    <n v="6956.63"/>
    <n v="0.21285929798958758"/>
    <x v="85"/>
    <n v="7.3150683491062045"/>
    <n v="210.8069696969697"/>
    <n v="15.570803135365979"/>
    <n v="35.388109735935821"/>
  </r>
  <r>
    <s v="OnAudience "/>
    <s v="Intent"/>
    <s v="Travel"/>
    <m/>
    <m/>
    <m/>
    <x v="1"/>
    <x v="2"/>
    <s v="Chicago"/>
    <x v="0"/>
    <s v="msn.com"/>
    <s v="BidSwitch"/>
    <x v="1"/>
    <n v="96031"/>
    <x v="74"/>
    <n v="57187"/>
    <n v="78396"/>
    <n v="21"/>
    <n v="1508.91"/>
    <n v="0.32385375555810103"/>
    <x v="86"/>
    <n v="4.8518006430868166"/>
    <n v="71.852857142857147"/>
    <n v="15.712738594828753"/>
    <n v="26.3855421686747"/>
  </r>
  <r>
    <s v="Real Estate "/>
    <s v="Sale Activity"/>
    <s v="Just Sold"/>
    <m/>
    <m/>
    <m/>
    <x v="0"/>
    <x v="3"/>
    <s v="Lafayette"/>
    <x v="4"/>
    <s v="forbes.com"/>
    <s v="Google Ad Manager"/>
    <x v="0"/>
    <n v="111884"/>
    <x v="75"/>
    <n v="53017"/>
    <n v="106432"/>
    <n v="7"/>
    <n v="1786.11"/>
    <n v="0.19663222623431412"/>
    <x v="87"/>
    <n v="8.1186818181818179"/>
    <n v="255.15857142857141"/>
    <n v="15.963944799971397"/>
    <n v="33.68938265084784"/>
  </r>
  <r>
    <s v="OnAudience "/>
    <s v="Intent"/>
    <s v="Sporting Goods"/>
    <s v="Team Sports"/>
    <m/>
    <m/>
    <x v="1"/>
    <x v="1"/>
    <s v="Charleston"/>
    <x v="12"/>
    <s v="cbssports.com"/>
    <s v="Magnite DV+"/>
    <x v="1"/>
    <n v="94340"/>
    <x v="76"/>
    <n v="16955"/>
    <n v="76971"/>
    <n v="13"/>
    <n v="1517.24"/>
    <n v="0.26499894000424001"/>
    <x v="88"/>
    <n v="6.0689599999999997"/>
    <n v="116.71076923076923"/>
    <n v="16.082679669281323"/>
    <n v="89.486287230905333"/>
  </r>
  <r>
    <s v="Online Behavior "/>
    <s v="Life Event"/>
    <s v="College Applications"/>
    <m/>
    <m/>
    <m/>
    <x v="0"/>
    <x v="2"/>
    <s v="Chicago"/>
    <x v="0"/>
    <s v="yahoo.com"/>
    <s v="Xandr - Monetize SSP (AppNexus)"/>
    <x v="0"/>
    <n v="446774"/>
    <x v="77"/>
    <n v="163786"/>
    <n v="374116"/>
    <n v="12"/>
    <n v="7248.23"/>
    <n v="0.27866438064882915"/>
    <x v="89"/>
    <n v="5.8218714859437748"/>
    <n v="604.01916666666659"/>
    <n v="16.223482118476007"/>
    <n v="44.254270816797522"/>
  </r>
  <r>
    <s v="Travel and Tourism "/>
    <s v="Interest (Affinity)"/>
    <s v="Destinations"/>
    <s v="Europe"/>
    <m/>
    <m/>
    <x v="0"/>
    <x v="0"/>
    <s v="Orlando - Daytona Beach"/>
    <x v="1"/>
    <s v="mail.aol.com"/>
    <s v="Magnite DV+"/>
    <x v="0"/>
    <n v="88819"/>
    <x v="78"/>
    <n v="65488"/>
    <n v="80451"/>
    <n v="6"/>
    <n v="1442.23"/>
    <n v="0.22517704545198663"/>
    <x v="90"/>
    <n v="7.2111499999999999"/>
    <n v="240.37166666666667"/>
    <n v="16.237854513110932"/>
    <n v="22.022813339848522"/>
  </r>
  <r>
    <s v="Online Behavior "/>
    <s v="Sports"/>
    <s v="Team Sports"/>
    <s v="American Football"/>
    <m/>
    <m/>
    <x v="0"/>
    <x v="0"/>
    <s v="Nashville"/>
    <x v="5"/>
    <s v="msn.com"/>
    <s v="PubMatic"/>
    <x v="0"/>
    <n v="458931"/>
    <x v="79"/>
    <n v="264325"/>
    <n v="378011"/>
    <n v="30"/>
    <n v="7462.68"/>
    <n v="0.21223233993781201"/>
    <x v="91"/>
    <n v="7.6618891170431214"/>
    <n v="248.756"/>
    <n v="16.261006556541179"/>
    <n v="28.232970774614582"/>
  </r>
  <r>
    <s v="B2B "/>
    <s v="Purchase DM"/>
    <s v="Technology Services, Hardware and"/>
    <s v="or Software"/>
    <s v="I have no input into the final decision"/>
    <m/>
    <x v="1"/>
    <x v="1"/>
    <s v="Los Angeles"/>
    <x v="2"/>
    <s v="biblegateway.com"/>
    <s v="Google Ad Manager"/>
    <x v="0"/>
    <n v="130796"/>
    <x v="80"/>
    <n v="109118"/>
    <n v="122937"/>
    <n v="6"/>
    <n v="2196.66"/>
    <n v="0.22936481237958348"/>
    <x v="92"/>
    <n v="7.3221999999999996"/>
    <n v="366.10999999999996"/>
    <n v="16.79455029205786"/>
    <n v="20.131050789054047"/>
  </r>
  <r>
    <s v="Lotame "/>
    <s v="Offline CPG Purchasers"/>
    <s v="Product Segment"/>
    <m/>
    <m/>
    <m/>
    <x v="1"/>
    <x v="2"/>
    <s v="New York City"/>
    <x v="3"/>
    <s v="mail.aol.com"/>
    <s v="Google Ad Manager"/>
    <x v="0"/>
    <n v="92806"/>
    <x v="81"/>
    <n v="67534"/>
    <n v="85013"/>
    <n v="11"/>
    <n v="1579.38"/>
    <n v="0.22843350645432409"/>
    <x v="93"/>
    <n v="7.4499056603773592"/>
    <n v="143.58000000000001"/>
    <n v="17.018080727539168"/>
    <n v="23.386442384576657"/>
  </r>
  <r>
    <s v="OnAudience "/>
    <s v="Interest"/>
    <s v="Shopping"/>
    <s v="Luxurious Brands"/>
    <m/>
    <m/>
    <x v="0"/>
    <x v="1"/>
    <s v="Ft. Myers - Naples"/>
    <x v="1"/>
    <s v="the-sun.com"/>
    <s v="Google Ad Manager"/>
    <x v="0"/>
    <n v="97346"/>
    <x v="82"/>
    <n v="44118"/>
    <n v="91080"/>
    <n v="19"/>
    <n v="1657.56"/>
    <n v="0.81153822447763646"/>
    <x v="94"/>
    <n v="2.0981772151898732"/>
    <n v="87.24"/>
    <n v="17.027510118546214"/>
    <n v="37.571059431524546"/>
  </r>
  <r>
    <s v="Mobile "/>
    <s v="Food"/>
    <s v="Restaurant"/>
    <s v="Brand"/>
    <s v="Chilis"/>
    <m/>
    <x v="1"/>
    <x v="3"/>
    <s v="San Francisco"/>
    <x v="2"/>
    <s v="outlook.live.com"/>
    <s v="BidSwitch"/>
    <x v="1"/>
    <n v="87245"/>
    <x v="83"/>
    <n v="71903"/>
    <n v="80390"/>
    <n v="2"/>
    <n v="1500.84"/>
    <n v="0.40116912143962408"/>
    <x v="95"/>
    <n v="4.2881142857142853"/>
    <n v="750.42"/>
    <n v="17.202590406327008"/>
    <n v="20.873120732097409"/>
  </r>
  <r>
    <s v="Lotame "/>
    <s v="Travel"/>
    <s v="Winter Holiday Travel"/>
    <m/>
    <m/>
    <m/>
    <x v="1"/>
    <x v="3"/>
    <s v="San Francisco"/>
    <x v="2"/>
    <s v="investing.com"/>
    <s v="Magnite DV+"/>
    <x v="1"/>
    <n v="81486"/>
    <x v="84"/>
    <n v="57653"/>
    <n v="76803"/>
    <n v="6"/>
    <n v="1463.84"/>
    <n v="0.23685050192671134"/>
    <x v="96"/>
    <n v="7.5846632124352329"/>
    <n v="243.97333333333333"/>
    <n v="17.964312888103475"/>
    <n v="25.390526078434771"/>
  </r>
  <r>
    <s v="Mobile "/>
    <s v="Travel"/>
    <s v="Car Rentals"/>
    <s v="Hertz"/>
    <m/>
    <m/>
    <x v="0"/>
    <x v="0"/>
    <s v="Chicago"/>
    <x v="0"/>
    <s v="ebay.com"/>
    <s v="BidSwitch"/>
    <x v="0"/>
    <n v="87287"/>
    <x v="85"/>
    <n v="40039"/>
    <n v="80040"/>
    <n v="18"/>
    <n v="1579.37"/>
    <n v="0.23256613241376148"/>
    <x v="97"/>
    <n v="7.7801477832512314"/>
    <n v="87.742777777777775"/>
    <n v="18.093988795582387"/>
    <n v="39.445790354404451"/>
  </r>
  <r>
    <s v="OnAudience "/>
    <s v="Interest"/>
    <s v="Technology &amp; Computing"/>
    <s v="Entertainment"/>
    <m/>
    <m/>
    <x v="1"/>
    <x v="0"/>
    <s v="Orlando - Daytona Beach"/>
    <x v="1"/>
    <s v="yahoo.com"/>
    <s v="BidSwitch"/>
    <x v="0"/>
    <n v="85965"/>
    <x v="86"/>
    <n v="33865"/>
    <n v="78662"/>
    <n v="3"/>
    <n v="1555.53"/>
    <n v="0.27104053975455122"/>
    <x v="98"/>
    <n v="6.6760944206008581"/>
    <n v="518.51"/>
    <n v="18.094922352120047"/>
    <n v="45.933264432304739"/>
  </r>
  <r>
    <s v="Online Behavior "/>
    <s v="Validated Demographic"/>
    <s v="Gender and Age Combined"/>
    <s v="Females 25-44"/>
    <m/>
    <m/>
    <x v="0"/>
    <x v="3"/>
    <s v="Miami - Ft. Lauderdale"/>
    <x v="1"/>
    <s v="outlook.live.com"/>
    <s v="BidSwitch"/>
    <x v="0"/>
    <n v="264580"/>
    <x v="87"/>
    <n v="217526"/>
    <n v="240731"/>
    <n v="9"/>
    <n v="4874.6499999999996"/>
    <n v="0.26116864464434197"/>
    <x v="99"/>
    <n v="7.0544862518089717"/>
    <n v="541.62777777777774"/>
    <n v="18.424106130470935"/>
    <n v="22.40950507065822"/>
  </r>
  <r>
    <s v="Interest Propensities "/>
    <s v="TV and Movies"/>
    <s v="Network TV"/>
    <m/>
    <m/>
    <m/>
    <x v="0"/>
    <x v="2"/>
    <s v="Miami - Ft. Lauderdale"/>
    <x v="1"/>
    <s v="realtor.com"/>
    <s v="Google Ad Manager"/>
    <x v="0"/>
    <n v="104814"/>
    <x v="88"/>
    <n v="55984"/>
    <n v="99432"/>
    <n v="5"/>
    <n v="1942.85"/>
    <n v="0.35205220676627169"/>
    <x v="100"/>
    <n v="5.2651761517615174"/>
    <n v="388.57"/>
    <n v="18.536168832407885"/>
    <n v="34.703665332952269"/>
  </r>
  <r>
    <s v="Online Behavior "/>
    <s v="Arts and Entertainment"/>
    <s v="Events and Listings"/>
    <s v="Food and Beverage Events"/>
    <m/>
    <m/>
    <x v="1"/>
    <x v="0"/>
    <s v="Los Angeles"/>
    <x v="2"/>
    <s v="mail.aol.com"/>
    <s v="Google Ad Manager"/>
    <x v="0"/>
    <n v="224359"/>
    <x v="54"/>
    <n v="163149"/>
    <n v="200859"/>
    <n v="5"/>
    <n v="4196.9399999999996"/>
    <n v="0.2139428326922477"/>
    <x v="101"/>
    <n v="8.7436249999999998"/>
    <n v="839.38799999999992"/>
    <n v="18.70635900498754"/>
    <n v="25.724583049850132"/>
  </r>
  <r>
    <s v="Online Behavior "/>
    <s v="Travel"/>
    <s v="Travel Guides and Travelogues"/>
    <m/>
    <m/>
    <m/>
    <x v="0"/>
    <x v="2"/>
    <s v="San Francisco"/>
    <x v="2"/>
    <s v="weather.com"/>
    <s v="Google Ad Manager"/>
    <x v="0"/>
    <n v="212009"/>
    <x v="89"/>
    <n v="16903"/>
    <n v="149653"/>
    <n v="15"/>
    <n v="3983.62"/>
    <n v="0.26178133947143756"/>
    <x v="102"/>
    <n v="7.1776936936936933"/>
    <n v="265.57466666666664"/>
    <n v="18.789862694508251"/>
    <n v="235.67532390699876"/>
  </r>
  <r>
    <s v="Online Behavior "/>
    <s v="Finance"/>
    <s v="Banking"/>
    <s v="Savings Accounts"/>
    <m/>
    <m/>
    <x v="1"/>
    <x v="2"/>
    <s v="Chicago"/>
    <x v="0"/>
    <s v="the-sun.com"/>
    <s v="Google Ad Manager"/>
    <x v="0"/>
    <n v="357707"/>
    <x v="73"/>
    <n v="203987"/>
    <n v="338107"/>
    <n v="74"/>
    <n v="6749.2"/>
    <n v="0.26586004746901792"/>
    <x v="103"/>
    <n v="7.0969505783385909"/>
    <n v="91.205405405405401"/>
    <n v="18.867956176423721"/>
    <n v="33.086422173962063"/>
  </r>
  <r>
    <s v="Mobile "/>
    <s v="Travel"/>
    <s v="Vacation Rentals"/>
    <s v="HomeAway"/>
    <m/>
    <m/>
    <x v="0"/>
    <x v="0"/>
    <s v="Chattanooga"/>
    <x v="5"/>
    <s v="foxnews.com"/>
    <s v="Google Ad Manager"/>
    <x v="0"/>
    <n v="91593"/>
    <x v="90"/>
    <n v="51004"/>
    <n v="82985"/>
    <n v="18"/>
    <n v="1731.58"/>
    <n v="4.3671459609358795E-2"/>
    <x v="104"/>
    <n v="43.289499999999997"/>
    <n v="96.198888888888888"/>
    <n v="18.905156507593375"/>
    <n v="33.949886283428754"/>
  </r>
  <r>
    <s v="Travel "/>
    <s v="Likely Business Travel"/>
    <s v="Number of Nights Stayed"/>
    <s v="0 Nights"/>
    <m/>
    <m/>
    <x v="2"/>
    <x v="0"/>
    <s v="Ft. Myers - Naples"/>
    <x v="1"/>
    <s v="screenrant.com"/>
    <s v="Google Ad Manager"/>
    <x v="0"/>
    <n v="81054"/>
    <x v="91"/>
    <n v="56762"/>
    <n v="76198"/>
    <n v="16"/>
    <n v="1532.36"/>
    <n v="0.32694253213906777"/>
    <x v="105"/>
    <n v="5.782490566037735"/>
    <n v="95.772499999999994"/>
    <n v="18.905421077306485"/>
    <n v="26.99622987209753"/>
  </r>
  <r>
    <s v="Mobile "/>
    <s v="Demographics"/>
    <s v="Education"/>
    <s v="Lowest Education Achievement"/>
    <m/>
    <m/>
    <x v="0"/>
    <x v="1"/>
    <s v="Miami - Ft. Lauderdale"/>
    <x v="1"/>
    <s v="essentiallysports.com"/>
    <s v="BidSwitch"/>
    <x v="0"/>
    <n v="82916"/>
    <x v="92"/>
    <n v="24951"/>
    <n v="77333"/>
    <n v="12"/>
    <n v="1584.82"/>
    <n v="0.24000192966375611"/>
    <x v="106"/>
    <n v="7.9639195979899498"/>
    <n v="132.06833333333333"/>
    <n v="19.113560712045928"/>
    <n v="63.517293896036236"/>
  </r>
  <r>
    <s v="OnAudience "/>
    <s v="Interest"/>
    <s v="Business"/>
    <s v="Economy"/>
    <m/>
    <m/>
    <x v="1"/>
    <x v="2"/>
    <s v="South Bend - Elkhart"/>
    <x v="4"/>
    <s v="cnn.com"/>
    <s v="Google Ad Manager"/>
    <x v="0"/>
    <n v="77748"/>
    <x v="93"/>
    <n v="6170"/>
    <n v="53603"/>
    <n v="3"/>
    <n v="1498.3"/>
    <n v="0.29196892524566548"/>
    <x v="107"/>
    <n v="6.600440528634361"/>
    <n v="499.43333333333334"/>
    <n v="19.271235272933065"/>
    <n v="242.83630470016206"/>
  </r>
  <r>
    <s v="OnAudience "/>
    <s v="Interest"/>
    <s v="Arts &amp; Entertainment"/>
    <s v="Music Lovers"/>
    <m/>
    <m/>
    <x v="1"/>
    <x v="0"/>
    <s v="West Palm Beach - Ft. Pierce"/>
    <x v="1"/>
    <s v="foxnews.com"/>
    <s v="OpenX"/>
    <x v="2"/>
    <n v="76724"/>
    <x v="94"/>
    <n v="43209"/>
    <n v="69530"/>
    <n v="9"/>
    <n v="1493.2"/>
    <n v="0.24373077524633752"/>
    <x v="108"/>
    <n v="7.9850267379679147"/>
    <n v="165.91111111111113"/>
    <n v="19.461967572076535"/>
    <n v="34.557615311624893"/>
  </r>
  <r>
    <s v="Online Behavior "/>
    <s v="Life Event"/>
    <s v="Movers"/>
    <m/>
    <m/>
    <m/>
    <x v="1"/>
    <x v="2"/>
    <s v="Grand Rapids - Kalamazoo"/>
    <x v="7"/>
    <s v="yahoo.com"/>
    <s v="Google Ad Manager"/>
    <x v="0"/>
    <n v="310255"/>
    <x v="95"/>
    <n v="105054"/>
    <n v="260998"/>
    <n v="14"/>
    <n v="6057.86"/>
    <n v="0.3126460492175791"/>
    <x v="109"/>
    <n v="6.2452164948453603"/>
    <n v="432.70428571428567"/>
    <n v="19.525422636218593"/>
    <n v="57.664248862489764"/>
  </r>
  <r>
    <s v="AUTO "/>
    <s v="Decision Maker for Auto Purchase"/>
    <s v="I shared equally in the decision"/>
    <m/>
    <m/>
    <m/>
    <x v="0"/>
    <x v="0"/>
    <s v="Chicago"/>
    <x v="0"/>
    <s v="ebay.com"/>
    <s v="Google Ad Manager"/>
    <x v="0"/>
    <n v="102884"/>
    <x v="96"/>
    <n v="42841"/>
    <n v="96539"/>
    <n v="6"/>
    <n v="2015.45"/>
    <n v="0.29061856070914815"/>
    <x v="110"/>
    <n v="6.7406354515050166"/>
    <n v="335.90833333333336"/>
    <n v="19.58953773181447"/>
    <n v="47.044886907401789"/>
  </r>
  <r>
    <s v="Online Behavior "/>
    <s v="Food and Drink"/>
    <s v="Food and Grocery Delivery"/>
    <m/>
    <m/>
    <m/>
    <x v="1"/>
    <x v="3"/>
    <s v="Chicago"/>
    <x v="0"/>
    <s v="ebay.com"/>
    <s v="Google Ad Manager"/>
    <x v="0"/>
    <n v="262807"/>
    <x v="97"/>
    <n v="109871"/>
    <n v="236426"/>
    <n v="12"/>
    <n v="5150.47"/>
    <n v="0.26026704007123097"/>
    <x v="111"/>
    <n v="7.5299269005847957"/>
    <n v="429.20583333333337"/>
    <n v="19.597917863679431"/>
    <n v="46.877428984900476"/>
  </r>
  <r>
    <s v="Media and Entertainment "/>
    <s v="Sports and Recreational Activities"/>
    <s v="Interest (Affinity)"/>
    <s v="Team Sports"/>
    <s v="Baseball"/>
    <m/>
    <x v="0"/>
    <x v="3"/>
    <s v="Los Angeles"/>
    <x v="2"/>
    <s v="news.yahoo.com"/>
    <s v="PubMatic"/>
    <x v="0"/>
    <n v="73544"/>
    <x v="98"/>
    <n v="40405"/>
    <n v="67406"/>
    <n v="1"/>
    <n v="1465.87"/>
    <n v="0.3032198411835092"/>
    <x v="112"/>
    <n v="6.5734080717488785"/>
    <n v="1465.87"/>
    <n v="19.931877515500926"/>
    <n v="36.279420863754481"/>
  </r>
  <r>
    <s v="OnAudience "/>
    <s v="Intent"/>
    <s v="Software"/>
    <s v="Video Game Software"/>
    <m/>
    <m/>
    <x v="1"/>
    <x v="0"/>
    <s v="San Francisco"/>
    <x v="2"/>
    <s v="activebeat.com"/>
    <s v="Google Ad Manager"/>
    <x v="2"/>
    <n v="76439"/>
    <x v="99"/>
    <n v="58269"/>
    <n v="66924"/>
    <n v="8"/>
    <n v="1524.81"/>
    <n v="0.13082327084341763"/>
    <x v="113"/>
    <n v="15.248099999999999"/>
    <n v="190.60124999999999"/>
    <n v="19.948063161475165"/>
    <n v="26.168460073109202"/>
  </r>
  <r>
    <s v="OnAudience "/>
    <s v="Intent"/>
    <s v="Animals &amp; Pet"/>
    <m/>
    <m/>
    <m/>
    <x v="1"/>
    <x v="2"/>
    <s v="New York City"/>
    <x v="3"/>
    <s v="a-z-animals.com"/>
    <s v="OpenX"/>
    <x v="0"/>
    <n v="75161"/>
    <x v="100"/>
    <n v="40385"/>
    <n v="70325"/>
    <n v="3"/>
    <n v="1506.46"/>
    <n v="0.37253362781229626"/>
    <x v="114"/>
    <n v="5.3802142857142856"/>
    <n v="502.15333333333336"/>
    <n v="20.043107462646852"/>
    <n v="37.302463786059185"/>
  </r>
  <r>
    <s v="OnAudience "/>
    <s v="Interest"/>
    <s v="Arts &amp; Entertainment"/>
    <s v="Celebrity Fan"/>
    <s v="Gossip"/>
    <m/>
    <x v="1"/>
    <x v="2"/>
    <s v="Los Angeles"/>
    <x v="2"/>
    <s v="ebay.com"/>
    <s v="BidSwitch"/>
    <x v="0"/>
    <n v="77703"/>
    <x v="101"/>
    <n v="33478"/>
    <n v="72874"/>
    <n v="3"/>
    <n v="1566.91"/>
    <n v="0.26253812594108333"/>
    <x v="115"/>
    <n v="7.6809313725490203"/>
    <n v="522.3033333333334"/>
    <n v="20.165373280310927"/>
    <n v="46.804169902622625"/>
  </r>
  <r>
    <s v="Interest Propensities "/>
    <s v="Social"/>
    <s v="Premium User Generated Content"/>
    <m/>
    <m/>
    <m/>
    <x v="1"/>
    <x v="2"/>
    <s v="Los Angeles"/>
    <x v="2"/>
    <s v="cnn.com"/>
    <s v="Google Ad Manager"/>
    <x v="0"/>
    <n v="88499"/>
    <x v="102"/>
    <n v="18950"/>
    <n v="71458"/>
    <n v="5"/>
    <n v="1803.14"/>
    <n v="0.2101718663487723"/>
    <x v="116"/>
    <n v="9.6943010752688181"/>
    <n v="360.62800000000004"/>
    <n v="20.374693499361577"/>
    <n v="95.152506596306068"/>
  </r>
  <r>
    <s v="Mobile "/>
    <s v="Device Ownership"/>
    <s v="Smartphones"/>
    <s v="iOS (Apple)"/>
    <s v="iPhone X"/>
    <m/>
    <x v="1"/>
    <x v="3"/>
    <s v="Orlando - Daytona Beach"/>
    <x v="1"/>
    <s v="finance.yahoo.com"/>
    <s v="Taboola"/>
    <x v="2"/>
    <n v="74426"/>
    <x v="103"/>
    <n v="39257"/>
    <n v="67151"/>
    <n v="15"/>
    <n v="1519.6"/>
    <n v="0.20154247171687314"/>
    <x v="117"/>
    <n v="10.130666666666666"/>
    <n v="101.30666666666666"/>
    <n v="20.41759600139736"/>
    <n v="38.709020047380079"/>
  </r>
  <r>
    <s v="Mobile "/>
    <s v="Sports"/>
    <s v="Motor Sports"/>
    <s v="NASCAR"/>
    <m/>
    <m/>
    <x v="0"/>
    <x v="3"/>
    <s v="Ft. Wayne"/>
    <x v="4"/>
    <s v="yahoo.com"/>
    <s v="Google Ad Manager"/>
    <x v="0"/>
    <n v="74516"/>
    <x v="78"/>
    <n v="23985"/>
    <n v="63853"/>
    <n v="24"/>
    <n v="1523.78"/>
    <n v="0.26839873315797952"/>
    <x v="118"/>
    <n v="7.6189"/>
    <n v="63.490833333333335"/>
    <n v="20.449031080573299"/>
    <n v="63.530539920783824"/>
  </r>
  <r>
    <s v="Mail Order Buyer"/>
    <m/>
    <m/>
    <m/>
    <m/>
    <m/>
    <x v="0"/>
    <x v="2"/>
    <s v="New York City"/>
    <x v="3"/>
    <s v="weather.com"/>
    <s v="Google Ad Manager"/>
    <x v="0"/>
    <n v="78433"/>
    <x v="101"/>
    <n v="24067"/>
    <n v="58308"/>
    <n v="16"/>
    <n v="1612.55"/>
    <n v="0.26009460303698695"/>
    <x v="119"/>
    <n v="7.9046568627450977"/>
    <n v="100.784375"/>
    <n v="20.55958588859281"/>
    <n v="67.002534590933635"/>
  </r>
  <r>
    <s v="Online Behavior "/>
    <s v="Autos and Vehicles"/>
    <s v="Brands"/>
    <s v="Bugatti"/>
    <m/>
    <m/>
    <x v="0"/>
    <x v="0"/>
    <s v="Jacksonville"/>
    <x v="1"/>
    <s v="mobileposse.com"/>
    <s v="Google Ad Manager"/>
    <x v="0"/>
    <n v="98509"/>
    <x v="96"/>
    <n v="30688"/>
    <n v="109518"/>
    <n v="15"/>
    <n v="2059.27"/>
    <n v="0.30352556619192156"/>
    <x v="120"/>
    <n v="6.8871906354515051"/>
    <n v="137.28466666666665"/>
    <n v="20.904384370971179"/>
    <n v="67.103428050052131"/>
  </r>
  <r>
    <s v="Mobile "/>
    <s v="Device Ownership"/>
    <s v="Smartphones"/>
    <s v="ZTE"/>
    <m/>
    <m/>
    <x v="1"/>
    <x v="1"/>
    <s v="Jacksonville"/>
    <x v="1"/>
    <s v="ebay.com"/>
    <s v="BidSwitch"/>
    <x v="2"/>
    <n v="74436"/>
    <x v="104"/>
    <n v="30158"/>
    <n v="69150"/>
    <n v="21"/>
    <n v="1558.55"/>
    <n v="0.23510129507227687"/>
    <x v="118"/>
    <n v="8.9060000000000006"/>
    <n v="74.216666666666669"/>
    <n v="20.938121339136973"/>
    <n v="51.679488029710186"/>
  </r>
  <r>
    <s v="OnAudience "/>
    <s v="Interest"/>
    <s v="Social life"/>
    <m/>
    <m/>
    <m/>
    <x v="1"/>
    <x v="1"/>
    <s v="New York City"/>
    <x v="3"/>
    <s v="screenrant.com"/>
    <s v="BidSwitch"/>
    <x v="0"/>
    <n v="83537"/>
    <x v="105"/>
    <n v="67987"/>
    <n v="79409"/>
    <n v="4"/>
    <n v="1761.08"/>
    <n v="0.26575050576391301"/>
    <x v="121"/>
    <n v="7.9327927927927924"/>
    <n v="440.27"/>
    <n v="21.081436968050085"/>
    <n v="25.903187374056802"/>
  </r>
  <r>
    <s v="Response Performance "/>
    <s v="Direct Marketing Responders"/>
    <m/>
    <m/>
    <m/>
    <m/>
    <x v="1"/>
    <x v="1"/>
    <s v="Chicago"/>
    <x v="0"/>
    <s v="baseball-reference.com"/>
    <s v="Xandr - Monetize SSP (AppNexus)"/>
    <x v="0"/>
    <n v="117713"/>
    <x v="106"/>
    <n v="16357"/>
    <n v="100222"/>
    <n v="5"/>
    <n v="2505.4"/>
    <n v="0.31772191686559681"/>
    <x v="122"/>
    <n v="6.6989304812834227"/>
    <n v="501.08000000000004"/>
    <n v="21.283970334627444"/>
    <n v="153.16989668032036"/>
  </r>
  <r>
    <s v="Interest "/>
    <s v="Computers"/>
    <m/>
    <m/>
    <m/>
    <m/>
    <x v="1"/>
    <x v="2"/>
    <s v="West Palm Beach - Ft. Pierce"/>
    <x v="1"/>
    <s v="nypost.com"/>
    <s v="PubMatic"/>
    <x v="1"/>
    <n v="73567"/>
    <x v="107"/>
    <n v="28800"/>
    <n v="68566"/>
    <n v="2"/>
    <n v="1567.37"/>
    <n v="0.26778310927453886"/>
    <x v="123"/>
    <n v="7.9561928934010151"/>
    <n v="783.68499999999995"/>
    <n v="21.305340709829135"/>
    <n v="54.422569444444441"/>
  </r>
  <r>
    <s v="OnAudience "/>
    <s v="Interest"/>
    <s v="Technology"/>
    <m/>
    <m/>
    <m/>
    <x v="2"/>
    <x v="3"/>
    <s v="Chicago"/>
    <x v="0"/>
    <s v="cnn.com"/>
    <s v="Google Ad Manager"/>
    <x v="0"/>
    <n v="84306"/>
    <x v="108"/>
    <n v="45376"/>
    <n v="79935"/>
    <n v="3"/>
    <n v="1809.59"/>
    <n v="0.21943871136099447"/>
    <x v="124"/>
    <n v="9.7815675675675671"/>
    <n v="603.1966666666666"/>
    <n v="21.464545821175243"/>
    <n v="39.879892454160789"/>
  </r>
  <r>
    <s v="Media and Entertainment "/>
    <s v="Connected TV and Over-the-Top (CTV and OTT)"/>
    <s v="Streaming Television and Film Viewership"/>
    <s v="OTT Movie Viewers"/>
    <s v="Genre"/>
    <s v="Crime Movie Streamers"/>
    <x v="1"/>
    <x v="3"/>
    <s v="Chicago"/>
    <x v="0"/>
    <s v="cars.com"/>
    <s v="BidSwitch"/>
    <x v="2"/>
    <n v="69757"/>
    <x v="92"/>
    <n v="41258"/>
    <n v="65374"/>
    <n v="20"/>
    <n v="1510.62"/>
    <n v="0.28527602964577031"/>
    <x v="125"/>
    <n v="7.5910552763819092"/>
    <n v="75.530999999999992"/>
    <n v="21.655461100678064"/>
    <n v="36.613990014057876"/>
  </r>
  <r>
    <s v="Mobile "/>
    <s v="Travel"/>
    <s v="Destination"/>
    <s v="International Travelers"/>
    <s v="yes"/>
    <m/>
    <x v="0"/>
    <x v="0"/>
    <s v="San Francisco"/>
    <x v="2"/>
    <s v="mail.aol.com"/>
    <s v="BidSwitch"/>
    <x v="0"/>
    <n v="69136"/>
    <x v="109"/>
    <n v="40571"/>
    <n v="63614"/>
    <n v="3"/>
    <n v="1507.95"/>
    <n v="0.27482064336959039"/>
    <x v="126"/>
    <n v="7.936578947368421"/>
    <n v="502.65000000000003"/>
    <n v="21.811357324693361"/>
    <n v="37.168174311700476"/>
  </r>
  <r>
    <s v="OnAudience "/>
    <s v="Interest"/>
    <s v="Personal Finance"/>
    <m/>
    <m/>
    <m/>
    <x v="0"/>
    <x v="2"/>
    <s v="Chicago"/>
    <x v="0"/>
    <s v="essentiallysports.com"/>
    <s v="Google Ad Manager"/>
    <x v="0"/>
    <n v="80408"/>
    <x v="92"/>
    <n v="13127"/>
    <n v="67027"/>
    <n v="9"/>
    <n v="1788.11"/>
    <n v="0.2474878121579942"/>
    <x v="127"/>
    <n v="8.9854773869346722"/>
    <n v="198.67888888888888"/>
    <n v="22.237961396875932"/>
    <n v="136.21619562733298"/>
  </r>
  <r>
    <s v="Online Behavior "/>
    <s v="Intent"/>
    <s v="Auto Buyers"/>
    <s v="Car Make"/>
    <s v="Opel"/>
    <m/>
    <x v="1"/>
    <x v="2"/>
    <s v="New York City"/>
    <x v="3"/>
    <s v="finance.yahoo.com"/>
    <s v="Google Ad Manager"/>
    <x v="0"/>
    <n v="286998"/>
    <x v="110"/>
    <n v="61586"/>
    <n v="247500"/>
    <n v="13"/>
    <n v="6395.55"/>
    <n v="0.28397410434915921"/>
    <x v="128"/>
    <n v="7.847300613496933"/>
    <n v="491.96538461538461"/>
    <n v="22.284301632763992"/>
    <n v="103.84746533303024"/>
  </r>
  <r>
    <s v="Online Behavior "/>
    <s v="Autos and Vehicles"/>
    <s v="Brands"/>
    <s v="Kia"/>
    <m/>
    <m/>
    <x v="2"/>
    <x v="2"/>
    <s v="San Francisco"/>
    <x v="2"/>
    <s v="weather.com"/>
    <s v="Google Ad Manager"/>
    <x v="0"/>
    <n v="257862"/>
    <x v="111"/>
    <n v="105048"/>
    <n v="238629"/>
    <n v="21"/>
    <n v="5899.43"/>
    <n v="0.27146303061327376"/>
    <x v="90"/>
    <n v="8.4277571428571427"/>
    <n v="280.92523809523811"/>
    <n v="22.87824495272665"/>
    <n v="56.159374762013563"/>
  </r>
  <r>
    <s v="Mobile "/>
    <s v="Shopping"/>
    <s v="Brand"/>
    <s v="Old Navy"/>
    <m/>
    <m/>
    <x v="1"/>
    <x v="3"/>
    <s v="Los Angeles"/>
    <x v="2"/>
    <s v="autotrader.com"/>
    <s v="PubMatic"/>
    <x v="0"/>
    <n v="67752"/>
    <x v="112"/>
    <n v="47126"/>
    <n v="65080"/>
    <n v="3"/>
    <n v="1557.02"/>
    <n v="0.25681898689337584"/>
    <x v="129"/>
    <n v="8.9483908045977003"/>
    <n v="519.00666666666666"/>
    <n v="22.98116660762782"/>
    <n v="33.039511097907742"/>
  </r>
  <r>
    <s v="OnAudience "/>
    <s v="Interest"/>
    <s v="Careers"/>
    <m/>
    <m/>
    <m/>
    <x v="0"/>
    <x v="2"/>
    <s v="Flint - Saginaw - Bay City"/>
    <x v="7"/>
    <s v="biblegateway.com"/>
    <s v="Google Ad Manager"/>
    <x v="0"/>
    <n v="77313"/>
    <x v="113"/>
    <n v="40366"/>
    <n v="71128"/>
    <n v="3"/>
    <n v="1790.39"/>
    <n v="0.24704771513199592"/>
    <x v="130"/>
    <n v="9.3737696335078535"/>
    <n v="596.79666666666674"/>
    <n v="23.157683701318021"/>
    <n v="44.353911707872967"/>
  </r>
  <r>
    <s v="Online Behavior "/>
    <s v="Validated Demographic"/>
    <s v="Gender and Age Combined"/>
    <s v="Females 65 or older"/>
    <m/>
    <m/>
    <x v="0"/>
    <x v="0"/>
    <s v="Chicago"/>
    <x v="0"/>
    <s v="finance.yahoo.com"/>
    <s v="Google Ad Manager"/>
    <x v="0"/>
    <n v="232470"/>
    <x v="114"/>
    <n v="40870"/>
    <n v="195447"/>
    <n v="36"/>
    <n v="5401.37"/>
    <n v="0.21680216802168023"/>
    <x v="131"/>
    <n v="10.717003968253968"/>
    <n v="150.03805555555556"/>
    <n v="23.234696950144105"/>
    <n v="132.15977489601175"/>
  </r>
  <r>
    <s v="Online Behavior "/>
    <s v="Validated Demographic"/>
    <s v="Age"/>
    <s v="25-64"/>
    <m/>
    <m/>
    <x v="0"/>
    <x v="3"/>
    <s v="Savannah"/>
    <x v="13"/>
    <s v="microsoftcasualgames.com"/>
    <s v="Magnite DV+"/>
    <x v="0"/>
    <n v="252170"/>
    <x v="115"/>
    <n v="9248"/>
    <n v="14192"/>
    <n v="1"/>
    <n v="5874"/>
    <n v="0.2577626204544553"/>
    <x v="132"/>
    <n v="9.0369230769230775"/>
    <n v="5874"/>
    <n v="23.293809731530317"/>
    <n v="635.16435986159172"/>
  </r>
  <r>
    <s v="Reach "/>
    <s v="Sociodemographic"/>
    <s v="Dwelling Type"/>
    <s v="Multi-family Dwelling Unit"/>
    <m/>
    <m/>
    <x v="2"/>
    <x v="3"/>
    <s v="San Francisco"/>
    <x v="2"/>
    <s v="activebeat.com"/>
    <s v="BidSwitch"/>
    <x v="0"/>
    <n v="68704"/>
    <x v="108"/>
    <n v="31283"/>
    <n v="59462"/>
    <n v="16"/>
    <n v="1605.57"/>
    <n v="0.26927107591988825"/>
    <x v="133"/>
    <n v="8.6787567567567567"/>
    <n v="100.348125"/>
    <n v="23.369381695388917"/>
    <n v="51.324041811846691"/>
  </r>
  <r>
    <s v="Reach "/>
    <s v="Propensity Models"/>
    <s v="Hobbies and Interest"/>
    <s v="Sports"/>
    <s v="NHL Enthusiast"/>
    <m/>
    <x v="1"/>
    <x v="3"/>
    <s v="New York City"/>
    <x v="3"/>
    <s v="realtor.com"/>
    <s v="Sovrn"/>
    <x v="0"/>
    <n v="114267"/>
    <x v="69"/>
    <n v="60964"/>
    <n v="108301"/>
    <n v="5"/>
    <n v="2679.15"/>
    <n v="9.6265763518776193E-2"/>
    <x v="134"/>
    <n v="24.355909090909091"/>
    <n v="535.83000000000004"/>
    <n v="23.44640184830266"/>
    <n v="43.946427399776915"/>
  </r>
  <r>
    <s v="Sociodemographic "/>
    <s v="PRIZM Premier Lifestage"/>
    <s v="F2 Young Accumulators"/>
    <m/>
    <m/>
    <m/>
    <x v="2"/>
    <x v="2"/>
    <s v="New York City"/>
    <x v="3"/>
    <s v="w3schools.com"/>
    <s v="Index Exchange"/>
    <x v="0"/>
    <n v="72117"/>
    <x v="94"/>
    <n v="9807"/>
    <n v="68568"/>
    <n v="16"/>
    <n v="1702.32"/>
    <n v="0.25930085832744015"/>
    <x v="135"/>
    <n v="9.1033155080213906"/>
    <n v="106.395"/>
    <n v="23.604975248554432"/>
    <n v="173.58213520954419"/>
  </r>
  <r>
    <s v="OnAudience "/>
    <s v="Interest"/>
    <s v="News"/>
    <s v="Local News"/>
    <m/>
    <m/>
    <x v="2"/>
    <x v="3"/>
    <s v="West Palm Beach - Ft. Pierce"/>
    <x v="1"/>
    <s v="foxnews.com"/>
    <s v="BidSwitch"/>
    <x v="0"/>
    <n v="69722"/>
    <x v="116"/>
    <n v="40640"/>
    <n v="64819"/>
    <n v="10"/>
    <n v="1667.66"/>
    <n v="0.27824789879808381"/>
    <x v="136"/>
    <n v="8.5961855670103091"/>
    <n v="166.76600000000002"/>
    <n v="23.918705716990335"/>
    <n v="41.034940944881896"/>
  </r>
  <r>
    <s v="Reach "/>
    <s v="Propensity Models"/>
    <s v="Household Consumer Expenditures"/>
    <s v="Lawn and Garden"/>
    <m/>
    <m/>
    <x v="1"/>
    <x v="0"/>
    <s v="New York City"/>
    <x v="3"/>
    <s v="cbsnews.com"/>
    <s v="Google Ad Manager"/>
    <x v="2"/>
    <n v="65983"/>
    <x v="81"/>
    <n v="8536"/>
    <n v="57434"/>
    <n v="3"/>
    <n v="1599.08"/>
    <n v="0.32129487898398068"/>
    <x v="137"/>
    <n v="7.542830188679245"/>
    <n v="533.02666666666664"/>
    <n v="24.234727126684142"/>
    <n v="187.33364573570756"/>
  </r>
  <r>
    <s v="Online Behavior "/>
    <s v="Travel"/>
    <s v="Tourist Destinations"/>
    <m/>
    <m/>
    <m/>
    <x v="1"/>
    <x v="3"/>
    <s v="New York City"/>
    <x v="3"/>
    <s v="ebay.com"/>
    <s v="Google Ad Manager"/>
    <x v="0"/>
    <n v="325152"/>
    <x v="117"/>
    <n v="138319"/>
    <n v="300133"/>
    <n v="55"/>
    <n v="7887.61"/>
    <n v="0.26264639307154808"/>
    <x v="138"/>
    <n v="9.2360772833723654"/>
    <n v="143.41109090909092"/>
    <n v="24.258223846078142"/>
    <n v="57.024776061134041"/>
  </r>
  <r>
    <s v="Lotame "/>
    <s v="Personal Finance"/>
    <s v="Estate Planning"/>
    <m/>
    <m/>
    <m/>
    <x v="0"/>
    <x v="2"/>
    <s v="Los Angeles"/>
    <x v="2"/>
    <s v="businessinsider.com"/>
    <s v="Google Ad Manager"/>
    <x v="0"/>
    <n v="59782"/>
    <x v="81"/>
    <n v="28235"/>
    <n v="57543"/>
    <n v="13"/>
    <n v="1455.7"/>
    <n v="0.35462179251279652"/>
    <x v="139"/>
    <n v="6.8665094339622641"/>
    <n v="111.97692307692309"/>
    <n v="24.350138837777259"/>
    <n v="51.556578714361613"/>
  </r>
  <r>
    <s v="Online Behavior "/>
    <s v="Travel"/>
    <s v="Tourist Destinations"/>
    <s v="Theme Parks"/>
    <m/>
    <m/>
    <x v="0"/>
    <x v="3"/>
    <s v="Los Angeles"/>
    <x v="2"/>
    <s v="zillow.com"/>
    <s v="Google Ad Manager"/>
    <x v="0"/>
    <n v="318269"/>
    <x v="118"/>
    <n v="33355"/>
    <n v="295405"/>
    <n v="44"/>
    <n v="7854.73"/>
    <n v="0.2871784559602098"/>
    <x v="140"/>
    <n v="8.5937964989059079"/>
    <n v="178.51659090909089"/>
    <n v="24.67953209392055"/>
    <n v="235.4888322590316"/>
  </r>
  <r>
    <s v="Online Behavior "/>
    <s v="Validated Demographic"/>
    <s v="Age"/>
    <s v="25-34"/>
    <m/>
    <m/>
    <x v="0"/>
    <x v="1"/>
    <s v="Panama City"/>
    <x v="1"/>
    <s v="lotterypost.com"/>
    <s v="OpenX"/>
    <x v="0"/>
    <n v="190592"/>
    <x v="119"/>
    <n v="28906"/>
    <n v="172515"/>
    <n v="25"/>
    <n v="4742.05"/>
    <n v="0.31533327736736066"/>
    <x v="141"/>
    <n v="7.8902662229617304"/>
    <n v="189.68200000000002"/>
    <n v="24.880635073875084"/>
    <n v="164.05071611430154"/>
  </r>
  <r>
    <s v="Online Behavior "/>
    <s v="Intent"/>
    <s v="Auto Buyers"/>
    <s v="Car Make"/>
    <s v="Peugeot"/>
    <m/>
    <x v="1"/>
    <x v="0"/>
    <s v="New York City"/>
    <x v="3"/>
    <s v="usatoday.com"/>
    <s v="Google Ad Manager"/>
    <x v="0"/>
    <n v="186404"/>
    <x v="60"/>
    <n v="30885"/>
    <n v="151358"/>
    <n v="3"/>
    <n v="4702.03"/>
    <n v="0.50428102401236019"/>
    <x v="71"/>
    <n v="5.0021595744680845"/>
    <n v="1567.3433333333332"/>
    <n v="25.224941524859982"/>
    <n v="152.2431601100858"/>
  </r>
  <r>
    <s v="Online Behavior "/>
    <s v="Validated Demographic"/>
    <s v="Gender and Age Combined"/>
    <s v="Females 18-44"/>
    <m/>
    <m/>
    <x v="0"/>
    <x v="1"/>
    <s v="Augusta"/>
    <x v="13"/>
    <s v="mail.yahoo.com"/>
    <s v="PubMatic"/>
    <x v="0"/>
    <n v="207685"/>
    <x v="120"/>
    <n v="20134"/>
    <n v="30708"/>
    <n v="34"/>
    <n v="5239.2"/>
    <n v="0.24652719262344419"/>
    <x v="142"/>
    <n v="10.2328125"/>
    <n v="154.09411764705882"/>
    <n v="25.22666538267087"/>
    <n v="260.21654912089002"/>
  </r>
  <r>
    <s v="OnAudience "/>
    <s v="Interest"/>
    <s v="News &amp; Magazines"/>
    <m/>
    <m/>
    <m/>
    <x v="0"/>
    <x v="3"/>
    <s v="Chicago"/>
    <x v="0"/>
    <s v="msn.com"/>
    <s v="Google Ad Manager"/>
    <x v="0"/>
    <n v="80456"/>
    <x v="101"/>
    <n v="46039"/>
    <n v="65383"/>
    <n v="3"/>
    <n v="2039.85"/>
    <n v="0.25355473799343736"/>
    <x v="115"/>
    <n v="9.9992647058823518"/>
    <n v="679.94999999999993"/>
    <n v="25.353609426270257"/>
    <n v="44.307000586459303"/>
  </r>
  <r>
    <s v="Mobile "/>
    <s v="Demographics"/>
    <s v="Education"/>
    <s v="High Education Achievement"/>
    <m/>
    <m/>
    <x v="1"/>
    <x v="0"/>
    <s v="Los Angeles"/>
    <x v="2"/>
    <s v="yahoo.com"/>
    <s v="Google Ad Manager"/>
    <x v="2"/>
    <n v="74164"/>
    <x v="121"/>
    <n v="25104"/>
    <n v="61242"/>
    <n v="19"/>
    <n v="1902.3"/>
    <n v="0.32495550401812195"/>
    <x v="143"/>
    <n v="7.8933609958506219"/>
    <n v="100.12105263157895"/>
    <n v="25.649911008036241"/>
    <n v="75.776768642447422"/>
  </r>
  <r>
    <s v="Interest Propensities "/>
    <s v="Food and Drink"/>
    <s v="American Cuisine"/>
    <m/>
    <m/>
    <m/>
    <x v="0"/>
    <x v="0"/>
    <s v="Chicago"/>
    <x v="0"/>
    <s v="realtor.com"/>
    <s v="Google Ad Manager"/>
    <x v="0"/>
    <n v="85280"/>
    <x v="122"/>
    <n v="35860"/>
    <n v="79837"/>
    <n v="5"/>
    <n v="2217.9299999999998"/>
    <n v="0.24742026266416509"/>
    <x v="144"/>
    <n v="10.511516587677724"/>
    <n v="443.58599999999996"/>
    <n v="26.007621951219509"/>
    <n v="61.849693251533736"/>
  </r>
  <r>
    <s v="Interest Propensities "/>
    <s v="Activities and Interests"/>
    <s v="Fashion"/>
    <m/>
    <m/>
    <m/>
    <x v="1"/>
    <x v="3"/>
    <s v="West Palm Beach - Ft. Pierce"/>
    <x v="1"/>
    <s v="ebay.com"/>
    <s v="PubMatic"/>
    <x v="2"/>
    <n v="61442"/>
    <x v="109"/>
    <n v="17048"/>
    <n v="54166"/>
    <n v="1"/>
    <n v="1609.15"/>
    <n v="0.30923472543211483"/>
    <x v="145"/>
    <n v="8.4692105263157895"/>
    <n v="1609.15"/>
    <n v="26.189739917320402"/>
    <n v="94.389371187236051"/>
  </r>
  <r>
    <s v="Online Behavior "/>
    <s v="Validated Demographic"/>
    <s v="Age"/>
    <s v="25-54"/>
    <m/>
    <m/>
    <x v="1"/>
    <x v="2"/>
    <s v="New York City"/>
    <x v="3"/>
    <s v="weather.com"/>
    <s v="Google Ad Manager"/>
    <x v="0"/>
    <n v="198163"/>
    <x v="123"/>
    <n v="76695"/>
    <n v="183585"/>
    <n v="31"/>
    <n v="5204.3100000000004"/>
    <n v="0.23667384930587446"/>
    <x v="146"/>
    <n v="11.096609808102347"/>
    <n v="167.88096774193551"/>
    <n v="26.262773575289032"/>
    <n v="67.8572266770976"/>
  </r>
  <r>
    <s v="Green Consumer Audience"/>
    <m/>
    <m/>
    <m/>
    <m/>
    <m/>
    <x v="0"/>
    <x v="2"/>
    <s v="Miami - Ft. Lauderdale"/>
    <x v="1"/>
    <s v="cbsnews.com"/>
    <s v="Smart RTB+ (Smartadserver)"/>
    <x v="0"/>
    <n v="69540"/>
    <x v="101"/>
    <n v="28713"/>
    <n v="62829"/>
    <n v="15"/>
    <n v="1838.99"/>
    <n v="0.29335634167385677"/>
    <x v="147"/>
    <n v="9.0146568627450989"/>
    <n v="122.59933333333333"/>
    <n v="26.445067587000285"/>
    <n v="64.047295650053982"/>
  </r>
  <r>
    <s v="Brand Propensities "/>
    <s v="Apparel"/>
    <s v="The Men's Wearhouse Buyer Propensity"/>
    <m/>
    <m/>
    <m/>
    <x v="1"/>
    <x v="3"/>
    <s v="Ft. Myers - Naples"/>
    <x v="1"/>
    <s v="yahoo.com"/>
    <s v="BidSwitch"/>
    <x v="2"/>
    <n v="59296"/>
    <x v="124"/>
    <n v="25482"/>
    <n v="54149"/>
    <n v="4"/>
    <n v="1568.72"/>
    <n v="0.28669724770642202"/>
    <x v="148"/>
    <n v="9.227764705882354"/>
    <n v="392.18"/>
    <n v="26.455747436589316"/>
    <n v="61.561886822070484"/>
  </r>
  <r>
    <s v="Media and Entertainment "/>
    <s v="Events and Attractions"/>
    <m/>
    <m/>
    <m/>
    <m/>
    <x v="1"/>
    <x v="1"/>
    <s v="Flint - Saginaw - Bay City"/>
    <x v="7"/>
    <s v="motor-junkie.com"/>
    <s v="PubMatic"/>
    <x v="2"/>
    <n v="70506"/>
    <x v="59"/>
    <n v="26779"/>
    <n v="48902"/>
    <n v="3"/>
    <n v="1912.97"/>
    <n v="0.38294613224406432"/>
    <x v="149"/>
    <n v="7.0850740740740745"/>
    <n v="637.65666666666664"/>
    <n v="27.132017133293619"/>
    <n v="71.435453153590501"/>
  </r>
  <r>
    <s v="Mobile "/>
    <s v="Demographics"/>
    <s v="Finance"/>
    <s v="Rent Value"/>
    <s v="Lowest Rent Value"/>
    <m/>
    <x v="0"/>
    <x v="1"/>
    <s v="Charleston"/>
    <x v="12"/>
    <s v="outlook.live.com"/>
    <s v="Google Ad Manager"/>
    <x v="0"/>
    <n v="55274"/>
    <x v="125"/>
    <n v="47583"/>
    <n v="51275"/>
    <n v="3"/>
    <n v="1532.76"/>
    <n v="0.39620798205304486"/>
    <x v="150"/>
    <n v="6.9989041095890414"/>
    <n v="510.92"/>
    <n v="27.730216738430364"/>
    <n v="32.212344744971944"/>
  </r>
  <r>
    <s v="B2B "/>
    <s v="B2B Decision Maker Responsibilities"/>
    <s v="Marketing or Market Research"/>
    <m/>
    <m/>
    <m/>
    <x v="0"/>
    <x v="3"/>
    <s v="Jacksonville"/>
    <x v="1"/>
    <s v="fortune.com"/>
    <s v="Google Ad Manager"/>
    <x v="0"/>
    <n v="54134"/>
    <x v="126"/>
    <n v="37418"/>
    <n v="51299"/>
    <n v="4"/>
    <n v="1502.02"/>
    <n v="0.28632652307237594"/>
    <x v="151"/>
    <n v="9.6904516129032263"/>
    <n v="375.505"/>
    <n v="27.746333173236781"/>
    <n v="40.141643059490086"/>
  </r>
  <r>
    <s v="Brand Propensities "/>
    <s v="Electronics"/>
    <s v="RadioShack Buyer Propensity"/>
    <m/>
    <m/>
    <m/>
    <x v="1"/>
    <x v="1"/>
    <s v="Nashville"/>
    <x v="5"/>
    <s v="msn.com"/>
    <s v="Google Ad Manager"/>
    <x v="2"/>
    <n v="60412"/>
    <x v="127"/>
    <n v="33457"/>
    <n v="52172"/>
    <n v="24"/>
    <n v="1679.57"/>
    <n v="0.27974574587830237"/>
    <x v="152"/>
    <n v="9.9382840236686381"/>
    <n v="69.982083333333335"/>
    <n v="27.80192676951599"/>
    <n v="50.200854828585946"/>
  </r>
  <r>
    <s v="Sociodemographic "/>
    <s v="P$YCLE Premier Lifestage"/>
    <s v="F4 Working-Class USA"/>
    <m/>
    <m/>
    <m/>
    <x v="0"/>
    <x v="1"/>
    <s v="San Francisco"/>
    <x v="2"/>
    <s v="realtor.com"/>
    <s v="BidSwitch"/>
    <x v="0"/>
    <n v="64577"/>
    <x v="128"/>
    <n v="37732"/>
    <n v="60357"/>
    <n v="11"/>
    <n v="1801.35"/>
    <n v="0.37164934883937006"/>
    <x v="153"/>
    <n v="7.5056249999999993"/>
    <n v="163.7590909090909"/>
    <n v="27.894606438824969"/>
    <n v="47.740644545743663"/>
  </r>
  <r>
    <s v="Reach "/>
    <s v="Propensity Models"/>
    <s v="Online"/>
    <s v="Pets"/>
    <m/>
    <m/>
    <x v="0"/>
    <x v="2"/>
    <s v="Los Angeles"/>
    <x v="2"/>
    <s v="weather.com"/>
    <s v="Google Ad Manager"/>
    <x v="0"/>
    <n v="68008"/>
    <x v="101"/>
    <n v="2996"/>
    <n v="49686"/>
    <n v="9"/>
    <n v="1923.81"/>
    <n v="0.29996471003411362"/>
    <x v="154"/>
    <n v="9.4304411764705875"/>
    <n v="213.75666666666666"/>
    <n v="28.287995529937657"/>
    <n v="642.12616822429902"/>
  </r>
  <r>
    <s v="Purchase Behaviors "/>
    <s v="Q2 Environmentally Concerned Shoppers"/>
    <m/>
    <m/>
    <m/>
    <m/>
    <x v="0"/>
    <x v="3"/>
    <s v="Nashville"/>
    <x v="5"/>
    <s v="cars.com"/>
    <s v="Sovrn"/>
    <x v="0"/>
    <n v="66554"/>
    <x v="127"/>
    <n v="39206"/>
    <n v="62109"/>
    <n v="6"/>
    <n v="1890.89"/>
    <n v="0.25392914024701746"/>
    <x v="155"/>
    <n v="11.188698224852072"/>
    <n v="315.14833333333337"/>
    <n v="28.41136520720017"/>
    <n v="48.229607713105139"/>
  </r>
  <r>
    <s v="Mobile "/>
    <s v="Food"/>
    <s v="Restaurant"/>
    <s v="Brand"/>
    <s v="Red Lobster"/>
    <m/>
    <x v="1"/>
    <x v="0"/>
    <s v="Chicago"/>
    <x v="0"/>
    <s v="thesaurus.com"/>
    <s v="BidSwitch"/>
    <x v="0"/>
    <n v="57917"/>
    <x v="81"/>
    <n v="3650"/>
    <n v="55128"/>
    <n v="5"/>
    <n v="1669.73"/>
    <n v="0.36604105875649634"/>
    <x v="156"/>
    <n v="7.8760849056603774"/>
    <n v="333.94600000000003"/>
    <n v="28.829704577239841"/>
    <n v="457.46027397260275"/>
  </r>
  <r>
    <s v="Online Behavior "/>
    <s v="Hobbies and Leisure"/>
    <s v="Clubs and Organizations"/>
    <m/>
    <m/>
    <m/>
    <x v="2"/>
    <x v="2"/>
    <s v="Chicago"/>
    <x v="0"/>
    <s v="weather.com"/>
    <s v="Google Ad Manager"/>
    <x v="0"/>
    <n v="207823"/>
    <x v="129"/>
    <n v="33602"/>
    <n v="167814"/>
    <n v="13"/>
    <n v="6048.96"/>
    <n v="0.2887072171992513"/>
    <x v="157"/>
    <n v="10.0816"/>
    <n v="465.30461538461537"/>
    <n v="29.106306809159715"/>
    <n v="180.01785607999523"/>
  </r>
  <r>
    <s v="Interest Propensities "/>
    <s v="Insurance"/>
    <s v="Lincoln Heritage"/>
    <m/>
    <m/>
    <m/>
    <x v="0"/>
    <x v="0"/>
    <s v="New York City"/>
    <x v="3"/>
    <s v="weather.com"/>
    <s v="PubMatic"/>
    <x v="0"/>
    <n v="61848"/>
    <x v="130"/>
    <n v="6581"/>
    <n v="44917"/>
    <n v="15"/>
    <n v="1819.89"/>
    <n v="0.34439270469538219"/>
    <x v="158"/>
    <n v="8.5440845070422533"/>
    <n v="121.32600000000001"/>
    <n v="29.425203725261934"/>
    <n v="276.53700045585776"/>
  </r>
  <r>
    <s v="Real Estate "/>
    <s v="Rent Amount"/>
    <s v="Sensible Rentals ($1000-$3000)"/>
    <m/>
    <m/>
    <m/>
    <x v="1"/>
    <x v="1"/>
    <s v="Los Angeles"/>
    <x v="2"/>
    <s v="drugs.com"/>
    <s v="Smart RTB+ (Smartadserver)"/>
    <x v="2"/>
    <n v="49415"/>
    <x v="131"/>
    <n v="24692"/>
    <n v="45565"/>
    <n v="3"/>
    <n v="1471.18"/>
    <n v="0.29140949104522917"/>
    <x v="159"/>
    <n v="10.216527777777777"/>
    <n v="490.39333333333337"/>
    <n v="29.771931599716687"/>
    <n v="59.581240887736918"/>
  </r>
  <r>
    <s v="Transactional "/>
    <s v="Q3 Home Entertainers"/>
    <m/>
    <m/>
    <m/>
    <m/>
    <x v="0"/>
    <x v="2"/>
    <s v="Los Angeles"/>
    <x v="2"/>
    <s v="mail.yahoo.com"/>
    <s v="PubMatic"/>
    <x v="0"/>
    <n v="50838"/>
    <x v="132"/>
    <n v="23274"/>
    <n v="35934"/>
    <n v="11"/>
    <n v="1521.37"/>
    <n v="0.25571422951335615"/>
    <x v="160"/>
    <n v="11.702846153846153"/>
    <n v="138.30636363636361"/>
    <n v="29.925842873441123"/>
    <n v="65.367792386353869"/>
  </r>
  <r>
    <s v="Online Behavior "/>
    <s v="Travel"/>
    <s v="Travel"/>
    <m/>
    <m/>
    <m/>
    <x v="0"/>
    <x v="2"/>
    <s v="New York City"/>
    <x v="3"/>
    <s v="cnn.com"/>
    <s v="Google Ad Manager"/>
    <x v="0"/>
    <n v="272509"/>
    <x v="133"/>
    <n v="89526"/>
    <n v="237859"/>
    <n v="69"/>
    <n v="8168.35"/>
    <n v="0.27008282295263641"/>
    <x v="161"/>
    <n v="11.098301630434783"/>
    <n v="118.38188405797102"/>
    <n v="29.974606343276736"/>
    <n v="91.239974979335614"/>
  </r>
  <r>
    <s v="Online Behavior "/>
    <s v="Intent"/>
    <s v="Shopping"/>
    <s v="CPG Home Care"/>
    <m/>
    <m/>
    <x v="0"/>
    <x v="2"/>
    <s v="Tampa - St. Petersburg - Sarasota"/>
    <x v="1"/>
    <s v="weather.com"/>
    <s v="Google Ad Manager"/>
    <x v="0"/>
    <n v="210700"/>
    <x v="134"/>
    <n v="94625"/>
    <n v="180681"/>
    <n v="3"/>
    <n v="6341.88"/>
    <n v="0.33412434741338398"/>
    <x v="162"/>
    <n v="9.0083522727272722"/>
    <n v="2113.96"/>
    <n v="30.099098243948745"/>
    <n v="67.02118890356671"/>
  </r>
  <r>
    <s v="OnAudience "/>
    <s v="Interest"/>
    <s v="Shopping"/>
    <m/>
    <m/>
    <m/>
    <x v="2"/>
    <x v="2"/>
    <s v="Ft. Myers - Naples"/>
    <x v="1"/>
    <s v="news.yahoo.com"/>
    <s v="Google Ad Manager"/>
    <x v="0"/>
    <n v="63415"/>
    <x v="108"/>
    <n v="28161"/>
    <n v="59169"/>
    <n v="9"/>
    <n v="1924.16"/>
    <n v="0.29172908617834897"/>
    <x v="163"/>
    <n v="10.400864864864865"/>
    <n v="213.79555555555555"/>
    <n v="30.342348024915243"/>
    <n v="68.327119065374106"/>
  </r>
  <r>
    <s v="Reach "/>
    <s v="Propensity Models"/>
    <s v="Hobbies and Interest"/>
    <s v="Pets"/>
    <s v="Cat Owners"/>
    <m/>
    <x v="1"/>
    <x v="0"/>
    <s v="Los Angeles"/>
    <x v="2"/>
    <s v="ebay.com"/>
    <s v="BidSwitch"/>
    <x v="1"/>
    <n v="63460"/>
    <x v="81"/>
    <n v="26978"/>
    <n v="59516"/>
    <n v="4"/>
    <n v="1945.43"/>
    <n v="0.33406870469587141"/>
    <x v="164"/>
    <n v="9.1765566037735855"/>
    <n v="486.35750000000002"/>
    <n v="30.656003781909867"/>
    <n v="72.111720661279563"/>
  </r>
  <r>
    <s v="Online Behavior "/>
    <s v="Validated Demographic"/>
    <s v="Age"/>
    <s v="18 or older"/>
    <m/>
    <m/>
    <x v="1"/>
    <x v="0"/>
    <s v="Miami - Ft. Lauderdale"/>
    <x v="1"/>
    <s v="reference.com"/>
    <s v="Google Ad Manager"/>
    <x v="2"/>
    <n v="219088"/>
    <x v="135"/>
    <n v="75638"/>
    <n v="153987"/>
    <n v="17"/>
    <n v="6761.07"/>
    <n v="0.24693273935587529"/>
    <x v="165"/>
    <n v="12.497356746765249"/>
    <n v="397.71"/>
    <n v="30.860065361863725"/>
    <n v="89.387212776646663"/>
  </r>
  <r>
    <s v="Online Behavior "/>
    <s v="Beauty and Fitness"/>
    <s v="Face and Body Care"/>
    <s v="Hygiene and Toiletries"/>
    <m/>
    <m/>
    <x v="1"/>
    <x v="3"/>
    <s v="Chicago"/>
    <x v="0"/>
    <s v="the-sun.com"/>
    <s v="OpenX"/>
    <x v="0"/>
    <n v="247106"/>
    <x v="136"/>
    <n v="159618"/>
    <n v="233150"/>
    <n v="32"/>
    <n v="7629.94"/>
    <n v="0.30351347195130834"/>
    <x v="166"/>
    <n v="10.173253333333333"/>
    <n v="238.43562499999999"/>
    <n v="30.877194402402207"/>
    <n v="47.801250485534212"/>
  </r>
  <r>
    <s v="Media and Entertainment "/>
    <s v="Sports and Recreational Activities"/>
    <s v="Interest (Affinity)"/>
    <s v="Team Sports"/>
    <s v="Football (American)"/>
    <m/>
    <x v="0"/>
    <x v="2"/>
    <s v="Tallahassee - Thomasville"/>
    <x v="8"/>
    <s v="msn.com"/>
    <s v="Google Ad Manager"/>
    <x v="0"/>
    <n v="47931"/>
    <x v="124"/>
    <n v="15989"/>
    <n v="38916"/>
    <n v="4"/>
    <n v="1487.23"/>
    <n v="0.35467651415576557"/>
    <x v="148"/>
    <n v="8.7484117647058817"/>
    <n v="371.8075"/>
    <n v="31.028561891051723"/>
    <n v="93.015823378572762"/>
  </r>
  <r>
    <s v="Brand Propensities "/>
    <s v="Media and Entertainment"/>
    <s v="Regal Cinemas Buyer Propensity"/>
    <m/>
    <m/>
    <m/>
    <x v="0"/>
    <x v="1"/>
    <s v="Jacksonville"/>
    <x v="1"/>
    <s v="finance.yahoo.com"/>
    <s v="Google Ad Manager"/>
    <x v="0"/>
    <n v="52582"/>
    <x v="137"/>
    <n v="22065"/>
    <n v="46126"/>
    <n v="10"/>
    <n v="1631.74"/>
    <n v="0.2662508082613822"/>
    <x v="131"/>
    <n v="11.655285714285714"/>
    <n v="163.17400000000001"/>
    <n v="31.032292419459129"/>
    <n v="73.951506911398141"/>
  </r>
  <r>
    <s v="Brand Propensities "/>
    <s v="Media and Entertainment"/>
    <s v="pokerstars.net Buyer Propensity"/>
    <m/>
    <m/>
    <m/>
    <x v="1"/>
    <x v="1"/>
    <s v="Chicago"/>
    <x v="0"/>
    <s v="yellowpages.com"/>
    <s v="Index Exchange"/>
    <x v="0"/>
    <n v="61227"/>
    <x v="112"/>
    <n v="10434"/>
    <n v="53104"/>
    <n v="8"/>
    <n v="1919.55"/>
    <n v="0.2841883482777206"/>
    <x v="167"/>
    <n v="11.031896551724138"/>
    <n v="239.94374999999999"/>
    <n v="31.351364594051645"/>
    <n v="183.97067280046002"/>
  </r>
  <r>
    <s v="Online Behavior "/>
    <s v="Intent"/>
    <s v="Shopping"/>
    <s v="Consumer Electronics"/>
    <s v="Televisions/TVs"/>
    <m/>
    <x v="0"/>
    <x v="2"/>
    <s v="Chicago"/>
    <x v="0"/>
    <s v="msn.com"/>
    <s v="PubMatic"/>
    <x v="0"/>
    <n v="192201"/>
    <x v="32"/>
    <n v="113707"/>
    <n v="157940"/>
    <n v="3"/>
    <n v="6176"/>
    <n v="0.25442115285560429"/>
    <x v="168"/>
    <n v="12.629856850715747"/>
    <n v="2058.6666666666665"/>
    <n v="32.133027403603521"/>
    <n v="54.315037772520597"/>
  </r>
  <r>
    <s v="Brand Propensities "/>
    <s v="Apparel"/>
    <s v="Lady Foot Locker Buyer Propensity"/>
    <m/>
    <m/>
    <m/>
    <x v="1"/>
    <x v="2"/>
    <s v="Shreveport"/>
    <x v="9"/>
    <s v="thesaurus.com"/>
    <s v="PubMatic"/>
    <x v="2"/>
    <n v="57257"/>
    <x v="138"/>
    <n v="3797"/>
    <n v="51520"/>
    <n v="1"/>
    <n v="1841.36"/>
    <n v="0.2916673943797265"/>
    <x v="169"/>
    <n v="11.026107784431137"/>
    <n v="1841.36"/>
    <n v="32.159561276350487"/>
    <n v="484.95127732420326"/>
  </r>
  <r>
    <s v="B2B "/>
    <s v="B2B Decision Maker Responsibilities"/>
    <s v="Office Services or Moving"/>
    <m/>
    <m/>
    <m/>
    <x v="1"/>
    <x v="0"/>
    <s v="Nashville"/>
    <x v="5"/>
    <s v="realtor.com"/>
    <s v="BidSwitch"/>
    <x v="1"/>
    <n v="49412"/>
    <x v="124"/>
    <n v="22155"/>
    <n v="43802"/>
    <n v="3"/>
    <n v="1595.66"/>
    <n v="0.34404598073342507"/>
    <x v="170"/>
    <n v="9.3862352941176468"/>
    <n v="531.88666666666666"/>
    <n v="32.29296527159395"/>
    <n v="72.02256826901376"/>
  </r>
  <r>
    <s v="Reach "/>
    <s v="Propensity Models"/>
    <s v="Hobbies and Interest"/>
    <s v="Food and Drinks"/>
    <s v="Wine Lovers"/>
    <m/>
    <x v="1"/>
    <x v="2"/>
    <s v="Nashville"/>
    <x v="5"/>
    <s v="biblegateway.com"/>
    <s v="Google Ad Manager"/>
    <x v="2"/>
    <n v="64892"/>
    <x v="139"/>
    <n v="34731"/>
    <n v="59369"/>
    <n v="24"/>
    <n v="2096.29"/>
    <n v="0.32977870923996794"/>
    <x v="171"/>
    <n v="9.7957476635514009"/>
    <n v="87.345416666666665"/>
    <n v="32.304290205264131"/>
    <n v="60.357893524517003"/>
  </r>
  <r>
    <s v="Brand Propensities "/>
    <s v="Apparel"/>
    <s v="TOMS Buyer Propensity"/>
    <m/>
    <m/>
    <m/>
    <x v="1"/>
    <x v="1"/>
    <s v="New York City"/>
    <x v="3"/>
    <s v="outlook.live.com"/>
    <s v="Google Ad Manager"/>
    <x v="1"/>
    <n v="50183"/>
    <x v="92"/>
    <n v="41506"/>
    <n v="46163"/>
    <n v="15"/>
    <n v="1628.88"/>
    <n v="0.39654863200685486"/>
    <x v="172"/>
    <n v="8.185326633165829"/>
    <n v="108.59200000000001"/>
    <n v="32.458800789111855"/>
    <n v="39.244446586035757"/>
  </r>
  <r>
    <s v="Online Behavior "/>
    <s v="The Changing Consumer"/>
    <s v="CPG"/>
    <m/>
    <m/>
    <m/>
    <x v="1"/>
    <x v="2"/>
    <s v="Nashville"/>
    <x v="5"/>
    <s v="realtor.com"/>
    <s v="Google Ad Manager"/>
    <x v="0"/>
    <n v="224877"/>
    <x v="140"/>
    <n v="121175"/>
    <n v="213280"/>
    <n v="11"/>
    <n v="7360.99"/>
    <n v="0.35797346994134571"/>
    <x v="173"/>
    <n v="9.144086956521738"/>
    <n v="669.18090909090904"/>
    <n v="32.733405372714863"/>
    <n v="60.746771198679589"/>
  </r>
  <r>
    <s v="Online Behavior "/>
    <s v="Validated Demographic"/>
    <s v="Gender and Age Combined"/>
    <s v="Females 35-44"/>
    <m/>
    <m/>
    <x v="1"/>
    <x v="3"/>
    <s v="Jacksonville"/>
    <x v="1"/>
    <s v="espn.com"/>
    <s v="PubMatic"/>
    <x v="0"/>
    <n v="121991"/>
    <x v="88"/>
    <n v="43079"/>
    <n v="99312"/>
    <n v="4"/>
    <n v="3993.21"/>
    <n v="0.30248133058996152"/>
    <x v="174"/>
    <n v="10.821707317073171"/>
    <n v="998.30250000000001"/>
    <n v="32.733644285234156"/>
    <n v="92.69504863158383"/>
  </r>
  <r>
    <s v="Online Behavior "/>
    <s v="Hobbies and Leisure"/>
    <s v="Water Activities"/>
    <m/>
    <m/>
    <m/>
    <x v="0"/>
    <x v="3"/>
    <s v="Charleston"/>
    <x v="12"/>
    <s v="weather.com"/>
    <s v="Google Ad Manager"/>
    <x v="0"/>
    <n v="156427"/>
    <x v="120"/>
    <n v="61821"/>
    <n v="145505"/>
    <n v="3"/>
    <n v="5159.75"/>
    <n v="0.32730922411092717"/>
    <x v="175"/>
    <n v="10.07763671875"/>
    <n v="1719.9166666666667"/>
    <n v="32.985034552858522"/>
    <n v="83.462739198654191"/>
  </r>
  <r>
    <s v="Online Behavior "/>
    <s v="Travel"/>
    <s v="Travel Agencies and Services"/>
    <s v="Tourist Boards and Visitor Centers"/>
    <m/>
    <m/>
    <x v="0"/>
    <x v="0"/>
    <s v="Ft. Wayne"/>
    <x v="4"/>
    <s v="nbcnews.com"/>
    <s v="Magnite DV+"/>
    <x v="0"/>
    <n v="189571"/>
    <x v="141"/>
    <n v="130676"/>
    <n v="183688"/>
    <n v="39"/>
    <n v="6335.95"/>
    <n v="0.26375342220065301"/>
    <x v="176"/>
    <n v="12.671899999999999"/>
    <n v="162.46025641025639"/>
    <n v="33.422569907844554"/>
    <n v="48.485949983164467"/>
  </r>
  <r>
    <s v="Online Behavior "/>
    <s v="B2B"/>
    <s v="Occupation"/>
    <s v="SystemsAnalyst"/>
    <m/>
    <m/>
    <x v="0"/>
    <x v="3"/>
    <s v="Chicago"/>
    <x v="0"/>
    <s v="espn.com"/>
    <s v="Google Ad Manager"/>
    <x v="0"/>
    <n v="95289"/>
    <x v="92"/>
    <n v="19527"/>
    <n v="82800"/>
    <n v="5"/>
    <n v="3223.54"/>
    <n v="0.20883837588808785"/>
    <x v="177"/>
    <n v="16.198693467336682"/>
    <n v="644.70799999999997"/>
    <n v="33.829088352275704"/>
    <n v="165.08116966251856"/>
  </r>
  <r>
    <s v="Brand Propensities "/>
    <s v="Kids Products"/>
    <s v="Disney Buyer Propensity"/>
    <m/>
    <m/>
    <m/>
    <x v="1"/>
    <x v="2"/>
    <s v="New York City"/>
    <x v="3"/>
    <s v="nbcchicago.com"/>
    <s v="Google Ad Manager"/>
    <x v="1"/>
    <n v="50517"/>
    <x v="59"/>
    <n v="17179"/>
    <n v="48389"/>
    <n v="2"/>
    <n v="1718.47"/>
    <n v="0.53447354355959387"/>
    <x v="178"/>
    <n v="6.3647037037037038"/>
    <n v="859.23500000000001"/>
    <n v="34.01765742225389"/>
    <n v="100.03318004540428"/>
  </r>
  <r>
    <s v="Real Estate "/>
    <s v="Occupancy"/>
    <s v="Owner Occupied"/>
    <m/>
    <m/>
    <m/>
    <x v="1"/>
    <x v="3"/>
    <s v="Chicago"/>
    <x v="0"/>
    <s v="accuweather.com"/>
    <s v="Google Ad Manager"/>
    <x v="2"/>
    <n v="49250"/>
    <x v="75"/>
    <n v="9205"/>
    <n v="43535"/>
    <n v="15"/>
    <n v="1694.47"/>
    <n v="0.4467005076142132"/>
    <x v="179"/>
    <n v="7.702136363636364"/>
    <n v="112.96466666666667"/>
    <n v="34.405482233502539"/>
    <n v="184.08147745790333"/>
  </r>
  <r>
    <s v="Interest Propensities "/>
    <s v="Music"/>
    <s v="Classic Rock"/>
    <m/>
    <m/>
    <m/>
    <x v="1"/>
    <x v="1"/>
    <s v="Chicago"/>
    <x v="0"/>
    <s v="screenrant.com"/>
    <s v="Google Ad Manager"/>
    <x v="2"/>
    <n v="62040"/>
    <x v="112"/>
    <n v="43853"/>
    <n v="58642"/>
    <n v="15"/>
    <n v="2139.0700000000002"/>
    <n v="0.28046421663442939"/>
    <x v="180"/>
    <n v="12.293505747126437"/>
    <n v="142.60466666666667"/>
    <n v="34.478884590586723"/>
    <n v="48.778190773721299"/>
  </r>
  <r>
    <s v="Online Behavior "/>
    <s v="Travel"/>
    <s v="Specialty Travel"/>
    <m/>
    <m/>
    <m/>
    <x v="1"/>
    <x v="0"/>
    <s v="Chicago"/>
    <x v="0"/>
    <s v="weather.com"/>
    <s v="Google Ad Manager"/>
    <x v="0"/>
    <n v="182114"/>
    <x v="141"/>
    <n v="14477"/>
    <n v="139167"/>
    <n v="29"/>
    <n v="6307.9"/>
    <n v="0.27455330177800719"/>
    <x v="181"/>
    <n v="12.6158"/>
    <n v="217.51379310344825"/>
    <n v="34.637095445709825"/>
    <n v="435.71872625543961"/>
  </r>
  <r>
    <s v="Online Behavior "/>
    <s v="B2B"/>
    <s v="Occupation"/>
    <s v="ComputerProgrammer"/>
    <m/>
    <m/>
    <x v="1"/>
    <x v="1"/>
    <s v="Chattanooga"/>
    <x v="5"/>
    <s v="realtor.com"/>
    <s v="Yahoo Exchange"/>
    <x v="1"/>
    <n v="114194"/>
    <x v="142"/>
    <n v="50923"/>
    <n v="104074"/>
    <n v="2"/>
    <n v="4036.09"/>
    <n v="0.33276704555405712"/>
    <x v="145"/>
    <n v="10.621289473684211"/>
    <n v="2018.0450000000001"/>
    <n v="35.344151181323014"/>
    <n v="79.25868468079257"/>
  </r>
  <r>
    <s v="B2B "/>
    <s v="B2B Decision Maker Responsibilities"/>
    <s v="Office Supplies or Equipment"/>
    <m/>
    <m/>
    <m/>
    <x v="1"/>
    <x v="0"/>
    <s v="Los Angeles"/>
    <x v="2"/>
    <s v="ebay.com"/>
    <s v="Google Ad Manager"/>
    <x v="2"/>
    <n v="55692"/>
    <x v="143"/>
    <n v="3596"/>
    <n v="51209"/>
    <n v="9"/>
    <n v="1981.05"/>
    <n v="0.33038856568268332"/>
    <x v="182"/>
    <n v="10.766576086956521"/>
    <n v="220.11666666666667"/>
    <n v="35.571536306830424"/>
    <n v="550.90378197997768"/>
  </r>
  <r>
    <s v="Online Behavior "/>
    <s v="Finance"/>
    <s v="Banking"/>
    <s v="Money Transfer and Wire Services"/>
    <m/>
    <m/>
    <x v="0"/>
    <x v="2"/>
    <s v="New York City"/>
    <x v="3"/>
    <s v="ebay.com"/>
    <s v="Google Ad Manager"/>
    <x v="0"/>
    <n v="221720"/>
    <x v="46"/>
    <n v="35178"/>
    <n v="196583"/>
    <n v="69"/>
    <n v="7890.22"/>
    <n v="0.22505863250947139"/>
    <x v="183"/>
    <n v="15.812064128256514"/>
    <n v="114.35101449275362"/>
    <n v="35.586415298574778"/>
    <n v="224.29416112342943"/>
  </r>
  <r>
    <s v="Interest Propensities "/>
    <s v="Brands"/>
    <s v="Big Box Retail"/>
    <m/>
    <m/>
    <m/>
    <x v="0"/>
    <x v="0"/>
    <s v="Jacksonville"/>
    <x v="1"/>
    <s v="yellowpages.com"/>
    <s v="Google Ad Manager"/>
    <x v="0"/>
    <n v="61474"/>
    <x v="76"/>
    <n v="31245"/>
    <n v="49089"/>
    <n v="15"/>
    <n v="2189.34"/>
    <n v="0.40667599310277519"/>
    <x v="184"/>
    <n v="8.7573600000000003"/>
    <n v="145.95600000000002"/>
    <n v="35.614080749585192"/>
    <n v="70.070091214594342"/>
  </r>
  <r>
    <s v="B2B "/>
    <s v="B2B Decision Maker Responsibilities"/>
    <s v="Television providers"/>
    <s v="services"/>
    <m/>
    <m/>
    <x v="1"/>
    <x v="2"/>
    <s v="Jacksonville"/>
    <x v="1"/>
    <s v="streetinsider.com"/>
    <s v="Google Ad Manager"/>
    <x v="2"/>
    <n v="56737"/>
    <x v="144"/>
    <n v="41296"/>
    <n v="53472"/>
    <n v="5"/>
    <n v="2028.37"/>
    <n v="0.25556515148844672"/>
    <x v="185"/>
    <n v="13.988758620689655"/>
    <n v="405.67399999999998"/>
    <n v="35.750392160318661"/>
    <n v="49.117832235567604"/>
  </r>
  <r>
    <s v="Online Behavior "/>
    <s v="Travel"/>
    <s v="Cruises and Charters"/>
    <m/>
    <m/>
    <m/>
    <x v="1"/>
    <x v="3"/>
    <s v="Los Angeles"/>
    <x v="2"/>
    <s v="ebay.com"/>
    <s v="Magnite DV+"/>
    <x v="1"/>
    <n v="161222"/>
    <x v="141"/>
    <n v="66740"/>
    <n v="149743"/>
    <n v="19"/>
    <n v="5767.8"/>
    <n v="0.31013137164903049"/>
    <x v="186"/>
    <n v="11.535600000000001"/>
    <n v="303.56842105263161"/>
    <n v="35.775514507945566"/>
    <n v="86.421935870542413"/>
  </r>
  <r>
    <s v="Reach "/>
    <s v="Sociodemographic"/>
    <s v="Homeowner Status"/>
    <s v="Renter"/>
    <m/>
    <m/>
    <x v="0"/>
    <x v="0"/>
    <s v="Knoxville"/>
    <x v="5"/>
    <s v="foxnews.com"/>
    <s v="Google Ad Manager"/>
    <x v="0"/>
    <n v="70134"/>
    <x v="127"/>
    <n v="48862"/>
    <n v="66739"/>
    <n v="14"/>
    <n v="2514.87"/>
    <n v="0.24096729118544499"/>
    <x v="187"/>
    <n v="14.880887573964497"/>
    <n v="179.63357142857143"/>
    <n v="35.858071691333734"/>
    <n v="51.468830584093972"/>
  </r>
  <r>
    <s v="Media and Entertainment "/>
    <s v="Audio and Video Streaming"/>
    <s v="Streaming Audio"/>
    <m/>
    <m/>
    <m/>
    <x v="1"/>
    <x v="3"/>
    <s v="Chicago"/>
    <x v="0"/>
    <s v="cnbc.com"/>
    <s v="Google Ad Manager"/>
    <x v="0"/>
    <n v="42451"/>
    <x v="145"/>
    <n v="29142"/>
    <n v="41093"/>
    <n v="7"/>
    <n v="1530.55"/>
    <n v="0.28739016748722057"/>
    <x v="188"/>
    <n v="12.545491803278688"/>
    <n v="218.65"/>
    <n v="36.054509905538147"/>
    <n v="52.520417267174523"/>
  </r>
  <r>
    <s v="Reach "/>
    <s v="Propensity Models"/>
    <s v="Hobbies and Interest"/>
    <s v="Sports"/>
    <s v="Fishing"/>
    <m/>
    <x v="1"/>
    <x v="2"/>
    <s v="Knoxville"/>
    <x v="5"/>
    <s v="realtor.com"/>
    <s v="PubMatic"/>
    <x v="1"/>
    <n v="65043"/>
    <x v="146"/>
    <n v="25871"/>
    <n v="53969"/>
    <n v="4"/>
    <n v="2347.92"/>
    <n v="0.24599111357102224"/>
    <x v="189"/>
    <n v="14.6745"/>
    <n v="586.98"/>
    <n v="36.097965960979657"/>
    <n v="90.754899308105607"/>
  </r>
  <r>
    <s v="Online Behavior "/>
    <s v="Intent"/>
    <s v="Auto Buyers"/>
    <s v="Car Make"/>
    <s v="Dodge"/>
    <m/>
    <x v="0"/>
    <x v="2"/>
    <s v="Champaign - Springfield - Decatur"/>
    <x v="0"/>
    <s v="historycollection.com"/>
    <s v="Google Ad Manager"/>
    <x v="0"/>
    <n v="138904"/>
    <x v="147"/>
    <n v="98952"/>
    <n v="120688"/>
    <n v="25"/>
    <n v="5038.6400000000003"/>
    <n v="0.28724874733628986"/>
    <x v="190"/>
    <n v="12.628170426065164"/>
    <n v="201.54560000000001"/>
    <n v="36.274261360363994"/>
    <n v="50.920042040585336"/>
  </r>
  <r>
    <s v="Online Behavior "/>
    <s v="Real Estate"/>
    <s v="Homeowner"/>
    <m/>
    <m/>
    <m/>
    <x v="1"/>
    <x v="1"/>
    <s v="New York City"/>
    <x v="3"/>
    <s v="ebay.com"/>
    <s v="Google Ad Manager"/>
    <x v="0"/>
    <n v="161178"/>
    <x v="148"/>
    <n v="70181"/>
    <n v="150003"/>
    <n v="11"/>
    <n v="5892.48"/>
    <n v="0.30525257789524624"/>
    <x v="191"/>
    <n v="11.976585365853659"/>
    <n v="535.67999999999995"/>
    <n v="36.558835573093099"/>
    <n v="83.961186076003472"/>
  </r>
  <r>
    <s v="Lotame "/>
    <s v="Technology"/>
    <s v="Mobile Phones"/>
    <m/>
    <m/>
    <m/>
    <x v="1"/>
    <x v="0"/>
    <s v="Champaign - Springfield - Decatur"/>
    <x v="0"/>
    <s v="insider.com"/>
    <s v="PubMatic"/>
    <x v="0"/>
    <n v="39705"/>
    <x v="109"/>
    <n v="12950"/>
    <n v="38030"/>
    <n v="3"/>
    <n v="1476.42"/>
    <n v="0.4785291524996852"/>
    <x v="126"/>
    <n v="7.770631578947369"/>
    <n v="492.14000000000004"/>
    <n v="37.184737438609751"/>
    <n v="114.00926640926642"/>
  </r>
  <r>
    <s v="Reach "/>
    <s v="Propensity Models"/>
    <s v="Hobbies and Interest"/>
    <s v="Sports"/>
    <s v="PGA Tour Enthusiast"/>
    <m/>
    <x v="0"/>
    <x v="3"/>
    <s v="New York City"/>
    <x v="3"/>
    <s v="mail.yahoo.com"/>
    <s v="PubMatic"/>
    <x v="0"/>
    <n v="65257"/>
    <x v="149"/>
    <n v="12749"/>
    <n v="19274"/>
    <n v="3"/>
    <n v="2468.14"/>
    <n v="0.30801293347840081"/>
    <x v="192"/>
    <n v="12.279303482587064"/>
    <n v="822.71333333333325"/>
    <n v="37.82184286743184"/>
    <n v="193.59479174837242"/>
  </r>
  <r>
    <s v="Brand Propensities "/>
    <s v="Travel"/>
    <s v="Sandals Resorts Buyer Propensity"/>
    <m/>
    <m/>
    <m/>
    <x v="2"/>
    <x v="0"/>
    <s v="Miami - Ft. Lauderdale"/>
    <x v="1"/>
    <s v="autotrader.com"/>
    <s v="Google Ad Manager"/>
    <x v="0"/>
    <n v="53561"/>
    <x v="150"/>
    <n v="37063"/>
    <n v="51480"/>
    <n v="14"/>
    <n v="2039.36"/>
    <n v="0.27445342693377645"/>
    <x v="193"/>
    <n v="13.873197278911563"/>
    <n v="145.66857142857143"/>
    <n v="38.075465357256213"/>
    <n v="55.024148072201385"/>
  </r>
  <r>
    <s v="Reach "/>
    <s v="Propensity Models"/>
    <s v="Hobbies and Interest"/>
    <s v="Books"/>
    <s v="E-Book Reader"/>
    <m/>
    <x v="1"/>
    <x v="1"/>
    <s v="Charleston"/>
    <x v="12"/>
    <s v="yahoo.com"/>
    <s v="Magnite DV+"/>
    <x v="0"/>
    <n v="90123"/>
    <x v="151"/>
    <n v="33421"/>
    <n v="66729"/>
    <n v="9"/>
    <n v="3433.91"/>
    <n v="6.6575679904131019E-2"/>
    <x v="194"/>
    <n v="57.231833333333334"/>
    <n v="381.54555555555555"/>
    <n v="38.102482163265755"/>
    <n v="102.7470751922444"/>
  </r>
  <r>
    <s v="Online Behavior "/>
    <s v="Finance"/>
    <s v="Accounting and Auditing"/>
    <s v="Bookkeeping"/>
    <m/>
    <m/>
    <x v="0"/>
    <x v="1"/>
    <s v="Jackson"/>
    <x v="11"/>
    <s v="kbb.com"/>
    <s v="BidSwitch"/>
    <x v="0"/>
    <n v="69523"/>
    <x v="112"/>
    <n v="48273"/>
    <n v="65800"/>
    <n v="9"/>
    <n v="2650"/>
    <n v="0.25027688678566806"/>
    <x v="195"/>
    <n v="15.229885057471265"/>
    <n v="294.44444444444446"/>
    <n v="38.116882182874733"/>
    <n v="54.896111698050667"/>
  </r>
  <r>
    <s v="Online Behavior "/>
    <s v="Hobbies and Leisure"/>
    <s v="Contests, Awards and Prizes"/>
    <m/>
    <m/>
    <m/>
    <x v="1"/>
    <x v="2"/>
    <s v="Los Angeles"/>
    <x v="2"/>
    <s v="geeksforgeeks.org"/>
    <s v="BidSwitch"/>
    <x v="1"/>
    <n v="120902"/>
    <x v="152"/>
    <n v="9964"/>
    <n v="70015"/>
    <n v="15"/>
    <n v="4669.01"/>
    <n v="0.27542968685381547"/>
    <x v="196"/>
    <n v="14.021051051051051"/>
    <n v="311.26733333333334"/>
    <n v="38.618137003523515"/>
    <n v="468.58791649939786"/>
  </r>
  <r>
    <s v="Online Behavior "/>
    <s v="Travel"/>
    <s v="Travel Agencies and Services"/>
    <m/>
    <m/>
    <m/>
    <x v="2"/>
    <x v="2"/>
    <s v="New York City"/>
    <x v="3"/>
    <s v="mail.yahoo.com"/>
    <s v="Google Ad Manager"/>
    <x v="0"/>
    <n v="184622"/>
    <x v="153"/>
    <n v="98938"/>
    <n v="161848"/>
    <n v="13"/>
    <n v="7149.82"/>
    <n v="9.7496506375188224E-2"/>
    <x v="197"/>
    <n v="39.721222222222224"/>
    <n v="549.9861538461538"/>
    <n v="38.726803956191567"/>
    <n v="72.265661323252942"/>
  </r>
  <r>
    <s v="OnAudience "/>
    <s v="Intent"/>
    <s v="Auto"/>
    <s v="Vehicle Parts &amp; Accessories"/>
    <m/>
    <m/>
    <x v="0"/>
    <x v="2"/>
    <s v="Grand Rapids - Kalamazoo"/>
    <x v="7"/>
    <s v="ebay.com"/>
    <s v="BidSwitch"/>
    <x v="0"/>
    <n v="37269"/>
    <x v="154"/>
    <n v="11667"/>
    <n v="33260"/>
    <n v="6"/>
    <n v="1453.08"/>
    <n v="0.28441868577101614"/>
    <x v="198"/>
    <n v="13.708301886792452"/>
    <n v="242.17999999999998"/>
    <n v="38.988972067938498"/>
    <n v="124.54615582411931"/>
  </r>
  <r>
    <s v="Mobile Audience "/>
    <s v="Lifestyle"/>
    <s v="Arts Enthusiasts"/>
    <m/>
    <m/>
    <m/>
    <x v="1"/>
    <x v="1"/>
    <s v="Miami - Ft. Lauderdale"/>
    <x v="1"/>
    <s v="weather.com"/>
    <s v="PubMatic"/>
    <x v="0"/>
    <n v="40519"/>
    <x v="155"/>
    <n v="6105"/>
    <n v="26283"/>
    <n v="10"/>
    <n v="1582.41"/>
    <n v="0.27394555640563684"/>
    <x v="199"/>
    <n v="14.255945945945946"/>
    <n v="158.24100000000001"/>
    <n v="39.053530442508453"/>
    <n v="259.19901719901725"/>
  </r>
  <r>
    <s v="Online Behavior "/>
    <s v="Food and Drink"/>
    <s v="Beverages"/>
    <s v="Soft Drinks"/>
    <m/>
    <m/>
    <x v="1"/>
    <x v="0"/>
    <s v="Knoxville"/>
    <x v="5"/>
    <s v="lotterypost.com"/>
    <s v="Magnite DV+"/>
    <x v="0"/>
    <n v="150457"/>
    <x v="65"/>
    <n v="58372"/>
    <n v="135099"/>
    <n v="14"/>
    <n v="5906.83"/>
    <n v="0.27914952444884583"/>
    <x v="200"/>
    <n v="14.063880952380952"/>
    <n v="421.91642857142858"/>
    <n v="39.259256797623244"/>
    <n v="101.19286644281505"/>
  </r>
  <r>
    <s v="Media and Entertainment "/>
    <s v="Gaming"/>
    <s v="In-Market"/>
    <m/>
    <m/>
    <m/>
    <x v="1"/>
    <x v="0"/>
    <s v="San Francisco"/>
    <x v="2"/>
    <s v="moneyppl.com"/>
    <s v="Xandr - Monetize SSP (AppNexus)"/>
    <x v="2"/>
    <n v="37076"/>
    <x v="156"/>
    <n v="9246"/>
    <n v="22565"/>
    <n v="12"/>
    <n v="1488"/>
    <n v="0.30477937210055023"/>
    <x v="201"/>
    <n v="13.168141592920353"/>
    <n v="124"/>
    <n v="40.133779264214049"/>
    <n v="160.93445814406229"/>
  </r>
  <r>
    <s v="Reach "/>
    <s v="Propensity Models"/>
    <s v="Household Consumer Expenditures"/>
    <s v="Furniture"/>
    <m/>
    <m/>
    <x v="0"/>
    <x v="2"/>
    <s v="Louisville"/>
    <x v="14"/>
    <s v="microsoftcasualgames.com"/>
    <s v="PubMatic"/>
    <x v="0"/>
    <n v="68114"/>
    <x v="112"/>
    <n v="569"/>
    <n v="2059"/>
    <n v="15"/>
    <n v="2753.71"/>
    <n v="0.25545409166984762"/>
    <x v="180"/>
    <n v="15.825919540229885"/>
    <n v="183.58066666666667"/>
    <n v="40.427959009895176"/>
    <n v="4839.5606326889283"/>
  </r>
  <r>
    <s v="Travel and Tourism "/>
    <s v="In-Market"/>
    <m/>
    <m/>
    <m/>
    <m/>
    <x v="1"/>
    <x v="3"/>
    <s v="Chicago"/>
    <x v="0"/>
    <s v="realtor.com"/>
    <s v="Google Ad Manager"/>
    <x v="1"/>
    <n v="48892"/>
    <x v="69"/>
    <n v="32060"/>
    <n v="45251"/>
    <n v="9"/>
    <n v="1978.61"/>
    <n v="0.22498568272928088"/>
    <x v="202"/>
    <n v="17.987363636363636"/>
    <n v="219.84555555555553"/>
    <n v="40.468992882271124"/>
    <n v="61.715845290081099"/>
  </r>
  <r>
    <s v="B2B "/>
    <s v="B2B Decision Maker Responsibilities"/>
    <s v="Purchasing Utilities"/>
    <m/>
    <m/>
    <m/>
    <x v="0"/>
    <x v="0"/>
    <s v="Grand Rapids - Kalamazoo"/>
    <x v="7"/>
    <s v="accuweather.com"/>
    <s v="OpenX"/>
    <x v="0"/>
    <n v="49936"/>
    <x v="157"/>
    <n v="25461"/>
    <n v="44751"/>
    <n v="13"/>
    <n v="2025.78"/>
    <n v="0.25232297340595961"/>
    <x v="203"/>
    <n v="16.077619047619049"/>
    <n v="155.82923076923078"/>
    <n v="40.567526433835312"/>
    <n v="79.564039118652047"/>
  </r>
  <r>
    <s v="Online Behavior "/>
    <s v="Validated Demographic"/>
    <s v="Age"/>
    <s v="25-44"/>
    <m/>
    <m/>
    <x v="2"/>
    <x v="0"/>
    <s v="Grand Rapids - Kalamazoo"/>
    <x v="7"/>
    <s v="cheapoair.com"/>
    <s v="PubMatic"/>
    <x v="0"/>
    <n v="114723"/>
    <x v="83"/>
    <n v="14623"/>
    <n v="92063"/>
    <n v="6"/>
    <n v="4742.01"/>
    <n v="0.30508267740557693"/>
    <x v="204"/>
    <n v="13.5486"/>
    <n v="790.33500000000004"/>
    <n v="41.334431630971999"/>
    <n v="324.28434657730975"/>
  </r>
  <r>
    <s v="Lotame "/>
    <s v="Travel"/>
    <s v="Thanksgiving Travel"/>
    <m/>
    <m/>
    <m/>
    <x v="0"/>
    <x v="3"/>
    <s v="Cincinnati"/>
    <x v="10"/>
    <s v="weather.com"/>
    <s v="Google Ad Manager"/>
    <x v="0"/>
    <n v="36543"/>
    <x v="150"/>
    <n v="18046"/>
    <n v="27358"/>
    <n v="6"/>
    <n v="1513.09"/>
    <n v="0.40226582382398818"/>
    <x v="205"/>
    <n v="10.29312925170068"/>
    <n v="252.18166666666664"/>
    <n v="41.40574118162165"/>
    <n v="83.846281724481869"/>
  </r>
  <r>
    <s v="B2B "/>
    <s v="B2B Decision Maker Responsibilities"/>
    <s v="HR or Personnel Services"/>
    <m/>
    <m/>
    <m/>
    <x v="1"/>
    <x v="0"/>
    <s v="Los Angeles"/>
    <x v="2"/>
    <s v="foxnews.com"/>
    <s v="Google Ad Manager"/>
    <x v="2"/>
    <n v="51889"/>
    <x v="112"/>
    <n v="33879"/>
    <n v="49382"/>
    <n v="5"/>
    <n v="2172.84"/>
    <n v="0.33533118772764942"/>
    <x v="206"/>
    <n v="12.487586206896552"/>
    <n v="434.56800000000004"/>
    <n v="41.874771146100329"/>
    <n v="64.135305056229527"/>
  </r>
  <r>
    <s v="Reach "/>
    <s v="Propensity Models"/>
    <s v="Finance"/>
    <s v="Credit"/>
    <s v="Debit Card"/>
    <s v="Store Credit Card User"/>
    <x v="0"/>
    <x v="2"/>
    <s v="Chicago"/>
    <x v="0"/>
    <s v="realtor.com"/>
    <s v="Magnite DV+"/>
    <x v="0"/>
    <n v="51515"/>
    <x v="131"/>
    <n v="18304"/>
    <n v="44891"/>
    <n v="14"/>
    <n v="2160.31"/>
    <n v="0.27953023391245269"/>
    <x v="207"/>
    <n v="15.002152777777777"/>
    <n v="154.30785714285713"/>
    <n v="41.935552751625735"/>
    <n v="118.02392919580419"/>
  </r>
  <r>
    <s v="Online Behavior "/>
    <s v="Food and Drink"/>
    <s v="Restaurants"/>
    <s v="Dining Guides"/>
    <m/>
    <m/>
    <x v="0"/>
    <x v="3"/>
    <s v="Chicago"/>
    <x v="0"/>
    <s v="cnn.com"/>
    <s v="Index Exchange"/>
    <x v="0"/>
    <n v="116926"/>
    <x v="158"/>
    <n v="69132"/>
    <n v="111957"/>
    <n v="22"/>
    <n v="4918.04"/>
    <n v="0.27453261036895127"/>
    <x v="208"/>
    <n v="15.320996884735202"/>
    <n v="223.54727272727271"/>
    <n v="42.061132682209262"/>
    <n v="71.139848405948044"/>
  </r>
  <r>
    <s v="Demographic "/>
    <s v="Preferred Language"/>
    <s v="Non-Hispanic"/>
    <m/>
    <m/>
    <m/>
    <x v="1"/>
    <x v="2"/>
    <s v="Nashville"/>
    <x v="5"/>
    <s v="wikihow.com"/>
    <s v="BidSwitch"/>
    <x v="0"/>
    <n v="37355"/>
    <x v="144"/>
    <n v="17138"/>
    <n v="35689"/>
    <n v="3"/>
    <n v="1577.37"/>
    <n v="0.38816758131441575"/>
    <x v="209"/>
    <n v="10.878413793103448"/>
    <n v="525.79"/>
    <n v="42.226475706063447"/>
    <n v="92.039327809546037"/>
  </r>
  <r>
    <s v="Sociodemographic "/>
    <s v="PRIZM Premier Social"/>
    <s v="T2 Country Comfort"/>
    <m/>
    <m/>
    <m/>
    <x v="0"/>
    <x v="2"/>
    <s v="New York City"/>
    <x v="3"/>
    <s v="foxnews.com"/>
    <s v="PulsePoint"/>
    <x v="0"/>
    <n v="34959"/>
    <x v="145"/>
    <n v="17511"/>
    <n v="31974"/>
    <n v="5"/>
    <n v="1477.49"/>
    <n v="0.3489802339883864"/>
    <x v="210"/>
    <n v="12.110573770491804"/>
    <n v="295.49799999999999"/>
    <n v="42.263508681598438"/>
    <n v="84.374964308149174"/>
  </r>
  <r>
    <s v="OnAudience "/>
    <s v="Interest"/>
    <s v="Arts &amp; Entertainment"/>
    <m/>
    <m/>
    <m/>
    <x v="0"/>
    <x v="2"/>
    <s v="Los Angeles"/>
    <x v="2"/>
    <s v="redfin.com"/>
    <s v="OpenX"/>
    <x v="0"/>
    <n v="37617"/>
    <x v="159"/>
    <n v="5092"/>
    <n v="34373"/>
    <n v="6"/>
    <n v="1608.88"/>
    <n v="0.22596166626791075"/>
    <x v="211"/>
    <n v="18.928000000000001"/>
    <n v="268.1466666666667"/>
    <n v="42.77002419119016"/>
    <n v="315.96229379418702"/>
  </r>
  <r>
    <s v="Online Behavior "/>
    <s v="Finance"/>
    <s v="Credit and Lending"/>
    <s v="Credit Cards"/>
    <m/>
    <m/>
    <x v="0"/>
    <x v="0"/>
    <s v="Nashville"/>
    <x v="5"/>
    <s v="outlook.live.com"/>
    <s v="Xandr - Monetize SSP (AppNexus)"/>
    <x v="0"/>
    <n v="183230"/>
    <x v="41"/>
    <n v="155260"/>
    <n v="169583"/>
    <n v="34"/>
    <n v="7863.47"/>
    <n v="0.36347759646346123"/>
    <x v="212"/>
    <n v="11.807012012012013"/>
    <n v="231.27852941176471"/>
    <n v="42.915843475413418"/>
    <n v="50.647108076774444"/>
  </r>
  <r>
    <s v="B2B "/>
    <s v="Purchase DM"/>
    <s v="Technology Services, Hardware and"/>
    <s v="or Software"/>
    <s v="I am the sole decision maker"/>
    <m/>
    <x v="0"/>
    <x v="2"/>
    <s v="Chicago"/>
    <x v="0"/>
    <s v="phys.org"/>
    <s v="GumGum"/>
    <x v="0"/>
    <n v="56927"/>
    <x v="160"/>
    <n v="20980"/>
    <n v="55050"/>
    <n v="5"/>
    <n v="2463.8200000000002"/>
    <n v="0.28984488906845607"/>
    <x v="213"/>
    <n v="14.932242424242425"/>
    <n v="492.76400000000001"/>
    <n v="43.280341489978397"/>
    <n v="117.4366062917064"/>
  </r>
  <r>
    <s v="Online Behavior "/>
    <s v="Sports"/>
    <s v="Individual Sports"/>
    <s v="Skate Sports"/>
    <m/>
    <m/>
    <x v="0"/>
    <x v="0"/>
    <s v="Charleston"/>
    <x v="12"/>
    <s v="medical-news.org"/>
    <s v="Yahoo Exchange"/>
    <x v="0"/>
    <n v="117879"/>
    <x v="161"/>
    <n v="52098"/>
    <n v="86127"/>
    <n v="1"/>
    <n v="5102.71"/>
    <n v="0.33084773369302423"/>
    <x v="214"/>
    <n v="13.083871794871795"/>
    <n v="5102.71"/>
    <n v="43.28769331263414"/>
    <n v="97.944450842642709"/>
  </r>
  <r>
    <s v="B2B "/>
    <s v="B2B Decision Maker Responsibilities"/>
    <s v="Computer Hardware"/>
    <m/>
    <m/>
    <m/>
    <x v="0"/>
    <x v="1"/>
    <s v="San Francisco"/>
    <x v="2"/>
    <s v="finance.yahoo.com"/>
    <s v="Sovrn"/>
    <x v="0"/>
    <n v="51056"/>
    <x v="162"/>
    <n v="24672"/>
    <n v="45563"/>
    <n v="4"/>
    <n v="2215.63"/>
    <n v="0.23503603885929175"/>
    <x v="200"/>
    <n v="18.463583333333336"/>
    <n v="553.90750000000003"/>
    <n v="43.396074898151056"/>
    <n v="89.803420881971476"/>
  </r>
  <r>
    <s v="Online Behavior "/>
    <s v="Intent"/>
    <s v="Travel"/>
    <s v="Flights"/>
    <m/>
    <m/>
    <x v="2"/>
    <x v="3"/>
    <s v="Miami - Ft. Lauderdale"/>
    <x v="1"/>
    <s v="nypost.com"/>
    <s v="Xandr - Monetize SSP (AppNexus)"/>
    <x v="0"/>
    <n v="140359"/>
    <x v="163"/>
    <n v="76130"/>
    <n v="133578"/>
    <n v="26"/>
    <n v="6094.67"/>
    <n v="0.25078548579000992"/>
    <x v="215"/>
    <n v="17.314403409090911"/>
    <n v="234.41038461538463"/>
    <n v="43.422010701130667"/>
    <n v="80.056088270064365"/>
  </r>
  <r>
    <s v="OnAudience "/>
    <s v="Interest"/>
    <s v="Food &amp; Drink"/>
    <m/>
    <m/>
    <m/>
    <x v="1"/>
    <x v="1"/>
    <s v="Birmingham"/>
    <x v="15"/>
    <s v="w3schools.com"/>
    <s v="Google Ad Manager"/>
    <x v="2"/>
    <n v="38070"/>
    <x v="164"/>
    <n v="15253"/>
    <n v="35453"/>
    <n v="8"/>
    <n v="1653.51"/>
    <n v="0.38350407144733384"/>
    <x v="216"/>
    <n v="11.32541095890411"/>
    <n v="206.68875"/>
    <n v="43.433412135539797"/>
    <n v="108.40555956205336"/>
  </r>
  <r>
    <s v="Price-Driven Traditionalist Audience"/>
    <m/>
    <m/>
    <m/>
    <m/>
    <m/>
    <x v="1"/>
    <x v="1"/>
    <s v="Knoxville"/>
    <x v="5"/>
    <s v="screenrant.com"/>
    <s v="Sovrn"/>
    <x v="2"/>
    <n v="35043"/>
    <x v="137"/>
    <n v="20942"/>
    <n v="33479"/>
    <n v="24"/>
    <n v="1527.98"/>
    <n v="0.39950917444282735"/>
    <x v="217"/>
    <n v="10.914142857142858"/>
    <n v="63.665833333333332"/>
    <n v="43.603002026082244"/>
    <n v="72.962467768121485"/>
  </r>
  <r>
    <s v="Online Behavior "/>
    <s v="Finance"/>
    <s v="Financial Planning and Management"/>
    <s v="Inheritance and Estate Planning"/>
    <m/>
    <m/>
    <x v="0"/>
    <x v="0"/>
    <s v="Chicago"/>
    <x v="0"/>
    <s v="investing.com"/>
    <s v="Index Exchange"/>
    <x v="0"/>
    <n v="115673"/>
    <x v="165"/>
    <n v="52475"/>
    <n v="97166"/>
    <n v="22"/>
    <n v="5045.9399999999996"/>
    <n v="0.35444745100412367"/>
    <x v="218"/>
    <n v="12.307170731707316"/>
    <n v="229.36090909090908"/>
    <n v="43.62245294926214"/>
    <n v="96.158932825154821"/>
  </r>
  <r>
    <s v="Online Behavior "/>
    <s v="Sports"/>
    <s v="Sports League"/>
    <s v="NBA"/>
    <m/>
    <m/>
    <x v="0"/>
    <x v="1"/>
    <s v="Jacksonville"/>
    <x v="1"/>
    <s v="biblegateway.com"/>
    <s v="Magnite DV+"/>
    <x v="0"/>
    <n v="149618"/>
    <x v="166"/>
    <n v="126031"/>
    <n v="140596"/>
    <n v="26"/>
    <n v="6605.59"/>
    <n v="0.17377588258097287"/>
    <x v="117"/>
    <n v="25.406115384615386"/>
    <n v="254.06115384615384"/>
    <n v="44.149701239155718"/>
    <n v="52.412422340535265"/>
  </r>
  <r>
    <s v="Telecommunications (Telco)"/>
    <m/>
    <m/>
    <m/>
    <m/>
    <m/>
    <x v="0"/>
    <x v="3"/>
    <s v="Birmingham"/>
    <x v="15"/>
    <s v="biblegateway.com"/>
    <s v="Google Ad Manager"/>
    <x v="0"/>
    <n v="65380"/>
    <x v="167"/>
    <n v="30039"/>
    <n v="60482"/>
    <n v="5"/>
    <n v="2905.88"/>
    <n v="0.31814010400734166"/>
    <x v="219"/>
    <n v="13.970576923076923"/>
    <n v="581.17600000000004"/>
    <n v="44.446007953502608"/>
    <n v="96.736908685375681"/>
  </r>
  <r>
    <s v="Online Behavior "/>
    <s v="Autos and Vehicles"/>
    <s v="Brands"/>
    <s v="Mazda"/>
    <m/>
    <m/>
    <x v="0"/>
    <x v="2"/>
    <s v="New York City"/>
    <x v="3"/>
    <s v="cbsnews.com"/>
    <s v="TripleLift"/>
    <x v="0"/>
    <n v="134847"/>
    <x v="168"/>
    <n v="104268"/>
    <n v="128470"/>
    <n v="125"/>
    <n v="6040.6"/>
    <n v="0.33371153974504442"/>
    <x v="220"/>
    <n v="13.423555555555556"/>
    <n v="48.324800000000003"/>
    <n v="44.795953932975891"/>
    <n v="57.933402386158747"/>
  </r>
  <r>
    <s v="Online Behavior "/>
    <s v="Jobs and Education"/>
    <s v="Education"/>
    <m/>
    <m/>
    <m/>
    <x v="1"/>
    <x v="3"/>
    <s v="Chicago"/>
    <x v="0"/>
    <s v="biblegateway.com"/>
    <s v="Google Ad Manager"/>
    <x v="2"/>
    <n v="113420"/>
    <x v="152"/>
    <n v="33557"/>
    <n v="104929"/>
    <n v="11"/>
    <n v="5124.4399999999996"/>
    <n v="0.29359901251983778"/>
    <x v="221"/>
    <n v="15.388708708708707"/>
    <n v="465.85818181818178"/>
    <n v="45.181096808323041"/>
    <n v="152.7085257919361"/>
  </r>
  <r>
    <s v="Demographic "/>
    <s v="Family"/>
    <s v="Households with 3 Adults"/>
    <m/>
    <m/>
    <m/>
    <x v="1"/>
    <x v="1"/>
    <s v="San Francisco"/>
    <x v="2"/>
    <s v="mail.yahoo.com"/>
    <s v="Google Ad Manager"/>
    <x v="2"/>
    <n v="32436"/>
    <x v="169"/>
    <n v="17531"/>
    <n v="28429"/>
    <n v="6"/>
    <n v="1470.67"/>
    <n v="0.17264767542237022"/>
    <x v="222"/>
    <n v="26.261964285714289"/>
    <n v="245.11166666666668"/>
    <n v="45.34067085953879"/>
    <n v="83.889681136272884"/>
  </r>
  <r>
    <s v="Brand Propensities "/>
    <s v="Apparel"/>
    <s v="Shoebuy.com Buyer Propensity"/>
    <m/>
    <m/>
    <m/>
    <x v="0"/>
    <x v="1"/>
    <s v="Tampa - St. Petersburg - Sarasota"/>
    <x v="1"/>
    <s v="realtor.com"/>
    <s v="BidSwitch"/>
    <x v="0"/>
    <n v="43666"/>
    <x v="170"/>
    <n v="18513"/>
    <n v="40506"/>
    <n v="18"/>
    <n v="1980.39"/>
    <n v="0.30458480282141714"/>
    <x v="223"/>
    <n v="14.89015037593985"/>
    <n v="110.02166666666668"/>
    <n v="45.353135162368893"/>
    <n v="106.97293793550479"/>
  </r>
  <r>
    <s v="Online Behavior "/>
    <s v="The Changing Consumer"/>
    <s v="Active Facebook Users"/>
    <m/>
    <m/>
    <m/>
    <x v="1"/>
    <x v="0"/>
    <s v="San Francisco"/>
    <x v="2"/>
    <s v="finance.yahoo.com"/>
    <s v="Google Ad Manager"/>
    <x v="2"/>
    <n v="127090"/>
    <x v="96"/>
    <n v="30178"/>
    <n v="113438"/>
    <n v="24"/>
    <n v="5808.91"/>
    <n v="0.23526634668345267"/>
    <x v="224"/>
    <n v="19.427792642140467"/>
    <n v="242.03791666666666"/>
    <n v="45.7070579904005"/>
    <n v="192.488236463649"/>
  </r>
  <r>
    <s v="OnAudience "/>
    <s v="Interest"/>
    <s v="Arts &amp; Entertainment"/>
    <s v="Fine Art"/>
    <m/>
    <m/>
    <x v="2"/>
    <x v="3"/>
    <s v="West Palm Beach - Ft. Pierce"/>
    <x v="1"/>
    <s v="kbb.com"/>
    <s v="BidSwitch"/>
    <x v="0"/>
    <n v="37717"/>
    <x v="171"/>
    <n v="26541"/>
    <n v="35126"/>
    <n v="5"/>
    <n v="1725.27"/>
    <n v="0.18294137921891987"/>
    <x v="225"/>
    <n v="25.00391304347826"/>
    <n v="345.05399999999997"/>
    <n v="45.742503380438528"/>
    <n v="65.003956143325425"/>
  </r>
  <r>
    <s v="Interest Propensities "/>
    <s v="Activities and Interests"/>
    <s v="B2B Job Search"/>
    <m/>
    <m/>
    <m/>
    <x v="0"/>
    <x v="0"/>
    <s v="Memphis"/>
    <x v="5"/>
    <s v="mlb.com"/>
    <s v="BidSwitch"/>
    <x v="0"/>
    <n v="32714"/>
    <x v="171"/>
    <n v="3756"/>
    <n v="30764"/>
    <n v="15"/>
    <n v="1506.62"/>
    <n v="0.21091887265390963"/>
    <x v="226"/>
    <n v="21.835072463768114"/>
    <n v="100.44133333333333"/>
    <n v="46.054288683743962"/>
    <n v="401.12353567625132"/>
  </r>
  <r>
    <s v="Online Behavior "/>
    <s v="Intent"/>
    <s v="Travel"/>
    <s v="Future Travel"/>
    <m/>
    <m/>
    <x v="1"/>
    <x v="3"/>
    <s v="Chicago"/>
    <x v="0"/>
    <s v="weather.com"/>
    <s v="Google Ad Manager"/>
    <x v="0"/>
    <n v="100991"/>
    <x v="172"/>
    <n v="56138"/>
    <n v="88836"/>
    <n v="9"/>
    <n v="4652.37"/>
    <n v="0.28319355190066442"/>
    <x v="227"/>
    <n v="16.267027972027972"/>
    <n v="516.92999999999995"/>
    <n v="46.067174302660632"/>
    <n v="82.873810965834195"/>
  </r>
  <r>
    <s v="Financial "/>
    <s v="Likely Credit Card"/>
    <s v="Behavior"/>
    <s v="Used for Personal Purposes"/>
    <m/>
    <m/>
    <x v="1"/>
    <x v="1"/>
    <s v="Memphis"/>
    <x v="5"/>
    <s v="slickdeals.net"/>
    <s v="Google Ad Manager"/>
    <x v="0"/>
    <n v="37554"/>
    <x v="173"/>
    <n v="13128"/>
    <n v="27596"/>
    <n v="8"/>
    <n v="1737.84"/>
    <n v="0.2449805613250253"/>
    <x v="228"/>
    <n v="18.889565217391304"/>
    <n v="217.23"/>
    <n v="46.275762901421949"/>
    <n v="132.37659963436928"/>
  </r>
  <r>
    <s v="Travel and Tourism "/>
    <s v="Interest (Affinity)"/>
    <s v="Destinations"/>
    <s v="Latin America"/>
    <m/>
    <m/>
    <x v="0"/>
    <x v="1"/>
    <s v="Orlando - Daytona Beach"/>
    <x v="1"/>
    <s v="factable.com"/>
    <s v="Magnite DV+"/>
    <x v="0"/>
    <n v="31243"/>
    <x v="99"/>
    <n v="16326"/>
    <n v="25991"/>
    <n v="21"/>
    <n v="1452.59"/>
    <n v="0.32007169605991742"/>
    <x v="229"/>
    <n v="14.5259"/>
    <n v="69.170952380952372"/>
    <n v="46.493294497967547"/>
    <n v="88.974029155947562"/>
  </r>
  <r>
    <s v="Brand Propensities "/>
    <s v="Media and Entertainment"/>
    <s v="Sony Network Entertainment International Buyer Propensity"/>
    <m/>
    <m/>
    <m/>
    <x v="1"/>
    <x v="1"/>
    <s v="West Palm Beach - Ft. Pierce"/>
    <x v="1"/>
    <s v="mail.aol.com"/>
    <s v="PubMatic"/>
    <x v="2"/>
    <n v="32173"/>
    <x v="174"/>
    <n v="24427"/>
    <n v="30084"/>
    <n v="11"/>
    <n v="1498.29"/>
    <n v="0.32325241662263388"/>
    <x v="230"/>
    <n v="14.406634615384615"/>
    <n v="136.20818181818183"/>
    <n v="46.569794548223662"/>
    <n v="61.337454456134601"/>
  </r>
  <r>
    <s v="Interest Propensities "/>
    <s v="Insurance"/>
    <s v="Unitedhealth Group"/>
    <m/>
    <m/>
    <m/>
    <x v="0"/>
    <x v="0"/>
    <s v="New York City"/>
    <x v="3"/>
    <s v="forbes.com"/>
    <s v="Google Ad Manager"/>
    <x v="0"/>
    <n v="33069"/>
    <x v="137"/>
    <n v="17744"/>
    <n v="31192"/>
    <n v="14"/>
    <n v="1543.31"/>
    <n v="0.42335722277661858"/>
    <x v="117"/>
    <n v="11.023642857142857"/>
    <n v="110.23642857142856"/>
    <n v="46.669388248813085"/>
    <n v="86.976442741208288"/>
  </r>
  <r>
    <s v="Brand Propensities "/>
    <s v="Travel"/>
    <s v="MGM Resorts International Buyer Propensity"/>
    <m/>
    <m/>
    <m/>
    <x v="2"/>
    <x v="2"/>
    <s v="New York City"/>
    <x v="3"/>
    <s v="w3schools.com"/>
    <s v="BidSwitch"/>
    <x v="0"/>
    <n v="32400"/>
    <x v="175"/>
    <n v="5152"/>
    <n v="30383"/>
    <n v="9"/>
    <n v="1522.35"/>
    <n v="0.26851851851851849"/>
    <x v="231"/>
    <n v="17.498275862068965"/>
    <n v="169.14999999999998"/>
    <n v="46.986111111111107"/>
    <n v="295.4871894409938"/>
  </r>
  <r>
    <s v="Online Behavior "/>
    <s v="Beauty and Fitness"/>
    <s v="Spas and Beauty Services"/>
    <s v="Massage Therapy"/>
    <m/>
    <m/>
    <x v="1"/>
    <x v="1"/>
    <s v="San Francisco"/>
    <x v="2"/>
    <s v="msn.com"/>
    <s v="Google Ad Manager"/>
    <x v="0"/>
    <n v="109128"/>
    <x v="176"/>
    <n v="38487"/>
    <n v="90615"/>
    <n v="3"/>
    <n v="5153.12"/>
    <n v="0.4306868997874056"/>
    <x v="232"/>
    <n v="10.964085106382978"/>
    <n v="1717.7066666666667"/>
    <n v="47.220878234733526"/>
    <n v="133.89248317613738"/>
  </r>
  <r>
    <s v="Media and Entertainment "/>
    <s v="Music"/>
    <m/>
    <m/>
    <m/>
    <m/>
    <x v="1"/>
    <x v="1"/>
    <s v="New York City"/>
    <x v="3"/>
    <s v="cnn.com"/>
    <s v="Yahoo Exchange"/>
    <x v="0"/>
    <n v="45402"/>
    <x v="145"/>
    <n v="17284"/>
    <n v="27542"/>
    <n v="5"/>
    <n v="2163.27"/>
    <n v="0.26871062948768776"/>
    <x v="210"/>
    <n v="17.731721311475411"/>
    <n v="432.654"/>
    <n v="47.64701995506806"/>
    <n v="125.16026382781764"/>
  </r>
  <r>
    <s v="OnAudience "/>
    <s v="Interest"/>
    <s v="News"/>
    <m/>
    <m/>
    <m/>
    <x v="0"/>
    <x v="1"/>
    <s v="Grand Rapids - Kalamazoo"/>
    <x v="7"/>
    <s v="outlook.live.com"/>
    <s v="Google Ad Manager"/>
    <x v="0"/>
    <n v="42833"/>
    <x v="162"/>
    <n v="37438"/>
    <n v="40447"/>
    <n v="9"/>
    <n v="2040.93"/>
    <n v="0.2801578222398618"/>
    <x v="233"/>
    <n v="17.007750000000001"/>
    <n v="226.77"/>
    <n v="47.6485420120001"/>
    <n v="54.514931353170581"/>
  </r>
  <r>
    <s v="Demographic "/>
    <s v="Age"/>
    <s v="65+"/>
    <m/>
    <m/>
    <m/>
    <x v="0"/>
    <x v="3"/>
    <s v="Nashville"/>
    <x v="5"/>
    <s v="msn.com"/>
    <s v="Google Ad Manager"/>
    <x v="0"/>
    <n v="58738"/>
    <x v="160"/>
    <n v="33538"/>
    <n v="47535"/>
    <n v="14"/>
    <n v="2801.58"/>
    <n v="0.28090844087302941"/>
    <x v="234"/>
    <n v="16.979272727272726"/>
    <n v="200.11285714285714"/>
    <n v="47.696210289761311"/>
    <n v="83.534498181167635"/>
  </r>
  <r>
    <s v="Reach "/>
    <s v="Propensity Models"/>
    <s v="Hobbies and Interest"/>
    <s v="Sports"/>
    <s v="Fitness Enthusiasts"/>
    <m/>
    <x v="1"/>
    <x v="1"/>
    <s v="Chicago"/>
    <x v="0"/>
    <s v="fandomwire.com"/>
    <s v="Google Ad Manager"/>
    <x v="2"/>
    <n v="65238"/>
    <x v="128"/>
    <n v="23741"/>
    <n v="59893"/>
    <n v="15"/>
    <n v="3132.52"/>
    <n v="0.36788374873539958"/>
    <x v="235"/>
    <n v="13.052166666666666"/>
    <n v="208.83466666666666"/>
    <n v="48.016800024525587"/>
    <n v="131.9455793774483"/>
  </r>
  <r>
    <s v="OnAudience "/>
    <s v="Interest"/>
    <s v="Arts &amp; Entertainment"/>
    <s v="Movies"/>
    <m/>
    <m/>
    <x v="1"/>
    <x v="2"/>
    <s v="Grand Rapids - Kalamazoo"/>
    <x v="7"/>
    <s v="realtor.com"/>
    <s v="BidSwitch"/>
    <x v="0"/>
    <n v="30714"/>
    <x v="155"/>
    <n v="12531"/>
    <n v="28461"/>
    <n v="9"/>
    <n v="1503.48"/>
    <n v="0.3613987106856808"/>
    <x v="236"/>
    <n v="13.544864864864865"/>
    <n v="167.05333333333334"/>
    <n v="48.950966985739406"/>
    <n v="119.98084749820445"/>
  </r>
  <r>
    <s v="Sociodemographic "/>
    <s v="PRIZM Premier Social"/>
    <s v="C2 City Centers"/>
    <m/>
    <m/>
    <m/>
    <x v="1"/>
    <x v="1"/>
    <s v="Lansing"/>
    <x v="7"/>
    <s v="rent.com"/>
    <s v="Google Ad Manager"/>
    <x v="2"/>
    <n v="34278"/>
    <x v="99"/>
    <n v="3704"/>
    <n v="30227"/>
    <n v="6"/>
    <n v="1689.08"/>
    <n v="0.29173230643561465"/>
    <x v="184"/>
    <n v="16.890799999999999"/>
    <n v="281.51333333333332"/>
    <n v="49.275920415426803"/>
    <n v="456.01511879049673"/>
  </r>
  <r>
    <s v="Online Behavior "/>
    <s v="Autos and Vehicles"/>
    <s v="Brands"/>
    <s v="Saab"/>
    <m/>
    <m/>
    <x v="0"/>
    <x v="1"/>
    <s v="Jackson"/>
    <x v="11"/>
    <s v="geeksforgeeks.org"/>
    <s v="Google Ad Manager"/>
    <x v="0"/>
    <n v="109709"/>
    <x v="177"/>
    <n v="3064"/>
    <n v="15428"/>
    <n v="20"/>
    <n v="5409.08"/>
    <n v="0.2533976246251447"/>
    <x v="237"/>
    <n v="19.457122302158272"/>
    <n v="270.45400000000001"/>
    <n v="49.303885734078335"/>
    <n v="1765.3655352480419"/>
  </r>
  <r>
    <s v="Online Behavior "/>
    <s v="Autos and Vehicles"/>
    <s v="Brands"/>
    <s v="LandRover"/>
    <m/>
    <m/>
    <x v="1"/>
    <x v="3"/>
    <s v="Jacksonville"/>
    <x v="1"/>
    <s v="ebay.com"/>
    <s v="Google Ad Manager"/>
    <x v="1"/>
    <n v="104538"/>
    <x v="178"/>
    <n v="49049"/>
    <n v="97093"/>
    <n v="2"/>
    <n v="5266.42"/>
    <n v="0.33193671200903019"/>
    <x v="238"/>
    <n v="15.177002881844381"/>
    <n v="2633.21"/>
    <n v="50.378044347509999"/>
    <n v="107.37058859507839"/>
  </r>
  <r>
    <s v="Online Behavior "/>
    <s v="Autos and Vehicles"/>
    <s v="Brands"/>
    <s v="Aston Martin"/>
    <m/>
    <m/>
    <x v="1"/>
    <x v="2"/>
    <s v="Orlando - Daytona Beach"/>
    <x v="1"/>
    <s v="yahoo.com"/>
    <s v="Google Ad Manager"/>
    <x v="2"/>
    <n v="84460"/>
    <x v="179"/>
    <n v="13169"/>
    <n v="26688"/>
    <n v="1"/>
    <n v="4279.2299999999996"/>
    <n v="0.24745441629173576"/>
    <x v="239"/>
    <n v="20.474784688995214"/>
    <n v="4279.2299999999996"/>
    <n v="50.66575893914279"/>
    <n v="324.94722454248608"/>
  </r>
  <r>
    <s v="Online Behavior "/>
    <s v="Finance"/>
    <s v="Investing"/>
    <s v="Derivatives"/>
    <m/>
    <m/>
    <x v="0"/>
    <x v="1"/>
    <s v="Chicago"/>
    <x v="0"/>
    <s v="biblegateway.com"/>
    <s v="Index Exchange"/>
    <x v="0"/>
    <n v="114384"/>
    <x v="99"/>
    <n v="61524"/>
    <n v="105104"/>
    <n v="12"/>
    <n v="5803.33"/>
    <n v="8.7424814659392933E-2"/>
    <x v="118"/>
    <n v="58.033299999999997"/>
    <n v="483.61083333333335"/>
    <n v="50.735504965729469"/>
    <n v="94.32627917560626"/>
  </r>
  <r>
    <s v="Online Behavior "/>
    <s v="The Changing Consumer"/>
    <s v="Delivery Services and Quick Service Restaurants"/>
    <m/>
    <m/>
    <m/>
    <x v="1"/>
    <x v="2"/>
    <s v="Los Angeles"/>
    <x v="2"/>
    <s v="mail.aol.com"/>
    <s v="PubMatic"/>
    <x v="0"/>
    <n v="103665"/>
    <x v="59"/>
    <n v="77283"/>
    <n v="94019"/>
    <n v="4"/>
    <n v="5284.69"/>
    <n v="0.26045434814064533"/>
    <x v="70"/>
    <n v="19.572925925925926"/>
    <n v="1321.1724999999999"/>
    <n v="50.978536632421736"/>
    <n v="68.381015229740029"/>
  </r>
  <r>
    <s v="Online Behavior "/>
    <s v="Sports"/>
    <s v="Individual Sports"/>
    <s v="Cycling"/>
    <m/>
    <m/>
    <x v="1"/>
    <x v="1"/>
    <s v="Memphis"/>
    <x v="5"/>
    <s v="msn.com"/>
    <s v="TripleLift"/>
    <x v="2"/>
    <n v="117518"/>
    <x v="96"/>
    <n v="66458"/>
    <n v="86571"/>
    <n v="1"/>
    <n v="5999.99"/>
    <n v="0.25442910873227931"/>
    <x v="240"/>
    <n v="20.06685618729097"/>
    <n v="5999.99"/>
    <n v="51.05592334791266"/>
    <n v="90.282434018477844"/>
  </r>
  <r>
    <s v="Media and Entertainment "/>
    <s v="Sports and Recreational Activities"/>
    <s v="Interest (Affinity)"/>
    <s v="Individual Sports"/>
    <m/>
    <m/>
    <x v="0"/>
    <x v="2"/>
    <s v="Chicago"/>
    <x v="0"/>
    <s v="yahoo.com"/>
    <s v="TripleLift"/>
    <x v="0"/>
    <n v="37227"/>
    <x v="132"/>
    <n v="13542"/>
    <n v="32456"/>
    <n v="4"/>
    <n v="1901.09"/>
    <n v="0.34920890751336398"/>
    <x v="241"/>
    <n v="14.623769230769231"/>
    <n v="475.27249999999998"/>
    <n v="51.067504768044699"/>
    <n v="140.38472899128638"/>
  </r>
  <r>
    <s v="Online Behavior "/>
    <s v="Travel"/>
    <s v="Air Travel"/>
    <s v="Airport Parking and Transportation"/>
    <m/>
    <m/>
    <x v="1"/>
    <x v="2"/>
    <s v="Miami - Ft. Lauderdale"/>
    <x v="1"/>
    <s v="mail.aol.com"/>
    <s v="Google Ad Manager"/>
    <x v="2"/>
    <n v="141165"/>
    <x v="76"/>
    <n v="102776"/>
    <n v="128004"/>
    <n v="28"/>
    <n v="7222.21"/>
    <n v="0.17709772252328834"/>
    <x v="242"/>
    <n v="28.888840000000002"/>
    <n v="257.93607142857144"/>
    <n v="51.161477703396734"/>
    <n v="70.271366856075346"/>
  </r>
  <r>
    <s v="AUTO "/>
    <s v="Auto Car Purchase Next Year"/>
    <s v="Yes"/>
    <m/>
    <m/>
    <m/>
    <x v="0"/>
    <x v="2"/>
    <s v="Grand Rapids - Kalamazoo"/>
    <x v="7"/>
    <s v="whatismyipaddress.com"/>
    <s v="Index Exchange"/>
    <x v="0"/>
    <n v="31359"/>
    <x v="180"/>
    <n v="18348"/>
    <n v="25950"/>
    <n v="24"/>
    <n v="1623.61"/>
    <n v="0.21046589495838514"/>
    <x v="243"/>
    <n v="24.600151515151513"/>
    <n v="67.650416666666658"/>
    <n v="51.774929047482374"/>
    <n v="88.489753651624142"/>
  </r>
  <r>
    <s v="Financial "/>
    <s v="Likely In Market Timing"/>
    <s v="Not At All Likely to Purchase"/>
    <s v="First Home/Residence In The Next Year (Financial)"/>
    <m/>
    <m/>
    <x v="1"/>
    <x v="0"/>
    <s v="Chicago"/>
    <x v="0"/>
    <s v="signupgenius.com"/>
    <s v="Magnite DV+"/>
    <x v="2"/>
    <n v="35335"/>
    <x v="162"/>
    <n v="22566"/>
    <n v="30685"/>
    <n v="15"/>
    <n v="1866.35"/>
    <n v="0.33960662232913541"/>
    <x v="244"/>
    <n v="15.552916666666667"/>
    <n v="124.42333333333333"/>
    <n v="52.818734965331821"/>
    <n v="82.706283789772229"/>
  </r>
  <r>
    <s v="Online Behavior "/>
    <s v="Games"/>
    <s v="Educational Games"/>
    <m/>
    <m/>
    <m/>
    <x v="2"/>
    <x v="0"/>
    <s v="Miami - Ft. Lauderdale"/>
    <x v="1"/>
    <s v="forbes.com"/>
    <s v="Google Ad Manager"/>
    <x v="0"/>
    <n v="119280"/>
    <x v="181"/>
    <n v="55665"/>
    <n v="112913"/>
    <n v="23"/>
    <n v="6492.68"/>
    <n v="0.33534540576794097"/>
    <x v="245"/>
    <n v="16.2317"/>
    <n v="282.29043478260871"/>
    <n v="54.432260228034878"/>
    <n v="116.63846222940808"/>
  </r>
  <r>
    <s v="Online Behavior "/>
    <s v="B2B"/>
    <s v="Occupation"/>
    <s v="ElectricalEngineer"/>
    <m/>
    <m/>
    <x v="0"/>
    <x v="0"/>
    <s v="Chicago"/>
    <x v="0"/>
    <s v="miamiherald.com"/>
    <s v="Google Ad Manager"/>
    <x v="0"/>
    <n v="38735"/>
    <x v="182"/>
    <n v="28719"/>
    <n v="36629"/>
    <n v="4"/>
    <n v="2127.8200000000002"/>
    <n v="0.29430747386084938"/>
    <x v="246"/>
    <n v="18.665087719298246"/>
    <n v="531.95500000000004"/>
    <n v="54.932748160578292"/>
    <n v="74.09101988230789"/>
  </r>
  <r>
    <s v="Online Behavior "/>
    <s v="Games"/>
    <s v="Arcade and Coin-Op Games"/>
    <m/>
    <m/>
    <m/>
    <x v="0"/>
    <x v="0"/>
    <s v="Ft. Myers - Naples"/>
    <x v="1"/>
    <s v="yahoo.com"/>
    <s v="BidSwitch"/>
    <x v="0"/>
    <n v="120603"/>
    <x v="183"/>
    <n v="47405"/>
    <n v="100881"/>
    <n v="10"/>
    <n v="6633.53"/>
    <n v="0.24709169755312888"/>
    <x v="247"/>
    <n v="22.260167785234898"/>
    <n v="663.35299999999995"/>
    <n v="55.003026458711638"/>
    <n v="139.93312941672821"/>
  </r>
  <r>
    <s v="Online Behavior "/>
    <s v="Internet and Telecom"/>
    <s v="Web Portals"/>
    <m/>
    <m/>
    <m/>
    <x v="0"/>
    <x v="1"/>
    <s v="Lansing"/>
    <x v="7"/>
    <s v="weather.com"/>
    <s v="Google Ad Manager"/>
    <x v="0"/>
    <n v="96508"/>
    <x v="184"/>
    <n v="47065"/>
    <n v="73640"/>
    <n v="15"/>
    <n v="5310.77"/>
    <n v="0.36370041861814567"/>
    <x v="248"/>
    <n v="15.130398860398861"/>
    <n v="354.05133333333339"/>
    <n v="55.029323993865802"/>
    <n v="112.83905237437587"/>
  </r>
  <r>
    <s v="Online Behavior "/>
    <s v="Home and Garden"/>
    <s v="Kitchen and Dining"/>
    <m/>
    <m/>
    <m/>
    <x v="1"/>
    <x v="2"/>
    <s v="Grand Rapids - Kalamazoo"/>
    <x v="7"/>
    <s v="poshland.com"/>
    <s v="Index Exchange"/>
    <x v="1"/>
    <n v="123430"/>
    <x v="185"/>
    <n v="45294"/>
    <n v="77646"/>
    <n v="15"/>
    <n v="6808.56"/>
    <n v="0.29166329093413274"/>
    <x v="249"/>
    <n v="18.912666666666667"/>
    <n v="453.90400000000005"/>
    <n v="55.161306003402736"/>
    <n v="150.31924758246126"/>
  </r>
  <r>
    <s v="Online Behavior "/>
    <s v="Autos and Vehicles"/>
    <s v="Brands"/>
    <s v="Ferrari"/>
    <m/>
    <m/>
    <x v="1"/>
    <x v="0"/>
    <s v="Miami - Ft. Lauderdale"/>
    <x v="1"/>
    <s v="biblegateway.com"/>
    <s v="Google Ad Manager"/>
    <x v="2"/>
    <n v="88293"/>
    <x v="186"/>
    <n v="24101"/>
    <n v="75557"/>
    <n v="19"/>
    <n v="5054.4799999999996"/>
    <n v="0.28881111752913596"/>
    <x v="250"/>
    <n v="19.821490196078429"/>
    <n v="266.0252631578947"/>
    <n v="57.246667346222232"/>
    <n v="209.72075847475207"/>
  </r>
  <r>
    <s v="Reach "/>
    <s v="Propensity Models"/>
    <s v="Hobbies and Interest"/>
    <s v="Sports"/>
    <s v="Hunting Enthusiasts"/>
    <m/>
    <x v="1"/>
    <x v="0"/>
    <s v="Los Angeles"/>
    <x v="2"/>
    <s v="ranker.com"/>
    <s v="BidSwitch"/>
    <x v="2"/>
    <n v="65243"/>
    <x v="162"/>
    <n v="39543"/>
    <n v="54290"/>
    <n v="4"/>
    <n v="3754.69"/>
    <n v="0.18392777769262603"/>
    <x v="200"/>
    <n v="31.289083333333334"/>
    <n v="938.67250000000001"/>
    <n v="57.549315635393839"/>
    <n v="94.9520774852692"/>
  </r>
  <r>
    <s v="Interest Propensities "/>
    <s v="Insurance"/>
    <s v="MassMutual"/>
    <m/>
    <m/>
    <m/>
    <x v="1"/>
    <x v="1"/>
    <s v="New York City"/>
    <x v="3"/>
    <s v="bbc.com"/>
    <s v="Google Ad Manager"/>
    <x v="2"/>
    <n v="32845"/>
    <x v="187"/>
    <n v="16163"/>
    <n v="30368"/>
    <n v="5"/>
    <n v="1910.44"/>
    <n v="0.49931496422590954"/>
    <x v="251"/>
    <n v="11.649024390243902"/>
    <n v="382.08800000000002"/>
    <n v="58.165321966813828"/>
    <n v="118.198354265916"/>
  </r>
  <r>
    <s v="Online Behavior "/>
    <s v="People and Society"/>
    <s v="Family and Relationships"/>
    <s v="Parents"/>
    <m/>
    <m/>
    <x v="0"/>
    <x v="2"/>
    <s v="West Palm Beach - Ft. Pierce"/>
    <x v="1"/>
    <s v="cbsnews.com"/>
    <s v="BidSwitch"/>
    <x v="0"/>
    <n v="115544"/>
    <x v="188"/>
    <n v="79182"/>
    <n v="109463"/>
    <n v="56"/>
    <n v="6721.09"/>
    <n v="0.35657411895035657"/>
    <x v="252"/>
    <n v="16.313325242718445"/>
    <n v="120.01946428571429"/>
    <n v="58.169095755729423"/>
    <n v="84.881538733550556"/>
  </r>
  <r>
    <s v="Online Behavior "/>
    <s v="Intent"/>
    <s v="Services"/>
    <s v="Photography"/>
    <m/>
    <m/>
    <x v="2"/>
    <x v="1"/>
    <s v="Chicago"/>
    <x v="0"/>
    <s v="mail.aol.com"/>
    <s v="Google Ad Manager"/>
    <x v="0"/>
    <n v="100058"/>
    <x v="189"/>
    <n v="73422"/>
    <n v="91976"/>
    <n v="8"/>
    <n v="5831.23"/>
    <n v="0.43474784624917551"/>
    <x v="253"/>
    <n v="13.405126436781607"/>
    <n v="728.90374999999995"/>
    <n v="58.278498470886881"/>
    <n v="79.420745825501896"/>
  </r>
  <r>
    <s v="Online Behavior "/>
    <s v="Autos and Vehicles"/>
    <s v="Boats and Watercraft"/>
    <m/>
    <m/>
    <m/>
    <x v="0"/>
    <x v="2"/>
    <s v="Chicago"/>
    <x v="0"/>
    <s v="fandomwire.com"/>
    <s v="OpenX"/>
    <x v="0"/>
    <n v="111624"/>
    <x v="57"/>
    <n v="40343"/>
    <n v="101306"/>
    <n v="21"/>
    <n v="6510.45"/>
    <n v="0.52856016627248614"/>
    <x v="254"/>
    <n v="11.034661016949153"/>
    <n v="310.02142857142854"/>
    <n v="58.324822618791657"/>
    <n v="161.37743846516122"/>
  </r>
  <r>
    <s v="Online Behavior "/>
    <s v="Beauty and Fitness"/>
    <s v="Fitness"/>
    <s v="Yoga and Pilates"/>
    <m/>
    <m/>
    <x v="1"/>
    <x v="1"/>
    <s v="New York City"/>
    <x v="3"/>
    <s v="fandomwire.com"/>
    <s v="PubMatic"/>
    <x v="2"/>
    <n v="95644"/>
    <x v="128"/>
    <n v="13294"/>
    <n v="86775"/>
    <n v="9"/>
    <n v="5587.76"/>
    <n v="0.25093053406381999"/>
    <x v="255"/>
    <n v="23.282333333333334"/>
    <n v="620.86222222222227"/>
    <n v="58.422483375852117"/>
    <n v="420.3219497517677"/>
  </r>
  <r>
    <s v="Online Behavior "/>
    <s v="News"/>
    <s v="Technology News"/>
    <m/>
    <m/>
    <m/>
    <x v="2"/>
    <x v="1"/>
    <s v="Miami - Ft. Lauderdale"/>
    <x v="1"/>
    <s v="femanin.com"/>
    <s v="BidSwitch"/>
    <x v="0"/>
    <n v="115412"/>
    <x v="51"/>
    <n v="71564"/>
    <n v="81785"/>
    <n v="21"/>
    <n v="6861.54"/>
    <n v="0.42456590302568192"/>
    <x v="256"/>
    <n v="14.003142857142857"/>
    <n v="326.74"/>
    <n v="59.452569923404845"/>
    <n v="95.879771952378292"/>
  </r>
  <r>
    <s v="Connected Impulse-Shopper Audience"/>
    <m/>
    <m/>
    <m/>
    <m/>
    <m/>
    <x v="1"/>
    <x v="1"/>
    <s v="West Palm Beach - Ft. Pierce"/>
    <x v="1"/>
    <s v="boxrox.com"/>
    <s v="Smart RTB+ (Smartadserver)"/>
    <x v="0"/>
    <n v="35034"/>
    <x v="144"/>
    <n v="13904"/>
    <n v="34123"/>
    <n v="3"/>
    <n v="2141.4699999999998"/>
    <n v="0.41388365587714793"/>
    <x v="209"/>
    <n v="14.768758620689654"/>
    <n v="713.82333333333327"/>
    <n v="61.125478106981788"/>
    <n v="154.01826812428078"/>
  </r>
  <r>
    <s v="Online Behavior "/>
    <s v="Beauty and Fitness"/>
    <s v="Face and Body Care"/>
    <s v="Unwanted Body and Facial Hair Removal"/>
    <m/>
    <m/>
    <x v="1"/>
    <x v="2"/>
    <s v="New York City"/>
    <x v="3"/>
    <s v="cnn.com"/>
    <s v="Google Ad Manager"/>
    <x v="0"/>
    <n v="106392"/>
    <x v="96"/>
    <n v="39599"/>
    <n v="94941"/>
    <n v="3"/>
    <n v="6542.61"/>
    <n v="0.28103616813294235"/>
    <x v="257"/>
    <n v="21.881638795986621"/>
    <n v="2180.87"/>
    <n v="61.495319196932101"/>
    <n v="165.22159650496224"/>
  </r>
  <r>
    <s v="Tech Enthusiasts"/>
    <m/>
    <m/>
    <m/>
    <m/>
    <m/>
    <x v="0"/>
    <x v="0"/>
    <s v="Miami - Ft. Lauderdale"/>
    <x v="1"/>
    <s v="nypost.com"/>
    <s v="Google Ad Manager"/>
    <x v="0"/>
    <n v="29092"/>
    <x v="190"/>
    <n v="16986"/>
    <n v="26606"/>
    <n v="15"/>
    <n v="1801.06"/>
    <n v="0.25780283239378521"/>
    <x v="258"/>
    <n v="24.014133333333334"/>
    <n v="120.07066666666667"/>
    <n v="61.909115908153446"/>
    <n v="106.03202637466148"/>
  </r>
  <r>
    <s v="Online Behavior "/>
    <s v="Intent"/>
    <s v="Shopping"/>
    <s v="Auto Parts Stores"/>
    <m/>
    <m/>
    <x v="0"/>
    <x v="2"/>
    <s v="West Palm Beach - Ft. Pierce"/>
    <x v="1"/>
    <s v="insider.com"/>
    <s v="Google Ad Manager"/>
    <x v="0"/>
    <n v="102905"/>
    <x v="191"/>
    <n v="45324"/>
    <n v="99065"/>
    <n v="1"/>
    <n v="6407.58"/>
    <n v="0.40911520334288903"/>
    <x v="259"/>
    <n v="15.219904988123515"/>
    <n v="6407.58"/>
    <n v="62.266945240756037"/>
    <n v="141.37278263171828"/>
  </r>
  <r>
    <s v="Online Behavior "/>
    <s v="Travel"/>
    <s v="Tourist Destinations"/>
    <s v="Zoos-Aquariums-Preserves"/>
    <m/>
    <m/>
    <x v="0"/>
    <x v="1"/>
    <s v="Chicago"/>
    <x v="0"/>
    <s v="biblegateway.com"/>
    <s v="Index Exchange"/>
    <x v="0"/>
    <n v="106151"/>
    <x v="96"/>
    <n v="75304"/>
    <n v="99311"/>
    <n v="9"/>
    <n v="6616.88"/>
    <n v="0.28167421880151861"/>
    <x v="260"/>
    <n v="22.130033444816053"/>
    <n v="735.20888888888885"/>
    <n v="62.334598826200413"/>
    <n v="87.868904706257297"/>
  </r>
  <r>
    <s v="Online Behavior "/>
    <s v="Intent"/>
    <s v="Auto Buyers"/>
    <s v="Type"/>
    <s v="SUV"/>
    <m/>
    <x v="1"/>
    <x v="0"/>
    <s v="New York City"/>
    <x v="3"/>
    <s v="homeaddict.io"/>
    <s v="BidSwitch"/>
    <x v="2"/>
    <n v="99205"/>
    <x v="192"/>
    <n v="49240"/>
    <n v="72687"/>
    <n v="21"/>
    <n v="6185"/>
    <n v="0.23184315306688172"/>
    <x v="261"/>
    <n v="26.891304347826086"/>
    <n v="294.52380952380952"/>
    <n v="62.34564790081145"/>
    <n v="125.60926076360681"/>
  </r>
  <r>
    <s v="Online Behavior "/>
    <s v="Finance"/>
    <s v="Insurance"/>
    <s v="Insurance"/>
    <m/>
    <m/>
    <x v="0"/>
    <x v="3"/>
    <s v="Chicago"/>
    <x v="0"/>
    <s v="foxnews.com"/>
    <s v="Magnite DV+"/>
    <x v="0"/>
    <n v="122086"/>
    <x v="96"/>
    <n v="82898"/>
    <n v="116235"/>
    <n v="16"/>
    <n v="7663.7"/>
    <n v="0.24490932621266973"/>
    <x v="262"/>
    <n v="25.631103678929765"/>
    <n v="478.98124999999999"/>
    <n v="62.772963320937698"/>
    <n v="92.447344929913868"/>
  </r>
  <r>
    <s v="Online Behavior "/>
    <s v="Travel"/>
    <s v="Specialty Travel"/>
    <s v="Adventure Travel"/>
    <m/>
    <m/>
    <x v="0"/>
    <x v="1"/>
    <s v="Chicago"/>
    <x v="0"/>
    <s v="biblegateway.com"/>
    <s v="Google Ad Manager"/>
    <x v="0"/>
    <n v="108559"/>
    <x v="81"/>
    <n v="79254"/>
    <n v="100563"/>
    <n v="7"/>
    <n v="6850.58"/>
    <n v="0.19528551294687679"/>
    <x v="263"/>
    <n v="32.314056603773587"/>
    <n v="978.65428571428572"/>
    <n v="63.104671192623364"/>
    <n v="86.438287026522318"/>
  </r>
  <r>
    <s v="Online Behavior "/>
    <s v="Internet and Telecom"/>
    <s v="Web Apps and Online Tools"/>
    <m/>
    <m/>
    <m/>
    <x v="1"/>
    <x v="0"/>
    <s v="New York City"/>
    <x v="3"/>
    <s v="realtor.com"/>
    <s v="BidSwitch"/>
    <x v="2"/>
    <n v="109372"/>
    <x v="193"/>
    <n v="58336"/>
    <n v="103569"/>
    <n v="21"/>
    <n v="6928.01"/>
    <n v="0.33280912847895255"/>
    <x v="264"/>
    <n v="19.032994505494507"/>
    <n v="329.90523809523813"/>
    <n v="63.343543137183197"/>
    <n v="118.76045666483819"/>
  </r>
  <r>
    <s v="Online Behavior "/>
    <s v="Intent"/>
    <s v="Shopping"/>
    <s v="Fashion"/>
    <m/>
    <m/>
    <x v="1"/>
    <x v="1"/>
    <s v="Los Angeles"/>
    <x v="2"/>
    <s v="outlook.live.com"/>
    <s v="Google Ad Manager"/>
    <x v="2"/>
    <n v="102958"/>
    <x v="194"/>
    <n v="86884"/>
    <n v="94687"/>
    <n v="12"/>
    <n v="6624.22"/>
    <n v="0.31080634821966235"/>
    <x v="255"/>
    <n v="20.700687500000001"/>
    <n v="552.01833333333332"/>
    <n v="64.339050875114125"/>
    <n v="76.242115924681187"/>
  </r>
  <r>
    <s v="Online Behavior "/>
    <s v="People and Society"/>
    <s v="Millennials"/>
    <m/>
    <m/>
    <m/>
    <x v="1"/>
    <x v="0"/>
    <s v="Miami - Ft. Lauderdale"/>
    <x v="1"/>
    <s v="accuweather.com"/>
    <s v="BidSwitch"/>
    <x v="0"/>
    <n v="23829"/>
    <x v="190"/>
    <n v="8326"/>
    <n v="18812"/>
    <n v="5"/>
    <n v="1534.7"/>
    <n v="0.31474254060178775"/>
    <x v="265"/>
    <n v="20.462666666666667"/>
    <n v="306.94"/>
    <n v="64.404716941541821"/>
    <n v="184.32620706221476"/>
  </r>
  <r>
    <s v="Online Behavior "/>
    <s v="Autos and Vehicles"/>
    <s v="Brands"/>
    <s v="BMW"/>
    <m/>
    <m/>
    <x v="2"/>
    <x v="3"/>
    <s v="West Palm Beach - Ft. Pierce"/>
    <x v="1"/>
    <s v="forbes.com"/>
    <s v="TripleLift"/>
    <x v="0"/>
    <n v="88022"/>
    <x v="50"/>
    <n v="45972"/>
    <n v="83922"/>
    <n v="11"/>
    <n v="5669.14"/>
    <n v="0.42034945809002294"/>
    <x v="266"/>
    <n v="15.322000000000001"/>
    <n v="515.37636363636364"/>
    <n v="64.405943968553316"/>
    <n v="123.3172365787871"/>
  </r>
  <r>
    <s v="Online Behavior "/>
    <s v="Food and Drink"/>
    <s v="Restaurants"/>
    <s v="Fine Dining"/>
    <m/>
    <m/>
    <x v="1"/>
    <x v="3"/>
    <s v="New York City"/>
    <x v="3"/>
    <s v="thesaurus.com"/>
    <s v="Google Ad Manager"/>
    <x v="2"/>
    <n v="95655"/>
    <x v="195"/>
    <n v="9202"/>
    <n v="85273"/>
    <n v="24"/>
    <n v="6189.42"/>
    <n v="0.28749150593277928"/>
    <x v="267"/>
    <n v="22.506981818181817"/>
    <n v="257.89249999999998"/>
    <n v="64.705660969107726"/>
    <n v="672.61682242990651"/>
  </r>
  <r>
    <s v="Brand Propensities "/>
    <s v="Home and Household Goods"/>
    <s v="Pottery Barn Kids Buyer Propensity"/>
    <m/>
    <m/>
    <m/>
    <x v="1"/>
    <x v="3"/>
    <s v="Miami - Ft. Lauderdale"/>
    <x v="1"/>
    <s v="investmentguru.com"/>
    <s v="OpenX"/>
    <x v="2"/>
    <n v="31813"/>
    <x v="196"/>
    <n v="14149"/>
    <n v="21281"/>
    <n v="13"/>
    <n v="2060.9899999999998"/>
    <n v="0.26404300128878133"/>
    <x v="268"/>
    <n v="24.535595238095237"/>
    <n v="158.53769230769228"/>
    <n v="64.784522050733969"/>
    <n v="145.66329775955896"/>
  </r>
  <r>
    <s v="Mobile "/>
    <s v="Sports"/>
    <s v="UFC Fans"/>
    <m/>
    <m/>
    <m/>
    <x v="0"/>
    <x v="0"/>
    <s v="Peoria - Bloomington"/>
    <x v="0"/>
    <s v="ign.com"/>
    <s v="Google Ad Manager"/>
    <x v="0"/>
    <n v="22180"/>
    <x v="151"/>
    <n v="4835"/>
    <n v="19291"/>
    <n v="9"/>
    <n v="1441.63"/>
    <n v="0.27051397655545539"/>
    <x v="194"/>
    <n v="24.02716666666667"/>
    <n v="160.18111111111114"/>
    <n v="64.996844003606853"/>
    <n v="298.1654601861427"/>
  </r>
  <r>
    <s v="Reach "/>
    <s v="Sociodemographic"/>
    <s v="Age"/>
    <s v="45-49"/>
    <m/>
    <m/>
    <x v="1"/>
    <x v="2"/>
    <s v="Nashville"/>
    <x v="5"/>
    <s v="forbes.com"/>
    <s v="Google Ad Manager"/>
    <x v="2"/>
    <n v="69239"/>
    <x v="146"/>
    <n v="23112"/>
    <n v="65390"/>
    <n v="1"/>
    <n v="4514.95"/>
    <n v="0.23108363783416863"/>
    <x v="269"/>
    <n v="28.2184375"/>
    <n v="4514.95"/>
    <n v="65.208191914961219"/>
    <n v="195.35089996538593"/>
  </r>
  <r>
    <s v="Online Behavior "/>
    <s v="Intent"/>
    <s v="Auto Buyers"/>
    <s v="Car Make"/>
    <s v="Jeep"/>
    <m/>
    <x v="1"/>
    <x v="0"/>
    <s v="New York City"/>
    <x v="3"/>
    <s v="weather.com"/>
    <s v="Smart RTB+ (Smartadserver)"/>
    <x v="2"/>
    <n v="96779"/>
    <x v="96"/>
    <n v="9831"/>
    <n v="63640"/>
    <n v="12"/>
    <n v="6317.51"/>
    <n v="0.30895132208433645"/>
    <x v="270"/>
    <n v="21.128795986622073"/>
    <n v="526.45916666666665"/>
    <n v="65.27769454117113"/>
    <n v="642.61112806428639"/>
  </r>
  <r>
    <s v="Online Behavior "/>
    <s v="The Changing Consumer"/>
    <s v="Trending TV Shows"/>
    <m/>
    <m/>
    <m/>
    <x v="0"/>
    <x v="1"/>
    <s v="Jacksonville"/>
    <x v="1"/>
    <s v="outlook.live.com"/>
    <s v="Index Exchange"/>
    <x v="0"/>
    <n v="113262"/>
    <x v="142"/>
    <n v="95762"/>
    <n v="104612"/>
    <n v="4"/>
    <n v="7443.48"/>
    <n v="0.33550528862283907"/>
    <x v="271"/>
    <n v="19.588105263157892"/>
    <n v="1860.87"/>
    <n v="65.719129098903423"/>
    <n v="77.728953029385352"/>
  </r>
  <r>
    <s v="Mobile "/>
    <s v="Device Ownership"/>
    <s v="Smartphones"/>
    <s v="iOS (Apple)"/>
    <s v="iPhone 11"/>
    <m/>
    <x v="0"/>
    <x v="1"/>
    <s v="New York City"/>
    <x v="3"/>
    <s v="finance.yahoo.com"/>
    <s v="Google Ad Manager"/>
    <x v="0"/>
    <n v="22163"/>
    <x v="197"/>
    <n v="2368"/>
    <n v="8130"/>
    <n v="3"/>
    <n v="1493.78"/>
    <n v="0.24816134999774397"/>
    <x v="272"/>
    <n v="27.159636363636363"/>
    <n v="497.92666666666668"/>
    <n v="67.399720254478183"/>
    <n v="630.81925675675677"/>
  </r>
  <r>
    <s v="B2B "/>
    <s v="B2B Decision Maker Responsibilities"/>
    <s v="Company Liability or Insurance"/>
    <m/>
    <m/>
    <m/>
    <x v="1"/>
    <x v="1"/>
    <s v="Miami - Ft. Lauderdale"/>
    <x v="1"/>
    <s v="citationmachine.net"/>
    <s v="Google Ad Manager"/>
    <x v="2"/>
    <n v="31443"/>
    <x v="198"/>
    <n v="19134"/>
    <n v="28059"/>
    <n v="9"/>
    <n v="2122.77"/>
    <n v="0.2226250675826098"/>
    <x v="273"/>
    <n v="30.325285714285712"/>
    <n v="235.86333333333334"/>
    <n v="67.511687816048081"/>
    <n v="110.94230166196299"/>
  </r>
  <r>
    <s v="Online Behavior "/>
    <s v="Autos and Vehicles"/>
    <s v="Brands"/>
    <s v="Honda"/>
    <m/>
    <m/>
    <x v="0"/>
    <x v="1"/>
    <s v="Peoria - Bloomington"/>
    <x v="0"/>
    <s v="microsoftcasualgames.com"/>
    <s v="PubMatic"/>
    <x v="0"/>
    <n v="90463"/>
    <x v="101"/>
    <n v="803"/>
    <n v="2465"/>
    <n v="9"/>
    <n v="6120.6"/>
    <n v="0.22550656069332212"/>
    <x v="154"/>
    <n v="30.002941176470589"/>
    <n v="680.06666666666672"/>
    <n v="67.658600753899393"/>
    <n v="7622.1668742216689"/>
  </r>
  <r>
    <s v="OnAudience "/>
    <s v="Intent"/>
    <s v="Software"/>
    <m/>
    <m/>
    <m/>
    <x v="1"/>
    <x v="0"/>
    <s v="Miami - Ft. Lauderdale"/>
    <x v="1"/>
    <s v="politico.com"/>
    <s v="Google Ad Manager"/>
    <x v="2"/>
    <n v="22501"/>
    <x v="162"/>
    <n v="13003"/>
    <n v="21286"/>
    <n v="9"/>
    <n v="1522.52"/>
    <n v="0.53330963068308068"/>
    <x v="233"/>
    <n v="12.687666666666667"/>
    <n v="169.16888888888889"/>
    <n v="67.664548242300341"/>
    <n v="117.08990233023148"/>
  </r>
  <r>
    <s v="Online Behavior "/>
    <s v="Intent"/>
    <s v="Shopping"/>
    <s v="Office Supplies"/>
    <m/>
    <m/>
    <x v="0"/>
    <x v="2"/>
    <s v="New York City"/>
    <x v="3"/>
    <s v="kbb.com"/>
    <s v="Magnite DV+"/>
    <x v="0"/>
    <n v="96728"/>
    <x v="199"/>
    <n v="69700"/>
    <n v="91910"/>
    <n v="15"/>
    <n v="6587.24"/>
    <n v="0.35253494334629065"/>
    <x v="274"/>
    <n v="19.317419354838709"/>
    <n v="439.14933333333335"/>
    <n v="68.100653378546028"/>
    <n v="94.508464849354382"/>
  </r>
  <r>
    <s v="Media and Entertainment "/>
    <s v="Sports and Recreational Activities"/>
    <s v="Interest (Affinity)"/>
    <s v="Motorsports"/>
    <m/>
    <m/>
    <x v="1"/>
    <x v="2"/>
    <s v="Nashville"/>
    <x v="5"/>
    <s v="biblegateway.com"/>
    <s v="Google Ad Manager"/>
    <x v="2"/>
    <n v="21531"/>
    <x v="197"/>
    <n v="15593"/>
    <n v="18617"/>
    <n v="6"/>
    <n v="1470.97"/>
    <n v="0.25544563652408153"/>
    <x v="275"/>
    <n v="26.74490909090909"/>
    <n v="245.16166666666666"/>
    <n v="68.318703265059682"/>
    <n v="94.335278650676585"/>
  </r>
  <r>
    <s v="Online Behavior "/>
    <s v="Autos and Vehicles"/>
    <s v="Brands"/>
    <s v="Acura"/>
    <m/>
    <m/>
    <x v="1"/>
    <x v="2"/>
    <s v="New York City"/>
    <x v="3"/>
    <s v="mail.aol.com"/>
    <s v="Google Ad Manager"/>
    <x v="2"/>
    <n v="83854"/>
    <x v="107"/>
    <n v="60626"/>
    <n v="76071"/>
    <n v="15"/>
    <n v="5783.84"/>
    <n v="0.23493214396450973"/>
    <x v="276"/>
    <n v="29.359593908629442"/>
    <n v="385.58933333333334"/>
    <n v="68.975123428816758"/>
    <n v="95.40197275096493"/>
  </r>
  <r>
    <s v="Online Behavior "/>
    <s v="Beauty and Fitness"/>
    <s v="Face and Body Care"/>
    <s v="Skin and Nail Care"/>
    <m/>
    <m/>
    <x v="2"/>
    <x v="1"/>
    <s v="Los Angeles"/>
    <x v="2"/>
    <s v="apnews.com"/>
    <s v="BidSwitch"/>
    <x v="0"/>
    <n v="100800"/>
    <x v="108"/>
    <n v="14473"/>
    <n v="85424"/>
    <n v="10"/>
    <n v="7004.73"/>
    <n v="0.18353174603174602"/>
    <x v="277"/>
    <n v="37.863405405405402"/>
    <n v="700.47299999999996"/>
    <n v="69.491369047619045"/>
    <n v="483.98604297657704"/>
  </r>
  <r>
    <s v="Media Source "/>
    <s v="LBDigital"/>
    <s v="Open For Business B2B"/>
    <m/>
    <m/>
    <m/>
    <x v="0"/>
    <x v="3"/>
    <s v="Los Angeles"/>
    <x v="2"/>
    <s v="tomsguide.com"/>
    <s v="OpenX"/>
    <x v="0"/>
    <n v="21737"/>
    <x v="200"/>
    <n v="11206"/>
    <n v="19459"/>
    <n v="4"/>
    <n v="1521.58"/>
    <n v="0.36803606753461843"/>
    <x v="278"/>
    <n v="19.019749999999998"/>
    <n v="380.39499999999998"/>
    <n v="69.999539954915591"/>
    <n v="135.78261645547028"/>
  </r>
  <r>
    <s v="Financial "/>
    <s v="Estimated Disposable Income"/>
    <s v="$0 - $99,999"/>
    <m/>
    <m/>
    <m/>
    <x v="1"/>
    <x v="2"/>
    <s v="Peoria - Bloomington"/>
    <x v="0"/>
    <s v="fandom.com"/>
    <s v="OpenX"/>
    <x v="2"/>
    <n v="21143"/>
    <x v="169"/>
    <n v="3798"/>
    <n v="19588"/>
    <n v="3"/>
    <n v="1500.42"/>
    <n v="0.26486307524949154"/>
    <x v="279"/>
    <n v="26.793214285714289"/>
    <n v="500.14000000000004"/>
    <n v="70.965331315328953"/>
    <n v="395.05529225908379"/>
  </r>
  <r>
    <s v="Online Behavior "/>
    <s v="Autos and Vehicles"/>
    <s v="Brands"/>
    <s v="Ford"/>
    <m/>
    <m/>
    <x v="2"/>
    <x v="0"/>
    <s v="New York City"/>
    <x v="3"/>
    <s v="insider.com"/>
    <s v="Google Ad Manager"/>
    <x v="0"/>
    <n v="89744"/>
    <x v="74"/>
    <n v="48786"/>
    <n v="85900"/>
    <n v="3"/>
    <n v="6369.81"/>
    <n v="0.3465412729541808"/>
    <x v="280"/>
    <n v="20.481704180064309"/>
    <n v="2123.27"/>
    <n v="70.977558388304516"/>
    <n v="130.56635100233675"/>
  </r>
  <r>
    <s v="OnAudience "/>
    <s v="Interest"/>
    <s v="Arts &amp; Entertainment"/>
    <s v="Television"/>
    <m/>
    <m/>
    <x v="1"/>
    <x v="1"/>
    <s v="Augusta"/>
    <x v="13"/>
    <s v="forbes.com"/>
    <s v="Google Ad Manager"/>
    <x v="2"/>
    <n v="22800"/>
    <x v="201"/>
    <n v="8298"/>
    <n v="21161"/>
    <n v="24"/>
    <n v="1620.17"/>
    <n v="0.34649122807017546"/>
    <x v="281"/>
    <n v="20.50848101265823"/>
    <n v="67.507083333333341"/>
    <n v="71.060087719298252"/>
    <n v="195.2482525909858"/>
  </r>
  <r>
    <s v="Interest "/>
    <s v="Home"/>
    <s v="Home Improvement"/>
    <s v="Home Improvement Grouping"/>
    <m/>
    <m/>
    <x v="0"/>
    <x v="2"/>
    <s v="Chicago"/>
    <x v="0"/>
    <s v="cbsnews.com"/>
    <s v="Google Ad Manager"/>
    <x v="0"/>
    <n v="21478"/>
    <x v="202"/>
    <n v="15548"/>
    <n v="20651"/>
    <n v="24"/>
    <n v="1541.21"/>
    <n v="0.23279634975323588"/>
    <x v="282"/>
    <n v="30.824200000000001"/>
    <n v="64.217083333333335"/>
    <n v="71.757612440636933"/>
    <n v="99.125932595832253"/>
  </r>
  <r>
    <s v="Telecommunications (Telco) "/>
    <s v="Subscribers"/>
    <m/>
    <m/>
    <m/>
    <m/>
    <x v="0"/>
    <x v="0"/>
    <s v="Tallahassee - Thomasville"/>
    <x v="8"/>
    <s v="dailydot.com"/>
    <s v="Google Ad Manager"/>
    <x v="0"/>
    <n v="29393"/>
    <x v="198"/>
    <n v="3277"/>
    <n v="25959"/>
    <n v="19"/>
    <n v="2120.7600000000002"/>
    <n v="0.23815194093831865"/>
    <x v="283"/>
    <n v="30.296571428571433"/>
    <n v="111.61894736842106"/>
    <n v="72.151872894906958"/>
    <n v="647.16509002136104"/>
  </r>
  <r>
    <s v="Brand Propensities "/>
    <s v="Travel"/>
    <s v="Booking.com Buyer Propensity"/>
    <m/>
    <m/>
    <m/>
    <x v="0"/>
    <x v="2"/>
    <s v="Miami - Ft. Lauderdale"/>
    <x v="1"/>
    <s v="fandom.com"/>
    <s v="Google Ad Manager"/>
    <x v="0"/>
    <n v="22259"/>
    <x v="162"/>
    <n v="12405"/>
    <n v="17609"/>
    <n v="14"/>
    <n v="1611.34"/>
    <n v="0.5391077766296779"/>
    <x v="284"/>
    <n v="13.427833333333332"/>
    <n v="115.09571428571428"/>
    <n v="72.390493732872088"/>
    <n v="129.89439742039499"/>
  </r>
  <r>
    <s v="Online Behavior "/>
    <s v="Autos and Vehicles"/>
    <s v="Vehicle Shopping"/>
    <s v="Fuel Economy and Gas Prices"/>
    <m/>
    <m/>
    <x v="0"/>
    <x v="0"/>
    <s v="New York City"/>
    <x v="3"/>
    <s v="nbcnews.com"/>
    <s v="Google Ad Manager"/>
    <x v="0"/>
    <n v="92764"/>
    <x v="194"/>
    <n v="19625"/>
    <n v="76531"/>
    <n v="14"/>
    <n v="6730.01"/>
    <n v="0.34496140744254233"/>
    <x v="285"/>
    <n v="21.031281249999999"/>
    <n v="480.71500000000003"/>
    <n v="72.549803803199524"/>
    <n v="342.93044585987263"/>
  </r>
  <r>
    <s v="Media and Entertainment "/>
    <s v="Sports and Recreational Activities"/>
    <s v="Interest (Affinity)"/>
    <s v="Olympics"/>
    <s v="Winter Olympics"/>
    <m/>
    <x v="0"/>
    <x v="1"/>
    <s v="Toledo"/>
    <x v="10"/>
    <s v="outlook.live.com"/>
    <s v="Google Ad Manager"/>
    <x v="0"/>
    <n v="21229"/>
    <x v="200"/>
    <n v="18073"/>
    <n v="19655"/>
    <n v="10"/>
    <n v="1550.08"/>
    <n v="0.37684299778604741"/>
    <x v="244"/>
    <n v="19.375999999999998"/>
    <n v="155.00799999999998"/>
    <n v="73.017099251024547"/>
    <n v="85.767719803021066"/>
  </r>
  <r>
    <s v="OnAudience "/>
    <s v="Intent"/>
    <s v="Electronics"/>
    <s v="Video"/>
    <s v="Televisions"/>
    <m/>
    <x v="0"/>
    <x v="1"/>
    <s v="Los Angeles"/>
    <x v="2"/>
    <s v="accuweather.com"/>
    <s v="OpenX"/>
    <x v="0"/>
    <n v="19826"/>
    <x v="203"/>
    <n v="6511"/>
    <n v="15752"/>
    <n v="10"/>
    <n v="1447.87"/>
    <n v="0.19671138908503985"/>
    <x v="286"/>
    <n v="37.124871794871794"/>
    <n v="144.78699999999998"/>
    <n v="73.02885100373247"/>
    <n v="222.37290738749806"/>
  </r>
  <r>
    <s v="Sociodemographic "/>
    <s v="ConneXions Lifestage"/>
    <s v="M4 Elderly Traditionalists"/>
    <m/>
    <m/>
    <m/>
    <x v="0"/>
    <x v="0"/>
    <s v="Tampa - St. Petersburg - Sarasota"/>
    <x v="1"/>
    <s v="mail.yahoo.com"/>
    <s v="Google Ad Manager"/>
    <x v="0"/>
    <n v="31003"/>
    <x v="175"/>
    <n v="12591"/>
    <n v="22656"/>
    <n v="8"/>
    <n v="2294"/>
    <n v="0.28061800470922171"/>
    <x v="287"/>
    <n v="26.367816091954023"/>
    <n v="286.75"/>
    <n v="73.992839402638452"/>
    <n v="182.19363037089985"/>
  </r>
  <r>
    <s v="Online Behavior "/>
    <s v="B2B"/>
    <s v="Occupation"/>
    <s v="Teacher"/>
    <m/>
    <m/>
    <x v="1"/>
    <x v="0"/>
    <s v="Chicago"/>
    <x v="0"/>
    <s v="kbb.com"/>
    <s v="OpenX"/>
    <x v="0"/>
    <n v="49014"/>
    <x v="99"/>
    <n v="30349"/>
    <n v="46446"/>
    <n v="6"/>
    <n v="3628.35"/>
    <n v="0.20402334027012689"/>
    <x v="184"/>
    <n v="36.283499999999997"/>
    <n v="604.72500000000002"/>
    <n v="74.026808666911492"/>
    <n v="119.55418629938383"/>
  </r>
  <r>
    <s v="OnAudience "/>
    <s v="Intent"/>
    <s v="Sporting Goods"/>
    <m/>
    <m/>
    <m/>
    <x v="1"/>
    <x v="3"/>
    <s v="Chicago"/>
    <x v="0"/>
    <s v="calculator.net"/>
    <s v="PubMatic"/>
    <x v="0"/>
    <n v="22004"/>
    <x v="200"/>
    <n v="18735"/>
    <n v="21127"/>
    <n v="4"/>
    <n v="1632.47"/>
    <n v="0.36357025995273584"/>
    <x v="278"/>
    <n v="20.405875000000002"/>
    <n v="408.11750000000001"/>
    <n v="74.18969278313034"/>
    <n v="87.134774486255679"/>
  </r>
  <r>
    <s v="OnAudience "/>
    <s v="Interest"/>
    <s v="Pets"/>
    <m/>
    <m/>
    <m/>
    <x v="0"/>
    <x v="0"/>
    <s v="West Palm Beach - Ft. Pierce"/>
    <x v="1"/>
    <s v="soaps.sheknows.com"/>
    <s v="Google Ad Manager"/>
    <x v="0"/>
    <n v="20572"/>
    <x v="204"/>
    <n v="2226"/>
    <n v="16510"/>
    <n v="10"/>
    <n v="1529.31"/>
    <n v="0.43748784755978998"/>
    <x v="288"/>
    <n v="16.992333333333331"/>
    <n v="152.93099999999998"/>
    <n v="74.339393350184721"/>
    <n v="687.02156334231802"/>
  </r>
  <r>
    <s v="OnAudience "/>
    <s v="Interest"/>
    <s v="Hobbies &amp; Interests"/>
    <s v="Art"/>
    <m/>
    <m/>
    <x v="1"/>
    <x v="2"/>
    <s v="Los Angeles"/>
    <x v="2"/>
    <s v="timeanddate.com"/>
    <s v="Magnite DV+"/>
    <x v="2"/>
    <n v="22934"/>
    <x v="205"/>
    <n v="18536"/>
    <n v="21019"/>
    <n v="5"/>
    <n v="1711.11"/>
    <n v="0.35318740734280984"/>
    <x v="289"/>
    <n v="21.124814814814812"/>
    <n v="342.22199999999998"/>
    <n v="74.610185750414217"/>
    <n v="92.312796719896411"/>
  </r>
  <r>
    <s v="B2B "/>
    <s v="B2B Decision Maker Responsibilities"/>
    <s v="Internet Services"/>
    <m/>
    <m/>
    <m/>
    <x v="1"/>
    <x v="0"/>
    <s v="Los Angeles"/>
    <x v="2"/>
    <s v="people.com"/>
    <s v="Google Ad Manager"/>
    <x v="2"/>
    <n v="31625"/>
    <x v="206"/>
    <n v="23764"/>
    <n v="29364"/>
    <n v="6"/>
    <n v="2360.56"/>
    <n v="0.31304347826086959"/>
    <x v="290"/>
    <n v="23.844040404040403"/>
    <n v="393.42666666666668"/>
    <n v="74.642213438735183"/>
    <n v="99.333445547887564"/>
  </r>
  <r>
    <s v="Online Behavior "/>
    <s v="The Changing Consumer"/>
    <s v="Pet Adoption"/>
    <m/>
    <m/>
    <m/>
    <x v="1"/>
    <x v="2"/>
    <s v="Tampa - St. Petersburg - Sarasota"/>
    <x v="1"/>
    <s v="weather.com"/>
    <s v="Google Ad Manager"/>
    <x v="1"/>
    <n v="45668"/>
    <x v="132"/>
    <n v="16872"/>
    <n v="32085"/>
    <n v="9"/>
    <n v="3444.2"/>
    <n v="0.2846632215117807"/>
    <x v="291"/>
    <n v="26.493846153846153"/>
    <n v="382.68888888888887"/>
    <n v="75.41823596391346"/>
    <n v="204.13703176861071"/>
  </r>
  <r>
    <s v="Mobile "/>
    <s v="Food"/>
    <s v="Restaurant"/>
    <s v="Brand"/>
    <s v="Moes Southwest Grill"/>
    <m/>
    <x v="0"/>
    <x v="0"/>
    <s v="Jacksonville"/>
    <x v="1"/>
    <s v="mapquest.com"/>
    <s v="Index Exchange"/>
    <x v="0"/>
    <n v="21903"/>
    <x v="207"/>
    <n v="18831"/>
    <n v="20922"/>
    <n v="4"/>
    <n v="1661.17"/>
    <n v="0.56613249326576276"/>
    <x v="292"/>
    <n v="13.396532258064516"/>
    <n v="415.29250000000002"/>
    <n v="75.842122083732832"/>
    <n v="88.214646062344016"/>
  </r>
  <r>
    <s v="Mobile "/>
    <s v="Financial Services"/>
    <s v="Digital Payments"/>
    <s v="Chase Pay"/>
    <m/>
    <m/>
    <x v="1"/>
    <x v="1"/>
    <s v="Los Angeles"/>
    <x v="2"/>
    <s v="outlook.live.com"/>
    <s v="Google Ad Manager"/>
    <x v="0"/>
    <n v="21088"/>
    <x v="151"/>
    <n v="17930"/>
    <n v="19822"/>
    <n v="4"/>
    <n v="1623.68"/>
    <n v="0.28452200303490133"/>
    <x v="265"/>
    <n v="27.061333333333334"/>
    <n v="405.92"/>
    <n v="76.995447647951437"/>
    <n v="90.556609035136646"/>
  </r>
  <r>
    <s v="OnAudience "/>
    <s v="Intent"/>
    <s v="Education"/>
    <m/>
    <m/>
    <m/>
    <x v="0"/>
    <x v="2"/>
    <s v="Flint - Saginaw - Bay City"/>
    <x v="7"/>
    <s v="icy-veins.com"/>
    <s v="PubMatic"/>
    <x v="0"/>
    <n v="19344"/>
    <x v="208"/>
    <n v="2353"/>
    <n v="18261"/>
    <n v="10"/>
    <n v="1500.72"/>
    <n v="0.3515301902398677"/>
    <x v="293"/>
    <n v="22.069411764705883"/>
    <n v="150.072"/>
    <n v="77.58064516129032"/>
    <n v="637.79005524861873"/>
  </r>
  <r>
    <s v="Online Behavior "/>
    <s v="Intent"/>
    <s v="Auto Buyers"/>
    <s v="Category"/>
    <s v="Sport Cars"/>
    <m/>
    <x v="0"/>
    <x v="0"/>
    <s v="Augusta"/>
    <x v="13"/>
    <s v="people.com"/>
    <s v="Google Ad Manager"/>
    <x v="0"/>
    <n v="81567"/>
    <x v="209"/>
    <n v="53264"/>
    <n v="68123"/>
    <n v="4"/>
    <n v="6392.47"/>
    <n v="0.53943383966555103"/>
    <x v="294"/>
    <n v="14.528340909090909"/>
    <n v="1598.1175000000001"/>
    <n v="78.370787205610128"/>
    <n v="120.01483178131571"/>
  </r>
  <r>
    <s v="OnAudience "/>
    <s v="Interest"/>
    <s v="News"/>
    <s v="National News"/>
    <m/>
    <m/>
    <x v="2"/>
    <x v="3"/>
    <s v="Los Angeles"/>
    <x v="2"/>
    <s v="greedyfinance.com"/>
    <s v="Google Ad Manager"/>
    <x v="0"/>
    <n v="20537"/>
    <x v="196"/>
    <n v="15587"/>
    <n v="19288"/>
    <n v="10"/>
    <n v="1609.88"/>
    <n v="0.40901787018551883"/>
    <x v="295"/>
    <n v="19.165238095238095"/>
    <n v="160.988"/>
    <n v="78.389248673126559"/>
    <n v="103.28350548534034"/>
  </r>
  <r>
    <s v="Brand Propensities "/>
    <s v="Media and Entertainment"/>
    <s v="wwe.com Buyer Propensity"/>
    <m/>
    <m/>
    <m/>
    <x v="1"/>
    <x v="3"/>
    <s v="Ft. Myers - Naples"/>
    <x v="1"/>
    <s v="allrecipes.com"/>
    <s v="Google Ad Manager"/>
    <x v="2"/>
    <n v="20348"/>
    <x v="210"/>
    <n v="14945"/>
    <n v="19548"/>
    <n v="6"/>
    <n v="1596.55"/>
    <n v="0.49636327894633375"/>
    <x v="296"/>
    <n v="15.807425742574257"/>
    <n v="266.09166666666664"/>
    <n v="78.462256732848445"/>
    <n v="106.82837069253931"/>
  </r>
  <r>
    <s v="Sociodemographic "/>
    <s v="ConneXions Lifestage"/>
    <s v="F1 Early Adopting Elite"/>
    <m/>
    <m/>
    <m/>
    <x v="0"/>
    <x v="0"/>
    <s v="New York City"/>
    <x v="3"/>
    <s v="forbes.com"/>
    <s v="Google Ad Manager"/>
    <x v="0"/>
    <n v="20899"/>
    <x v="211"/>
    <n v="11394"/>
    <n v="19576"/>
    <n v="19"/>
    <n v="1649.46"/>
    <n v="9.5698358773147044E-2"/>
    <x v="297"/>
    <n v="82.472999999999999"/>
    <n v="86.813684210526318"/>
    <n v="78.925307430977554"/>
    <n v="144.76566614007371"/>
  </r>
  <r>
    <s v="Lotame "/>
    <s v="Style, Fashion &amp; Clothing"/>
    <s v="Clothing Shoppers"/>
    <m/>
    <m/>
    <m/>
    <x v="1"/>
    <x v="2"/>
    <s v="Nashville"/>
    <x v="5"/>
    <s v="mail.yahoo.com"/>
    <s v="Index Exchange"/>
    <x v="0"/>
    <n v="19464"/>
    <x v="208"/>
    <n v="11814"/>
    <n v="17040"/>
    <n v="9"/>
    <n v="1540.47"/>
    <n v="0.34936292642827788"/>
    <x v="298"/>
    <n v="22.653970588235296"/>
    <n v="171.16333333333333"/>
    <n v="79.144574599260181"/>
    <n v="130.39360081259525"/>
  </r>
  <r>
    <s v="Online Behavior "/>
    <s v="Intent"/>
    <s v="Financial Intent"/>
    <s v="Loans and Credit"/>
    <m/>
    <m/>
    <x v="0"/>
    <x v="3"/>
    <s v="Savannah"/>
    <x v="13"/>
    <s v="ebay.com"/>
    <s v="Yieldmo"/>
    <x v="0"/>
    <n v="83957"/>
    <x v="108"/>
    <n v="1420"/>
    <n v="69246"/>
    <n v="19"/>
    <n v="6651.51"/>
    <n v="0.22035089390997775"/>
    <x v="299"/>
    <n v="35.954108108108109"/>
    <n v="350.07947368421054"/>
    <n v="79.225198613576012"/>
    <n v="4684.1619718309857"/>
  </r>
  <r>
    <s v="Mobile "/>
    <s v="Travel"/>
    <s v="Destination"/>
    <s v="International Travelers"/>
    <s v="Frequent Travelers"/>
    <m/>
    <x v="1"/>
    <x v="0"/>
    <s v="New York City"/>
    <x v="3"/>
    <s v="biblegateway.com"/>
    <s v="Smart RTB+ (Smartadserver)"/>
    <x v="1"/>
    <n v="18313"/>
    <x v="151"/>
    <n v="9481"/>
    <n v="16300"/>
    <n v="4"/>
    <n v="1456.93"/>
    <n v="0.32763610549882599"/>
    <x v="265"/>
    <n v="24.282166666666669"/>
    <n v="364.23250000000002"/>
    <n v="79.557145197400757"/>
    <n v="153.66838941039975"/>
  </r>
  <r>
    <s v="Online Behavior "/>
    <s v="Finance"/>
    <s v="Insurance"/>
    <s v="Travel Insurance"/>
    <m/>
    <m/>
    <x v="1"/>
    <x v="1"/>
    <s v="Nashville"/>
    <x v="5"/>
    <s v="weather.com"/>
    <s v="Magnite DV+"/>
    <x v="0"/>
    <n v="61574"/>
    <x v="100"/>
    <n v="18717"/>
    <n v="46367"/>
    <n v="8"/>
    <n v="4999.67"/>
    <n v="0.45473738915776141"/>
    <x v="40"/>
    <n v="17.855964285714286"/>
    <n v="624.95875000000001"/>
    <n v="81.197745801799471"/>
    <n v="267.11919645242295"/>
  </r>
  <r>
    <s v="OnAudience "/>
    <s v="Interest"/>
    <s v="Technology &amp; Computing"/>
    <m/>
    <m/>
    <m/>
    <x v="2"/>
    <x v="1"/>
    <s v="Flint - Saginaw - Bay City"/>
    <x v="7"/>
    <s v="wunderground.com"/>
    <s v="PubMatic"/>
    <x v="0"/>
    <n v="23410"/>
    <x v="180"/>
    <n v="13626"/>
    <n v="22109"/>
    <n v="6"/>
    <n v="1930.18"/>
    <n v="0.28193079880392991"/>
    <x v="300"/>
    <n v="29.245151515151516"/>
    <n v="321.69666666666666"/>
    <n v="82.451089278086286"/>
    <n v="141.65419051812711"/>
  </r>
  <r>
    <s v="Online Behavior "/>
    <s v="The Changing Consumer"/>
    <s v="Home Cooking"/>
    <m/>
    <m/>
    <m/>
    <x v="2"/>
    <x v="1"/>
    <s v="New York City"/>
    <x v="3"/>
    <s v="kbb.com"/>
    <s v="Google Ad Manager"/>
    <x v="0"/>
    <n v="58938"/>
    <x v="104"/>
    <n v="41861"/>
    <n v="55929"/>
    <n v="9"/>
    <n v="4881.2"/>
    <n v="0.29692218941938986"/>
    <x v="301"/>
    <n v="27.892571428571429"/>
    <n v="542.3555555555555"/>
    <n v="82.819233771081471"/>
    <n v="116.60495449224815"/>
  </r>
  <r>
    <s v="Interest Propensities "/>
    <s v="Activities and Interests"/>
    <s v="National News"/>
    <m/>
    <m/>
    <m/>
    <x v="0"/>
    <x v="1"/>
    <s v="New York City"/>
    <x v="3"/>
    <s v="nbcnews.com"/>
    <s v="BidSwitch"/>
    <x v="0"/>
    <n v="20486"/>
    <x v="212"/>
    <n v="14583"/>
    <n v="19860"/>
    <n v="2"/>
    <n v="1718.51"/>
    <n v="0.20501806111490775"/>
    <x v="302"/>
    <n v="40.91690476190476"/>
    <n v="859.255"/>
    <n v="83.887044811090504"/>
    <n v="117.84337927724062"/>
  </r>
  <r>
    <s v="Mobile "/>
    <s v="Device Ownership"/>
    <s v="Smartphones"/>
    <s v="iOS (Apple)"/>
    <s v="yes"/>
    <m/>
    <x v="0"/>
    <x v="3"/>
    <s v="Jacksonville"/>
    <x v="1"/>
    <s v="people.com"/>
    <s v="Yieldmo"/>
    <x v="0"/>
    <n v="22175"/>
    <x v="137"/>
    <n v="14910"/>
    <n v="20074"/>
    <n v="6"/>
    <n v="1909.28"/>
    <n v="0.6313416009019166"/>
    <x v="256"/>
    <n v="13.637714285714285"/>
    <n v="318.21333333333331"/>
    <n v="86.10056369785795"/>
    <n v="128.05365526492287"/>
  </r>
  <r>
    <s v="Online Behavior "/>
    <s v="Arts and Entertainment"/>
    <s v="Events and Listings"/>
    <s v="Bars, Clubs and Nightlife"/>
    <m/>
    <m/>
    <x v="1"/>
    <x v="1"/>
    <s v="Chicago"/>
    <x v="0"/>
    <s v="activebeat.com"/>
    <s v="Magnite DV+"/>
    <x v="2"/>
    <n v="81905"/>
    <x v="75"/>
    <n v="61995"/>
    <n v="71110"/>
    <n v="24"/>
    <n v="7065.67"/>
    <n v="0.2686038703375862"/>
    <x v="275"/>
    <n v="32.116681818181817"/>
    <n v="294.40291666666667"/>
    <n v="86.266650387644219"/>
    <n v="113.97161061375917"/>
  </r>
  <r>
    <s v="OnAudience "/>
    <s v="Interest"/>
    <s v="Education"/>
    <m/>
    <m/>
    <m/>
    <x v="0"/>
    <x v="0"/>
    <s v="Miami - Ft. Lauderdale"/>
    <x v="1"/>
    <s v="politico.com"/>
    <s v="BidSwitch"/>
    <x v="0"/>
    <n v="20165"/>
    <x v="151"/>
    <n v="6601"/>
    <n v="18909"/>
    <n v="10"/>
    <n v="1743.08"/>
    <n v="0.29754525167369206"/>
    <x v="303"/>
    <n v="29.051333333333332"/>
    <n v="174.30799999999999"/>
    <n v="86.440862881229847"/>
    <n v="264.06302075443114"/>
  </r>
  <r>
    <s v="Mobile "/>
    <s v="Automotive"/>
    <s v="Vehicle Ownership"/>
    <s v="Brand"/>
    <s v="BMW"/>
    <m/>
    <x v="0"/>
    <x v="1"/>
    <s v="Nashville"/>
    <x v="5"/>
    <s v="uscellular.com"/>
    <s v="BidSwitch"/>
    <x v="0"/>
    <n v="17561"/>
    <x v="202"/>
    <n v="2960"/>
    <n v="9953"/>
    <n v="10"/>
    <n v="1519.9"/>
    <n v="0.28472182677524061"/>
    <x v="258"/>
    <n v="30.398000000000003"/>
    <n v="151.99"/>
    <n v="86.549740903137646"/>
    <n v="513.4797297297298"/>
  </r>
  <r>
    <s v="Mobile "/>
    <s v="Food"/>
    <s v="Restaurant"/>
    <s v="Style"/>
    <s v="Desserts"/>
    <m/>
    <x v="1"/>
    <x v="0"/>
    <s v="New York City"/>
    <x v="3"/>
    <s v="dictionary.com"/>
    <s v="BidSwitch"/>
    <x v="1"/>
    <n v="18028"/>
    <x v="213"/>
    <n v="1851"/>
    <n v="14926"/>
    <n v="24"/>
    <n v="1572.24"/>
    <n v="0.49367650321721762"/>
    <x v="304"/>
    <n v="17.66561797752809"/>
    <n v="65.510000000000005"/>
    <n v="87.211005103172852"/>
    <n v="849.40032414910866"/>
  </r>
  <r>
    <s v="Demographic "/>
    <s v="Household Income $50k+"/>
    <m/>
    <m/>
    <m/>
    <m/>
    <x v="2"/>
    <x v="1"/>
    <s v="Nashville"/>
    <x v="5"/>
    <s v="thesaurus.com"/>
    <s v="Magnite DV+"/>
    <x v="0"/>
    <n v="20417"/>
    <x v="214"/>
    <n v="1016"/>
    <n v="13468"/>
    <n v="5"/>
    <n v="1805.6"/>
    <n v="0.42121761277366898"/>
    <x v="305"/>
    <n v="20.995348837209303"/>
    <n v="361.12"/>
    <n v="88.436107165597292"/>
    <n v="1777.1653543307086"/>
  </r>
  <r>
    <s v="OnAudience "/>
    <s v="Interest"/>
    <s v="Technology &amp; Computing"/>
    <s v="Email"/>
    <m/>
    <m/>
    <x v="0"/>
    <x v="0"/>
    <s v="Jacksonville"/>
    <x v="1"/>
    <s v="sporcle.com"/>
    <s v="GumGum"/>
    <x v="0"/>
    <n v="16956"/>
    <x v="215"/>
    <n v="7553"/>
    <n v="15201"/>
    <n v="3"/>
    <n v="1502.68"/>
    <n v="0.38334512856805847"/>
    <x v="306"/>
    <n v="23.118153846153849"/>
    <n v="500.89333333333337"/>
    <n v="88.622316584100034"/>
    <n v="198.95141003574739"/>
  </r>
  <r>
    <s v="Online Behavior "/>
    <s v="Autos and Vehicles"/>
    <s v="Vehicle Parts and Accessories"/>
    <m/>
    <m/>
    <m/>
    <x v="1"/>
    <x v="2"/>
    <s v="Miami - Ft. Lauderdale"/>
    <x v="1"/>
    <s v="pandora.com"/>
    <s v="Xandr - Monetize SSP (AppNexus)"/>
    <x v="0"/>
    <n v="58477"/>
    <x v="216"/>
    <n v="43554"/>
    <n v="56558"/>
    <n v="19"/>
    <n v="5247.62"/>
    <n v="0.23085999623783712"/>
    <x v="307"/>
    <n v="38.871259259259261"/>
    <n v="276.19052631578944"/>
    <n v="89.738187663525835"/>
    <n v="120.48537447765992"/>
  </r>
  <r>
    <s v="Media and Entertainment "/>
    <s v="Sports and Recreational Activities"/>
    <s v="Interest (Affinity)"/>
    <s v="Individual Sports"/>
    <s v="Tennis and Racquet Sports"/>
    <m/>
    <x v="1"/>
    <x v="3"/>
    <s v="Orlando - Daytona Beach"/>
    <x v="1"/>
    <s v="investopedia.com"/>
    <s v="BidSwitch"/>
    <x v="1"/>
    <n v="17228"/>
    <x v="217"/>
    <n v="11116"/>
    <n v="16044"/>
    <n v="3"/>
    <n v="1547.51"/>
    <n v="0.17413512885999535"/>
    <x v="117"/>
    <n v="51.583666666666666"/>
    <n v="515.8366666666667"/>
    <n v="89.82528442071046"/>
    <n v="139.2146455559554"/>
  </r>
  <r>
    <s v="Interest Propensities "/>
    <s v="Activities and Interests"/>
    <s v="Ecommerce"/>
    <m/>
    <m/>
    <m/>
    <x v="1"/>
    <x v="2"/>
    <s v="New York City"/>
    <x v="3"/>
    <s v="wsj.com"/>
    <s v="Google Ad Manager"/>
    <x v="2"/>
    <n v="20459"/>
    <x v="90"/>
    <n v="12668"/>
    <n v="18613"/>
    <n v="4"/>
    <n v="1842.61"/>
    <n v="0.1955129771738599"/>
    <x v="117"/>
    <n v="46.065249999999999"/>
    <n v="460.65249999999997"/>
    <n v="90.063541717581501"/>
    <n v="145.45389958951688"/>
  </r>
  <r>
    <s v="Reach "/>
    <s v="Propensity Models"/>
    <s v="Household Consumer Expenditures"/>
    <s v="Home Office"/>
    <m/>
    <m/>
    <x v="0"/>
    <x v="2"/>
    <s v="Alabama - Pensacola"/>
    <x v="1"/>
    <s v="calculator.net"/>
    <s v="Index Exchange"/>
    <x v="0"/>
    <n v="36431"/>
    <x v="218"/>
    <n v="31262"/>
    <n v="35043"/>
    <n v="11"/>
    <n v="3285.83"/>
    <n v="0.296450824846971"/>
    <x v="308"/>
    <n v="30.424351851851853"/>
    <n v="298.71181818181816"/>
    <n v="90.193242019159513"/>
    <n v="105.1061992194997"/>
  </r>
  <r>
    <s v="Mobile "/>
    <s v="Device Ownership"/>
    <s v="Tablets"/>
    <s v="yes"/>
    <m/>
    <m/>
    <x v="1"/>
    <x v="3"/>
    <s v="Knoxville"/>
    <x v="5"/>
    <s v="medicalnewstoday.com"/>
    <s v="BidSwitch"/>
    <x v="1"/>
    <n v="17645"/>
    <x v="90"/>
    <n v="9673"/>
    <n v="15088"/>
    <n v="15"/>
    <n v="1591.77"/>
    <n v="0.22669311419665628"/>
    <x v="309"/>
    <n v="39.794249999999998"/>
    <n v="106.11799999999999"/>
    <n v="90.210824596202897"/>
    <n v="164.5580481753334"/>
  </r>
  <r>
    <s v="B2B "/>
    <s v="B2B Decision Maker Responsibilities"/>
    <s v="Sales"/>
    <m/>
    <m/>
    <m/>
    <x v="1"/>
    <x v="0"/>
    <s v="Tampa - St. Petersburg - Sarasota"/>
    <x v="1"/>
    <s v="foxnews.com"/>
    <s v="Google Ad Manager"/>
    <x v="2"/>
    <n v="19951"/>
    <x v="205"/>
    <n v="10511"/>
    <n v="18132"/>
    <n v="15"/>
    <n v="1801.15"/>
    <n v="0.40599468698310864"/>
    <x v="310"/>
    <n v="22.23641975308642"/>
    <n v="120.07666666666667"/>
    <n v="90.278682772793346"/>
    <n v="171.35857672914091"/>
  </r>
  <r>
    <s v="Online Behavior "/>
    <s v="Sports"/>
    <s v="Sports League"/>
    <s v="NHL"/>
    <m/>
    <m/>
    <x v="1"/>
    <x v="3"/>
    <s v="Chicago"/>
    <x v="0"/>
    <s v="ebay.com"/>
    <s v="Index Exchange"/>
    <x v="0"/>
    <n v="56945"/>
    <x v="219"/>
    <n v="20750"/>
    <n v="50714"/>
    <n v="9"/>
    <n v="5144.47"/>
    <n v="0.26692422512951092"/>
    <x v="311"/>
    <n v="33.845197368421054"/>
    <n v="571.60777777777776"/>
    <n v="90.341030819211525"/>
    <n v="247.92626506024098"/>
  </r>
  <r>
    <s v="Online Behavior "/>
    <s v="Sports"/>
    <s v="Individual Sports"/>
    <s v="Golf"/>
    <m/>
    <m/>
    <x v="1"/>
    <x v="0"/>
    <s v="Miami - Ft. Lauderdale"/>
    <x v="1"/>
    <s v="realtor.com"/>
    <s v="Index Exchange"/>
    <x v="0"/>
    <n v="69928"/>
    <x v="220"/>
    <n v="30196"/>
    <n v="62327"/>
    <n v="9"/>
    <n v="6318.41"/>
    <n v="0.30030888914311865"/>
    <x v="256"/>
    <n v="30.087666666666667"/>
    <n v="702.04555555555555"/>
    <n v="90.355937535751053"/>
    <n v="209.24658895217911"/>
  </r>
  <r>
    <s v="Online Behavior "/>
    <s v="Autos and Vehicles"/>
    <s v="Brands"/>
    <s v="GM-Daewoo"/>
    <m/>
    <m/>
    <x v="0"/>
    <x v="3"/>
    <s v="Rockford"/>
    <x v="0"/>
    <s v="msn.com"/>
    <s v="Google Ad Manager"/>
    <x v="0"/>
    <n v="48436"/>
    <x v="221"/>
    <n v="16543"/>
    <n v="42427"/>
    <n v="6"/>
    <n v="4386.6499999999996"/>
    <n v="0.35304319101494752"/>
    <x v="246"/>
    <n v="25.652923976608186"/>
    <n v="731.10833333333323"/>
    <n v="90.565901395656113"/>
    <n v="265.16653569485584"/>
  </r>
  <r>
    <s v="OnAudience "/>
    <s v="Intent"/>
    <s v="Electronics"/>
    <s v="Video Game Consoles"/>
    <m/>
    <m/>
    <x v="0"/>
    <x v="3"/>
    <s v="Chicago"/>
    <x v="0"/>
    <s v="reuters.com"/>
    <s v="Taboola"/>
    <x v="0"/>
    <n v="16791"/>
    <x v="90"/>
    <n v="11402"/>
    <n v="14231"/>
    <n v="3"/>
    <n v="1522.51"/>
    <n v="0.23822285748317551"/>
    <x v="233"/>
    <n v="38.062750000000001"/>
    <n v="507.50333333333333"/>
    <n v="90.674170686677385"/>
    <n v="133.53008244167691"/>
  </r>
  <r>
    <s v="Online Behavior "/>
    <s v="Home and Garden"/>
    <s v="Home Improvement"/>
    <m/>
    <m/>
    <m/>
    <x v="0"/>
    <x v="1"/>
    <s v="New York City"/>
    <x v="3"/>
    <s v="finance.yahoo.com"/>
    <s v="Magnite DV+"/>
    <x v="0"/>
    <n v="76049"/>
    <x v="92"/>
    <n v="34921"/>
    <n v="69138"/>
    <n v="8"/>
    <n v="6942.8"/>
    <n v="0.26167339478494128"/>
    <x v="312"/>
    <n v="34.888442211055278"/>
    <n v="867.85"/>
    <n v="91.293771121250771"/>
    <n v="198.81446693966382"/>
  </r>
  <r>
    <s v="Online Behavior "/>
    <s v="Finance"/>
    <s v="Banking"/>
    <s v="ATMs and Branch Locations"/>
    <m/>
    <m/>
    <x v="0"/>
    <x v="2"/>
    <s v="Los Angeles"/>
    <x v="2"/>
    <s v="dailyhodl.com"/>
    <s v="Xandr - Monetize SSP (AppNexus)"/>
    <x v="0"/>
    <n v="39212"/>
    <x v="166"/>
    <n v="31317"/>
    <n v="37660"/>
    <n v="1"/>
    <n v="3621.42"/>
    <n v="0.6630623278588188"/>
    <x v="313"/>
    <n v="13.928538461538462"/>
    <n v="3621.42"/>
    <n v="92.354891359787814"/>
    <n v="115.63751317175974"/>
  </r>
  <r>
    <s v="OnAudience "/>
    <s v="Interest"/>
    <s v="Science"/>
    <s v="Weather Forecast"/>
    <m/>
    <m/>
    <x v="1"/>
    <x v="0"/>
    <s v="Los Angeles"/>
    <x v="2"/>
    <s v="biblegateway.com"/>
    <s v="Google Ad Manager"/>
    <x v="2"/>
    <n v="16808"/>
    <x v="222"/>
    <n v="9211"/>
    <n v="13372"/>
    <n v="3"/>
    <n v="1574.79"/>
    <n v="0.25583055687767731"/>
    <x v="314"/>
    <n v="36.623023255813955"/>
    <n v="524.92999999999995"/>
    <n v="93.692884340790101"/>
    <n v="170.96840733905114"/>
  </r>
  <r>
    <s v="Purchase Behaviors "/>
    <s v="Q2 Spring Cleaners"/>
    <m/>
    <m/>
    <m/>
    <m/>
    <x v="0"/>
    <x v="2"/>
    <s v="Jackson"/>
    <x v="11"/>
    <s v="usatoday.com"/>
    <s v="BidSwitch"/>
    <x v="0"/>
    <n v="19549"/>
    <x v="196"/>
    <n v="6187"/>
    <n v="17166"/>
    <n v="2"/>
    <n v="1844.99"/>
    <n v="0.42968949818405039"/>
    <x v="315"/>
    <n v="21.964166666666667"/>
    <n v="922.495"/>
    <n v="94.377717530308459"/>
    <n v="298.20429933732015"/>
  </r>
  <r>
    <s v="Lotame "/>
    <s v="Travel"/>
    <s v="Summer Travel"/>
    <m/>
    <m/>
    <m/>
    <x v="1"/>
    <x v="3"/>
    <s v="Tampa - St. Petersburg - Sarasota"/>
    <x v="1"/>
    <s v="ajc.com"/>
    <s v="Google Ad Manager"/>
    <x v="1"/>
    <n v="16719"/>
    <x v="223"/>
    <n v="9944"/>
    <n v="15714"/>
    <n v="13"/>
    <n v="1588.65"/>
    <n v="0.20934266403493032"/>
    <x v="316"/>
    <n v="45.39"/>
    <n v="122.20384615384616"/>
    <n v="95.020635205454866"/>
    <n v="159.75965406275142"/>
  </r>
  <r>
    <s v="Financial "/>
    <s v="Method of Payment"/>
    <s v="Other"/>
    <m/>
    <m/>
    <m/>
    <x v="0"/>
    <x v="2"/>
    <s v="San Francisco"/>
    <x v="2"/>
    <s v="whatismyipaddress.com"/>
    <s v="Magnite DV+"/>
    <x v="0"/>
    <n v="15311"/>
    <x v="224"/>
    <n v="7757"/>
    <n v="12630"/>
    <n v="19"/>
    <n v="1471.19"/>
    <n v="6.5312520410162625E-2"/>
    <x v="317"/>
    <n v="147.119"/>
    <n v="77.43105263157895"/>
    <n v="96.087126902227155"/>
    <n v="189.65966224055691"/>
  </r>
  <r>
    <s v="Online Behavior "/>
    <s v="Travel"/>
    <s v="Hotels and Accommodations"/>
    <m/>
    <m/>
    <m/>
    <x v="1"/>
    <x v="3"/>
    <s v="San Francisco"/>
    <x v="2"/>
    <s v="outlook.live.com"/>
    <s v="Google Ad Manager"/>
    <x v="0"/>
    <n v="75531"/>
    <x v="78"/>
    <n v="63816"/>
    <n v="70011"/>
    <n v="9"/>
    <n v="7261.87"/>
    <n v="0.26479193973335452"/>
    <x v="318"/>
    <n v="36.309350000000002"/>
    <n v="806.87444444444441"/>
    <n v="96.144232169572746"/>
    <n v="113.79387614391375"/>
  </r>
  <r>
    <s v="Home "/>
    <s v="Dwelling Type"/>
    <s v="Single-Family"/>
    <m/>
    <m/>
    <m/>
    <x v="1"/>
    <x v="1"/>
    <s v="Chicago"/>
    <x v="0"/>
    <s v="gamerant.com"/>
    <s v="Google Ad Manager"/>
    <x v="2"/>
    <n v="16202"/>
    <x v="200"/>
    <n v="11786"/>
    <n v="15365"/>
    <n v="2"/>
    <n v="1570.34"/>
    <n v="0.49376620170349339"/>
    <x v="189"/>
    <n v="19.629249999999999"/>
    <n v="785.17"/>
    <n v="96.922602147882955"/>
    <n v="133.23773969115899"/>
  </r>
  <r>
    <s v="AUTO "/>
    <s v="Primary Vehicle"/>
    <s v="Owned or Leased"/>
    <s v="Company Car"/>
    <m/>
    <m/>
    <x v="0"/>
    <x v="1"/>
    <s v="Hattiesburg - Laurel"/>
    <x v="11"/>
    <s v="onechicagocenter.com"/>
    <s v="Magnite DV+"/>
    <x v="0"/>
    <n v="19829"/>
    <x v="212"/>
    <n v="15071"/>
    <n v="19095"/>
    <n v="2"/>
    <n v="1952.46"/>
    <n v="0.21181098391245146"/>
    <x v="302"/>
    <n v="46.487142857142857"/>
    <n v="976.23"/>
    <n v="98.464874678501189"/>
    <n v="129.55079291354258"/>
  </r>
  <r>
    <s v="Mobile "/>
    <s v="Food"/>
    <s v="Restaurant"/>
    <s v="Brand"/>
    <s v="Buffalo Wild Wings"/>
    <m/>
    <x v="1"/>
    <x v="2"/>
    <s v="San Francisco"/>
    <x v="2"/>
    <s v="evite.com"/>
    <s v="Google Ad Manager"/>
    <x v="2"/>
    <n v="16354"/>
    <x v="90"/>
    <n v="8061"/>
    <n v="15667"/>
    <n v="4"/>
    <n v="1610.32"/>
    <n v="0.24458847988259752"/>
    <x v="117"/>
    <n v="40.257999999999996"/>
    <n v="402.58"/>
    <n v="98.466430231136115"/>
    <n v="199.76677831534548"/>
  </r>
  <r>
    <s v="Online Behavior "/>
    <s v="Validated Demographic"/>
    <s v="Gender and Age Combined"/>
    <s v="Females 45-54"/>
    <m/>
    <m/>
    <x v="0"/>
    <x v="2"/>
    <s v="Los Angeles"/>
    <x v="2"/>
    <s v="cbsnews.com"/>
    <s v="Google Ad Manager"/>
    <x v="0"/>
    <n v="43117"/>
    <x v="99"/>
    <n v="6478"/>
    <n v="27405"/>
    <n v="8"/>
    <n v="4250.43"/>
    <n v="0.23192708212537977"/>
    <x v="113"/>
    <n v="42.504300000000001"/>
    <n v="531.30375000000004"/>
    <n v="98.578982767817806"/>
    <n v="656.13306576103741"/>
  </r>
  <r>
    <s v="Online Behavior "/>
    <s v="Validated Demographic"/>
    <s v="Gender and Age Combined"/>
    <s v="Males 25-44"/>
    <m/>
    <m/>
    <x v="1"/>
    <x v="3"/>
    <s v="Nashville"/>
    <x v="5"/>
    <s v="cars.com"/>
    <s v="Google Ad Manager"/>
    <x v="1"/>
    <n v="47394"/>
    <x v="143"/>
    <n v="22712"/>
    <n v="41918"/>
    <n v="24"/>
    <n v="4701.5"/>
    <n v="0.38823479765371144"/>
    <x v="319"/>
    <n v="25.551630434782609"/>
    <n v="195.89583333333334"/>
    <n v="99.200320715702418"/>
    <n v="207.00510743219445"/>
  </r>
  <r>
    <s v="OnAudience "/>
    <s v="Intent"/>
    <s v="Baby &amp; Toddler"/>
    <s v="Baby Toys"/>
    <m/>
    <m/>
    <x v="1"/>
    <x v="1"/>
    <s v="Augusta"/>
    <x v="13"/>
    <s v="poshland.com"/>
    <s v="Magnite DV+"/>
    <x v="2"/>
    <n v="16669"/>
    <x v="225"/>
    <n v="10961"/>
    <n v="15451"/>
    <n v="5"/>
    <n v="1658.36"/>
    <n v="0.15597816305717199"/>
    <x v="320"/>
    <n v="63.783076923076919"/>
    <n v="331.67199999999997"/>
    <n v="99.48767172595835"/>
    <n v="151.29641456071525"/>
  </r>
  <r>
    <s v="Online Behavior "/>
    <s v="Validated Demographic"/>
    <s v="Gender and Age Combined"/>
    <s v="Females 55-64"/>
    <m/>
    <m/>
    <x v="1"/>
    <x v="2"/>
    <s v="Los Angeles"/>
    <x v="2"/>
    <s v="news.yahoo.com"/>
    <s v="Google Ad Manager"/>
    <x v="0"/>
    <n v="52006"/>
    <x v="146"/>
    <n v="24711"/>
    <n v="48019"/>
    <n v="12"/>
    <n v="5200.01"/>
    <n v="0.30765680882975044"/>
    <x v="233"/>
    <n v="32.500062499999999"/>
    <n v="433.3341666666667"/>
    <n v="99.988655155174413"/>
    <n v="210.4330055440897"/>
  </r>
  <r>
    <s v="OnAudience "/>
    <s v="Intent"/>
    <s v="Baby &amp; Toddler"/>
    <m/>
    <m/>
    <m/>
    <x v="1"/>
    <x v="3"/>
    <s v="Memphis"/>
    <x v="5"/>
    <s v="topclassactions.com"/>
    <s v="Index Exchange"/>
    <x v="2"/>
    <n v="16628"/>
    <x v="198"/>
    <n v="7974"/>
    <n v="15969"/>
    <n v="13"/>
    <n v="1665.97"/>
    <n v="0.42097666586480631"/>
    <x v="321"/>
    <n v="23.799571428571429"/>
    <n v="128.15153846153845"/>
    <n v="100.19064229011306"/>
    <n v="208.92525708552799"/>
  </r>
  <r>
    <s v="Demographic "/>
    <s v="Family"/>
    <s v="Female Head of Household"/>
    <m/>
    <m/>
    <m/>
    <x v="1"/>
    <x v="2"/>
    <s v="Nashville"/>
    <x v="5"/>
    <s v="att.yahoo.com"/>
    <s v="Google Ad Manager"/>
    <x v="0"/>
    <n v="14984"/>
    <x v="226"/>
    <n v="9614"/>
    <n v="14086"/>
    <n v="3"/>
    <n v="1505.01"/>
    <n v="0.42044847837693539"/>
    <x v="302"/>
    <n v="23.88904761904762"/>
    <n v="501.67"/>
    <n v="100.44113721302723"/>
    <n v="156.54358227584771"/>
  </r>
  <r>
    <s v="Online Behavior "/>
    <s v="The Changing Consumer"/>
    <s v="B2B Work from Home"/>
    <m/>
    <m/>
    <m/>
    <x v="0"/>
    <x v="1"/>
    <s v="New York City"/>
    <x v="3"/>
    <s v="geeksforgeeks.org"/>
    <s v="BidSwitch"/>
    <x v="0"/>
    <n v="45397"/>
    <x v="182"/>
    <n v="716"/>
    <n v="6867"/>
    <n v="15"/>
    <n v="4582.45"/>
    <n v="0.25111791528074545"/>
    <x v="322"/>
    <n v="40.196929824561401"/>
    <n v="305.49666666666667"/>
    <n v="100.94169218230279"/>
    <n v="6400.0698324022342"/>
  </r>
  <r>
    <s v="Lotame "/>
    <s v="Technology"/>
    <s v="Electronics &amp; Gadgets"/>
    <m/>
    <m/>
    <m/>
    <x v="1"/>
    <x v="1"/>
    <s v="Flint - Saginaw - Bay City"/>
    <x v="7"/>
    <s v="kbb.com"/>
    <s v="Google Ad Manager"/>
    <x v="1"/>
    <n v="16236"/>
    <x v="202"/>
    <n v="8669"/>
    <n v="15208"/>
    <n v="11"/>
    <n v="1639.81"/>
    <n v="0.30795762503079577"/>
    <x v="323"/>
    <n v="32.796199999999999"/>
    <n v="149.07363636363635"/>
    <n v="100.99839862034983"/>
    <n v="189.15791902180183"/>
  </r>
  <r>
    <s v="Financial "/>
    <s v="Likely Attitude and Behavior"/>
    <s v="Completely Disagree"/>
    <s v="When I Find A Financial Product/Service I Like I Typically Recommend It To People I Know (Financial)"/>
    <m/>
    <m/>
    <x v="1"/>
    <x v="2"/>
    <s v="New York City"/>
    <x v="3"/>
    <s v="webmd.com"/>
    <s v="Google Ad Manager"/>
    <x v="2"/>
    <n v="16175"/>
    <x v="223"/>
    <n v="1923"/>
    <n v="15085"/>
    <n v="2"/>
    <n v="1649.07"/>
    <n v="0.21638330757341576"/>
    <x v="324"/>
    <n v="47.116285714285709"/>
    <n v="824.53499999999997"/>
    <n v="101.95177743431221"/>
    <n v="857.55070202808099"/>
  </r>
  <r>
    <s v="Online Behavior "/>
    <s v="Beauty and Fitness"/>
    <s v="Fitness"/>
    <s v="Bodybuilding"/>
    <m/>
    <m/>
    <x v="1"/>
    <x v="1"/>
    <s v="West Palm Beach - Ft. Pierce"/>
    <x v="1"/>
    <s v="pandora.com"/>
    <s v="Magnite DV+"/>
    <x v="0"/>
    <n v="57168"/>
    <x v="146"/>
    <n v="43261"/>
    <n v="55261"/>
    <n v="12"/>
    <n v="5841.15"/>
    <n v="0.27987685418415897"/>
    <x v="233"/>
    <n v="36.507187500000001"/>
    <n v="486.76249999999999"/>
    <n v="102.17516792611251"/>
    <n v="135.02115068999791"/>
  </r>
  <r>
    <s v="Home "/>
    <s v="Property Type"/>
    <s v="Single"/>
    <m/>
    <m/>
    <m/>
    <x v="0"/>
    <x v="2"/>
    <s v="New York City"/>
    <x v="3"/>
    <s v="realtor.com"/>
    <s v="BidSwitch"/>
    <x v="0"/>
    <n v="15318"/>
    <x v="217"/>
    <n v="5928"/>
    <n v="13298"/>
    <n v="19"/>
    <n v="1570.3"/>
    <n v="0.19584802193497847"/>
    <x v="325"/>
    <n v="52.343333333333334"/>
    <n v="82.647368421052633"/>
    <n v="102.51338294816556"/>
    <n v="264.89541160593791"/>
  </r>
  <r>
    <s v="Online Behavior "/>
    <s v="Travel"/>
    <s v="Business Travel"/>
    <m/>
    <m/>
    <m/>
    <x v="0"/>
    <x v="0"/>
    <s v="Chicago"/>
    <x v="0"/>
    <s v="marca.com"/>
    <s v="Google Ad Manager"/>
    <x v="0"/>
    <n v="45965"/>
    <x v="109"/>
    <n v="10028"/>
    <n v="37295"/>
    <n v="1"/>
    <n v="4718.84"/>
    <n v="0.41335798977482863"/>
    <x v="145"/>
    <n v="24.836000000000002"/>
    <n v="4718.84"/>
    <n v="102.66159034047645"/>
    <n v="470.56641404068608"/>
  </r>
  <r>
    <s v="Transactional "/>
    <s v="Q3 Gardening Shoppers"/>
    <m/>
    <m/>
    <m/>
    <m/>
    <x v="1"/>
    <x v="1"/>
    <s v="San Francisco"/>
    <x v="2"/>
    <s v="signupgenius.com"/>
    <s v="Google Ad Manager"/>
    <x v="0"/>
    <n v="14763"/>
    <x v="90"/>
    <n v="8955"/>
    <n v="13829"/>
    <n v="2"/>
    <n v="1531.93"/>
    <n v="0.27094763936869198"/>
    <x v="278"/>
    <n v="38.298250000000003"/>
    <n v="765.96500000000003"/>
    <n v="103.76820429452009"/>
    <n v="171.06979341150196"/>
  </r>
  <r>
    <s v="Mobile "/>
    <s v="Gamers"/>
    <s v="Online"/>
    <s v="Users"/>
    <m/>
    <m/>
    <x v="0"/>
    <x v="2"/>
    <s v="Rockford"/>
    <x v="0"/>
    <s v="the-sun.com"/>
    <s v="Magnite DV+"/>
    <x v="0"/>
    <n v="16372"/>
    <x v="204"/>
    <n v="4731"/>
    <n v="15332"/>
    <n v="9"/>
    <n v="1704.51"/>
    <n v="0.54971903249450282"/>
    <x v="117"/>
    <n v="18.939"/>
    <n v="189.39"/>
    <n v="104.11128756413389"/>
    <n v="360.28535193405196"/>
  </r>
  <r>
    <s v="Online Behavior "/>
    <s v="Sports"/>
    <s v="Fantasy Sports"/>
    <m/>
    <m/>
    <m/>
    <x v="0"/>
    <x v="3"/>
    <s v="Tallahassee - Thomasville"/>
    <x v="8"/>
    <s v="cargurus.com"/>
    <s v="Index Exchange"/>
    <x v="0"/>
    <n v="45285"/>
    <x v="109"/>
    <n v="30225"/>
    <n v="43298"/>
    <n v="11"/>
    <n v="4728.01"/>
    <n v="0.41956497736557358"/>
    <x v="326"/>
    <n v="24.88426315789474"/>
    <n v="429.8190909090909"/>
    <n v="104.40565308601083"/>
    <n v="156.42712985938792"/>
  </r>
  <r>
    <s v="Demographic"/>
    <s v="Age"/>
    <s v="55-64"/>
    <m/>
    <m/>
    <m/>
    <x v="1"/>
    <x v="0"/>
    <s v="Grand Rapids - Kalamazoo"/>
    <x v="7"/>
    <s v="ajc.com"/>
    <s v="Magnite DV+"/>
    <x v="0"/>
    <n v="14136"/>
    <x v="227"/>
    <n v="4683"/>
    <n v="13273"/>
    <n v="3"/>
    <n v="1476.54"/>
    <n v="0.62252405206564798"/>
    <x v="327"/>
    <n v="16.778863636363635"/>
    <n v="492.18"/>
    <n v="104.45246179966044"/>
    <n v="315.29788597053169"/>
  </r>
  <r>
    <s v="Interest "/>
    <s v="Consumer Electronics"/>
    <m/>
    <m/>
    <m/>
    <m/>
    <x v="0"/>
    <x v="3"/>
    <s v="New York City"/>
    <x v="3"/>
    <s v="forbes.com"/>
    <s v="Google Ad Manager"/>
    <x v="0"/>
    <n v="15441"/>
    <x v="228"/>
    <n v="7626"/>
    <n v="14456"/>
    <n v="19"/>
    <n v="1614.31"/>
    <n v="0.31086069555080631"/>
    <x v="328"/>
    <n v="33.631458333333335"/>
    <n v="84.96368421052631"/>
    <n v="104.5469852988796"/>
    <n v="211.68502491476525"/>
  </r>
  <r>
    <s v="Online Behavior "/>
    <s v="Intent"/>
    <s v="Shopping"/>
    <s v="CPG Cosmetics"/>
    <m/>
    <m/>
    <x v="0"/>
    <x v="2"/>
    <s v="Chicago"/>
    <x v="0"/>
    <s v="weather.com"/>
    <s v="Google Ad Manager"/>
    <x v="0"/>
    <n v="43327"/>
    <x v="137"/>
    <n v="4689"/>
    <n v="31363"/>
    <n v="14"/>
    <n v="4554.88"/>
    <n v="0.3231241489140721"/>
    <x v="117"/>
    <n v="32.534857142857142"/>
    <n v="325.34857142857146"/>
    <n v="105.12798024326634"/>
    <n v="971.39688632970785"/>
  </r>
  <r>
    <s v="Interest Propensities "/>
    <s v="Activities and Interests"/>
    <s v="Local News"/>
    <m/>
    <m/>
    <m/>
    <x v="0"/>
    <x v="0"/>
    <s v="Grand Rapids - Kalamazoo"/>
    <x v="7"/>
    <s v="activebeat.com"/>
    <s v="Magnite DV+"/>
    <x v="0"/>
    <n v="16151"/>
    <x v="229"/>
    <n v="4360"/>
    <n v="11358"/>
    <n v="3"/>
    <n v="1706.22"/>
    <n v="0.33434462262398612"/>
    <x v="329"/>
    <n v="31.596666666666668"/>
    <n v="568.74"/>
    <n v="105.64175592842548"/>
    <n v="391.33486238532112"/>
  </r>
  <r>
    <s v="Brand Propensities "/>
    <s v="Health"/>
    <s v="Beauty and Cosmetics"/>
    <s v="Bare Escentuals Buyer Propensity"/>
    <m/>
    <m/>
    <x v="1"/>
    <x v="1"/>
    <s v="Ft. Wayne"/>
    <x v="4"/>
    <s v="dailymail.co.uk"/>
    <s v="PubMatic"/>
    <x v="0"/>
    <n v="14922"/>
    <x v="206"/>
    <n v="10713"/>
    <n v="13992"/>
    <n v="5"/>
    <n v="1578.88"/>
    <n v="0.66344993968636912"/>
    <x v="330"/>
    <n v="15.94828282828283"/>
    <n v="315.77600000000001"/>
    <n v="105.80887280525398"/>
    <n v="147.37981891160274"/>
  </r>
  <r>
    <s v="B2B "/>
    <s v="B2B Decision Maker Responsibilities"/>
    <s v="Advertising Services"/>
    <m/>
    <m/>
    <m/>
    <x v="0"/>
    <x v="3"/>
    <s v="Grand Rapids - Kalamazoo"/>
    <x v="7"/>
    <s v="dmv.org"/>
    <s v="BidSwitch"/>
    <x v="0"/>
    <n v="14917"/>
    <x v="224"/>
    <n v="3065"/>
    <n v="13109"/>
    <n v="3"/>
    <n v="1583.54"/>
    <n v="6.7037608098143062E-2"/>
    <x v="331"/>
    <n v="158.35399999999998"/>
    <n v="527.84666666666669"/>
    <n v="106.15673392773346"/>
    <n v="516.65252854812388"/>
  </r>
  <r>
    <s v="Online Behavior "/>
    <s v="Validated Demographic"/>
    <s v="Age"/>
    <s v="35-44"/>
    <m/>
    <m/>
    <x v="1"/>
    <x v="1"/>
    <s v="San Francisco"/>
    <x v="2"/>
    <s v="homehacks.co"/>
    <s v="Google Ad Manager"/>
    <x v="2"/>
    <n v="27473"/>
    <x v="171"/>
    <n v="11306"/>
    <n v="20625"/>
    <n v="2"/>
    <n v="2922.29"/>
    <n v="0.25115568012230188"/>
    <x v="332"/>
    <n v="42.352028985507246"/>
    <n v="1461.145"/>
    <n v="106.36952644414517"/>
    <n v="258.47249248186802"/>
  </r>
  <r>
    <s v="Online Behavior "/>
    <s v="Food and Drink"/>
    <s v="Beverages"/>
    <s v="Coffee and Tea"/>
    <m/>
    <m/>
    <x v="0"/>
    <x v="2"/>
    <s v="Tampa - St. Petersburg - Sarasota"/>
    <x v="1"/>
    <s v="foxnews.com"/>
    <s v="BidSwitch"/>
    <x v="0"/>
    <n v="63794"/>
    <x v="78"/>
    <n v="46557"/>
    <n v="60868"/>
    <n v="9"/>
    <n v="6832.94"/>
    <n v="0.31350910743957117"/>
    <x v="318"/>
    <n v="34.164699999999996"/>
    <n v="759.21555555555551"/>
    <n v="107.10944602940715"/>
    <n v="146.76504070279441"/>
  </r>
  <r>
    <s v="Online Behavior "/>
    <s v="Finance"/>
    <s v="Insurance"/>
    <s v="Home Insurance"/>
    <m/>
    <m/>
    <x v="1"/>
    <x v="0"/>
    <s v="West Palm Beach - Ft. Pierce"/>
    <x v="1"/>
    <s v="bbc.com"/>
    <s v="Google Ad Manager"/>
    <x v="0"/>
    <n v="53464"/>
    <x v="81"/>
    <n v="22151"/>
    <n v="49058"/>
    <n v="9"/>
    <n v="5741.1"/>
    <n v="0.39652850516235222"/>
    <x v="333"/>
    <n v="27.080660377358491"/>
    <n v="637.90000000000009"/>
    <n v="107.38253778243305"/>
    <n v="259.18017245271096"/>
  </r>
  <r>
    <s v="Mobile "/>
    <s v="Sports"/>
    <s v="Water Sports"/>
    <s v="Boating"/>
    <m/>
    <m/>
    <x v="0"/>
    <x v="1"/>
    <s v="New York City"/>
    <x v="3"/>
    <s v="heraldweekly.com"/>
    <s v="Sharethrough"/>
    <x v="0"/>
    <n v="13655"/>
    <x v="180"/>
    <n v="9519"/>
    <n v="13041"/>
    <n v="3"/>
    <n v="1475.25"/>
    <n v="0.48333943610399122"/>
    <x v="134"/>
    <n v="22.352272727272727"/>
    <n v="491.75"/>
    <n v="108.03734895642623"/>
    <n v="154.97951465490073"/>
  </r>
  <r>
    <s v="Lotame "/>
    <s v="Personal Finance"/>
    <s v="Stocks"/>
    <m/>
    <m/>
    <m/>
    <x v="1"/>
    <x v="3"/>
    <s v="New York City"/>
    <x v="3"/>
    <s v="repairlinkshop.com"/>
    <s v="Yahoo Exchange"/>
    <x v="0"/>
    <n v="13382"/>
    <x v="208"/>
    <n v="3340"/>
    <n v="11662"/>
    <n v="1"/>
    <n v="1447.93"/>
    <n v="0.50814526976535646"/>
    <x v="115"/>
    <n v="21.293088235294118"/>
    <n v="1447.93"/>
    <n v="108.19982065461068"/>
    <n v="433.51197604790423"/>
  </r>
  <r>
    <s v="Lotame "/>
    <s v="Offline CPG Purchasers"/>
    <s v="Product Segment"/>
    <s v="Home Supplies"/>
    <m/>
    <m/>
    <x v="1"/>
    <x v="0"/>
    <s v="Los Angeles"/>
    <x v="2"/>
    <s v="ebay.com"/>
    <s v="PubMatic"/>
    <x v="0"/>
    <n v="13326"/>
    <x v="230"/>
    <n v="3568"/>
    <n v="11388"/>
    <n v="2"/>
    <n v="1442.03"/>
    <n v="0.73540447245985296"/>
    <x v="334"/>
    <n v="14.714591836734694"/>
    <n v="721.01499999999999"/>
    <n v="108.21176647155936"/>
    <n v="404.15639013452915"/>
  </r>
  <r>
    <s v="Media and Entertainment "/>
    <s v="Audio and Video Streaming"/>
    <s v="Streaming Video"/>
    <m/>
    <m/>
    <m/>
    <x v="0"/>
    <x v="2"/>
    <s v="Grand Rapids - Kalamazoo"/>
    <x v="7"/>
    <s v="wunderground.com"/>
    <s v="OpenX"/>
    <x v="0"/>
    <n v="13713"/>
    <x v="231"/>
    <n v="8339"/>
    <n v="13051"/>
    <n v="5"/>
    <n v="1490.01"/>
    <n v="1.101144899000948"/>
    <x v="335"/>
    <n v="9.8676158940397354"/>
    <n v="298.00200000000001"/>
    <n v="108.65674907022535"/>
    <n v="178.67969780549225"/>
  </r>
  <r>
    <s v="Lotame "/>
    <s v="Travel"/>
    <s v="International Travel"/>
    <m/>
    <m/>
    <m/>
    <x v="1"/>
    <x v="1"/>
    <s v="San Francisco"/>
    <x v="2"/>
    <s v="eonline.com"/>
    <s v="Google Ad Manager"/>
    <x v="0"/>
    <n v="13464"/>
    <x v="196"/>
    <n v="1698"/>
    <n v="11234"/>
    <n v="1"/>
    <n v="1466.29"/>
    <n v="0.62388591800356508"/>
    <x v="31"/>
    <n v="17.455833333333334"/>
    <n v="1466.29"/>
    <n v="108.90448603683897"/>
    <n v="863.53945818610123"/>
  </r>
  <r>
    <s v="Home and Garden Interests "/>
    <s v="House and Garden Merchandise Buyers"/>
    <m/>
    <m/>
    <m/>
    <m/>
    <x v="1"/>
    <x v="2"/>
    <s v="Jacksonville"/>
    <x v="1"/>
    <s v="mail.aol.com"/>
    <s v="Index Exchange"/>
    <x v="0"/>
    <n v="15033"/>
    <x v="232"/>
    <n v="5495"/>
    <n v="7050"/>
    <n v="3"/>
    <n v="1650.72"/>
    <n v="0.50555444688352291"/>
    <x v="336"/>
    <n v="21.72"/>
    <n v="550.24"/>
    <n v="109.80642586310118"/>
    <n v="300.40400363967245"/>
  </r>
  <r>
    <s v="OnAudience "/>
    <s v="Interest"/>
    <s v="Technology &amp; Computing"/>
    <s v="Internet Technology"/>
    <m/>
    <m/>
    <x v="1"/>
    <x v="2"/>
    <s v="Panama City"/>
    <x v="1"/>
    <s v="ign.com"/>
    <s v="OpenX"/>
    <x v="0"/>
    <n v="13833"/>
    <x v="196"/>
    <n v="7693"/>
    <n v="13237"/>
    <n v="6"/>
    <n v="1526.79"/>
    <n v="0.60724354803730207"/>
    <x v="131"/>
    <n v="18.176071428571429"/>
    <n v="254.465"/>
    <n v="110.37302103665148"/>
    <n v="198.46483816456518"/>
  </r>
  <r>
    <s v="OnAudience "/>
    <s v="Intent"/>
    <m/>
    <m/>
    <m/>
    <m/>
    <x v="0"/>
    <x v="1"/>
    <s v="Chicago"/>
    <x v="0"/>
    <s v="slickdeals.net"/>
    <s v="Google Ad Manager"/>
    <x v="0"/>
    <n v="19212"/>
    <x v="229"/>
    <n v="6872"/>
    <n v="14248"/>
    <n v="10"/>
    <n v="2133.08"/>
    <n v="0.28107432854465958"/>
    <x v="310"/>
    <n v="39.501481481481477"/>
    <n v="213.30799999999999"/>
    <n v="111.02852383926712"/>
    <n v="310.40162980209544"/>
  </r>
  <r>
    <s v="OnAudience "/>
    <s v="Interest"/>
    <s v="Games"/>
    <m/>
    <m/>
    <m/>
    <x v="0"/>
    <x v="3"/>
    <s v="Los Angeles"/>
    <x v="2"/>
    <s v="gamespot.com"/>
    <s v="BidSwitch"/>
    <x v="0"/>
    <n v="13779"/>
    <x v="233"/>
    <n v="3482"/>
    <n v="12487"/>
    <n v="4"/>
    <n v="1530.04"/>
    <n v="0.69671238841715655"/>
    <x v="249"/>
    <n v="15.937916666666666"/>
    <n v="382.51"/>
    <n v="111.04143987226939"/>
    <n v="439.41412981045374"/>
  </r>
  <r>
    <s v="Media and Entertainment "/>
    <s v="Television (TV)"/>
    <s v="Viewership"/>
    <s v="TV Genres"/>
    <s v="Drama"/>
    <m/>
    <x v="1"/>
    <x v="0"/>
    <s v="Orlando - Daytona Beach"/>
    <x v="1"/>
    <s v="semana.com"/>
    <s v="OpenX"/>
    <x v="2"/>
    <n v="16325"/>
    <x v="234"/>
    <n v="9558"/>
    <n v="15426"/>
    <n v="21"/>
    <n v="1814.1"/>
    <n v="0.4777947932618683"/>
    <x v="337"/>
    <n v="23.257692307692306"/>
    <n v="86.385714285714286"/>
    <n v="111.12404287901991"/>
    <n v="189.79912115505334"/>
  </r>
  <r>
    <s v="Online Behavior "/>
    <s v="Finance"/>
    <s v="Grants, Scholarships and Financial Aid"/>
    <s v="Study Grants and Scholarships"/>
    <m/>
    <m/>
    <x v="2"/>
    <x v="1"/>
    <s v="Orlando - Daytona Beach"/>
    <x v="1"/>
    <s v="mail.aol.com"/>
    <s v="Google Ad Manager"/>
    <x v="0"/>
    <n v="39844"/>
    <x v="210"/>
    <n v="28001"/>
    <n v="36335"/>
    <n v="3"/>
    <n v="4439.37"/>
    <n v="0.25348860556169062"/>
    <x v="338"/>
    <n v="43.954158415841583"/>
    <n v="1479.79"/>
    <n v="111.4187832546933"/>
    <n v="158.54326631191742"/>
  </r>
  <r>
    <s v="Reach "/>
    <s v="Propensity Models"/>
    <s v="Hobbies and Interest"/>
    <s v="Sports"/>
    <s v="NFL Enthusiast"/>
    <m/>
    <x v="1"/>
    <x v="3"/>
    <s v="Grand Rapids - Kalamazoo"/>
    <x v="7"/>
    <s v="medicalnewstoday.com"/>
    <s v="Google Ad Manager"/>
    <x v="0"/>
    <n v="22444"/>
    <x v="146"/>
    <n v="12672"/>
    <n v="21345"/>
    <n v="5"/>
    <n v="2539.1999999999998"/>
    <n v="0.71288540367135977"/>
    <x v="339"/>
    <n v="15.87"/>
    <n v="507.84"/>
    <n v="113.1349135626448"/>
    <n v="200.37878787878785"/>
  </r>
  <r>
    <s v="Media and Entertainment "/>
    <s v="Movies"/>
    <s v="Enthusiasts"/>
    <m/>
    <m/>
    <m/>
    <x v="0"/>
    <x v="2"/>
    <s v="Jacksonville"/>
    <x v="1"/>
    <s v="wsvn.com"/>
    <s v="BidSwitch"/>
    <x v="0"/>
    <n v="13466"/>
    <x v="103"/>
    <n v="8684"/>
    <n v="11766"/>
    <n v="1"/>
    <n v="1527.18"/>
    <n v="1.1139165305213128"/>
    <x v="340"/>
    <n v="10.1812"/>
    <n v="1527.18"/>
    <n v="113.41006980543592"/>
    <n v="175.86135421464763"/>
  </r>
  <r>
    <s v="Home Renovation "/>
    <s v="Home Renovators"/>
    <m/>
    <m/>
    <m/>
    <m/>
    <x v="1"/>
    <x v="3"/>
    <s v="Chicago"/>
    <x v="0"/>
    <s v="thesaltymarshmallow.com"/>
    <s v="Google Ad Manager"/>
    <x v="0"/>
    <n v="15547"/>
    <x v="198"/>
    <n v="7615"/>
    <n v="14939"/>
    <n v="3"/>
    <n v="1767.46"/>
    <n v="0.45024763619990993"/>
    <x v="256"/>
    <n v="25.24942857142857"/>
    <n v="589.15333333333331"/>
    <n v="113.68495529684184"/>
    <n v="232.10242941562706"/>
  </r>
  <r>
    <s v="Made In America Audience"/>
    <m/>
    <m/>
    <m/>
    <m/>
    <m/>
    <x v="0"/>
    <x v="3"/>
    <s v="New York City"/>
    <x v="3"/>
    <s v="upworthy.com"/>
    <s v="PubMatic"/>
    <x v="0"/>
    <n v="16137"/>
    <x v="90"/>
    <n v="7938"/>
    <n v="14030"/>
    <n v="4"/>
    <n v="1835.05"/>
    <n v="0.2478775484910454"/>
    <x v="117"/>
    <n v="45.876249999999999"/>
    <n v="458.76249999999999"/>
    <n v="113.71692383962322"/>
    <n v="231.17283950617283"/>
  </r>
  <r>
    <s v="Online Behavior "/>
    <s v="Validated Demographic"/>
    <s v="Gender and Age Combined"/>
    <s v="Males 55-64"/>
    <m/>
    <m/>
    <x v="0"/>
    <x v="0"/>
    <s v="New York City"/>
    <x v="3"/>
    <s v="timeanddate.com"/>
    <s v="Yahoo Exchange"/>
    <x v="0"/>
    <n v="44361"/>
    <x v="235"/>
    <n v="36040"/>
    <n v="40684"/>
    <n v="17"/>
    <n v="5048.8500000000004"/>
    <n v="0.37420256531638152"/>
    <x v="341"/>
    <n v="30.414759036144581"/>
    <n v="296.99117647058824"/>
    <n v="113.81280854804898"/>
    <n v="140.09017758046616"/>
  </r>
  <r>
    <s v="OnAudience "/>
    <s v="Interest"/>
    <s v="Science"/>
    <s v="Weather"/>
    <m/>
    <m/>
    <x v="1"/>
    <x v="0"/>
    <s v="Orlando - Daytona Beach"/>
    <x v="1"/>
    <s v="omnicalculator.com"/>
    <s v="Magnite DV+"/>
    <x v="0"/>
    <n v="13823"/>
    <x v="236"/>
    <n v="10671"/>
    <n v="12937"/>
    <n v="3"/>
    <n v="1574.71"/>
    <n v="0.41959053750994724"/>
    <x v="195"/>
    <n v="27.150172413793104"/>
    <n v="524.90333333333331"/>
    <n v="113.91955436591188"/>
    <n v="147.56911254802736"/>
  </r>
  <r>
    <s v="Reach "/>
    <s v="Propensity Models"/>
    <s v="Hobbies and Interest"/>
    <s v="Sports"/>
    <s v="Plays Tennis"/>
    <m/>
    <x v="1"/>
    <x v="3"/>
    <s v="New York City"/>
    <x v="3"/>
    <s v="rollingstone.com"/>
    <s v="Google Ad Manager"/>
    <x v="2"/>
    <n v="33650"/>
    <x v="99"/>
    <n v="15621"/>
    <n v="32539"/>
    <n v="9"/>
    <n v="3844.99"/>
    <n v="0.29717682020802377"/>
    <x v="342"/>
    <n v="38.4499"/>
    <n v="427.2211111111111"/>
    <n v="114.26419019316494"/>
    <n v="246.14237244734653"/>
  </r>
  <r>
    <s v="Media and Entertainment "/>
    <s v="Sports and Recreational Activities"/>
    <s v="Interest (Affinity)"/>
    <s v="Combat Sports"/>
    <m/>
    <m/>
    <x v="0"/>
    <x v="3"/>
    <s v="Los Angeles"/>
    <x v="2"/>
    <s v="npr.org"/>
    <s v="Smart RTB+ (Smartadserver)"/>
    <x v="0"/>
    <n v="13592"/>
    <x v="159"/>
    <n v="7747"/>
    <n v="10690"/>
    <n v="1"/>
    <n v="1555.11"/>
    <n v="0.62536786344908768"/>
    <x v="343"/>
    <n v="18.295411764705882"/>
    <n v="1555.11"/>
    <n v="114.4136256621542"/>
    <n v="200.73705950690587"/>
  </r>
  <r>
    <s v="Interest Propensities "/>
    <s v="Activities and Interests"/>
    <s v="Buying and Selling Homes"/>
    <s v="Real Estate"/>
    <m/>
    <m/>
    <x v="1"/>
    <x v="2"/>
    <s v="Miami - Ft. Lauderdale"/>
    <x v="1"/>
    <s v="the-sun.com"/>
    <s v="Google Ad Manager"/>
    <x v="0"/>
    <n v="14799"/>
    <x v="237"/>
    <n v="1403"/>
    <n v="13410"/>
    <n v="9"/>
    <n v="1693.76"/>
    <n v="0.39867558618825599"/>
    <x v="344"/>
    <n v="28.707796610169492"/>
    <n v="188.19555555555556"/>
    <n v="114.45097641732549"/>
    <n v="1207.2416250890947"/>
  </r>
  <r>
    <s v="Reach "/>
    <s v="Propensity Models"/>
    <s v="Luxury Home Goods Store Shopper"/>
    <m/>
    <m/>
    <m/>
    <x v="0"/>
    <x v="0"/>
    <s v="San Francisco"/>
    <x v="2"/>
    <s v="classmates.com"/>
    <s v="Google Ad Manager"/>
    <x v="0"/>
    <n v="29107"/>
    <x v="238"/>
    <n v="4047"/>
    <n v="27357"/>
    <n v="9"/>
    <n v="3339.45"/>
    <n v="0.21987837977118907"/>
    <x v="345"/>
    <n v="52.178906249999997"/>
    <n v="371.04999999999995"/>
    <n v="114.7301336448277"/>
    <n v="825.16679021497396"/>
  </r>
  <r>
    <s v="Reach "/>
    <s v="Propensity Models"/>
    <s v="Real Estate"/>
    <s v="Mortgage Amount"/>
    <s v="$120,000-$159,999"/>
    <m/>
    <x v="1"/>
    <x v="0"/>
    <s v="Ft. Myers - Naples"/>
    <x v="1"/>
    <s v="m.timesofindia.com"/>
    <s v="Sovrn"/>
    <x v="2"/>
    <n v="15904"/>
    <x v="109"/>
    <n v="7523"/>
    <n v="14815"/>
    <n v="2"/>
    <n v="1825.73"/>
    <n v="1.1946680080482897"/>
    <x v="271"/>
    <n v="9.609105263157895"/>
    <n v="912.86500000000001"/>
    <n v="114.79690643863179"/>
    <n v="242.68642828658778"/>
  </r>
  <r>
    <s v="Online Behavior "/>
    <s v="Validated Demographic"/>
    <s v="Gender and Age Combined"/>
    <s v="Males 25-64"/>
    <m/>
    <m/>
    <x v="1"/>
    <x v="1"/>
    <s v="Chicago"/>
    <x v="0"/>
    <s v="the-sun.com"/>
    <s v="Index Exchange"/>
    <x v="1"/>
    <n v="48707"/>
    <x v="108"/>
    <n v="25182"/>
    <n v="44696"/>
    <n v="13"/>
    <n v="5600.36"/>
    <n v="0.37982220214753526"/>
    <x v="346"/>
    <n v="30.272216216216215"/>
    <n v="430.79692307692306"/>
    <n v="114.9805982712957"/>
    <n v="222.39536176634104"/>
  </r>
  <r>
    <s v="Interest Propensities "/>
    <s v="Insurance"/>
    <s v="New York Life"/>
    <m/>
    <m/>
    <m/>
    <x v="1"/>
    <x v="2"/>
    <s v="Chicago"/>
    <x v="0"/>
    <s v="nytimes.com"/>
    <s v="Magnite DV+"/>
    <x v="0"/>
    <n v="14932"/>
    <x v="204"/>
    <n v="8947"/>
    <n v="14256"/>
    <n v="3"/>
    <n v="1724.42"/>
    <n v="0.60273238682025176"/>
    <x v="200"/>
    <n v="19.160222222222224"/>
    <n v="574.80666666666673"/>
    <n v="115.48486472006429"/>
    <n v="192.7372303565441"/>
  </r>
  <r>
    <s v="Lotame "/>
    <s v="Online Shoppers"/>
    <s v="Online Shoppers"/>
    <m/>
    <m/>
    <m/>
    <x v="1"/>
    <x v="0"/>
    <s v="Grand Rapids - Kalamazoo"/>
    <x v="7"/>
    <s v="sciencealert.com"/>
    <s v="BidSwitch"/>
    <x v="0"/>
    <n v="13347"/>
    <x v="200"/>
    <n v="8357"/>
    <n v="11461"/>
    <n v="10"/>
    <n v="1543.66"/>
    <n v="0.59938562972952725"/>
    <x v="244"/>
    <n v="19.295750000000002"/>
    <n v="154.36600000000001"/>
    <n v="115.65595264853526"/>
    <n v="184.7146105061625"/>
  </r>
  <r>
    <s v="Online Behavior "/>
    <s v="Validated Demographic"/>
    <s v="Gender"/>
    <s v="Male"/>
    <m/>
    <m/>
    <x v="0"/>
    <x v="0"/>
    <s v="San Francisco"/>
    <x v="2"/>
    <s v="kbb.com"/>
    <s v="Google Ad Manager"/>
    <x v="0"/>
    <n v="48947"/>
    <x v="192"/>
    <n v="32089"/>
    <n v="45597"/>
    <n v="21"/>
    <n v="5702.29"/>
    <n v="0.4698960099699675"/>
    <x v="261"/>
    <n v="24.792565217391303"/>
    <n v="271.53761904761905"/>
    <n v="116.49927472572374"/>
    <n v="177.70232790052665"/>
  </r>
  <r>
    <s v="Purchase-Based "/>
    <s v="Categories"/>
    <s v="Office Supplies Buyers"/>
    <m/>
    <m/>
    <m/>
    <x v="1"/>
    <x v="2"/>
    <s v="Chicago"/>
    <x v="0"/>
    <s v="weather.com"/>
    <s v="Sharethrough"/>
    <x v="0"/>
    <n v="12280"/>
    <x v="204"/>
    <n v="7633"/>
    <n v="11053"/>
    <n v="5"/>
    <n v="1452.21"/>
    <n v="0.73289902280130292"/>
    <x v="329"/>
    <n v="16.135666666666665"/>
    <n v="290.44200000000001"/>
    <n v="118.25814332247558"/>
    <n v="190.2541595702869"/>
  </r>
  <r>
    <s v="Online Behavior "/>
    <s v="Travel"/>
    <s v="Carpooling and Vehicle Sharing"/>
    <m/>
    <m/>
    <m/>
    <x v="2"/>
    <x v="0"/>
    <s v="Miami - Ft. Lauderdale"/>
    <x v="1"/>
    <s v="slickdeals.net"/>
    <s v="PubMatic"/>
    <x v="0"/>
    <n v="46190"/>
    <x v="132"/>
    <n v="8618"/>
    <n v="41618"/>
    <n v="1"/>
    <n v="5464.11"/>
    <n v="0.28144620047629354"/>
    <x v="347"/>
    <n v="42.031615384615385"/>
    <n v="5464.11"/>
    <n v="118.29638449880926"/>
    <n v="634.03457878858205"/>
  </r>
  <r>
    <s v="Mobile "/>
    <s v="Travel"/>
    <s v="Activity"/>
    <s v="Ski Travelers"/>
    <m/>
    <m/>
    <x v="0"/>
    <x v="2"/>
    <s v="Miami - Ft. Lauderdale"/>
    <x v="1"/>
    <s v="hindustantimes.com"/>
    <s v="Google Ad Manager"/>
    <x v="0"/>
    <n v="16580"/>
    <x v="196"/>
    <n v="11928"/>
    <n v="14527"/>
    <n v="6"/>
    <n v="1965.74"/>
    <n v="0.50663449939686367"/>
    <x v="131"/>
    <n v="23.401666666666667"/>
    <n v="327.62333333333333"/>
    <n v="118.5609167671894"/>
    <n v="164.80046948356807"/>
  </r>
  <r>
    <s v="Online Behavior "/>
    <s v="Autos and Vehicles"/>
    <s v="Brands"/>
    <s v="Maybach"/>
    <m/>
    <m/>
    <x v="0"/>
    <x v="0"/>
    <s v="Miami - Ft. Lauderdale"/>
    <x v="1"/>
    <s v="insidethemagic.net"/>
    <s v="Magnite DV+"/>
    <x v="0"/>
    <n v="23941"/>
    <x v="103"/>
    <n v="13054"/>
    <n v="22276"/>
    <n v="6"/>
    <n v="2856.17"/>
    <n v="0.62654024476838899"/>
    <x v="348"/>
    <n v="19.041133333333335"/>
    <n v="476.02833333333336"/>
    <n v="119.30036339334197"/>
    <n v="218.79653745978246"/>
  </r>
  <r>
    <s v="Reach "/>
    <s v="Propensity Models"/>
    <s v="Young Adult Clothing Shoppers"/>
    <m/>
    <m/>
    <m/>
    <x v="0"/>
    <x v="3"/>
    <s v="New York City"/>
    <x v="3"/>
    <s v="sciencesensei.com"/>
    <s v="OpenX"/>
    <x v="0"/>
    <n v="20885"/>
    <x v="206"/>
    <n v="9901"/>
    <n v="16266"/>
    <n v="15"/>
    <n v="2496.79"/>
    <n v="0.47402441943978929"/>
    <x v="349"/>
    <n v="25.220101010101011"/>
    <n v="166.45266666666666"/>
    <n v="119.54943739525974"/>
    <n v="252.17553782446217"/>
  </r>
  <r>
    <s v="Online Behavior "/>
    <s v="Law and Government"/>
    <s v="Public Safety"/>
    <m/>
    <m/>
    <m/>
    <x v="0"/>
    <x v="2"/>
    <s v="Augusta"/>
    <x v="13"/>
    <s v="biblegateway.com"/>
    <s v="Taboola"/>
    <x v="0"/>
    <n v="43367"/>
    <x v="155"/>
    <n v="14306"/>
    <n v="39750"/>
    <n v="12"/>
    <n v="5214.3"/>
    <n v="0.25595498881638112"/>
    <x v="350"/>
    <n v="46.975675675675674"/>
    <n v="434.52500000000003"/>
    <n v="120.23658542209515"/>
    <n v="364.48343352439537"/>
  </r>
  <r>
    <s v="Premium Gender "/>
    <s v="Premium Gender"/>
    <s v="Males"/>
    <m/>
    <m/>
    <m/>
    <x v="0"/>
    <x v="0"/>
    <s v="Chicago"/>
    <x v="0"/>
    <s v="behindthevoiceactors.com"/>
    <s v="Google Ad Manager"/>
    <x v="0"/>
    <n v="15322"/>
    <x v="197"/>
    <n v="6416"/>
    <n v="14049"/>
    <n v="5"/>
    <n v="1850.46"/>
    <n v="0.35896097115259101"/>
    <x v="300"/>
    <n v="33.644727272727273"/>
    <n v="370.09199999999998"/>
    <n v="120.77143975982248"/>
    <n v="288.41334164588528"/>
  </r>
  <r>
    <s v="Home and Garden Interests "/>
    <s v="Cooking"/>
    <s v="Food Enthusiasts"/>
    <m/>
    <m/>
    <m/>
    <x v="0"/>
    <x v="2"/>
    <s v="Ft. Myers - Naples"/>
    <x v="1"/>
    <s v="ajc.com"/>
    <s v="PubMatic"/>
    <x v="0"/>
    <n v="12592"/>
    <x v="226"/>
    <n v="7472"/>
    <n v="11687"/>
    <n v="4"/>
    <n v="1521.19"/>
    <n v="0.50031766200762395"/>
    <x v="351"/>
    <n v="24.145873015873018"/>
    <n v="380.29750000000001"/>
    <n v="120.80606734434562"/>
    <n v="203.58538543897217"/>
  </r>
  <r>
    <s v="Online Behavior "/>
    <s v="B2B"/>
    <s v="Occupation"/>
    <s v="OfficeManager"/>
    <m/>
    <m/>
    <x v="1"/>
    <x v="2"/>
    <s v="Miami - Ft. Lauderdale"/>
    <x v="1"/>
    <s v="dafont.com"/>
    <s v="BidSwitch"/>
    <x v="2"/>
    <n v="24464"/>
    <x v="239"/>
    <n v="3275"/>
    <n v="21993"/>
    <n v="6"/>
    <n v="2959.11"/>
    <n v="0"/>
    <x v="352"/>
    <s v="N/A"/>
    <n v="493.185"/>
    <n v="120.95773381294966"/>
    <n v="903.54503816793897"/>
  </r>
  <r>
    <s v="Composite Segment "/>
    <s v="Women Born to Shop"/>
    <m/>
    <m/>
    <m/>
    <m/>
    <x v="0"/>
    <x v="2"/>
    <s v="San Francisco"/>
    <x v="2"/>
    <s v="drugs.com"/>
    <s v="Magnite DV+"/>
    <x v="0"/>
    <n v="12220"/>
    <x v="229"/>
    <n v="7133"/>
    <n v="11331"/>
    <n v="3"/>
    <n v="1478.39"/>
    <n v="0.44189852700490995"/>
    <x v="329"/>
    <n v="27.377592592592595"/>
    <n v="492.79666666666668"/>
    <n v="120.98117839607201"/>
    <n v="207.26061965512406"/>
  </r>
  <r>
    <s v="Multibuyer Behaviors "/>
    <s v="Club"/>
    <s v="Continuity Buyers"/>
    <m/>
    <m/>
    <m/>
    <x v="0"/>
    <x v="2"/>
    <s v="Miami - Ft. Lauderdale"/>
    <x v="1"/>
    <s v="zdnet.com"/>
    <s v="Index Exchange"/>
    <x v="0"/>
    <n v="12692"/>
    <x v="240"/>
    <n v="9048"/>
    <n v="12326"/>
    <n v="14"/>
    <n v="1541.72"/>
    <n v="0.82729278285534202"/>
    <x v="353"/>
    <n v="14.683047619047619"/>
    <n v="110.12285714285714"/>
    <n v="121.47179325559408"/>
    <n v="170.39345711759503"/>
  </r>
  <r>
    <s v="Demographic "/>
    <s v="Family"/>
    <s v="Male Head of Household"/>
    <m/>
    <m/>
    <m/>
    <x v="0"/>
    <x v="3"/>
    <s v="Miami - Ft. Lauderdale"/>
    <x v="1"/>
    <s v="slickdeals.net"/>
    <s v="BidSwitch"/>
    <x v="0"/>
    <n v="12510"/>
    <x v="241"/>
    <n v="4391"/>
    <n v="9098"/>
    <n v="6"/>
    <n v="1524.47"/>
    <n v="0.59152677857713831"/>
    <x v="236"/>
    <n v="20.600945945945945"/>
    <n v="254.07833333333335"/>
    <n v="121.86011191047163"/>
    <n v="347.18059667501711"/>
  </r>
  <r>
    <s v="Interest Propensities "/>
    <s v="Oil &amp; Gas"/>
    <s v="QuickTrip"/>
    <m/>
    <m/>
    <m/>
    <x v="0"/>
    <x v="2"/>
    <s v="Huntsville - Decatur - Florence"/>
    <x v="15"/>
    <s v="cargurus.com"/>
    <s v="Index Exchange"/>
    <x v="0"/>
    <n v="16227"/>
    <x v="90"/>
    <n v="9438"/>
    <n v="15611"/>
    <n v="3"/>
    <n v="1991.94"/>
    <n v="0.24650274234300856"/>
    <x v="233"/>
    <n v="49.798500000000004"/>
    <n v="663.98"/>
    <n v="122.75466814568313"/>
    <n v="211.05530832803561"/>
  </r>
  <r>
    <s v="Online Behavior "/>
    <s v="B2B"/>
    <s v="Occupation"/>
    <s v="MechanicalEngineer"/>
    <m/>
    <m/>
    <x v="0"/>
    <x v="0"/>
    <s v="Orlando - Daytona Beach"/>
    <x v="1"/>
    <s v="bbc.com"/>
    <s v="Google Ad Manager"/>
    <x v="0"/>
    <n v="17752"/>
    <x v="230"/>
    <n v="5855"/>
    <n v="15753"/>
    <n v="5"/>
    <n v="2200.3000000000002"/>
    <n v="0.55205047318611988"/>
    <x v="354"/>
    <n v="22.452040816326534"/>
    <n v="440.06000000000006"/>
    <n v="123.9465975664714"/>
    <n v="375.79846285226301"/>
  </r>
  <r>
    <s v="Brand Propensities "/>
    <s v="Health"/>
    <s v="Beauty and Cosmetics"/>
    <s v="Mary Kay Buyer Propensity"/>
    <m/>
    <m/>
    <x v="0"/>
    <x v="3"/>
    <s v="Chicago"/>
    <x v="0"/>
    <s v="ebay.com"/>
    <s v="Magnite DV+"/>
    <x v="0"/>
    <n v="12088"/>
    <x v="227"/>
    <n v="1124"/>
    <n v="10003"/>
    <n v="2"/>
    <n v="1500.03"/>
    <n v="0.72799470549305101"/>
    <x v="355"/>
    <n v="17.045795454545456"/>
    <n v="750.01499999999999"/>
    <n v="124.09248841826606"/>
    <n v="1334.5462633451957"/>
  </r>
  <r>
    <s v="Lotame "/>
    <s v="Style, Fashion &amp; Clothing"/>
    <m/>
    <m/>
    <m/>
    <m/>
    <x v="0"/>
    <x v="2"/>
    <s v="Tri-Cities"/>
    <x v="6"/>
    <s v="rvtrader.com"/>
    <s v="Google Ad Manager"/>
    <x v="0"/>
    <n v="13168"/>
    <x v="196"/>
    <n v="8527"/>
    <n v="12625"/>
    <n v="4"/>
    <n v="1639.72"/>
    <n v="0.63791008505467806"/>
    <x v="302"/>
    <n v="19.520476190476192"/>
    <n v="409.93"/>
    <n v="124.52308626974485"/>
    <n v="192.29740823267269"/>
  </r>
  <r>
    <s v="Media and Entertainment "/>
    <s v="News and Current Events"/>
    <s v="Online News Websites"/>
    <m/>
    <m/>
    <m/>
    <x v="0"/>
    <x v="3"/>
    <s v="Grand Rapids - Kalamazoo"/>
    <x v="7"/>
    <s v="newsharper.com"/>
    <s v="TripleLift"/>
    <x v="0"/>
    <n v="16288"/>
    <x v="169"/>
    <n v="5304"/>
    <n v="10731"/>
    <n v="3"/>
    <n v="2030.14"/>
    <n v="0.34381139489194501"/>
    <x v="279"/>
    <n v="36.252500000000005"/>
    <n v="676.71333333333337"/>
    <n v="124.64022593320236"/>
    <n v="382.75641025641028"/>
  </r>
  <r>
    <s v="Multibuyer Behaviors "/>
    <s v="Entertainment"/>
    <s v="Pastimes Multibuyer"/>
    <m/>
    <m/>
    <m/>
    <x v="1"/>
    <x v="3"/>
    <s v="Orlando - Daytona Beach"/>
    <x v="1"/>
    <s v="rent.com"/>
    <s v="BidSwitch"/>
    <x v="0"/>
    <n v="15277"/>
    <x v="171"/>
    <n v="3089"/>
    <n v="13644"/>
    <n v="4"/>
    <n v="1904.56"/>
    <n v="0.45165935720363948"/>
    <x v="356"/>
    <n v="27.602318840579709"/>
    <n v="476.14"/>
    <n v="124.6684558486614"/>
    <n v="616.56199417287155"/>
  </r>
  <r>
    <s v="Online Behavior "/>
    <s v="Sports"/>
    <s v="Sports League"/>
    <s v="NFL"/>
    <m/>
    <m/>
    <x v="0"/>
    <x v="3"/>
    <s v="Los Angeles"/>
    <x v="2"/>
    <s v="alotfinance.com"/>
    <s v="OpenX"/>
    <x v="0"/>
    <n v="40447"/>
    <x v="242"/>
    <n v="16663"/>
    <n v="29774"/>
    <n v="12"/>
    <n v="5083.8900000000003"/>
    <n v="0.43760971147427496"/>
    <x v="357"/>
    <n v="28.722542372881357"/>
    <n v="423.65750000000003"/>
    <n v="125.69263480604248"/>
    <n v="305.10052211486527"/>
  </r>
  <r>
    <s v="Media and Entertainment "/>
    <s v="Audio and Video Streaming"/>
    <s v="Streaming Video"/>
    <s v="Interest (Affinity)"/>
    <s v="Streaming Services"/>
    <m/>
    <x v="1"/>
    <x v="0"/>
    <s v="Orlando - Daytona Beach"/>
    <x v="1"/>
    <s v="yahoo.com"/>
    <s v="Google Ad Manager"/>
    <x v="1"/>
    <n v="17049"/>
    <x v="196"/>
    <n v="191"/>
    <n v="15564"/>
    <n v="15"/>
    <n v="2144.4899999999998"/>
    <n v="0.49269751891606545"/>
    <x v="358"/>
    <n v="25.529642857142854"/>
    <n v="142.96599999999998"/>
    <n v="125.78391694527538"/>
    <n v="11227.696335078534"/>
  </r>
  <r>
    <s v="Mobile "/>
    <s v="Sports"/>
    <s v="Basketball"/>
    <s v="NCAA College Basketball"/>
    <m/>
    <m/>
    <x v="1"/>
    <x v="2"/>
    <s v="New York City"/>
    <x v="3"/>
    <s v="wizofawes.com"/>
    <s v="Magnite DV+"/>
    <x v="0"/>
    <n v="13642"/>
    <x v="90"/>
    <n v="9830"/>
    <n v="11658"/>
    <n v="3"/>
    <n v="1731.27"/>
    <n v="0.29321213898255388"/>
    <x v="233"/>
    <n v="43.281750000000002"/>
    <n v="577.09"/>
    <n v="126.90734496408152"/>
    <n v="176.12105798575789"/>
  </r>
  <r>
    <s v="Online Behavior "/>
    <s v="Validated Demographic"/>
    <s v="Gender and Age Combined"/>
    <s v="Males 25 or older"/>
    <m/>
    <m/>
    <x v="0"/>
    <x v="2"/>
    <s v="Chicago"/>
    <x v="0"/>
    <s v="usatoday.com"/>
    <s v="OpenX"/>
    <x v="0"/>
    <n v="47016"/>
    <x v="92"/>
    <n v="12210"/>
    <n v="38039"/>
    <n v="13"/>
    <n v="5974.88"/>
    <n v="0.42326016675174405"/>
    <x v="359"/>
    <n v="30.024522613065326"/>
    <n v="459.60615384615386"/>
    <n v="127.08184447847542"/>
    <n v="489.34316134316134"/>
  </r>
  <r>
    <s v="Interest Propensities "/>
    <s v="Insurance"/>
    <s v="Humana"/>
    <m/>
    <m/>
    <m/>
    <x v="2"/>
    <x v="0"/>
    <s v="Ft. Myers - Naples"/>
    <x v="1"/>
    <s v="mlb.com"/>
    <s v="Kargo"/>
    <x v="0"/>
    <n v="12459"/>
    <x v="196"/>
    <n v="7290"/>
    <n v="11731"/>
    <n v="14"/>
    <n v="1593.01"/>
    <n v="0.67421141343607027"/>
    <x v="303"/>
    <n v="18.964404761904763"/>
    <n v="113.78642857142857"/>
    <n v="127.86018139497553"/>
    <n v="218.519890260631"/>
  </r>
  <r>
    <s v="Brand Propensities "/>
    <s v="Food and Drug"/>
    <s v="Postmates Buyer Propensity"/>
    <m/>
    <m/>
    <m/>
    <x v="1"/>
    <x v="3"/>
    <s v="Alabama - Pensacola"/>
    <x v="1"/>
    <s v="pandora.com"/>
    <s v="Google Ad Manager"/>
    <x v="0"/>
    <n v="13202"/>
    <x v="210"/>
    <n v="10871"/>
    <n v="12885"/>
    <n v="3"/>
    <n v="1699.06"/>
    <n v="0.76503560066656562"/>
    <x v="338"/>
    <n v="16.822376237623761"/>
    <n v="566.35333333333335"/>
    <n v="128.69716709589457"/>
    <n v="156.2928893386073"/>
  </r>
  <r>
    <s v="Online Behavior "/>
    <s v="Validated Demographic"/>
    <s v="Age"/>
    <s v="55-64"/>
    <m/>
    <m/>
    <x v="1"/>
    <x v="1"/>
    <s v="Champaign - Springfield - Decatur"/>
    <x v="0"/>
    <s v="accuweather.com"/>
    <s v="Magnite DV+"/>
    <x v="0"/>
    <n v="36863"/>
    <x v="243"/>
    <n v="3570"/>
    <n v="29458"/>
    <n v="15"/>
    <n v="4752.82"/>
    <n v="0.31467867509426795"/>
    <x v="360"/>
    <n v="40.972586206896551"/>
    <n v="316.85466666666667"/>
    <n v="128.93199142771886"/>
    <n v="1331.3221288515404"/>
  </r>
  <r>
    <s v="Mobile "/>
    <s v="Food"/>
    <s v="Restaurant"/>
    <s v="Brand"/>
    <s v="Krispy Kreme"/>
    <m/>
    <x v="2"/>
    <x v="1"/>
    <s v="Grand Rapids - Kalamazoo"/>
    <x v="7"/>
    <s v="usnews.com"/>
    <s v="PubMatic"/>
    <x v="0"/>
    <n v="13608"/>
    <x v="180"/>
    <n v="2714"/>
    <n v="9332"/>
    <n v="1"/>
    <n v="1762.66"/>
    <n v="0.48500881834215165"/>
    <x v="361"/>
    <n v="26.706969696969697"/>
    <n v="1762.66"/>
    <n v="129.53115814226925"/>
    <n v="649.46941783345608"/>
  </r>
  <r>
    <s v="Interest Propensities "/>
    <s v="TV and Movies"/>
    <s v="Sports TV"/>
    <m/>
    <m/>
    <m/>
    <x v="1"/>
    <x v="0"/>
    <s v="Los Angeles"/>
    <x v="2"/>
    <s v="accuweather.com"/>
    <s v="Yahoo Exchange"/>
    <x v="0"/>
    <n v="15200"/>
    <x v="151"/>
    <n v="5375"/>
    <n v="12040"/>
    <n v="4"/>
    <n v="1970.36"/>
    <n v="0.39473684210526316"/>
    <x v="265"/>
    <n v="32.839333333333329"/>
    <n v="492.59"/>
    <n v="129.62894736842105"/>
    <n v="366.57860465116278"/>
  </r>
  <r>
    <s v="Online Behavior "/>
    <s v="Validated Demographic"/>
    <s v="Age"/>
    <s v="18-64"/>
    <m/>
    <m/>
    <x v="1"/>
    <x v="1"/>
    <s v="Grand Rapids - Kalamazoo"/>
    <x v="7"/>
    <s v="cars.com"/>
    <s v="PubMatic"/>
    <x v="2"/>
    <n v="48562"/>
    <x v="103"/>
    <n v="29108"/>
    <n v="45570"/>
    <n v="11"/>
    <n v="6346.63"/>
    <n v="0.30888348914789338"/>
    <x v="362"/>
    <n v="42.310866666666669"/>
    <n v="576.96636363636367"/>
    <n v="130.69128124871298"/>
    <n v="218.03730933076818"/>
  </r>
  <r>
    <s v="Travel and Tourism "/>
    <s v="Interest (Affinity)"/>
    <m/>
    <m/>
    <m/>
    <m/>
    <x v="0"/>
    <x v="2"/>
    <s v="San Francisco"/>
    <x v="2"/>
    <s v="yellowpages.com"/>
    <s v="Google Ad Manager"/>
    <x v="0"/>
    <n v="14890"/>
    <x v="151"/>
    <n v="6248"/>
    <n v="11493"/>
    <n v="6"/>
    <n v="1982.42"/>
    <n v="0.40295500335795831"/>
    <x v="117"/>
    <n v="33.040333333333336"/>
    <n v="330.40333333333336"/>
    <n v="133.13767629281398"/>
    <n v="317.28873239436621"/>
  </r>
  <r>
    <s v="Online Behavior "/>
    <s v="Online Communities"/>
    <s v="File Sharing and Hosting"/>
    <m/>
    <m/>
    <m/>
    <x v="0"/>
    <x v="0"/>
    <s v="San Francisco"/>
    <x v="2"/>
    <s v="ebay.com"/>
    <s v="Index Exchange"/>
    <x v="0"/>
    <n v="39794"/>
    <x v="210"/>
    <n v="17539"/>
    <n v="37664"/>
    <n v="12"/>
    <n v="5328.52"/>
    <n v="0.25380710659898476"/>
    <x v="363"/>
    <n v="52.757623762376241"/>
    <n v="444.04333333333335"/>
    <n v="133.9025983816656"/>
    <n v="303.80979531330183"/>
  </r>
  <r>
    <s v="Lotame "/>
    <s v="Style, Fashion &amp; Clothing"/>
    <s v="Men's Clothing Shoppers"/>
    <m/>
    <m/>
    <m/>
    <x v="0"/>
    <x v="0"/>
    <s v="Chicago"/>
    <x v="0"/>
    <s v="zone.msn.com"/>
    <s v="PubMatic"/>
    <x v="0"/>
    <n v="10903"/>
    <x v="223"/>
    <n v="3776"/>
    <n v="9581"/>
    <n v="2"/>
    <n v="1460.01"/>
    <n v="0.32101256534898653"/>
    <x v="324"/>
    <n v="41.714571428571425"/>
    <n v="730.005"/>
    <n v="133.90901586719252"/>
    <n v="386.65519067796612"/>
  </r>
  <r>
    <s v="Travel"/>
    <m/>
    <m/>
    <m/>
    <m/>
    <m/>
    <x v="1"/>
    <x v="0"/>
    <s v="Miami - Ft. Lauderdale"/>
    <x v="1"/>
    <s v="whatismyipaddress.com"/>
    <s v="BidSwitch"/>
    <x v="0"/>
    <n v="12319"/>
    <x v="90"/>
    <n v="7028"/>
    <n v="10191"/>
    <n v="7"/>
    <n v="1668.02"/>
    <n v="0.32470168033119573"/>
    <x v="364"/>
    <n v="41.700499999999998"/>
    <n v="238.28857142857143"/>
    <n v="135.40222420651025"/>
    <n v="237.33921457029024"/>
  </r>
  <r>
    <s v="Media and Entertainment "/>
    <s v="Sports and Recreational Activities"/>
    <s v="Interest (Affinity)"/>
    <s v="Team Sports"/>
    <s v="Baseball"/>
    <s v="Major League Baseball (MLB)"/>
    <x v="1"/>
    <x v="2"/>
    <s v="Champaign - Springfield - Decatur"/>
    <x v="0"/>
    <s v="aol.com"/>
    <s v="OpenX"/>
    <x v="0"/>
    <n v="11062"/>
    <x v="234"/>
    <n v="6539"/>
    <n v="9391"/>
    <n v="2"/>
    <n v="1500.1"/>
    <n v="0.70511661544024584"/>
    <x v="365"/>
    <n v="19.23205128205128"/>
    <n v="750.05"/>
    <n v="135.6083890797324"/>
    <n v="229.40816638629758"/>
  </r>
  <r>
    <s v="Reach "/>
    <s v="Propensity Models"/>
    <s v="Hobbies and Interest"/>
    <s v="Cultural Arts"/>
    <m/>
    <m/>
    <x v="1"/>
    <x v="2"/>
    <s v="Peoria - Bloomington"/>
    <x v="0"/>
    <s v="people.com"/>
    <s v="Google Ad Manager"/>
    <x v="0"/>
    <n v="17620"/>
    <x v="244"/>
    <n v="11197"/>
    <n v="16687"/>
    <n v="9"/>
    <n v="2407.79"/>
    <n v="0.29511918274687854"/>
    <x v="366"/>
    <n v="46.303653846153843"/>
    <n v="267.53222222222223"/>
    <n v="136.65096481271283"/>
    <n v="215.03884969188175"/>
  </r>
  <r>
    <s v="Online Behavior "/>
    <s v="Autos and Vehicles"/>
    <s v="Brands"/>
    <s v="Dodge"/>
    <m/>
    <m/>
    <x v="1"/>
    <x v="1"/>
    <s v="West Palm Beach - Ft. Pierce"/>
    <x v="1"/>
    <s v="autotrader.com"/>
    <s v="BidSwitch"/>
    <x v="0"/>
    <n v="43057"/>
    <x v="145"/>
    <n v="23767"/>
    <n v="41484"/>
    <n v="7"/>
    <n v="5884.93"/>
    <n v="0.28334533293076619"/>
    <x v="188"/>
    <n v="48.237131147540985"/>
    <n v="840.70428571428579"/>
    <n v="136.67765984625032"/>
    <n v="247.60929019228342"/>
  </r>
  <r>
    <s v="Quality-First Shopper Audience"/>
    <m/>
    <m/>
    <m/>
    <m/>
    <m/>
    <x v="1"/>
    <x v="1"/>
    <s v="Nashville"/>
    <x v="5"/>
    <s v="wikihow.com"/>
    <s v="Google Ad Manager"/>
    <x v="2"/>
    <n v="16142"/>
    <x v="217"/>
    <n v="7064"/>
    <n v="15433"/>
    <n v="5"/>
    <n v="2209.65"/>
    <n v="0.18585057613678604"/>
    <x v="303"/>
    <n v="73.655000000000001"/>
    <n v="441.93"/>
    <n v="136.88824185354974"/>
    <n v="312.80436013590037"/>
  </r>
  <r>
    <s v="Sociodemographic "/>
    <s v="P$YCLE Premier Lifestage"/>
    <s v="M3 Upscale Empty Nests"/>
    <m/>
    <m/>
    <m/>
    <x v="0"/>
    <x v="0"/>
    <s v="Miami - Ft. Lauderdale"/>
    <x v="1"/>
    <s v="historyallday.com"/>
    <s v="BidSwitch"/>
    <x v="0"/>
    <n v="14379"/>
    <x v="217"/>
    <n v="6272"/>
    <n v="11886"/>
    <n v="18"/>
    <n v="1973.56"/>
    <n v="0.20863759649488839"/>
    <x v="367"/>
    <n v="65.785333333333327"/>
    <n v="109.64222222222222"/>
    <n v="137.25293831281729"/>
    <n v="314.66198979591837"/>
  </r>
  <r>
    <s v="Online Behavior "/>
    <s v="Travel"/>
    <s v="Tourist Destinations"/>
    <s v="Historical Sites and Buildings"/>
    <m/>
    <m/>
    <x v="0"/>
    <x v="1"/>
    <s v="San Francisco"/>
    <x v="2"/>
    <s v="slickdeals.net"/>
    <s v="Index Exchange"/>
    <x v="0"/>
    <n v="47360"/>
    <x v="157"/>
    <n v="8047"/>
    <n v="33641"/>
    <n v="9"/>
    <n v="6502.27"/>
    <n v="0.26604729729729731"/>
    <x v="131"/>
    <n v="51.605317460317465"/>
    <n v="722.47444444444454"/>
    <n v="137.29455236486487"/>
    <n v="808.03653535479066"/>
  </r>
  <r>
    <s v="Reach "/>
    <s v="Sociodemographic"/>
    <s v="Estimated Current Home Value"/>
    <s v="$160,000-$199,999"/>
    <m/>
    <m/>
    <x v="1"/>
    <x v="2"/>
    <s v="Chicago"/>
    <x v="0"/>
    <s v="boattrader.com"/>
    <s v="Google Ad Manager"/>
    <x v="0"/>
    <n v="13132"/>
    <x v="245"/>
    <n v="6133"/>
    <n v="12377"/>
    <n v="4"/>
    <n v="1807.69"/>
    <n v="0.51020408163265307"/>
    <x v="368"/>
    <n v="26.980447761194032"/>
    <n v="451.92250000000001"/>
    <n v="137.65534572037771"/>
    <n v="294.74808413500733"/>
  </r>
  <r>
    <s v="Brand Propensities "/>
    <s v="Apparel"/>
    <s v="JCPenney Buyer Propensity"/>
    <m/>
    <m/>
    <m/>
    <x v="1"/>
    <x v="1"/>
    <s v="Los Angeles"/>
    <x v="2"/>
    <s v="greatschools.org"/>
    <s v="BidSwitch"/>
    <x v="1"/>
    <n v="12001"/>
    <x v="90"/>
    <n v="7173"/>
    <n v="11432"/>
    <n v="2"/>
    <n v="1659.93"/>
    <n v="0.33330555787017752"/>
    <x v="278"/>
    <n v="41.498249999999999"/>
    <n v="829.96500000000003"/>
    <n v="138.31597366886095"/>
    <n v="231.41363446256796"/>
  </r>
  <r>
    <s v="Interest Propensities "/>
    <s v="Insurance"/>
    <s v="Aetna Group"/>
    <m/>
    <m/>
    <m/>
    <x v="1"/>
    <x v="1"/>
    <s v="Nashville"/>
    <x v="5"/>
    <s v="foxbusiness.com"/>
    <s v="Google Ad Manager"/>
    <x v="1"/>
    <n v="12436"/>
    <x v="196"/>
    <n v="7055"/>
    <n v="11497"/>
    <n v="9"/>
    <n v="1720.87"/>
    <n v="0.6754583467352846"/>
    <x v="222"/>
    <n v="20.486547619047617"/>
    <n v="191.20777777777778"/>
    <n v="138.37809585075587"/>
    <n v="243.92204110559885"/>
  </r>
  <r>
    <s v="Mobile "/>
    <s v="Demographics"/>
    <s v="Finance"/>
    <s v="Rent Value"/>
    <s v="Highest Rent Value"/>
    <m/>
    <x v="1"/>
    <x v="2"/>
    <s v="Grand Rapids - Kalamazoo"/>
    <x v="7"/>
    <s v="omnicalculator.com"/>
    <s v="Google Ad Manager"/>
    <x v="0"/>
    <n v="11214"/>
    <x v="246"/>
    <n v="5523"/>
    <n v="10267"/>
    <n v="2"/>
    <n v="1554.39"/>
    <n v="0.43695380774032461"/>
    <x v="205"/>
    <n v="31.722244897959186"/>
    <n v="777.19500000000005"/>
    <n v="138.6115569823435"/>
    <n v="281.43943508962519"/>
  </r>
  <r>
    <s v="AUTO "/>
    <s v="Primary Vehicle"/>
    <s v="New or Used"/>
    <s v="Pre-owned"/>
    <m/>
    <m/>
    <x v="0"/>
    <x v="2"/>
    <s v="Miami - Ft. Lauderdale"/>
    <x v="1"/>
    <s v="billboard.com"/>
    <s v="Google Ad Manager"/>
    <x v="0"/>
    <n v="11325"/>
    <x v="227"/>
    <n v="6186"/>
    <n v="10612"/>
    <n v="2"/>
    <n v="1573.25"/>
    <n v="0.77704194260485648"/>
    <x v="355"/>
    <n v="17.87784090909091"/>
    <n v="786.625"/>
    <n v="138.91832229580575"/>
    <n v="254.32428063368894"/>
  </r>
  <r>
    <s v="Rural Improvement Fanatic"/>
    <m/>
    <m/>
    <m/>
    <m/>
    <m/>
    <x v="0"/>
    <x v="2"/>
    <s v="New York City"/>
    <x v="3"/>
    <s v="cnbc.com"/>
    <s v="Index Exchange"/>
    <x v="0"/>
    <n v="10677"/>
    <x v="227"/>
    <n v="7247"/>
    <n v="10338"/>
    <n v="3"/>
    <n v="1483.45"/>
    <n v="0.82420155474384194"/>
    <x v="327"/>
    <n v="16.857386363636365"/>
    <n v="494.48333333333335"/>
    <n v="138.93884049826733"/>
    <n v="204.69849592935009"/>
  </r>
  <r>
    <s v="Health and Fitness "/>
    <s v="Interest"/>
    <s v="Exercise"/>
    <s v="Health"/>
    <m/>
    <m/>
    <x v="2"/>
    <x v="1"/>
    <s v="San Francisco"/>
    <x v="2"/>
    <s v="realtor.com"/>
    <s v="BidSwitch"/>
    <x v="0"/>
    <n v="10819"/>
    <x v="211"/>
    <n v="4168"/>
    <n v="9768"/>
    <n v="2"/>
    <n v="1504.33"/>
    <n v="0.18485996857380535"/>
    <x v="117"/>
    <n v="75.216499999999996"/>
    <n v="752.16499999999996"/>
    <n v="139.04519826231629"/>
    <n v="360.92370441458735"/>
  </r>
  <r>
    <s v="Online Behavior "/>
    <s v="Autos and Vehicles"/>
    <s v="Brands"/>
    <s v="Maserati"/>
    <m/>
    <m/>
    <x v="0"/>
    <x v="0"/>
    <s v="Ft. Myers - Naples"/>
    <x v="1"/>
    <s v="foxnews.com"/>
    <s v="BidSwitch"/>
    <x v="0"/>
    <n v="38408"/>
    <x v="210"/>
    <n v="23557"/>
    <n v="35247"/>
    <n v="7"/>
    <n v="5343.46"/>
    <n v="0.26296604873984586"/>
    <x v="369"/>
    <n v="52.905544554455446"/>
    <n v="763.35142857142853"/>
    <n v="139.12362007915019"/>
    <n v="226.83109054633442"/>
  </r>
  <r>
    <s v="Online Behavior "/>
    <s v="Travel"/>
    <s v="Tourist Destinations"/>
    <s v="Regional Parks and Gardens"/>
    <m/>
    <m/>
    <x v="1"/>
    <x v="2"/>
    <s v="Los Angeles"/>
    <x v="2"/>
    <s v="cbsnews.com"/>
    <s v="Google Ad Manager"/>
    <x v="2"/>
    <n v="48211"/>
    <x v="146"/>
    <n v="30157"/>
    <n v="43810"/>
    <n v="14"/>
    <n v="6708.46"/>
    <n v="0.33187446848229657"/>
    <x v="370"/>
    <n v="41.927875"/>
    <n v="479.17571428571426"/>
    <n v="139.1479123021717"/>
    <n v="222.45117219882616"/>
  </r>
  <r>
    <s v="Media and Entertainment "/>
    <s v="Television (TV)"/>
    <s v="Viewership"/>
    <m/>
    <m/>
    <m/>
    <x v="1"/>
    <x v="0"/>
    <s v="New York City"/>
    <x v="3"/>
    <s v="womenshealthmag.com"/>
    <s v="BidSwitch"/>
    <x v="0"/>
    <n v="14693"/>
    <x v="198"/>
    <n v="6597"/>
    <n v="13508"/>
    <n v="4"/>
    <n v="2047.35"/>
    <n v="0.47641734159123394"/>
    <x v="324"/>
    <n v="29.247857142857143"/>
    <n v="511.83749999999998"/>
    <n v="139.34186347240183"/>
    <n v="310.3456116416553"/>
  </r>
  <r>
    <s v="Telecommunications and Mobile Tech "/>
    <s v="Mobile Devices and Connected Technology"/>
    <m/>
    <m/>
    <m/>
    <m/>
    <x v="1"/>
    <x v="2"/>
    <s v="Grand Rapids - Kalamazoo"/>
    <x v="7"/>
    <s v="realtor.com"/>
    <s v="PubMatic"/>
    <x v="1"/>
    <n v="11269"/>
    <x v="226"/>
    <n v="4992"/>
    <n v="10245"/>
    <n v="3"/>
    <n v="1576.39"/>
    <n v="0.5590558168426657"/>
    <x v="302"/>
    <n v="25.022063492063495"/>
    <n v="525.46333333333337"/>
    <n v="139.887301446446"/>
    <n v="315.78325320512823"/>
  </r>
  <r>
    <s v="Online Behavior "/>
    <s v="Travel"/>
    <s v="Bus and Rail"/>
    <m/>
    <m/>
    <m/>
    <x v="1"/>
    <x v="3"/>
    <s v="New York City"/>
    <x v="3"/>
    <s v="cars.com"/>
    <s v="BidSwitch"/>
    <x v="2"/>
    <n v="45711"/>
    <x v="132"/>
    <n v="23052"/>
    <n v="42375"/>
    <n v="11"/>
    <n v="6417.88"/>
    <n v="0.28439544092231628"/>
    <x v="160"/>
    <n v="49.368307692307695"/>
    <n v="583.44363636363641"/>
    <n v="140.40121633742427"/>
    <n v="278.40881485337496"/>
  </r>
  <r>
    <s v="Online Behavior "/>
    <s v="Intent"/>
    <s v="Shopping"/>
    <s v="Consumer Electronics"/>
    <s v="Video Game Consoles"/>
    <m/>
    <x v="1"/>
    <x v="1"/>
    <s v="Chicago"/>
    <x v="0"/>
    <s v="factinate.com"/>
    <s v="Magnite DV+"/>
    <x v="1"/>
    <n v="39314"/>
    <x v="99"/>
    <n v="27671"/>
    <n v="35488"/>
    <n v="8"/>
    <n v="5530.8"/>
    <n v="0.25436231367960527"/>
    <x v="113"/>
    <n v="55.308"/>
    <n v="691.35"/>
    <n v="140.68270844991608"/>
    <n v="199.87712767879731"/>
  </r>
  <r>
    <s v="Interest Propensities "/>
    <s v="TV and Movies"/>
    <s v="Reality"/>
    <s v="Game Shows"/>
    <m/>
    <m/>
    <x v="1"/>
    <x v="1"/>
    <s v="Chicago"/>
    <x v="0"/>
    <s v="nbcsports.com"/>
    <s v="Index Exchange"/>
    <x v="0"/>
    <n v="15047"/>
    <x v="196"/>
    <n v="5653"/>
    <n v="14459"/>
    <n v="4"/>
    <n v="2127.5"/>
    <n v="0.5582508141157706"/>
    <x v="302"/>
    <n v="25.327380952380953"/>
    <n v="531.875"/>
    <n v="141.39031036086928"/>
    <n v="376.34884132319127"/>
  </r>
  <r>
    <s v="Online Behavior "/>
    <s v="News"/>
    <s v="Weather"/>
    <m/>
    <m/>
    <m/>
    <x v="1"/>
    <x v="3"/>
    <s v="New York City"/>
    <x v="3"/>
    <s v="wikihow.com"/>
    <s v="Google Ad Manager"/>
    <x v="0"/>
    <n v="9404"/>
    <x v="217"/>
    <n v="4781"/>
    <n v="7943"/>
    <n v="4"/>
    <n v="1345.37"/>
    <n v="0.31901318587834965"/>
    <x v="353"/>
    <n v="44.845666666666666"/>
    <n v="336.34249999999997"/>
    <n v="143.06358996171841"/>
    <n v="281.39928885170463"/>
  </r>
  <r>
    <s v="Online Behavior "/>
    <s v="News"/>
    <s v="Politics"/>
    <m/>
    <m/>
    <m/>
    <x v="0"/>
    <x v="0"/>
    <s v="New York City"/>
    <x v="3"/>
    <s v="thesaurus.com"/>
    <s v="Google Ad Manager"/>
    <x v="0"/>
    <n v="55445"/>
    <x v="126"/>
    <n v="4565"/>
    <n v="53407"/>
    <n v="36"/>
    <n v="7948.48"/>
    <n v="0.27955631707097123"/>
    <x v="371"/>
    <n v="51.280516129032257"/>
    <n v="220.79111111111109"/>
    <n v="143.35792226530796"/>
    <n v="1741.1785323110623"/>
  </r>
  <r>
    <s v="Restaurants"/>
    <m/>
    <m/>
    <m/>
    <m/>
    <m/>
    <x v="1"/>
    <x v="1"/>
    <s v="Nashville"/>
    <x v="5"/>
    <s v="timeanddate.com"/>
    <s v="Google Ad Manager"/>
    <x v="0"/>
    <n v="12280"/>
    <x v="90"/>
    <n v="9613"/>
    <n v="11247"/>
    <n v="4"/>
    <n v="1765.4"/>
    <n v="0.32573289902280134"/>
    <x v="117"/>
    <n v="44.135000000000005"/>
    <n v="441.35"/>
    <n v="143.76221498371336"/>
    <n v="183.64714449183398"/>
  </r>
  <r>
    <s v="Reach "/>
    <s v="Propensity Models"/>
    <s v="Hobbies and Interest"/>
    <s v="Photography"/>
    <m/>
    <m/>
    <x v="1"/>
    <x v="3"/>
    <s v="Los Angeles"/>
    <x v="2"/>
    <s v="boattrader.com"/>
    <s v="BidSwitch"/>
    <x v="0"/>
    <n v="20278"/>
    <x v="241"/>
    <n v="14227"/>
    <n v="19480"/>
    <n v="3"/>
    <n v="2921.11"/>
    <n v="0.36492750764375187"/>
    <x v="372"/>
    <n v="39.47445945945946"/>
    <n v="973.70333333333338"/>
    <n v="144.05316106124866"/>
    <n v="205.32157165952063"/>
  </r>
  <r>
    <s v="Online Behavior "/>
    <s v="B2B"/>
    <s v="Occupation"/>
    <s v="Student"/>
    <m/>
    <m/>
    <x v="1"/>
    <x v="1"/>
    <s v="San Francisco"/>
    <x v="2"/>
    <s v="ebay.com"/>
    <s v="Google Ad Manager"/>
    <x v="2"/>
    <n v="39163"/>
    <x v="156"/>
    <n v="16254"/>
    <n v="36526"/>
    <n v="15"/>
    <n v="5692.77"/>
    <n v="0.28853765033322271"/>
    <x v="373"/>
    <n v="50.378495575221244"/>
    <n v="379.51800000000003"/>
    <n v="145.36092740596993"/>
    <n v="350.23809523809524"/>
  </r>
  <r>
    <s v="Media and Entertainment "/>
    <s v="Consumer Entertainment Technology"/>
    <m/>
    <m/>
    <m/>
    <m/>
    <x v="1"/>
    <x v="3"/>
    <s v="New York City"/>
    <x v="3"/>
    <s v="editorsnation.com"/>
    <s v="Google Ad Manager"/>
    <x v="0"/>
    <n v="10942"/>
    <x v="180"/>
    <n v="4578"/>
    <n v="9155"/>
    <n v="3"/>
    <n v="1595.75"/>
    <n v="0.60318040577590937"/>
    <x v="134"/>
    <n v="24.178030303030305"/>
    <n v="531.91666666666663"/>
    <n v="145.83714129044051"/>
    <n v="348.56924421144601"/>
  </r>
  <r>
    <s v="Online Behavior "/>
    <s v="Intent"/>
    <s v="Auto Buyers"/>
    <s v="New"/>
    <m/>
    <m/>
    <x v="0"/>
    <x v="3"/>
    <s v="Los Angeles"/>
    <x v="2"/>
    <s v="whatismyipaddress.com"/>
    <s v="Google Ad Manager"/>
    <x v="0"/>
    <n v="42830"/>
    <x v="146"/>
    <n v="24499"/>
    <n v="34496"/>
    <n v="5"/>
    <n v="6261.58"/>
    <n v="0.37356992762082653"/>
    <x v="339"/>
    <n v="39.134875000000001"/>
    <n v="1252.316"/>
    <n v="146.19612421200094"/>
    <n v="255.58512592350706"/>
  </r>
  <r>
    <s v="Travel and Tourism "/>
    <s v="Interest (Affinity)"/>
    <s v="Destinations"/>
    <s v="North America"/>
    <m/>
    <m/>
    <x v="0"/>
    <x v="3"/>
    <s v="South Bend - Elkhart"/>
    <x v="4"/>
    <s v="boattrader.com"/>
    <s v="Magnite DV+"/>
    <x v="0"/>
    <n v="12354"/>
    <x v="224"/>
    <n v="8561"/>
    <n v="11782"/>
    <n v="5"/>
    <n v="1808.31"/>
    <n v="8.0945442771571965E-2"/>
    <x v="374"/>
    <n v="180.83099999999999"/>
    <n v="361.66199999999998"/>
    <n v="146.3744536182613"/>
    <n v="211.22649223221583"/>
  </r>
  <r>
    <s v="Interest "/>
    <s v="Cooking"/>
    <s v="General"/>
    <m/>
    <m/>
    <m/>
    <x v="0"/>
    <x v="3"/>
    <s v="Chicago"/>
    <x v="0"/>
    <s v="ew.com"/>
    <s v="Xandr - Monetize SSP (AppNexus)"/>
    <x v="0"/>
    <n v="9920"/>
    <x v="211"/>
    <n v="6702"/>
    <n v="9096"/>
    <n v="10"/>
    <n v="1453.11"/>
    <n v="0.20161290322580644"/>
    <x v="374"/>
    <n v="72.655499999999989"/>
    <n v="145.31099999999998"/>
    <n v="146.48286290322579"/>
    <n v="216.81736794986568"/>
  </r>
  <r>
    <s v="Media and Entertainment "/>
    <s v="Audio and Video Streaming"/>
    <s v="Streaming Video"/>
    <s v="Interest (Affinity)"/>
    <m/>
    <m/>
    <x v="0"/>
    <x v="0"/>
    <s v="Chicago"/>
    <x v="0"/>
    <s v="nytimes.com"/>
    <s v="Google Ad Manager"/>
    <x v="0"/>
    <n v="16239"/>
    <x v="234"/>
    <n v="9375"/>
    <n v="15562"/>
    <n v="5"/>
    <n v="2387.69"/>
    <n v="0.48032514317384079"/>
    <x v="375"/>
    <n v="30.611410256410256"/>
    <n v="477.53800000000001"/>
    <n v="147.03430014163433"/>
    <n v="254.68693333333337"/>
  </r>
  <r>
    <s v="Online Behavior "/>
    <s v="Intent"/>
    <s v="Financial Intent"/>
    <s v="Insurance"/>
    <s v="Auto"/>
    <m/>
    <x v="0"/>
    <x v="0"/>
    <s v="Tallahassee - Thomasville"/>
    <x v="8"/>
    <s v="weather.com"/>
    <s v="PubMatic"/>
    <x v="0"/>
    <n v="42884"/>
    <x v="174"/>
    <n v="4345"/>
    <n v="25153"/>
    <n v="9"/>
    <n v="6322.15"/>
    <n v="0.24251469079376925"/>
    <x v="376"/>
    <n v="60.789903846153841"/>
    <n v="702.46111111111111"/>
    <n v="147.42444734632963"/>
    <n v="1455.0402761795167"/>
  </r>
  <r>
    <s v="Purchase-Based"/>
    <m/>
    <m/>
    <m/>
    <m/>
    <m/>
    <x v="1"/>
    <x v="1"/>
    <s v="Chicago"/>
    <x v="0"/>
    <s v="scitechdaily.com"/>
    <s v="Index Exchange"/>
    <x v="0"/>
    <n v="11289"/>
    <x v="247"/>
    <n v="1345"/>
    <n v="8187"/>
    <n v="3"/>
    <n v="1665.16"/>
    <n v="0.859243511382762"/>
    <x v="377"/>
    <n v="17.166597938144331"/>
    <n v="555.0533333333334"/>
    <n v="147.50287890867216"/>
    <n v="1238.0371747211896"/>
  </r>
  <r>
    <s v="Online Behavior "/>
    <s v="The Changing Consumer"/>
    <s v="Online Retailers"/>
    <m/>
    <m/>
    <m/>
    <x v="0"/>
    <x v="2"/>
    <s v="Chicago"/>
    <x v="0"/>
    <s v="investing.com"/>
    <s v="Google Ad Manager"/>
    <x v="0"/>
    <n v="42759"/>
    <x v="242"/>
    <n v="17744"/>
    <n v="34812"/>
    <n v="12"/>
    <n v="6316.49"/>
    <n v="0.41394794078439623"/>
    <x v="357"/>
    <n v="35.686384180790959"/>
    <n v="526.37416666666661"/>
    <n v="147.72305245679271"/>
    <n v="355.97892245266007"/>
  </r>
  <r>
    <s v="Online Behavior "/>
    <s v="News"/>
    <s v="Local News"/>
    <m/>
    <m/>
    <m/>
    <x v="0"/>
    <x v="0"/>
    <s v="Memphis"/>
    <x v="5"/>
    <s v="realtor.com"/>
    <s v="Yahoo Exchange"/>
    <x v="0"/>
    <n v="44889"/>
    <x v="248"/>
    <n v="17477"/>
    <n v="38621"/>
    <n v="25"/>
    <n v="6644.95"/>
    <n v="0.2784646572656998"/>
    <x v="258"/>
    <n v="53.159599999999998"/>
    <n v="265.798"/>
    <n v="148.03069794381696"/>
    <n v="380.21113463409051"/>
  </r>
  <r>
    <s v="Reach "/>
    <s v="Propensity Models"/>
    <s v="Real Estate"/>
    <s v="Monthly Mortgage Payment"/>
    <s v="$800-$999"/>
    <m/>
    <x v="1"/>
    <x v="3"/>
    <s v="Miami - Ft. Lauderdale"/>
    <x v="1"/>
    <s v="cbsnews.com"/>
    <s v="Index Exchange"/>
    <x v="1"/>
    <n v="13075"/>
    <x v="241"/>
    <n v="5980"/>
    <n v="12114"/>
    <n v="15"/>
    <n v="1936.13"/>
    <n v="0.56596558317399626"/>
    <x v="378"/>
    <n v="26.16391891891892"/>
    <n v="129.07533333333333"/>
    <n v="148.078776290631"/>
    <n v="323.76755852842808"/>
  </r>
  <r>
    <s v="Interest Propensities "/>
    <s v="Activities and Interests"/>
    <s v="Financial Aid"/>
    <m/>
    <m/>
    <m/>
    <x v="1"/>
    <x v="1"/>
    <s v="Los Angeles"/>
    <x v="2"/>
    <s v="apnews.com"/>
    <s v="Google Ad Manager"/>
    <x v="0"/>
    <n v="12864"/>
    <x v="196"/>
    <n v="5549"/>
    <n v="11852"/>
    <n v="5"/>
    <n v="1905.89"/>
    <n v="0.65298507462686561"/>
    <x v="379"/>
    <n v="22.689166666666669"/>
    <n v="381.178"/>
    <n v="148.15687189054725"/>
    <n v="343.46548927734727"/>
  </r>
  <r>
    <s v="OnAudience "/>
    <s v="Interest"/>
    <s v="Business"/>
    <m/>
    <m/>
    <m/>
    <x v="1"/>
    <x v="0"/>
    <s v="San Francisco"/>
    <x v="2"/>
    <s v="cbsnews.com"/>
    <s v="PubMatic"/>
    <x v="0"/>
    <n v="13700"/>
    <x v="226"/>
    <n v="3609"/>
    <n v="12644"/>
    <n v="4"/>
    <n v="2032.7"/>
    <n v="0.45985401459854014"/>
    <x v="351"/>
    <n v="32.265079365079366"/>
    <n v="508.17500000000001"/>
    <n v="148.37226277372264"/>
    <n v="563.23081185924082"/>
  </r>
  <r>
    <s v="Online Behavior "/>
    <s v="Intent"/>
    <s v="Auto Buyers"/>
    <s v="Car Make"/>
    <s v="Mercedes"/>
    <m/>
    <x v="0"/>
    <x v="2"/>
    <s v="Lansing"/>
    <x v="7"/>
    <s v="realtor.com"/>
    <s v="Index Exchange"/>
    <x v="0"/>
    <n v="42459"/>
    <x v="249"/>
    <n v="15187"/>
    <n v="37408"/>
    <n v="11"/>
    <n v="6321.49"/>
    <n v="0.28498080501189382"/>
    <x v="300"/>
    <n v="52.243719008264463"/>
    <n v="574.68090909090904"/>
    <n v="148.88457099790384"/>
    <n v="416.24349772832028"/>
  </r>
  <r>
    <s v="Mobile "/>
    <s v="Food"/>
    <s v="Restaurant"/>
    <s v="Brand"/>
    <s v="Outback Steakhouse"/>
    <m/>
    <x v="1"/>
    <x v="2"/>
    <s v="Chicago"/>
    <x v="0"/>
    <s v="buzzfeed.com"/>
    <s v="TripleLift"/>
    <x v="0"/>
    <n v="11296"/>
    <x v="229"/>
    <n v="6822"/>
    <n v="9274"/>
    <n v="4"/>
    <n v="1682.34"/>
    <n v="0.47804532577903686"/>
    <x v="380"/>
    <n v="31.154444444444444"/>
    <n v="420.58499999999998"/>
    <n v="148.93236543909347"/>
    <n v="246.60510114335972"/>
  </r>
  <r>
    <s v="Reach "/>
    <s v="Propensity Models"/>
    <s v="Hobbies and Interest"/>
    <s v="Food and Drinks"/>
    <s v="High-end Spirit Drinkers"/>
    <m/>
    <x v="0"/>
    <x v="0"/>
    <s v="Chicago"/>
    <x v="0"/>
    <s v="cbssports.com"/>
    <s v="OpenX"/>
    <x v="0"/>
    <n v="20548"/>
    <x v="90"/>
    <n v="14259"/>
    <n v="19654"/>
    <n v="13"/>
    <n v="3060.42"/>
    <n v="0.19466614755693984"/>
    <x v="381"/>
    <n v="76.510500000000008"/>
    <n v="235.41692307692307"/>
    <n v="148.94004282655249"/>
    <n v="214.63075952030297"/>
  </r>
  <r>
    <s v="Brand Propensities "/>
    <s v="Travel"/>
    <s v="American Airlines Buyer Propensity"/>
    <m/>
    <m/>
    <m/>
    <x v="1"/>
    <x v="2"/>
    <s v="New York City"/>
    <x v="3"/>
    <s v="classmates.com"/>
    <s v="PulsePoint"/>
    <x v="1"/>
    <n v="12176"/>
    <x v="224"/>
    <n v="5460"/>
    <n v="11154"/>
    <n v="10"/>
    <n v="1816.03"/>
    <n v="8.2128777923784493E-2"/>
    <x v="382"/>
    <n v="181.60300000000001"/>
    <n v="181.60300000000001"/>
    <n v="149.14832457293036"/>
    <n v="332.6062271062271"/>
  </r>
  <r>
    <s v="Online Behavior "/>
    <s v="Autos and Vehicles"/>
    <s v="Brands"/>
    <s v="Jaguar"/>
    <m/>
    <m/>
    <x v="0"/>
    <x v="3"/>
    <s v="Chicago"/>
    <x v="0"/>
    <s v="mlb.com"/>
    <s v="Google Ad Manager"/>
    <x v="0"/>
    <n v="38396"/>
    <x v="175"/>
    <n v="6305"/>
    <n v="35118"/>
    <n v="9"/>
    <n v="5740.16"/>
    <n v="0.22658610271903326"/>
    <x v="231"/>
    <n v="65.978850574712638"/>
    <n v="637.79555555555555"/>
    <n v="149.49890613605584"/>
    <n v="910.41395717684372"/>
  </r>
  <r>
    <s v="Buying Channel Preference "/>
    <s v="Online"/>
    <m/>
    <m/>
    <m/>
    <m/>
    <x v="0"/>
    <x v="3"/>
    <s v="Grand Rapids - Kalamazoo"/>
    <x v="7"/>
    <s v="travelerdreams.com"/>
    <s v="BidSwitch"/>
    <x v="0"/>
    <n v="10707"/>
    <x v="250"/>
    <n v="6300"/>
    <n v="10089"/>
    <n v="3"/>
    <n v="1603.86"/>
    <n v="0.53236200616419171"/>
    <x v="383"/>
    <n v="28.137894736842103"/>
    <n v="534.62"/>
    <n v="149.7954609134211"/>
    <n v="254.58095238095234"/>
  </r>
  <r>
    <s v="Online Behavior "/>
    <s v="Food and Drink"/>
    <s v="Beverages"/>
    <s v="Juice"/>
    <m/>
    <m/>
    <x v="0"/>
    <x v="3"/>
    <s v="Los Angeles"/>
    <x v="2"/>
    <s v="realtor.com"/>
    <s v="Google Ad Manager"/>
    <x v="0"/>
    <n v="40859"/>
    <x v="131"/>
    <n v="17695"/>
    <n v="37108"/>
    <n v="4"/>
    <n v="6130.37"/>
    <n v="0.35243153283242368"/>
    <x v="384"/>
    <n v="42.57201388888889"/>
    <n v="1532.5925"/>
    <n v="150.0372011062434"/>
    <n v="346.44645380050861"/>
  </r>
  <r>
    <s v="Sociodemographic "/>
    <s v="P$YCLE Premier Lifestage"/>
    <s v="M2 Wealthy Achievers"/>
    <m/>
    <m/>
    <m/>
    <x v="0"/>
    <x v="1"/>
    <s v="San Francisco"/>
    <x v="2"/>
    <s v="dailymail.co.uk"/>
    <s v="Google Ad Manager"/>
    <x v="0"/>
    <n v="11025"/>
    <x v="202"/>
    <n v="7974"/>
    <n v="10311"/>
    <n v="4"/>
    <n v="1657.16"/>
    <n v="0.45351473922902497"/>
    <x v="113"/>
    <n v="33.1432"/>
    <n v="414.29"/>
    <n v="150.30929705215419"/>
    <n v="207.82041635314775"/>
  </r>
  <r>
    <s v="Online Behavior "/>
    <s v="News"/>
    <s v="Business News"/>
    <m/>
    <m/>
    <m/>
    <x v="0"/>
    <x v="2"/>
    <s v="Knoxville"/>
    <x v="5"/>
    <s v="finance.yahoo.com"/>
    <s v="OpenX"/>
    <x v="0"/>
    <n v="44505"/>
    <x v="248"/>
    <n v="18993"/>
    <n v="39522"/>
    <n v="16"/>
    <n v="6766.48"/>
    <n v="0.28086731827884509"/>
    <x v="385"/>
    <n v="54.131839999999997"/>
    <n v="422.90499999999997"/>
    <n v="152.03864734299515"/>
    <n v="356.26178065603114"/>
  </r>
  <r>
    <s v="Health and Wellbeing "/>
    <s v="Health and Wellbeing"/>
    <m/>
    <m/>
    <m/>
    <m/>
    <x v="0"/>
    <x v="0"/>
    <s v="Chicago"/>
    <x v="0"/>
    <s v="medicalnewstoday.com"/>
    <s v="Magnite DV+"/>
    <x v="0"/>
    <n v="9881"/>
    <x v="251"/>
    <n v="2344"/>
    <n v="7324"/>
    <n v="1"/>
    <n v="1505.01"/>
    <n v="0.15180649731808521"/>
    <x v="265"/>
    <n v="100.334"/>
    <n v="1505.01"/>
    <n v="152.31353101912762"/>
    <n v="642.06911262798633"/>
  </r>
  <r>
    <s v="Media and Entertainment "/>
    <s v="Sports and Recreational Activities"/>
    <s v="Interest (Affinity)"/>
    <s v="Olympics"/>
    <s v="Summer Olympics"/>
    <m/>
    <x v="0"/>
    <x v="0"/>
    <s v="Tampa - St. Petersburg - Sarasota"/>
    <x v="1"/>
    <s v="att.yahoo.com"/>
    <s v="BidSwitch"/>
    <x v="0"/>
    <n v="10992"/>
    <x v="247"/>
    <n v="6677"/>
    <n v="10132"/>
    <n v="3"/>
    <n v="1675.99"/>
    <n v="0.8824599708879185"/>
    <x v="377"/>
    <n v="17.278247422680412"/>
    <n v="558.6633333333333"/>
    <n v="152.47361717612807"/>
    <n v="251.00943537516852"/>
  </r>
  <r>
    <s v="Online Behavior "/>
    <s v="The Changing Consumer"/>
    <s v="Natural Disasters"/>
    <m/>
    <m/>
    <m/>
    <x v="1"/>
    <x v="0"/>
    <s v="Chicago"/>
    <x v="0"/>
    <s v="outlook.live.com"/>
    <s v="Yahoo Exchange"/>
    <x v="1"/>
    <n v="42755"/>
    <x v="252"/>
    <n v="36503"/>
    <n v="40051"/>
    <n v="12"/>
    <n v="6550.3"/>
    <n v="0.27365220442053562"/>
    <x v="386"/>
    <n v="55.985470085470084"/>
    <n v="545.85833333333335"/>
    <n v="153.20547304408839"/>
    <n v="179.4455250253404"/>
  </r>
  <r>
    <s v="Interest Propensities "/>
    <s v="Activities and Interests"/>
    <s v="International News"/>
    <m/>
    <m/>
    <m/>
    <x v="2"/>
    <x v="2"/>
    <s v="Rockford"/>
    <x v="0"/>
    <s v="bridesblush.com"/>
    <s v="Google Ad Manager"/>
    <x v="0"/>
    <n v="9946"/>
    <x v="211"/>
    <n v="4818"/>
    <n v="7382"/>
    <n v="3"/>
    <n v="1525.96"/>
    <n v="0.20108586366378445"/>
    <x v="194"/>
    <n v="76.298000000000002"/>
    <n v="508.65333333333336"/>
    <n v="153.42449225819425"/>
    <n v="316.72063096720632"/>
  </r>
  <r>
    <s v="OnAudience "/>
    <s v="Interest"/>
    <s v="Sports"/>
    <m/>
    <m/>
    <m/>
    <x v="1"/>
    <x v="3"/>
    <s v="Chicago"/>
    <x v="0"/>
    <s v="femanin.com"/>
    <s v="Google Ad Manager"/>
    <x v="0"/>
    <n v="11375"/>
    <x v="175"/>
    <n v="7171"/>
    <n v="8151"/>
    <n v="4"/>
    <n v="1763.78"/>
    <n v="0.76483516483516489"/>
    <x v="167"/>
    <n v="20.273333333333333"/>
    <n v="440.94499999999999"/>
    <n v="155.05758241758241"/>
    <n v="245.9601171384744"/>
  </r>
  <r>
    <s v="Reach "/>
    <s v="Propensity Models"/>
    <s v="Hobbies and Interest"/>
    <s v="Food and Drinks"/>
    <s v="Eats at Fast Food Restaurants"/>
    <m/>
    <x v="1"/>
    <x v="2"/>
    <s v="New York City"/>
    <x v="3"/>
    <s v="bestbuy.com"/>
    <s v="BidSwitch"/>
    <x v="0"/>
    <n v="18458"/>
    <x v="155"/>
    <n v="3623"/>
    <n v="16934"/>
    <n v="6"/>
    <n v="2866.5"/>
    <n v="0.60136526167515447"/>
    <x v="277"/>
    <n v="25.824324324324323"/>
    <n v="477.75"/>
    <n v="155.29851554881353"/>
    <n v="791.19514214739161"/>
  </r>
  <r>
    <s v="Financial "/>
    <s v="Likely Credit Card"/>
    <s v="Card in Own Name"/>
    <s v="Any major Credit/Debit Card (Financial)"/>
    <m/>
    <m/>
    <x v="1"/>
    <x v="2"/>
    <s v="San Francisco"/>
    <x v="2"/>
    <s v="accuweather.com"/>
    <s v="BidSwitch"/>
    <x v="0"/>
    <n v="10811"/>
    <x v="253"/>
    <n v="988"/>
    <n v="2975"/>
    <n v="3"/>
    <n v="1679.83"/>
    <n v="0.23124595319581909"/>
    <x v="118"/>
    <n v="67.19319999999999"/>
    <n v="559.94333333333327"/>
    <n v="155.38155582277309"/>
    <n v="1700.2327935222672"/>
  </r>
  <r>
    <s v="Online Behavior "/>
    <s v="The Changing Consumer"/>
    <s v="Internet Connection"/>
    <m/>
    <m/>
    <m/>
    <x v="1"/>
    <x v="1"/>
    <s v="Chicago"/>
    <x v="0"/>
    <s v="businessinsider.com"/>
    <s v="Google Ad Manager"/>
    <x v="2"/>
    <n v="27202"/>
    <x v="198"/>
    <n v="5202"/>
    <n v="23474"/>
    <n v="11"/>
    <n v="4253.9799999999996"/>
    <n v="0.2573340195573855"/>
    <x v="387"/>
    <n v="60.771142857142848"/>
    <n v="386.72545454545451"/>
    <n v="156.38482464524665"/>
    <n v="817.75855440215298"/>
  </r>
  <r>
    <s v="B2B "/>
    <s v="B2B Decision Maker Responsibilities"/>
    <s v="Real Estate Services"/>
    <m/>
    <m/>
    <m/>
    <x v="1"/>
    <x v="1"/>
    <s v="Jacksonville"/>
    <x v="1"/>
    <s v="zillow.com"/>
    <s v="BidSwitch"/>
    <x v="0"/>
    <n v="9790"/>
    <x v="254"/>
    <n v="1295"/>
    <n v="9196"/>
    <n v="2"/>
    <n v="1532.15"/>
    <n v="0.24514811031664963"/>
    <x v="388"/>
    <n v="63.839583333333337"/>
    <n v="766.07500000000005"/>
    <n v="156.5015321756895"/>
    <n v="1183.1274131274133"/>
  </r>
  <r>
    <s v="Mobile "/>
    <s v="Automotive"/>
    <s v="Repair &amp; Oil Change"/>
    <s v="Intend"/>
    <m/>
    <m/>
    <x v="0"/>
    <x v="2"/>
    <s v="San Francisco"/>
    <x v="2"/>
    <s v="therighthairstyles.com"/>
    <s v="Index Exchange"/>
    <x v="0"/>
    <n v="9157"/>
    <x v="151"/>
    <n v="4520"/>
    <n v="8037"/>
    <n v="2"/>
    <n v="1449.18"/>
    <n v="0.65523643114557173"/>
    <x v="200"/>
    <n v="24.153000000000002"/>
    <n v="724.59"/>
    <n v="158.25925521458993"/>
    <n v="320.61504424778764"/>
  </r>
  <r>
    <s v="B2B "/>
    <s v="B2B Decision Maker Responsibilities"/>
    <s v="Accounting or Tax Services"/>
    <m/>
    <m/>
    <m/>
    <x v="0"/>
    <x v="0"/>
    <s v="Miami - Ft. Lauderdale"/>
    <x v="1"/>
    <s v="doodle.com"/>
    <s v="Google Ad Manager"/>
    <x v="0"/>
    <n v="12606"/>
    <x v="241"/>
    <n v="8332"/>
    <n v="11170"/>
    <n v="5"/>
    <n v="2002.54"/>
    <n v="0.58702205299063936"/>
    <x v="389"/>
    <n v="27.061351351351352"/>
    <n v="400.50799999999998"/>
    <n v="158.85610026971284"/>
    <n v="240.3432549207873"/>
  </r>
  <r>
    <s v="Brand Propensities "/>
    <s v="Telecom and Service Providers"/>
    <s v="Page Plus Cellular Buyer Propensity"/>
    <m/>
    <m/>
    <m/>
    <x v="0"/>
    <x v="0"/>
    <s v="Ft. Wayne"/>
    <x v="4"/>
    <s v="merriam-webster.com"/>
    <s v="Yieldmo"/>
    <x v="0"/>
    <n v="12148"/>
    <x v="90"/>
    <n v="7950"/>
    <n v="11360"/>
    <n v="9"/>
    <n v="1936.01"/>
    <n v="0.32927230819888048"/>
    <x v="390"/>
    <n v="48.40025"/>
    <n v="215.11222222222221"/>
    <n v="159.36862034902865"/>
    <n v="243.52327044025157"/>
  </r>
  <r>
    <s v="Online Behavior "/>
    <s v="Online Communities"/>
    <s v="Dating and Personals"/>
    <m/>
    <m/>
    <m/>
    <x v="0"/>
    <x v="0"/>
    <s v="Nashville"/>
    <x v="5"/>
    <s v="weather.com"/>
    <s v="Google Ad Manager"/>
    <x v="0"/>
    <n v="39844"/>
    <x v="206"/>
    <n v="11077"/>
    <n v="30190"/>
    <n v="9"/>
    <n v="6367.87"/>
    <n v="0.24846902921393435"/>
    <x v="300"/>
    <n v="64.321919191919193"/>
    <n v="707.54111111111115"/>
    <n v="159.82004818793294"/>
    <n v="574.87316060305136"/>
  </r>
  <r>
    <s v="Online Behavior "/>
    <s v="Intent"/>
    <s v="Shopping"/>
    <s v="Drug Stores"/>
    <s v="Walgreens"/>
    <m/>
    <x v="2"/>
    <x v="2"/>
    <s v="New York City"/>
    <x v="3"/>
    <s v="usatoday.com"/>
    <s v="Google Ad Manager"/>
    <x v="0"/>
    <n v="39373"/>
    <x v="206"/>
    <n v="23152"/>
    <n v="35857"/>
    <n v="17"/>
    <n v="6342.89"/>
    <n v="0.2514413430523455"/>
    <x v="391"/>
    <n v="64.069595959595958"/>
    <n v="373.11117647058825"/>
    <n v="161.0974525690194"/>
    <n v="273.96725984796132"/>
  </r>
  <r>
    <s v="Online Behavior "/>
    <s v="Intent"/>
    <s v="Shopping"/>
    <s v="Wireless Providers"/>
    <m/>
    <m/>
    <x v="1"/>
    <x v="1"/>
    <s v="Los Angeles"/>
    <x v="2"/>
    <s v="milb.com"/>
    <s v="Google Ad Manager"/>
    <x v="1"/>
    <n v="39725"/>
    <x v="131"/>
    <n v="5402"/>
    <n v="36080"/>
    <n v="12"/>
    <n v="6431.56"/>
    <n v="0.36249213341724357"/>
    <x v="388"/>
    <n v="44.663611111111116"/>
    <n v="535.96333333333337"/>
    <n v="161.9020767778477"/>
    <n v="1190.5886708626435"/>
  </r>
  <r>
    <s v="Online Behavior "/>
    <s v="Intent"/>
    <s v="Services"/>
    <s v="Restaurants"/>
    <m/>
    <m/>
    <x v="1"/>
    <x v="3"/>
    <s v="San Francisco"/>
    <x v="2"/>
    <s v="weather.com"/>
    <s v="Google Ad Manager"/>
    <x v="1"/>
    <n v="29856"/>
    <x v="155"/>
    <n v="7664"/>
    <n v="21698"/>
    <n v="9"/>
    <n v="4851.3900000000003"/>
    <n v="0.37178456591639875"/>
    <x v="236"/>
    <n v="43.70621621621622"/>
    <n v="539.04333333333341"/>
    <n v="162.49296623794211"/>
    <n v="633.01017745302727"/>
  </r>
  <r>
    <s v="Lotame "/>
    <s v="Style, Fashion &amp; Clothing"/>
    <s v="Women's Clothing Shoppers"/>
    <m/>
    <m/>
    <m/>
    <x v="0"/>
    <x v="2"/>
    <s v="Orlando - Daytona Beach"/>
    <x v="1"/>
    <s v="jdpower.com"/>
    <s v="Magnite DV+"/>
    <x v="0"/>
    <n v="9040"/>
    <x v="255"/>
    <n v="3585"/>
    <n v="8450"/>
    <n v="3"/>
    <n v="1473.19"/>
    <n v="0.23230088495575221"/>
    <x v="392"/>
    <n v="70.15190476190476"/>
    <n v="491.06333333333333"/>
    <n v="162.96349557522126"/>
    <n v="410.93165969316595"/>
  </r>
  <r>
    <s v="Online Behavior "/>
    <s v="Travel"/>
    <s v="Tourist Destinations"/>
    <s v="Mountain and Ski Resorts"/>
    <m/>
    <m/>
    <x v="0"/>
    <x v="2"/>
    <s v="West Palm Beach - Ft. Pierce"/>
    <x v="1"/>
    <s v="cbsnews.com"/>
    <s v="BidSwitch"/>
    <x v="0"/>
    <n v="35178"/>
    <x v="126"/>
    <n v="23374"/>
    <n v="33779"/>
    <n v="8"/>
    <n v="5738.81"/>
    <n v="0.4406162942748309"/>
    <x v="393"/>
    <n v="37.024580645161294"/>
    <n v="717.35125000000005"/>
    <n v="163.13633520950597"/>
    <n v="245.52109181141441"/>
  </r>
  <r>
    <s v="Financial "/>
    <s v="Estimated Discretionary Spending (Financial)"/>
    <s v="Greater than $2,499"/>
    <m/>
    <m/>
    <m/>
    <x v="0"/>
    <x v="1"/>
    <s v="Nashville"/>
    <x v="5"/>
    <s v="biblestudytools.com"/>
    <s v="Google Ad Manager"/>
    <x v="0"/>
    <n v="10779"/>
    <x v="214"/>
    <n v="6420"/>
    <n v="10287"/>
    <n v="3"/>
    <n v="1759.7"/>
    <n v="0.79784766675943963"/>
    <x v="394"/>
    <n v="20.461627906976744"/>
    <n v="586.56666666666672"/>
    <n v="163.25262083681233"/>
    <n v="274.09657320872276"/>
  </r>
  <r>
    <s v="Multibuyer Behaviors "/>
    <s v="Paid with Credit Card"/>
    <m/>
    <m/>
    <m/>
    <m/>
    <x v="1"/>
    <x v="2"/>
    <s v="New York City"/>
    <x v="3"/>
    <s v="baseball.fantasysports.yahoo.com"/>
    <s v="BidSwitch"/>
    <x v="1"/>
    <n v="12770"/>
    <x v="196"/>
    <n v="6224"/>
    <n v="11110"/>
    <n v="21"/>
    <n v="2087.5100000000002"/>
    <n v="0.65779169929522319"/>
    <x v="395"/>
    <n v="24.851309523809526"/>
    <n v="99.405238095238104"/>
    <n v="163.46985121378233"/>
    <n v="335.39685089974296"/>
  </r>
  <r>
    <s v="Online Behavior "/>
    <s v="Hobbies and Leisure"/>
    <s v="Crafts"/>
    <m/>
    <m/>
    <m/>
    <x v="0"/>
    <x v="2"/>
    <s v="Grand Rapids - Kalamazoo"/>
    <x v="7"/>
    <s v="news.yahoo.com"/>
    <s v="TripleLift"/>
    <x v="0"/>
    <n v="41513"/>
    <x v="156"/>
    <n v="20872"/>
    <n v="39250"/>
    <n v="9"/>
    <n v="6789.53"/>
    <n v="0.27220388793871797"/>
    <x v="396"/>
    <n v="60.084336283185841"/>
    <n v="754.39222222222224"/>
    <n v="163.55189940500566"/>
    <n v="325.29369490226139"/>
  </r>
  <r>
    <s v="Mobile "/>
    <s v="Device Ownership"/>
    <s v="Smartphones"/>
    <s v="Vivo"/>
    <m/>
    <m/>
    <x v="2"/>
    <x v="2"/>
    <s v="Los Angeles"/>
    <x v="2"/>
    <s v="jdpower.com"/>
    <s v="Google Ad Manager"/>
    <x v="0"/>
    <n v="9178"/>
    <x v="253"/>
    <n v="4644"/>
    <n v="8462"/>
    <n v="2"/>
    <n v="1503.21"/>
    <n v="0.27239049901939422"/>
    <x v="113"/>
    <n v="60.128399999999999"/>
    <n v="751.60500000000002"/>
    <n v="163.78404881237742"/>
    <n v="323.68863049095609"/>
  </r>
  <r>
    <s v="Online Behavior "/>
    <s v="Food and Drink"/>
    <s v="Cooking and Recipes"/>
    <m/>
    <m/>
    <m/>
    <x v="2"/>
    <x v="0"/>
    <s v="Chicago"/>
    <x v="0"/>
    <s v="weather.com"/>
    <s v="BidSwitch"/>
    <x v="0"/>
    <n v="40929"/>
    <x v="256"/>
    <n v="9249"/>
    <n v="31564"/>
    <n v="8"/>
    <n v="6764.52"/>
    <n v="0.34694226587505195"/>
    <x v="397"/>
    <n v="47.637464788732395"/>
    <n v="845.56500000000005"/>
    <n v="165.27449974345819"/>
    <n v="731.37852740836854"/>
  </r>
  <r>
    <s v="AUTO "/>
    <s v="Auto Loyalists and Defectors"/>
    <s v="Auto Make Defectors"/>
    <m/>
    <m/>
    <m/>
    <x v="0"/>
    <x v="2"/>
    <s v="Los Angeles"/>
    <x v="2"/>
    <s v="si.com"/>
    <s v="TripleLift"/>
    <x v="0"/>
    <n v="11561"/>
    <x v="175"/>
    <n v="4063"/>
    <n v="9941"/>
    <n v="5"/>
    <n v="1911.93"/>
    <n v="0.75253005795346417"/>
    <x v="398"/>
    <n v="21.976206896551727"/>
    <n v="382.38600000000002"/>
    <n v="165.37756249459389"/>
    <n v="470.57100664533596"/>
  </r>
  <r>
    <s v="Reach "/>
    <s v="Propensity Models"/>
    <s v="Hobbies and Interest"/>
    <s v="Sports"/>
    <s v="NBA Enthusiast"/>
    <m/>
    <x v="0"/>
    <x v="1"/>
    <s v="New York City"/>
    <x v="3"/>
    <s v="jdpower.com"/>
    <s v="OpenX"/>
    <x v="0"/>
    <n v="21482"/>
    <x v="245"/>
    <n v="10473"/>
    <n v="19679"/>
    <n v="3"/>
    <n v="3563.1"/>
    <n v="0.31188902336840146"/>
    <x v="399"/>
    <n v="53.180597014925375"/>
    <n v="1187.7"/>
    <n v="165.86444465133602"/>
    <n v="340.21770266399307"/>
  </r>
  <r>
    <s v="Reach "/>
    <s v="Propensity Models"/>
    <s v="Luxury Store Shoppers"/>
    <m/>
    <m/>
    <m/>
    <x v="2"/>
    <x v="2"/>
    <s v="Memphis"/>
    <x v="5"/>
    <s v="newsmemory.com"/>
    <s v="Google Ad Manager"/>
    <x v="0"/>
    <n v="15602"/>
    <x v="202"/>
    <n v="7676"/>
    <n v="13775"/>
    <n v="1"/>
    <n v="2600.89"/>
    <n v="0.32047173439302656"/>
    <x v="92"/>
    <n v="52.017799999999994"/>
    <n v="2600.89"/>
    <n v="166.70234585309575"/>
    <n v="338.83402813965608"/>
  </r>
  <r>
    <s v="Mobile "/>
    <s v="Food"/>
    <s v="Restaurant"/>
    <s v="Brand"/>
    <s v="Five Guys"/>
    <m/>
    <x v="1"/>
    <x v="1"/>
    <s v="Chicago"/>
    <x v="0"/>
    <s v="ebay.com"/>
    <s v="BidSwitch"/>
    <x v="0"/>
    <n v="9210"/>
    <x v="200"/>
    <n v="3798"/>
    <n v="8619"/>
    <n v="2"/>
    <n v="1536.63"/>
    <n v="0.86862106406080353"/>
    <x v="189"/>
    <n v="19.207875000000001"/>
    <n v="768.31500000000005"/>
    <n v="166.84364820846906"/>
    <n v="404.58925750394945"/>
  </r>
  <r>
    <s v="Financial "/>
    <s v="Likely Attitude and Behavior"/>
    <s v="Bank Selection"/>
    <s v="Customer Service Very Important (Financial)"/>
    <m/>
    <m/>
    <x v="2"/>
    <x v="0"/>
    <s v="Orlando - Daytona Beach"/>
    <x v="1"/>
    <s v="carscoops.com"/>
    <s v="PubMatic"/>
    <x v="0"/>
    <n v="8862"/>
    <x v="217"/>
    <n v="1359"/>
    <n v="7114"/>
    <n v="1"/>
    <n v="1481.95"/>
    <n v="0.33852403520649971"/>
    <x v="200"/>
    <n v="49.398333333333333"/>
    <n v="1481.95"/>
    <n v="167.2252313247574"/>
    <n v="1090.4709345106696"/>
  </r>
  <r>
    <s v="Real Estate "/>
    <s v="Property Type"/>
    <s v="Residential"/>
    <m/>
    <m/>
    <m/>
    <x v="1"/>
    <x v="1"/>
    <s v="Peoria - Bloomington"/>
    <x v="0"/>
    <s v="tomsguide.com"/>
    <s v="Google Ad Manager"/>
    <x v="1"/>
    <n v="11043"/>
    <x v="248"/>
    <n v="4547"/>
    <n v="9666"/>
    <n v="13"/>
    <n v="1858.13"/>
    <n v="1.1319387847505207"/>
    <x v="400"/>
    <n v="14.86504"/>
    <n v="142.93307692307692"/>
    <n v="168.26315312867882"/>
    <n v="408.64965911590065"/>
  </r>
  <r>
    <s v="Lotame "/>
    <s v="Style, Fashion &amp; Clothing"/>
    <s v="Children's Clothing Shoppers"/>
    <m/>
    <m/>
    <m/>
    <x v="0"/>
    <x v="0"/>
    <s v="Knoxville"/>
    <x v="5"/>
    <s v="lensvid.com"/>
    <s v="Yieldmo"/>
    <x v="0"/>
    <n v="9014"/>
    <x v="225"/>
    <n v="5054"/>
    <n v="7227"/>
    <n v="4"/>
    <n v="1539.6"/>
    <n v="0.28844020412691368"/>
    <x v="401"/>
    <n v="59.215384615384615"/>
    <n v="384.9"/>
    <n v="170.80097625915243"/>
    <n v="304.62999604273836"/>
  </r>
  <r>
    <s v="B2B "/>
    <s v="B2B Decision Maker Responsibilities"/>
    <s v="Employee Benefits"/>
    <m/>
    <m/>
    <m/>
    <x v="0"/>
    <x v="2"/>
    <s v="Jacksonville"/>
    <x v="1"/>
    <s v="classmates.com"/>
    <s v="Magnite DV+"/>
    <x v="0"/>
    <n v="12451"/>
    <x v="217"/>
    <n v="2987"/>
    <n v="11295"/>
    <n v="4"/>
    <n v="2127.3200000000002"/>
    <n v="0.24094450244960242"/>
    <x v="353"/>
    <n v="70.910666666666671"/>
    <n v="531.83000000000004"/>
    <n v="170.85535298369609"/>
    <n v="712.19283562102453"/>
  </r>
  <r>
    <s v="OnAudience "/>
    <s v="Intent"/>
    <s v="Toys &amp; Games"/>
    <m/>
    <m/>
    <m/>
    <x v="0"/>
    <x v="2"/>
    <s v="Chicago"/>
    <x v="0"/>
    <s v="kbb.com"/>
    <s v="Google Ad Manager"/>
    <x v="0"/>
    <n v="9222"/>
    <x v="257"/>
    <n v="5352"/>
    <n v="8141"/>
    <n v="2"/>
    <n v="1583.16"/>
    <n v="0.35783994795055302"/>
    <x v="290"/>
    <n v="47.974545454545456"/>
    <n v="791.58"/>
    <n v="171.67208848405988"/>
    <n v="295.80717488789236"/>
  </r>
  <r>
    <s v="Online Behavior "/>
    <s v="Arts and Entertainment"/>
    <s v="Arts and Entertainment"/>
    <m/>
    <m/>
    <m/>
    <x v="0"/>
    <x v="2"/>
    <s v="Orlando - Daytona Beach"/>
    <x v="1"/>
    <s v="nbcchicago.com"/>
    <s v="Google Ad Manager"/>
    <x v="0"/>
    <n v="7248"/>
    <x v="224"/>
    <n v="3988"/>
    <n v="6863"/>
    <n v="7"/>
    <n v="1247"/>
    <n v="0.13796909492273732"/>
    <x v="402"/>
    <n v="124.7"/>
    <n v="178.14285714285714"/>
    <n v="172.04746136865342"/>
    <n v="312.68806419257771"/>
  </r>
  <r>
    <s v="Reach "/>
    <s v="Propensity Models"/>
    <s v="Hobbies and Interest"/>
    <s v="Sports"/>
    <s v="NASCAR Enthusiast"/>
    <m/>
    <x v="1"/>
    <x v="3"/>
    <s v="Miami - Ft. Lauderdale"/>
    <x v="1"/>
    <s v="mail.yahoo.com"/>
    <s v="Google Ad Manager"/>
    <x v="0"/>
    <n v="12988"/>
    <x v="171"/>
    <n v="6514"/>
    <n v="9378"/>
    <n v="4"/>
    <n v="2236.4899999999998"/>
    <n v="0.53125962426855555"/>
    <x v="356"/>
    <n v="32.412898550724634"/>
    <n v="559.12249999999995"/>
    <n v="172.19664305512779"/>
    <n v="343.33589192508441"/>
  </r>
  <r>
    <s v="Online Behavior "/>
    <s v="News"/>
    <s v="Sports News"/>
    <m/>
    <m/>
    <m/>
    <x v="0"/>
    <x v="2"/>
    <s v="Chicago"/>
    <x v="0"/>
    <s v="biblegateway.com"/>
    <s v="Google Ad Manager"/>
    <x v="0"/>
    <n v="26715"/>
    <x v="99"/>
    <n v="12287"/>
    <n v="25003"/>
    <n v="6"/>
    <n v="4623.09"/>
    <n v="0.37432154220475389"/>
    <x v="184"/>
    <n v="46.230899999999998"/>
    <n v="770.51499999999999"/>
    <n v="173.05221785513757"/>
    <n v="376.25864735085861"/>
  </r>
  <r>
    <s v="B2B "/>
    <s v="B2B Decision Maker Responsibilities"/>
    <s v="Security Services"/>
    <m/>
    <m/>
    <m/>
    <x v="0"/>
    <x v="2"/>
    <s v="Nashville"/>
    <x v="5"/>
    <s v="slickdeals.net"/>
    <s v="PubMatic"/>
    <x v="0"/>
    <n v="12488"/>
    <x v="206"/>
    <n v="4021"/>
    <n v="11403"/>
    <n v="4"/>
    <n v="2176.66"/>
    <n v="0.79276105060858437"/>
    <x v="403"/>
    <n v="21.986464646464643"/>
    <n v="544.16499999999996"/>
    <n v="174.30012812299807"/>
    <n v="541.32305396667493"/>
  </r>
  <r>
    <s v="Online Behavior "/>
    <s v="Finance"/>
    <s v="Insurance"/>
    <s v="Health Insurance"/>
    <m/>
    <m/>
    <x v="0"/>
    <x v="0"/>
    <s v="San Francisco"/>
    <x v="2"/>
    <s v="myfitnesspal.com"/>
    <s v="PubMatic"/>
    <x v="0"/>
    <n v="39881"/>
    <x v="248"/>
    <n v="6331"/>
    <n v="36245"/>
    <n v="10"/>
    <n v="7098.89"/>
    <n v="0.31343246157318022"/>
    <x v="113"/>
    <n v="56.791119999999999"/>
    <n v="709.88900000000001"/>
    <n v="178.00180537097867"/>
    <n v="1121.2904754383194"/>
  </r>
  <r>
    <s v="Media and Entertainment "/>
    <s v="Sports and Recreational Activities"/>
    <s v="Interest (Affinity)"/>
    <s v="Olympics"/>
    <m/>
    <m/>
    <x v="1"/>
    <x v="2"/>
    <s v="Panama City"/>
    <x v="1"/>
    <s v="nba.com"/>
    <s v="Google Ad Manager"/>
    <x v="0"/>
    <n v="10883"/>
    <x v="258"/>
    <n v="1652"/>
    <n v="8869"/>
    <n v="16"/>
    <n v="1942.48"/>
    <n v="0.42267757052283378"/>
    <x v="404"/>
    <n v="42.227826086956519"/>
    <n v="121.405"/>
    <n v="178.48754938895527"/>
    <n v="1175.8353510895886"/>
  </r>
  <r>
    <s v="Online Behavior "/>
    <s v="Intent"/>
    <s v="Shopping"/>
    <s v="Sports and Outdoors"/>
    <m/>
    <m/>
    <x v="0"/>
    <x v="2"/>
    <s v="New York City"/>
    <x v="3"/>
    <s v="findagrave.com"/>
    <s v="Magnite DV+"/>
    <x v="0"/>
    <n v="26304"/>
    <x v="190"/>
    <n v="12354"/>
    <n v="17500"/>
    <n v="11"/>
    <n v="4727.8100000000004"/>
    <n v="0.28512773722627738"/>
    <x v="405"/>
    <n v="63.037466666666674"/>
    <n v="429.8009090909091"/>
    <n v="179.73730231143554"/>
    <n v="382.69467378986565"/>
  </r>
  <r>
    <s v="Online Behavior "/>
    <s v="Life Event"/>
    <s v="Engagement"/>
    <m/>
    <m/>
    <m/>
    <x v="0"/>
    <x v="0"/>
    <s v="Miami - Ft. Lauderdale"/>
    <x v="1"/>
    <s v="businessinsider.com"/>
    <s v="Google Ad Manager"/>
    <x v="0"/>
    <n v="35163"/>
    <x v="76"/>
    <n v="21222"/>
    <n v="33671"/>
    <n v="15"/>
    <n v="6336.72"/>
    <n v="0.71097460398714563"/>
    <x v="184"/>
    <n v="25.346880000000002"/>
    <n v="422.44800000000004"/>
    <n v="180.20987970309702"/>
    <n v="298.59202714164547"/>
  </r>
  <r>
    <s v="Interest Propensities "/>
    <s v="Celebrities"/>
    <s v="Celebrity Fan Gossip"/>
    <m/>
    <m/>
    <m/>
    <x v="0"/>
    <x v="2"/>
    <s v="New York City"/>
    <x v="3"/>
    <s v="mlb.com"/>
    <s v="Google Ad Manager"/>
    <x v="0"/>
    <n v="10012"/>
    <x v="253"/>
    <n v="5734"/>
    <n v="9413"/>
    <n v="4"/>
    <n v="1805.93"/>
    <n v="0.24970035956851777"/>
    <x v="406"/>
    <n v="72.237200000000001"/>
    <n v="451.48250000000002"/>
    <n v="180.37654814222932"/>
    <n v="314.95116846878273"/>
  </r>
  <r>
    <s v="Media and Entertainment "/>
    <s v="Sports and Recreational Activities"/>
    <s v="Interest (Affinity)"/>
    <m/>
    <m/>
    <m/>
    <x v="1"/>
    <x v="3"/>
    <s v="Chicago"/>
    <x v="0"/>
    <s v="cheapoair.com"/>
    <s v="Google Ad Manager"/>
    <x v="0"/>
    <n v="14581"/>
    <x v="159"/>
    <n v="6970"/>
    <n v="8882"/>
    <n v="4"/>
    <n v="2636.2"/>
    <n v="0.58295041492353061"/>
    <x v="407"/>
    <n v="31.014117647058821"/>
    <n v="659.05"/>
    <n v="180.79692750840132"/>
    <n v="378.22094691535148"/>
  </r>
  <r>
    <s v="Media and Entertainment "/>
    <s v="Television (TV)"/>
    <m/>
    <m/>
    <m/>
    <m/>
    <x v="1"/>
    <x v="2"/>
    <s v="Grand Rapids - Kalamazoo"/>
    <x v="7"/>
    <s v="poshland.com"/>
    <s v="Google Ad Manager"/>
    <x v="0"/>
    <n v="9130"/>
    <x v="257"/>
    <n v="3721"/>
    <n v="5564"/>
    <n v="1"/>
    <n v="1655.79"/>
    <n v="0.36144578313253012"/>
    <x v="213"/>
    <n v="50.175454545454542"/>
    <n v="1655.79"/>
    <n v="181.35706462212485"/>
    <n v="444.98521902714322"/>
  </r>
  <r>
    <s v="Online Behavior "/>
    <s v="News"/>
    <s v="Newspapers"/>
    <m/>
    <m/>
    <m/>
    <x v="0"/>
    <x v="1"/>
    <s v="New York City"/>
    <x v="3"/>
    <s v="calculator.net"/>
    <s v="PubMatic"/>
    <x v="0"/>
    <n v="37176"/>
    <x v="99"/>
    <n v="31829"/>
    <n v="35639"/>
    <n v="21"/>
    <n v="6753.6"/>
    <n v="0.26899074671831291"/>
    <x v="229"/>
    <n v="67.536000000000001"/>
    <n v="321.60000000000002"/>
    <n v="181.66559070367978"/>
    <n v="212.18385748845395"/>
  </r>
  <r>
    <s v="Online Behavior "/>
    <s v="The Changing Consumer"/>
    <s v="Personal Budgeting"/>
    <m/>
    <m/>
    <m/>
    <x v="0"/>
    <x v="0"/>
    <s v="Tri-Cities"/>
    <x v="6"/>
    <s v="mapquest.com"/>
    <s v="Magnite DV+"/>
    <x v="0"/>
    <n v="27371"/>
    <x v="151"/>
    <n v="22256"/>
    <n v="25986"/>
    <n v="5"/>
    <n v="4984.49"/>
    <n v="0.21921011289320813"/>
    <x v="388"/>
    <n v="83.074833333333331"/>
    <n v="996.89799999999991"/>
    <n v="182.10843593584451"/>
    <n v="223.96162832494608"/>
  </r>
  <r>
    <s v="Travel and Tourism "/>
    <s v="Interest (Affinity)"/>
    <s v="Destinations"/>
    <s v="North America"/>
    <s v="United States"/>
    <m/>
    <x v="2"/>
    <x v="2"/>
    <s v="Los Angeles"/>
    <x v="2"/>
    <s v="cars.com"/>
    <s v="Google Ad Manager"/>
    <x v="0"/>
    <n v="9730"/>
    <x v="259"/>
    <n v="2971"/>
    <n v="5102"/>
    <n v="3"/>
    <n v="1778.94"/>
    <n v="0.46248715313463518"/>
    <x v="265"/>
    <n v="39.532000000000004"/>
    <n v="592.98"/>
    <n v="182.83042137718397"/>
    <n v="598.76809155166609"/>
  </r>
  <r>
    <s v="Financially in Charge "/>
    <s v="Performance Score: Top 50%"/>
    <m/>
    <m/>
    <m/>
    <m/>
    <x v="0"/>
    <x v="1"/>
    <s v="New York City"/>
    <x v="3"/>
    <s v="weather.com"/>
    <s v="Google Ad Manager"/>
    <x v="0"/>
    <n v="12512"/>
    <x v="171"/>
    <n v="6240"/>
    <n v="9672"/>
    <n v="1"/>
    <n v="2298.89"/>
    <n v="0.55147058823529416"/>
    <x v="84"/>
    <n v="33.317246376811589"/>
    <n v="2298.89"/>
    <n v="183.73481457800509"/>
    <n v="368.41185897435895"/>
  </r>
  <r>
    <s v="Response Performance "/>
    <s v="Direct Marketing Purchasers"/>
    <m/>
    <m/>
    <m/>
    <m/>
    <x v="1"/>
    <x v="2"/>
    <s v="Champaign - Springfield - Decatur"/>
    <x v="0"/>
    <s v="gamingbible.com"/>
    <s v="Google Ad Manager"/>
    <x v="0"/>
    <n v="13183"/>
    <x v="99"/>
    <n v="4337"/>
    <n v="10596"/>
    <n v="1"/>
    <n v="2430.2399999999998"/>
    <n v="0.75855268148372901"/>
    <x v="408"/>
    <n v="24.302399999999999"/>
    <n v="2430.2399999999998"/>
    <n v="184.34650686490176"/>
    <n v="560.35047267696564"/>
  </r>
  <r>
    <s v="Brand Propensities "/>
    <s v="Big Box Dollar Tree Buyer Propensity"/>
    <m/>
    <m/>
    <m/>
    <m/>
    <x v="0"/>
    <x v="3"/>
    <s v="Miami - Ft. Lauderdale"/>
    <x v="1"/>
    <s v="outlook.live.com"/>
    <s v="Magnite DV+"/>
    <x v="0"/>
    <n v="8278"/>
    <x v="90"/>
    <n v="6758"/>
    <n v="7537"/>
    <n v="1"/>
    <n v="1526.3"/>
    <n v="0.48320850446967867"/>
    <x v="189"/>
    <n v="38.157499999999999"/>
    <n v="1526.3"/>
    <n v="184.38028509301762"/>
    <n v="225.85084344480617"/>
  </r>
  <r>
    <s v="Online Behavior "/>
    <s v="Beauty and Fitness"/>
    <s v="Fitness"/>
    <s v="Fitness Equipment and Accessories"/>
    <m/>
    <m/>
    <x v="1"/>
    <x v="3"/>
    <s v="Tampa - St. Petersburg - Sarasota"/>
    <x v="1"/>
    <s v="travelerdreams.com"/>
    <s v="Google Ad Manager"/>
    <x v="2"/>
    <n v="24875"/>
    <x v="245"/>
    <n v="14213"/>
    <n v="23455"/>
    <n v="8"/>
    <n v="4652.24"/>
    <n v="0.26934673366834172"/>
    <x v="409"/>
    <n v="69.436417910447759"/>
    <n v="581.53"/>
    <n v="187.02472361809043"/>
    <n v="327.32287342573699"/>
  </r>
  <r>
    <s v="Media and Entertainment "/>
    <s v="Gaming"/>
    <s v="Interest (Affinity)"/>
    <s v="Video Games"/>
    <m/>
    <m/>
    <x v="0"/>
    <x v="2"/>
    <s v="Tallahassee - Thomasville"/>
    <x v="8"/>
    <s v="bleacherbreaker.com"/>
    <s v="OpenX"/>
    <x v="0"/>
    <n v="9078"/>
    <x v="255"/>
    <n v="4051"/>
    <n v="6215"/>
    <n v="1"/>
    <n v="1700.8"/>
    <n v="0.2313284864507601"/>
    <x v="302"/>
    <n v="80.990476190476187"/>
    <n v="1700.8"/>
    <n v="187.3540427406918"/>
    <n v="419.84695137003206"/>
  </r>
  <r>
    <s v="Online Behavior "/>
    <s v="Intent"/>
    <s v="Auto Buyers"/>
    <s v="Type"/>
    <s v="Crossover"/>
    <m/>
    <x v="0"/>
    <x v="3"/>
    <s v="Chicago"/>
    <x v="0"/>
    <s v="usatoday.com"/>
    <s v="Google Ad Manager"/>
    <x v="0"/>
    <n v="25539"/>
    <x v="234"/>
    <n v="12130"/>
    <n v="24129"/>
    <n v="15"/>
    <n v="4804.49"/>
    <n v="0.30541524726888286"/>
    <x v="320"/>
    <n v="61.596025641025641"/>
    <n v="320.29933333333332"/>
    <n v="188.12365401934295"/>
    <n v="396.08326463314097"/>
  </r>
  <r>
    <s v="Online Behavior "/>
    <s v="Sports"/>
    <s v="Water Sports"/>
    <s v="Surfing"/>
    <m/>
    <m/>
    <x v="1"/>
    <x v="0"/>
    <s v="Nashville"/>
    <x v="5"/>
    <s v="ebay.com"/>
    <s v="Google Ad Manager"/>
    <x v="0"/>
    <n v="23983"/>
    <x v="239"/>
    <n v="464"/>
    <n v="19802"/>
    <n v="9"/>
    <n v="4574.3500000000004"/>
    <n v="0"/>
    <x v="352"/>
    <s v="N/A"/>
    <n v="508.26111111111118"/>
    <n v="190.73301922194889"/>
    <n v="9858.5129310344837"/>
  </r>
  <r>
    <s v="OnAudience "/>
    <s v="Interest"/>
    <m/>
    <m/>
    <m/>
    <m/>
    <x v="1"/>
    <x v="0"/>
    <s v="New York City"/>
    <x v="3"/>
    <s v="tomsguide.com"/>
    <s v="Magnite DV+"/>
    <x v="0"/>
    <n v="11343"/>
    <x v="171"/>
    <n v="5900"/>
    <n v="10175"/>
    <n v="3"/>
    <n v="2178.15"/>
    <n v="0.60830468130124304"/>
    <x v="410"/>
    <n v="31.567391304347826"/>
    <n v="726.05000000000007"/>
    <n v="192.02591906902936"/>
    <n v="369.17796610169495"/>
  </r>
  <r>
    <s v="Media Source"/>
    <m/>
    <m/>
    <m/>
    <m/>
    <m/>
    <x v="1"/>
    <x v="1"/>
    <s v="Los Angeles"/>
    <x v="2"/>
    <s v="healthyrecipesblogs.com"/>
    <s v="Yieldmo"/>
    <x v="0"/>
    <n v="9149"/>
    <x v="90"/>
    <n v="4568"/>
    <n v="8648"/>
    <n v="4"/>
    <n v="1758.1"/>
    <n v="0.43720625204940433"/>
    <x v="117"/>
    <n v="43.952500000000001"/>
    <n v="439.52499999999998"/>
    <n v="192.16307793201443"/>
    <n v="384.87302977232923"/>
  </r>
  <r>
    <s v="Online Behavior "/>
    <s v="Intent"/>
    <s v="Auto Buyers"/>
    <s v="Type"/>
    <s v="Sedan"/>
    <m/>
    <x v="1"/>
    <x v="0"/>
    <s v="Chicago"/>
    <x v="0"/>
    <s v="mail.aol.com"/>
    <s v="Index Exchange"/>
    <x v="2"/>
    <n v="25889"/>
    <x v="69"/>
    <n v="18382"/>
    <n v="23328"/>
    <n v="15"/>
    <n v="4977.78"/>
    <n v="0.42489088029665112"/>
    <x v="411"/>
    <n v="45.252545454545455"/>
    <n v="331.85199999999998"/>
    <n v="192.27393873846034"/>
    <n v="270.79643129148081"/>
  </r>
  <r>
    <s v="Online Behavior "/>
    <s v="Validated Demographic"/>
    <s v="Gender and Age Combined"/>
    <s v="Females 18-54"/>
    <m/>
    <m/>
    <x v="0"/>
    <x v="3"/>
    <s v="Chicago"/>
    <x v="0"/>
    <s v="daily-choices.com"/>
    <s v="PubMatic"/>
    <x v="0"/>
    <n v="28553"/>
    <x v="204"/>
    <n v="11390"/>
    <n v="23355"/>
    <n v="13"/>
    <n v="5573.11"/>
    <n v="0.3152033061324554"/>
    <x v="412"/>
    <n v="61.923444444444442"/>
    <n v="428.7007692307692"/>
    <n v="195.18474415998318"/>
    <n v="489.29850746268653"/>
  </r>
  <r>
    <s v="Online Behavior "/>
    <s v="The Changing Consumer"/>
    <s v="Direct to Consumer"/>
    <m/>
    <m/>
    <m/>
    <x v="0"/>
    <x v="0"/>
    <s v="Chicago"/>
    <x v="0"/>
    <s v="cheezburger.com"/>
    <s v="PubMatic"/>
    <x v="0"/>
    <n v="27032"/>
    <x v="69"/>
    <n v="21893"/>
    <n v="26127"/>
    <n v="5"/>
    <n v="5292.9"/>
    <n v="0.40692512577685708"/>
    <x v="134"/>
    <n v="48.117272727272727"/>
    <n v="1058.58"/>
    <n v="195.80127256584788"/>
    <n v="241.76220709815922"/>
  </r>
  <r>
    <s v="Financial "/>
    <s v="Likely In Market Timing"/>
    <s v="Not At All Likely to Purchase"/>
    <s v="Second House/Residence In The Next Year (Financial)"/>
    <m/>
    <m/>
    <x v="1"/>
    <x v="3"/>
    <s v="Los Angeles"/>
    <x v="2"/>
    <s v="maxroll.gg"/>
    <s v="Google Ad Manager"/>
    <x v="0"/>
    <n v="8944"/>
    <x v="259"/>
    <n v="3002"/>
    <n v="6361"/>
    <n v="6"/>
    <n v="1755.48"/>
    <n v="0.50313059033989271"/>
    <x v="353"/>
    <n v="39.010666666666665"/>
    <n v="292.58"/>
    <n v="196.2745974955277"/>
    <n v="584.77015323117917"/>
  </r>
  <r>
    <s v="Online Behavior "/>
    <s v="Games"/>
    <s v="Family-Oriented Games and Activities"/>
    <m/>
    <m/>
    <m/>
    <x v="1"/>
    <x v="3"/>
    <s v="Los Angeles"/>
    <x v="2"/>
    <s v="findagrave.com"/>
    <s v="BidSwitch"/>
    <x v="2"/>
    <n v="25021"/>
    <x v="202"/>
    <n v="11084"/>
    <n v="18079"/>
    <n v="9"/>
    <n v="4961.4799999999996"/>
    <n v="0.19983214100155869"/>
    <x v="413"/>
    <n v="99.229599999999991"/>
    <n v="551.27555555555546"/>
    <n v="198.29263418728266"/>
    <n v="447.62540599061708"/>
  </r>
  <r>
    <s v="OnAudience "/>
    <s v="Interest"/>
    <s v="Shopping"/>
    <s v="Shopping Mall Buyers"/>
    <m/>
    <m/>
    <x v="1"/>
    <x v="3"/>
    <s v="Memphis"/>
    <x v="5"/>
    <s v="cargurus.com"/>
    <s v="Sharethrough"/>
    <x v="0"/>
    <n v="7409"/>
    <x v="224"/>
    <n v="5009"/>
    <n v="7160"/>
    <n v="12"/>
    <n v="1472.11"/>
    <n v="0.13497098123903362"/>
    <x v="414"/>
    <n v="147.21099999999998"/>
    <n v="122.67583333333333"/>
    <n v="198.69213119179375"/>
    <n v="293.89299261329603"/>
  </r>
  <r>
    <s v="Online Behavior "/>
    <s v="Internet and Telecom"/>
    <s v="Search Engines"/>
    <m/>
    <m/>
    <m/>
    <x v="1"/>
    <x v="1"/>
    <s v="Chicago"/>
    <x v="0"/>
    <s v="weather.com"/>
    <s v="PubMatic"/>
    <x v="2"/>
    <n v="26439"/>
    <x v="260"/>
    <n v="7093"/>
    <n v="19681"/>
    <n v="7"/>
    <n v="5330.78"/>
    <n v="0.3593176746473013"/>
    <x v="415"/>
    <n v="56.113473684210526"/>
    <n v="761.54"/>
    <n v="201.62562880593063"/>
    <n v="751.55505427886646"/>
  </r>
  <r>
    <s v="Reach "/>
    <s v="Propensity Models"/>
    <s v="Lifestyle"/>
    <s v="Healthy Living"/>
    <m/>
    <m/>
    <x v="1"/>
    <x v="2"/>
    <s v="Peoria - Bloomington"/>
    <x v="0"/>
    <s v="realtor.com"/>
    <s v="Google Ad Manager"/>
    <x v="0"/>
    <n v="15449"/>
    <x v="202"/>
    <n v="4595"/>
    <n v="13765"/>
    <n v="1"/>
    <n v="3122.94"/>
    <n v="0.32364554340086737"/>
    <x v="92"/>
    <n v="62.458800000000004"/>
    <n v="3122.94"/>
    <n v="202.14512266166096"/>
    <n v="679.63873775843308"/>
  </r>
  <r>
    <s v="Online Behavior "/>
    <s v="Intent"/>
    <s v="Services"/>
    <s v="Arts and Entertainment"/>
    <m/>
    <m/>
    <x v="1"/>
    <x v="0"/>
    <s v="Chicago"/>
    <x v="0"/>
    <s v="msn.com"/>
    <s v="Google Ad Manager"/>
    <x v="1"/>
    <n v="29834"/>
    <x v="206"/>
    <n v="14599"/>
    <n v="24656"/>
    <n v="14"/>
    <n v="6032.84"/>
    <n v="0.33183616008580813"/>
    <x v="416"/>
    <n v="60.937777777777782"/>
    <n v="430.91714285714289"/>
    <n v="202.2135818194007"/>
    <n v="413.23652304952395"/>
  </r>
  <r>
    <s v="Mobile "/>
    <s v="Device Ownership"/>
    <s v="Smartphones"/>
    <s v="Huawei"/>
    <m/>
    <m/>
    <x v="1"/>
    <x v="3"/>
    <s v="Tampa - St. Petersburg - Sarasota"/>
    <x v="1"/>
    <s v="dailymail.co.uk"/>
    <s v="Google Ad Manager"/>
    <x v="0"/>
    <n v="7427"/>
    <x v="239"/>
    <n v="4752"/>
    <n v="6566"/>
    <n v="1"/>
    <n v="1504.78"/>
    <n v="0"/>
    <x v="352"/>
    <s v="N/A"/>
    <n v="1504.78"/>
    <n v="202.60939814191465"/>
    <n v="316.66245791245791"/>
  </r>
  <r>
    <s v="Reach "/>
    <s v="Propensity Models"/>
    <s v="Hobbies and Interest"/>
    <s v="Music"/>
    <s v="Listens to Pop Music"/>
    <m/>
    <x v="0"/>
    <x v="0"/>
    <s v="San Francisco"/>
    <x v="2"/>
    <s v="merriam-webster.com"/>
    <s v="Google Ad Manager"/>
    <x v="0"/>
    <n v="18771"/>
    <x v="171"/>
    <n v="10871"/>
    <n v="17138"/>
    <n v="6"/>
    <n v="3827.37"/>
    <n v="0.36758830110276486"/>
    <x v="228"/>
    <n v="55.469130434782606"/>
    <n v="637.89499999999998"/>
    <n v="203.89803420169409"/>
    <n v="352.07156655321495"/>
  </r>
  <r>
    <s v="Online Behavior "/>
    <s v="Home and Garden"/>
    <s v="Home Furnishings"/>
    <m/>
    <m/>
    <m/>
    <x v="0"/>
    <x v="3"/>
    <s v="Chicago"/>
    <x v="0"/>
    <s v="nypost.com"/>
    <s v="Google Ad Manager"/>
    <x v="0"/>
    <n v="25377"/>
    <x v="210"/>
    <n v="16698"/>
    <n v="23798"/>
    <n v="2"/>
    <n v="5175.1400000000003"/>
    <n v="0.39799818733498832"/>
    <x v="417"/>
    <n v="51.239009900990105"/>
    <n v="2587.5700000000002"/>
    <n v="203.93033061433584"/>
    <n v="309.92573960953411"/>
  </r>
  <r>
    <s v="Online Behavior "/>
    <s v="Sports"/>
    <s v="Winter Sports"/>
    <s v="Skiing and Snowboarding"/>
    <m/>
    <m/>
    <x v="0"/>
    <x v="1"/>
    <s v="Knoxville"/>
    <x v="5"/>
    <s v="calculator.net"/>
    <s v="Google Ad Manager"/>
    <x v="0"/>
    <n v="29251"/>
    <x v="260"/>
    <n v="25060"/>
    <n v="28038"/>
    <n v="8"/>
    <n v="5994.75"/>
    <n v="0.32477522135995351"/>
    <x v="418"/>
    <n v="63.102631578947367"/>
    <n v="749.34375"/>
    <n v="204.94171139448224"/>
    <n v="239.21588188347965"/>
  </r>
  <r>
    <s v="Reach "/>
    <s v="Sociodemographic"/>
    <s v="Household Income"/>
    <s v="$50,000-$74,999"/>
    <m/>
    <m/>
    <x v="0"/>
    <x v="3"/>
    <s v="South Bend - Elkhart"/>
    <x v="4"/>
    <s v="zillow.com"/>
    <s v="PubMatic"/>
    <x v="0"/>
    <n v="14181"/>
    <x v="215"/>
    <n v="7106"/>
    <n v="13189"/>
    <n v="17"/>
    <n v="2912.47"/>
    <n v="0.4583597771666314"/>
    <x v="419"/>
    <n v="44.807230769230763"/>
    <n v="171.32176470588234"/>
    <n v="205.37832310838445"/>
    <n v="409.86068111455103"/>
  </r>
  <r>
    <s v="Online Behavior "/>
    <s v="Intent"/>
    <s v="Auto Buyers"/>
    <s v="Car Make"/>
    <s v="Ford"/>
    <m/>
    <x v="1"/>
    <x v="1"/>
    <s v="Nashville"/>
    <x v="5"/>
    <s v="foxnews.com"/>
    <s v="BidSwitch"/>
    <x v="1"/>
    <n v="29323"/>
    <x v="227"/>
    <n v="13822"/>
    <n v="26934"/>
    <n v="9"/>
    <n v="6096.05"/>
    <n v="0.30010571906012345"/>
    <x v="420"/>
    <n v="69.273295454545462"/>
    <n v="677.33888888888896"/>
    <n v="207.89312144050746"/>
    <n v="441.0396469396614"/>
  </r>
  <r>
    <s v="Lotame "/>
    <s v="Technology"/>
    <m/>
    <m/>
    <m/>
    <m/>
    <x v="0"/>
    <x v="2"/>
    <s v="San Francisco"/>
    <x v="2"/>
    <s v="m.timesofindia.com"/>
    <s v="Google Ad Manager"/>
    <x v="0"/>
    <n v="9059"/>
    <x v="261"/>
    <n v="589"/>
    <n v="7480"/>
    <n v="4"/>
    <n v="1908.53"/>
    <n v="0.24285241196600069"/>
    <x v="421"/>
    <n v="86.751363636363635"/>
    <n v="477.13249999999999"/>
    <n v="210.67777900430514"/>
    <n v="3240.2886247877759"/>
  </r>
  <r>
    <s v="Media and Entertainment "/>
    <s v="Sports and Recreational Activities"/>
    <s v="Interest (Affinity)"/>
    <s v="Team Sports"/>
    <s v="Soccer (Football)"/>
    <m/>
    <x v="1"/>
    <x v="0"/>
    <s v="Nashville"/>
    <x v="5"/>
    <s v="merriam-webster.com"/>
    <s v="BidSwitch"/>
    <x v="0"/>
    <n v="7402"/>
    <x v="262"/>
    <n v="3860"/>
    <n v="6406"/>
    <n v="1"/>
    <n v="1560.45"/>
    <n v="0.1215887597946501"/>
    <x v="288"/>
    <n v="173.38333333333333"/>
    <n v="1560.45"/>
    <n v="210.81464469062416"/>
    <n v="404.26165803108807"/>
  </r>
  <r>
    <s v="Sociodemographic "/>
    <s v="ConneXions Lifestage"/>
    <s v="Y2 Emerging Techies"/>
    <m/>
    <m/>
    <m/>
    <x v="1"/>
    <x v="0"/>
    <s v="Memphis"/>
    <x v="5"/>
    <s v="shareably.net"/>
    <s v="Google Ad Manager"/>
    <x v="0"/>
    <n v="10485"/>
    <x v="196"/>
    <n v="4255"/>
    <n v="7669"/>
    <n v="2"/>
    <n v="2239.2600000000002"/>
    <n v="0.80114449213161654"/>
    <x v="315"/>
    <n v="26.657857142857146"/>
    <n v="1119.6300000000001"/>
    <n v="213.56795422031476"/>
    <n v="526.26556991774385"/>
  </r>
  <r>
    <s v="Online Behavior "/>
    <s v="Sports"/>
    <s v="Individual Sports"/>
    <s v="Bowling"/>
    <m/>
    <m/>
    <x v="1"/>
    <x v="0"/>
    <s v="Grand Rapids - Kalamazoo"/>
    <x v="7"/>
    <s v="mail.aol.com"/>
    <s v="Smart RTB+ (Smartadserver)"/>
    <x v="2"/>
    <n v="30460"/>
    <x v="260"/>
    <n v="21830"/>
    <n v="27750"/>
    <n v="25"/>
    <n v="6643.97"/>
    <n v="0.31188443860801052"/>
    <x v="422"/>
    <n v="69.936526315789479"/>
    <n v="265.75880000000001"/>
    <n v="218.12114248194354"/>
    <n v="304.35043518094369"/>
  </r>
  <r>
    <s v="Sociodemographic "/>
    <s v="ConneXions Lifestage"/>
    <s v="M3 Offline Seniors"/>
    <m/>
    <m/>
    <m/>
    <x v="0"/>
    <x v="2"/>
    <s v="Jacksonville"/>
    <x v="1"/>
    <s v="geeksforgeeks.org"/>
    <s v="Index Exchange"/>
    <x v="0"/>
    <n v="13293"/>
    <x v="241"/>
    <n v="9054"/>
    <n v="12676"/>
    <n v="5"/>
    <n v="2901.21"/>
    <n v="0.55668396900624395"/>
    <x v="389"/>
    <n v="39.205540540540539"/>
    <n v="580.24199999999996"/>
    <n v="218.25095915143311"/>
    <n v="320.43406229290923"/>
  </r>
  <r>
    <s v="Financial "/>
    <s v="Credit Card Type"/>
    <s v="Credit Card Holder - Unknown Type"/>
    <m/>
    <m/>
    <m/>
    <x v="2"/>
    <x v="1"/>
    <s v="Savannah"/>
    <x v="13"/>
    <s v="fandom.com"/>
    <s v="Google Ad Manager"/>
    <x v="0"/>
    <n v="7394"/>
    <x v="211"/>
    <n v="3441"/>
    <n v="6663"/>
    <n v="1"/>
    <n v="1624.84"/>
    <n v="0.27048958615093321"/>
    <x v="278"/>
    <n v="81.24199999999999"/>
    <n v="1624.84"/>
    <n v="219.75114958074113"/>
    <n v="472.1999418773612"/>
  </r>
  <r>
    <s v="Online Behavior "/>
    <s v="Beauty and Fitness"/>
    <s v="Fitness"/>
    <s v="Gyms and Health Clubs"/>
    <m/>
    <m/>
    <x v="0"/>
    <x v="0"/>
    <s v="New York City"/>
    <x v="3"/>
    <s v="rollingstone.com"/>
    <s v="Google Ad Manager"/>
    <x v="0"/>
    <n v="25835"/>
    <x v="171"/>
    <n v="3753"/>
    <n v="20808"/>
    <n v="11"/>
    <n v="5751.91"/>
    <n v="0.26707954325527383"/>
    <x v="423"/>
    <n v="83.361014492753625"/>
    <n v="522.90090909090907"/>
    <n v="222.640216760209"/>
    <n v="1532.6165734079402"/>
  </r>
  <r>
    <s v="Brand Propensities "/>
    <s v="Electronics"/>
    <s v="Crutchfield Buyer Propensity"/>
    <m/>
    <m/>
    <m/>
    <x v="1"/>
    <x v="0"/>
    <s v="Los Angeles"/>
    <x v="2"/>
    <s v="signin.ebay.com"/>
    <s v="TripleLift"/>
    <x v="0"/>
    <n v="8437"/>
    <x v="226"/>
    <n v="5271"/>
    <n v="7065"/>
    <n v="2"/>
    <n v="1880.53"/>
    <n v="0.74671091620244157"/>
    <x v="424"/>
    <n v="29.84968253968254"/>
    <n v="940.26499999999999"/>
    <n v="222.89083797558376"/>
    <n v="356.76911402011001"/>
  </r>
  <r>
    <s v="Reach "/>
    <s v="Propensity Models"/>
    <s v="Hobbies and Interest"/>
    <s v="Music"/>
    <s v="Streaming"/>
    <m/>
    <x v="0"/>
    <x v="2"/>
    <s v="Chattanooga"/>
    <x v="5"/>
    <s v="mail.aol.com"/>
    <s v="Magnite DV+"/>
    <x v="0"/>
    <n v="15399"/>
    <x v="223"/>
    <n v="3398"/>
    <n v="4324"/>
    <n v="3"/>
    <n v="3434.73"/>
    <n v="0.22728748620040262"/>
    <x v="425"/>
    <n v="98.135142857142853"/>
    <n v="1144.9100000000001"/>
    <n v="223.04889927917398"/>
    <n v="1010.8092995879929"/>
  </r>
  <r>
    <s v="Online Behavior "/>
    <s v="Beauty and Fitness"/>
    <s v="Cosmetology and Beauty Professionals"/>
    <m/>
    <m/>
    <m/>
    <x v="0"/>
    <x v="2"/>
    <s v="New York City"/>
    <x v="3"/>
    <s v="dotesports.com"/>
    <s v="Xandr - Monetize SSP (AppNexus)"/>
    <x v="0"/>
    <n v="18022"/>
    <x v="217"/>
    <n v="10618"/>
    <n v="16643"/>
    <n v="15"/>
    <n v="4051.16"/>
    <n v="0.1664632116302297"/>
    <x v="374"/>
    <n v="135.03866666666667"/>
    <n v="270.07733333333334"/>
    <n v="224.78970147597383"/>
    <n v="381.53701262007911"/>
  </r>
  <r>
    <s v="Reach "/>
    <s v="Propensity Models"/>
    <s v="Travel"/>
    <s v="High Frequency Travel"/>
    <s v="Foreign Vacationer"/>
    <m/>
    <x v="0"/>
    <x v="1"/>
    <s v="New York City"/>
    <x v="3"/>
    <s v="nsfas-applications.co.za"/>
    <s v="PubMatic"/>
    <x v="0"/>
    <n v="15588"/>
    <x v="200"/>
    <n v="2089"/>
    <n v="14526"/>
    <n v="9"/>
    <n v="3518.53"/>
    <n v="0.5132152938157557"/>
    <x v="426"/>
    <n v="43.981625000000001"/>
    <n v="390.94777777777779"/>
    <n v="225.72042596869389"/>
    <n v="1684.3130684538057"/>
  </r>
  <r>
    <s v="OnAudience "/>
    <s v="Interest"/>
    <s v="Travel"/>
    <m/>
    <m/>
    <m/>
    <x v="1"/>
    <x v="2"/>
    <s v="New York City"/>
    <x v="3"/>
    <s v="mail.yahoo.com"/>
    <s v="BidSwitch"/>
    <x v="0"/>
    <n v="7540"/>
    <x v="224"/>
    <n v="1475"/>
    <n v="2054"/>
    <n v="1"/>
    <n v="1713.98"/>
    <n v="0.1326259946949602"/>
    <x v="117"/>
    <n v="171.398"/>
    <n v="1713.98"/>
    <n v="227.31830238726792"/>
    <n v="1162.0203389830508"/>
  </r>
  <r>
    <s v="B2B "/>
    <s v="B2B Decision Maker Responsibilities"/>
    <s v="Financial Services"/>
    <m/>
    <m/>
    <m/>
    <x v="1"/>
    <x v="3"/>
    <s v="New York City"/>
    <x v="3"/>
    <s v="androidpolice.com"/>
    <s v="Taboola"/>
    <x v="1"/>
    <n v="11668"/>
    <x v="69"/>
    <n v="7860"/>
    <n v="11009"/>
    <n v="5"/>
    <n v="2653.98"/>
    <n v="0.94274940006856356"/>
    <x v="134"/>
    <n v="24.12709090909091"/>
    <n v="530.79600000000005"/>
    <n v="227.45800479945152"/>
    <n v="337.6564885496183"/>
  </r>
  <r>
    <s v="Reach "/>
    <s v="Propensity Models"/>
    <s v="Lifestyle"/>
    <s v="Charities"/>
    <s v="Contributes to Charities"/>
    <m/>
    <x v="0"/>
    <x v="1"/>
    <s v="Chicago"/>
    <x v="0"/>
    <s v="commercialappeal.com"/>
    <s v="Google Ad Manager"/>
    <x v="0"/>
    <n v="10191"/>
    <x v="190"/>
    <n v="1243"/>
    <n v="8897"/>
    <n v="3"/>
    <n v="2365.91"/>
    <n v="0.73594347954077122"/>
    <x v="348"/>
    <n v="31.545466666666666"/>
    <n v="788.63666666666666"/>
    <n v="232.15680502404078"/>
    <n v="1903.3869670152853"/>
  </r>
  <r>
    <s v="Online Behavior "/>
    <s v="B2B"/>
    <s v="Occupation"/>
    <s v="SupplyChainManager"/>
    <m/>
    <m/>
    <x v="1"/>
    <x v="3"/>
    <s v="Jacksonville"/>
    <x v="1"/>
    <s v="my.earthlink.net"/>
    <s v="Google Ad Manager"/>
    <x v="1"/>
    <n v="7470"/>
    <x v="239"/>
    <n v="6753"/>
    <n v="7229"/>
    <n v="1"/>
    <n v="1739"/>
    <n v="0"/>
    <x v="352"/>
    <s v="N/A"/>
    <n v="1739"/>
    <n v="232.79785809906292"/>
    <n v="257.51517843921215"/>
  </r>
  <r>
    <s v="Demographic "/>
    <s v="Preferred Language"/>
    <s v="Individual"/>
    <s v="Non-Hispanic"/>
    <m/>
    <m/>
    <x v="1"/>
    <x v="2"/>
    <s v="New York City"/>
    <x v="3"/>
    <s v="houseplans.net"/>
    <s v="BidSwitch"/>
    <x v="0"/>
    <n v="7356"/>
    <x v="224"/>
    <n v="1588"/>
    <n v="7088"/>
    <n v="1"/>
    <n v="1730.37"/>
    <n v="0.13594344752582926"/>
    <x v="117"/>
    <n v="173.03699999999998"/>
    <n v="1730.37"/>
    <n v="235.23246329526916"/>
    <n v="1089.6536523929469"/>
  </r>
  <r>
    <s v="Online Behavior "/>
    <s v="Beauty and Fitness"/>
    <s v="Fashion and Style"/>
    <m/>
    <m/>
    <m/>
    <x v="0"/>
    <x v="1"/>
    <s v="Miami - Ft. Lauderdale"/>
    <x v="1"/>
    <s v="miamiherald.com"/>
    <s v="Xandr - Monetize SSP (AppNexus)"/>
    <x v="0"/>
    <n v="7320"/>
    <x v="257"/>
    <n v="4020"/>
    <n v="6692"/>
    <n v="15"/>
    <n v="1730.37"/>
    <n v="0.4508196721311476"/>
    <x v="427"/>
    <n v="52.43545454545454"/>
    <n v="115.35799999999999"/>
    <n v="236.38934426229505"/>
    <n v="430.44029850746267"/>
  </r>
  <r>
    <s v="Online Behavior "/>
    <s v="Intent"/>
    <s v="Auto Buyers"/>
    <s v="Car Make"/>
    <s v="Hyundai"/>
    <m/>
    <x v="0"/>
    <x v="1"/>
    <s v="New York City"/>
    <x v="3"/>
    <s v="daily-choices.com"/>
    <s v="OpenX"/>
    <x v="0"/>
    <n v="25532"/>
    <x v="137"/>
    <n v="15219"/>
    <n v="21497"/>
    <n v="9"/>
    <n v="6047.17"/>
    <n v="0.54833150556164811"/>
    <x v="428"/>
    <n v="43.194071428571426"/>
    <n v="671.90777777777782"/>
    <n v="236.84670217765941"/>
    <n v="397.34345226361785"/>
  </r>
  <r>
    <s v="Online Behavior "/>
    <s v="Home and Garden"/>
    <s v="Bed and Bath"/>
    <m/>
    <m/>
    <m/>
    <x v="1"/>
    <x v="1"/>
    <s v="Los Angeles"/>
    <x v="2"/>
    <s v="streetinsider.com"/>
    <s v="Google Ad Manager"/>
    <x v="1"/>
    <n v="28888"/>
    <x v="159"/>
    <n v="21437"/>
    <n v="27586"/>
    <n v="19"/>
    <n v="6858.58"/>
    <n v="0.29423982276377736"/>
    <x v="429"/>
    <n v="80.689176470588237"/>
    <n v="360.97789473684207"/>
    <n v="237.41968983661033"/>
    <n v="319.94122311890652"/>
  </r>
  <r>
    <s v="Online Behavior "/>
    <s v="Autos and Vehicles"/>
    <s v="Brands"/>
    <s v="Mercedes-Benz"/>
    <m/>
    <m/>
    <x v="0"/>
    <x v="2"/>
    <s v="Nashville"/>
    <x v="5"/>
    <s v="accuweather.com"/>
    <s v="PubMatic"/>
    <x v="0"/>
    <n v="23965"/>
    <x v="59"/>
    <n v="13608"/>
    <n v="21704"/>
    <n v="12"/>
    <n v="5706.86"/>
    <n v="1.1266430210723972"/>
    <x v="430"/>
    <n v="21.136518518518518"/>
    <n v="475.57166666666666"/>
    <n v="238.13311078656372"/>
    <n v="419.37536743092295"/>
  </r>
  <r>
    <s v="Interest Propensities "/>
    <s v="Music"/>
    <s v="Country"/>
    <m/>
    <m/>
    <m/>
    <x v="1"/>
    <x v="1"/>
    <s v="Jacksonville"/>
    <x v="1"/>
    <s v="aol.com"/>
    <s v="Google Ad Manager"/>
    <x v="0"/>
    <n v="8716"/>
    <x v="90"/>
    <n v="6490"/>
    <n v="7862"/>
    <n v="2"/>
    <n v="2100.8200000000002"/>
    <n v="0.4589261128958238"/>
    <x v="278"/>
    <n v="52.520500000000006"/>
    <n v="1050.4100000000001"/>
    <n v="241.03028912345115"/>
    <n v="323.70107858243455"/>
  </r>
  <r>
    <s v="Online Behavior "/>
    <s v="Autos and Vehicles"/>
    <s v="Brands"/>
    <s v="Jeep"/>
    <m/>
    <m/>
    <x v="0"/>
    <x v="3"/>
    <s v="Los Angeles"/>
    <x v="2"/>
    <s v="accuweather.com"/>
    <s v="Google Ad Manager"/>
    <x v="0"/>
    <n v="23711"/>
    <x v="171"/>
    <n v="4337"/>
    <n v="17211"/>
    <n v="8"/>
    <n v="5740.95"/>
    <n v="0.29100417527729744"/>
    <x v="431"/>
    <n v="83.202173913043481"/>
    <n v="717.61874999999998"/>
    <n v="242.12180000843492"/>
    <n v="1323.7145492275765"/>
  </r>
  <r>
    <s v="Online Behavior "/>
    <s v="Arts and Entertainment"/>
    <s v="Events and Listings"/>
    <s v="Live Sporting Events"/>
    <m/>
    <m/>
    <x v="0"/>
    <x v="2"/>
    <s v="Chicago"/>
    <x v="0"/>
    <s v="my.yahoo.com"/>
    <s v="Google Ad Manager"/>
    <x v="0"/>
    <n v="21028"/>
    <x v="224"/>
    <n v="5781"/>
    <n v="16134"/>
    <n v="11"/>
    <n v="5101.32"/>
    <n v="4.7555640098915733E-2"/>
    <x v="432"/>
    <n v="510.13199999999995"/>
    <n v="463.75636363636363"/>
    <n v="242.59653794940081"/>
    <n v="882.4286455630513"/>
  </r>
  <r>
    <s v="Reach "/>
    <s v="Propensity Models"/>
    <s v="Finance"/>
    <s v="Credit"/>
    <s v="Debit Card"/>
    <s v="Major Credit Card User"/>
    <x v="0"/>
    <x v="0"/>
    <s v="Chicago"/>
    <x v="0"/>
    <s v="m.timesofindia.com"/>
    <s v="BidSwitch"/>
    <x v="0"/>
    <n v="12868"/>
    <x v="200"/>
    <n v="6472"/>
    <n v="11922"/>
    <n v="6"/>
    <n v="3137.14"/>
    <n v="0.6216972334473112"/>
    <x v="233"/>
    <n v="39.21425"/>
    <n v="522.85666666666668"/>
    <n v="243.79390736711221"/>
    <n v="484.72496909765141"/>
  </r>
  <r>
    <s v="Online Behavior "/>
    <s v="Intent"/>
    <s v="Travel"/>
    <s v="Graduation Trip"/>
    <m/>
    <m/>
    <x v="1"/>
    <x v="2"/>
    <s v="Chicago"/>
    <x v="0"/>
    <s v="sallysbakingaddiction.com"/>
    <s v="Google Ad Manager"/>
    <x v="2"/>
    <n v="26415"/>
    <x v="151"/>
    <n v="13791"/>
    <n v="25315"/>
    <n v="11"/>
    <n v="6450.92"/>
    <n v="0.22714366837024419"/>
    <x v="433"/>
    <n v="107.51533333333333"/>
    <n v="586.44727272727278"/>
    <n v="244.21427219382929"/>
    <n v="467.76303386266403"/>
  </r>
  <r>
    <s v="Online Behavior "/>
    <s v="Intent"/>
    <s v="Shopping"/>
    <s v="Home and Garden"/>
    <m/>
    <m/>
    <x v="0"/>
    <x v="0"/>
    <s v="Ft. Myers - Naples"/>
    <x v="1"/>
    <s v="msn.com"/>
    <s v="Google Ad Manager"/>
    <x v="0"/>
    <n v="26270"/>
    <x v="226"/>
    <n v="12813"/>
    <n v="21893"/>
    <n v="12"/>
    <n v="6417.26"/>
    <n v="0.23981728207080319"/>
    <x v="434"/>
    <n v="101.86126984126984"/>
    <n v="534.77166666666665"/>
    <n v="244.28092881614009"/>
    <n v="500.83977210645435"/>
  </r>
  <r>
    <s v="Online Behavior "/>
    <s v="Autos and Vehicles"/>
    <s v="Brands"/>
    <s v="Mini"/>
    <m/>
    <m/>
    <x v="0"/>
    <x v="2"/>
    <s v="Flint - Saginaw - Bay City"/>
    <x v="7"/>
    <s v="signupgenius.com"/>
    <s v="PubMatic"/>
    <x v="0"/>
    <n v="24100"/>
    <x v="69"/>
    <n v="11355"/>
    <n v="21740"/>
    <n v="5"/>
    <n v="5912.26"/>
    <n v="0.45643153526970959"/>
    <x v="134"/>
    <n v="53.747818181818182"/>
    <n v="1182.452"/>
    <n v="245.3219917012448"/>
    <n v="520.6745926904448"/>
  </r>
  <r>
    <s v="Online Behavior "/>
    <s v="Food and Drink"/>
    <s v="Beverages"/>
    <s v="Beer"/>
    <m/>
    <m/>
    <x v="1"/>
    <x v="1"/>
    <s v="Chicago"/>
    <x v="0"/>
    <s v="zillow.com"/>
    <s v="Index Exchange"/>
    <x v="1"/>
    <n v="26212"/>
    <x v="263"/>
    <n v="12726"/>
    <n v="24442"/>
    <n v="15"/>
    <n v="6452.94"/>
    <n v="0.29375858385472303"/>
    <x v="435"/>
    <n v="83.80441558441558"/>
    <n v="430.19599999999997"/>
    <n v="246.182664428506"/>
    <n v="507.06742102781698"/>
  </r>
  <r>
    <s v="Online Behavior "/>
    <s v="Hobbies and Leisure"/>
    <s v="Outdoors"/>
    <s v="Hiking and Camping"/>
    <m/>
    <m/>
    <x v="1"/>
    <x v="1"/>
    <s v="Chicago"/>
    <x v="0"/>
    <s v="ebay.com"/>
    <s v="Magnite DV+"/>
    <x v="1"/>
    <n v="27592"/>
    <x v="200"/>
    <n v="10901"/>
    <n v="24980"/>
    <n v="17"/>
    <n v="6809.36"/>
    <n v="0.2899391127863149"/>
    <x v="436"/>
    <n v="85.11699999999999"/>
    <n v="400.55058823529407"/>
    <n v="246.78747463032764"/>
    <n v="624.65461884230797"/>
  </r>
  <r>
    <s v="AUTO "/>
    <s v="Primary Vehicle"/>
    <s v="New or Used"/>
    <s v="New"/>
    <m/>
    <m/>
    <x v="1"/>
    <x v="0"/>
    <s v="Los Angeles"/>
    <x v="2"/>
    <s v="dinneratthezoo.com"/>
    <s v="Google Ad Manager"/>
    <x v="0"/>
    <n v="12391"/>
    <x v="90"/>
    <n v="5756"/>
    <n v="11636"/>
    <n v="4"/>
    <n v="3069.12"/>
    <n v="0.32281494633201518"/>
    <x v="117"/>
    <n v="76.727999999999994"/>
    <n v="767.28"/>
    <n v="247.6894520216286"/>
    <n v="533.20361362056974"/>
  </r>
  <r>
    <s v="Reach "/>
    <s v="Propensity Models"/>
    <s v="Hobbies and Interest"/>
    <s v="Sports"/>
    <s v="Canoeing"/>
    <s v="Kayaking"/>
    <x v="1"/>
    <x v="2"/>
    <s v="San Francisco"/>
    <x v="2"/>
    <s v="thebigmansworld.com"/>
    <s v="BidSwitch"/>
    <x v="0"/>
    <n v="10653"/>
    <x v="208"/>
    <n v="5263"/>
    <n v="9921"/>
    <n v="11"/>
    <n v="2641.48"/>
    <n v="0.63831784473857134"/>
    <x v="437"/>
    <n v="38.845294117647057"/>
    <n v="240.13454545454545"/>
    <n v="247.95644419412372"/>
    <n v="501.89625688770667"/>
  </r>
  <r>
    <s v="Online Behavior "/>
    <s v="People and Society"/>
    <s v="Family and Relationships"/>
    <s v="Moms"/>
    <m/>
    <m/>
    <x v="0"/>
    <x v="2"/>
    <s v="Flint - Saginaw - Bay City"/>
    <x v="7"/>
    <s v="my.yahoo.com"/>
    <s v="BidSwitch"/>
    <x v="0"/>
    <n v="26784"/>
    <x v="159"/>
    <n v="12708"/>
    <n v="22261"/>
    <n v="9"/>
    <n v="6643.16"/>
    <n v="0.31735364396654719"/>
    <x v="438"/>
    <n v="78.154823529411757"/>
    <n v="738.12888888888892"/>
    <n v="248.02718040621266"/>
    <n v="522.75417060119617"/>
  </r>
  <r>
    <s v="Reach "/>
    <s v="Propensity Models"/>
    <s v="Online"/>
    <s v="Electronics and Gadgets"/>
    <m/>
    <m/>
    <x v="1"/>
    <x v="3"/>
    <s v="Orlando - Daytona Beach"/>
    <x v="1"/>
    <s v="screenrant.com"/>
    <s v="Magnite DV+"/>
    <x v="0"/>
    <n v="10389"/>
    <x v="197"/>
    <n v="8161"/>
    <n v="9951"/>
    <n v="2"/>
    <n v="2582.4899999999998"/>
    <n v="0.52940610260852827"/>
    <x v="81"/>
    <n v="46.954363636363631"/>
    <n v="1291.2449999999999"/>
    <n v="248.57926653190876"/>
    <n v="316.44283788751375"/>
  </r>
  <r>
    <s v="Online Behavior "/>
    <s v="People and Society"/>
    <s v="Seniors and Retirement"/>
    <m/>
    <m/>
    <m/>
    <x v="0"/>
    <x v="3"/>
    <s v="West Palm Beach - Ft. Pierce"/>
    <x v="1"/>
    <s v="healthline.com"/>
    <s v="Google Ad Manager"/>
    <x v="0"/>
    <n v="26820"/>
    <x v="200"/>
    <n v="13553"/>
    <n v="21192"/>
    <n v="12"/>
    <n v="6745.1"/>
    <n v="0.29828486204325128"/>
    <x v="194"/>
    <n v="84.313749999999999"/>
    <n v="562.0916666666667"/>
    <n v="251.4951528709918"/>
    <n v="497.68316977790897"/>
  </r>
  <r>
    <s v="Online Behavior "/>
    <s v="Games"/>
    <s v="Computer and Video Games"/>
    <m/>
    <m/>
    <m/>
    <x v="1"/>
    <x v="2"/>
    <s v="Chicago"/>
    <x v="0"/>
    <s v="bbc.com"/>
    <s v="PubMatic"/>
    <x v="1"/>
    <n v="26558"/>
    <x v="155"/>
    <n v="15761"/>
    <n v="23532"/>
    <n v="14"/>
    <n v="6751.56"/>
    <n v="0.41795315912342795"/>
    <x v="439"/>
    <n v="60.824864864864871"/>
    <n v="482.25428571428574"/>
    <n v="254.21944423525869"/>
    <n v="428.37129623754839"/>
  </r>
  <r>
    <s v="Entertainment and Pastimes "/>
    <s v="Entertainment and Pastimes"/>
    <m/>
    <m/>
    <m/>
    <m/>
    <x v="1"/>
    <x v="1"/>
    <s v="Jacksonville"/>
    <x v="1"/>
    <s v="whatismyipaddress.com"/>
    <s v="Magnite DV+"/>
    <x v="0"/>
    <n v="8545"/>
    <x v="211"/>
    <n v="3454"/>
    <n v="5510"/>
    <n v="2"/>
    <n v="2181.25"/>
    <n v="0.23405500292568754"/>
    <x v="117"/>
    <n v="109.0625"/>
    <n v="1090.625"/>
    <n v="255.26623756582796"/>
    <n v="631.51418645049216"/>
  </r>
  <r>
    <s v="Online Behavior "/>
    <s v="Autos and Vehicles"/>
    <s v="Brands"/>
    <s v="Buick"/>
    <m/>
    <m/>
    <x v="1"/>
    <x v="2"/>
    <s v="South Bend - Elkhart"/>
    <x v="4"/>
    <s v="signupgenius.com"/>
    <s v="Google Ad Manager"/>
    <x v="1"/>
    <n v="21599"/>
    <x v="180"/>
    <n v="13600"/>
    <n v="20256"/>
    <n v="9"/>
    <n v="5551.39"/>
    <n v="0.30556970230103248"/>
    <x v="411"/>
    <n v="84.111969696969709"/>
    <n v="616.82111111111112"/>
    <n v="257.02069540256497"/>
    <n v="408.19044117647064"/>
  </r>
  <r>
    <s v="OnAudience "/>
    <s v="Interest"/>
    <s v="Society"/>
    <m/>
    <m/>
    <m/>
    <x v="2"/>
    <x v="2"/>
    <s v="Tampa - St. Petersburg - Sarasota"/>
    <x v="1"/>
    <s v="thehulltruth.com"/>
    <s v="PubMatic"/>
    <x v="0"/>
    <n v="7531"/>
    <x v="224"/>
    <n v="3059"/>
    <n v="6523"/>
    <n v="1"/>
    <n v="1937.06"/>
    <n v="0.13278449077147789"/>
    <x v="117"/>
    <n v="193.70599999999999"/>
    <n v="1937.06"/>
    <n v="257.21152569379899"/>
    <n v="633.23308270676694"/>
  </r>
  <r>
    <s v="Reach "/>
    <s v="Propensity Models"/>
    <s v="Lifestyle"/>
    <s v="Loyalty Programs"/>
    <s v="Loyalty Card User"/>
    <m/>
    <x v="1"/>
    <x v="0"/>
    <s v="New York City"/>
    <x v="3"/>
    <s v="findagrave.com"/>
    <s v="PubMatic"/>
    <x v="0"/>
    <n v="13100"/>
    <x v="200"/>
    <n v="6507"/>
    <n v="10895"/>
    <n v="5"/>
    <n v="3411.59"/>
    <n v="0.61068702290076338"/>
    <x v="235"/>
    <n v="42.644874999999999"/>
    <n v="682.31799999999998"/>
    <n v="260.42671755725195"/>
    <n v="524.29537421238672"/>
  </r>
  <r>
    <s v="Online Behavior "/>
    <s v="Travel"/>
    <s v="Air Travel"/>
    <m/>
    <m/>
    <m/>
    <x v="1"/>
    <x v="3"/>
    <s v="Chicago"/>
    <x v="0"/>
    <s v="finance.yahoo.com"/>
    <s v="Google Ad Manager"/>
    <x v="2"/>
    <n v="27394"/>
    <x v="241"/>
    <n v="16144"/>
    <n v="24752"/>
    <n v="78"/>
    <n v="7264.59"/>
    <n v="0.27013214572534133"/>
    <x v="440"/>
    <n v="98.170135135135141"/>
    <n v="93.135769230769228"/>
    <n v="265.18909250200778"/>
    <n v="449.9869920713578"/>
  </r>
  <r>
    <s v="Online Behavior "/>
    <s v="Arts and Entertainment"/>
    <s v="Events and Listings"/>
    <s v="Expos and Conventions"/>
    <m/>
    <m/>
    <x v="1"/>
    <x v="2"/>
    <s v="Los Angeles"/>
    <x v="2"/>
    <s v="zillow.com"/>
    <s v="Google Ad Manager"/>
    <x v="1"/>
    <n v="20833"/>
    <x v="175"/>
    <n v="1777"/>
    <n v="17211"/>
    <n v="9"/>
    <n v="5542.51"/>
    <n v="0.41760668170690729"/>
    <x v="231"/>
    <n v="63.707011494252875"/>
    <n v="615.83444444444444"/>
    <n v="266.04473671578751"/>
    <n v="3119.026449071469"/>
  </r>
  <r>
    <s v="Online Behavior "/>
    <s v="Beauty and Fitness"/>
    <s v="Fitness"/>
    <s v="Fitness Instruction and Personal Training"/>
    <m/>
    <m/>
    <x v="1"/>
    <x v="3"/>
    <s v="Chicago"/>
    <x v="0"/>
    <s v="accuweather.com"/>
    <s v="Magnite DV+"/>
    <x v="1"/>
    <n v="23156"/>
    <x v="264"/>
    <n v="4468"/>
    <n v="18821"/>
    <n v="15"/>
    <n v="6173.41"/>
    <n v="0.31525306615995857"/>
    <x v="441"/>
    <n v="84.567260273972607"/>
    <n v="411.56066666666663"/>
    <n v="266.6008809811712"/>
    <n v="1381.6942703670545"/>
  </r>
  <r>
    <s v="Reach "/>
    <s v="Propensity Models"/>
    <s v="Lifestyle"/>
    <s v="Charities"/>
    <s v="Contributes by Volunteering"/>
    <m/>
    <x v="2"/>
    <x v="2"/>
    <s v="San Francisco"/>
    <x v="2"/>
    <s v="sneakertoast.com"/>
    <s v="PubMatic"/>
    <x v="0"/>
    <n v="15475"/>
    <x v="69"/>
    <n v="6019"/>
    <n v="10952"/>
    <n v="9"/>
    <n v="4156.71"/>
    <n v="0.71082390953150243"/>
    <x v="202"/>
    <n v="37.788272727272727"/>
    <n v="461.85666666666668"/>
    <n v="268.60807754442652"/>
    <n v="690.598105997674"/>
  </r>
  <r>
    <s v="Online Behavior "/>
    <s v="Hobbies and Leisure"/>
    <s v="Outdoors"/>
    <s v="Fishing"/>
    <m/>
    <m/>
    <x v="1"/>
    <x v="0"/>
    <s v="New York City"/>
    <x v="3"/>
    <s v="mlb.com"/>
    <s v="PubMatic"/>
    <x v="2"/>
    <n v="25206"/>
    <x v="190"/>
    <n v="3588"/>
    <n v="23556"/>
    <n v="19"/>
    <n v="6846.36"/>
    <n v="0.29754820280885502"/>
    <x v="442"/>
    <n v="91.28479999999999"/>
    <n v="360.33473684210526"/>
    <n v="271.61628183765771"/>
    <n v="1908.1270903010031"/>
  </r>
  <r>
    <s v="Online Behavior "/>
    <s v="Finance"/>
    <s v="Accounting and Auditing"/>
    <s v="Tax Preparation and Planning"/>
    <m/>
    <m/>
    <x v="1"/>
    <x v="1"/>
    <s v="Chicago"/>
    <x v="0"/>
    <s v="pandora.com"/>
    <s v="Google Ad Manager"/>
    <x v="2"/>
    <n v="24962"/>
    <x v="190"/>
    <n v="18450"/>
    <n v="24128"/>
    <n v="16"/>
    <n v="6809.06"/>
    <n v="0.3004566941751462"/>
    <x v="443"/>
    <n v="90.787466666666674"/>
    <n v="425.56625000000003"/>
    <n v="272.77702107202953"/>
    <n v="369.05474254742546"/>
  </r>
  <r>
    <s v="Online Behavior "/>
    <s v="B2B"/>
    <s v="Occupation"/>
    <s v="Musician"/>
    <m/>
    <m/>
    <x v="1"/>
    <x v="2"/>
    <s v="Chicago"/>
    <x v="0"/>
    <s v="ajc.com"/>
    <s v="Xandr - Monetize SSP (AppNexus)"/>
    <x v="2"/>
    <n v="17833"/>
    <x v="265"/>
    <n v="8670"/>
    <n v="16871"/>
    <n v="10"/>
    <n v="4899.16"/>
    <n v="0.34206246845735433"/>
    <x v="444"/>
    <n v="80.314098360655734"/>
    <n v="489.916"/>
    <n v="274.72438737172661"/>
    <n v="565.0703575547866"/>
  </r>
  <r>
    <s v="Online Behavior "/>
    <s v="Intent"/>
    <s v="Shopping"/>
    <s v="Pet Food"/>
    <s v="Dog"/>
    <m/>
    <x v="0"/>
    <x v="2"/>
    <s v="Chicago"/>
    <x v="0"/>
    <s v="yourdailysportfix.com"/>
    <s v="Google Ad Manager"/>
    <x v="0"/>
    <n v="18516"/>
    <x v="208"/>
    <n v="8191"/>
    <n v="13641"/>
    <n v="13"/>
    <n v="5087.5600000000004"/>
    <n v="0.36724994599265498"/>
    <x v="445"/>
    <n v="74.817058823529422"/>
    <n v="391.35076923076929"/>
    <n v="274.76560812270475"/>
    <n v="621.11585886949092"/>
  </r>
  <r>
    <s v="Online Behavior "/>
    <s v="Law and Government"/>
    <s v="Government"/>
    <m/>
    <m/>
    <m/>
    <x v="1"/>
    <x v="0"/>
    <s v="Chicago"/>
    <x v="0"/>
    <s v="slickdeals.net"/>
    <s v="OpenX"/>
    <x v="2"/>
    <n v="18537"/>
    <x v="260"/>
    <n v="6473"/>
    <n v="17081"/>
    <n v="4"/>
    <n v="5206.24"/>
    <n v="0.5124885364406323"/>
    <x v="446"/>
    <n v="54.802526315789471"/>
    <n v="1301.56"/>
    <n v="280.8566650482818"/>
    <n v="804.3009423760235"/>
  </r>
  <r>
    <s v="Online Behavior "/>
    <s v="The Changing Consumer"/>
    <s v="Telehealth"/>
    <m/>
    <m/>
    <m/>
    <x v="2"/>
    <x v="0"/>
    <s v="Jacksonville"/>
    <x v="1"/>
    <s v="slickdeals.net"/>
    <s v="Magnite DV+"/>
    <x v="0"/>
    <n v="19408"/>
    <x v="236"/>
    <n v="6596"/>
    <n v="13880"/>
    <n v="2"/>
    <n v="5492.82"/>
    <n v="0.29884583676834298"/>
    <x v="185"/>
    <n v="94.703793103448277"/>
    <n v="2746.41"/>
    <n v="283.01834295136024"/>
    <n v="832.75015160703447"/>
  </r>
  <r>
    <s v="Online Behavior "/>
    <s v="Arts and Entertainment"/>
    <s v="Events and Listings"/>
    <s v="Event Ticket Sales"/>
    <m/>
    <m/>
    <x v="2"/>
    <x v="0"/>
    <s v="Nashville"/>
    <x v="5"/>
    <s v="wikihow.com"/>
    <s v="Magnite DV+"/>
    <x v="0"/>
    <n v="23488"/>
    <x v="190"/>
    <n v="4620"/>
    <n v="22254"/>
    <n v="9"/>
    <n v="6667.73"/>
    <n v="0.31931198910081743"/>
    <x v="118"/>
    <n v="88.90306666666666"/>
    <n v="740.85888888888883"/>
    <n v="283.87815054495911"/>
    <n v="1443.2316017316016"/>
  </r>
  <r>
    <s v="Online Behavior "/>
    <s v="Food and Drink"/>
    <s v="Food and Grocery Retailers"/>
    <m/>
    <m/>
    <m/>
    <x v="0"/>
    <x v="2"/>
    <s v="Ft. Wayne"/>
    <x v="4"/>
    <s v="drugs.com"/>
    <s v="Google Ad Manager"/>
    <x v="0"/>
    <n v="18412"/>
    <x v="137"/>
    <n v="5668"/>
    <n v="16711"/>
    <n v="12"/>
    <n v="5244.34"/>
    <n v="0.76037366934607864"/>
    <x v="425"/>
    <n v="37.459571428571429"/>
    <n v="437.02833333333336"/>
    <n v="284.83271779274389"/>
    <n v="925.25405786873682"/>
  </r>
  <r>
    <s v="Online Behavior "/>
    <s v="B2B"/>
    <s v="Occupation"/>
    <s v="Broker"/>
    <m/>
    <m/>
    <x v="0"/>
    <x v="3"/>
    <s v="Champaign - Springfield - Decatur"/>
    <x v="0"/>
    <s v="tastesbetterfromscratch.com"/>
    <s v="BidSwitch"/>
    <x v="0"/>
    <n v="21962"/>
    <x v="162"/>
    <n v="10702"/>
    <n v="21034"/>
    <n v="11"/>
    <n v="6404"/>
    <n v="0.54639832437847191"/>
    <x v="447"/>
    <n v="53.366666666666667"/>
    <n v="582.18181818181813"/>
    <n v="291.59457244331116"/>
    <n v="598.39282377125767"/>
  </r>
  <r>
    <s v="OnAudience"/>
    <m/>
    <m/>
    <m/>
    <m/>
    <m/>
    <x v="1"/>
    <x v="0"/>
    <s v="San Francisco"/>
    <x v="2"/>
    <s v="clutchpoints.com"/>
    <s v="Google Ad Manager"/>
    <x v="0"/>
    <n v="7472"/>
    <x v="224"/>
    <n v="1191"/>
    <n v="5883"/>
    <n v="1"/>
    <n v="2183.9499999999998"/>
    <n v="0.13383297644539613"/>
    <x v="117"/>
    <n v="218.39499999999998"/>
    <n v="2183.9499999999998"/>
    <n v="292.28452890792289"/>
    <n v="1833.711167086482"/>
  </r>
  <r>
    <s v="Online Behavior "/>
    <s v="Intent"/>
    <s v="Travel"/>
    <s v="Business Travel"/>
    <m/>
    <m/>
    <x v="1"/>
    <x v="3"/>
    <s v="New York City"/>
    <x v="3"/>
    <s v="gamerant.com"/>
    <s v="Google Ad Manager"/>
    <x v="0"/>
    <n v="17770"/>
    <x v="198"/>
    <n v="12771"/>
    <n v="16749"/>
    <n v="9"/>
    <n v="5195.2299999999996"/>
    <n v="0.39392234102419804"/>
    <x v="273"/>
    <n v="74.217571428571418"/>
    <n v="577.24777777777774"/>
    <n v="292.35959482273495"/>
    <n v="406.79899772923022"/>
  </r>
  <r>
    <s v="Online Behavior "/>
    <s v="Autos and Vehicles"/>
    <s v="Brands"/>
    <s v="Lexus"/>
    <m/>
    <m/>
    <x v="1"/>
    <x v="2"/>
    <s v="Chicago"/>
    <x v="0"/>
    <s v="sportpirate.com"/>
    <s v="Index Exchange"/>
    <x v="2"/>
    <n v="17075"/>
    <x v="266"/>
    <n v="5508"/>
    <n v="11539"/>
    <n v="10"/>
    <n v="5086.09"/>
    <n v="0.25768667642752563"/>
    <x v="448"/>
    <n v="115.59295454545455"/>
    <n v="508.60900000000004"/>
    <n v="297.86764275256223"/>
    <n v="923.40050835148884"/>
  </r>
  <r>
    <s v="Reach "/>
    <s v="Propensity Models"/>
    <s v="Household Consumer Expenditures"/>
    <s v="Kitchen"/>
    <m/>
    <m/>
    <x v="0"/>
    <x v="3"/>
    <s v="San Francisco"/>
    <x v="2"/>
    <s v="culinaryhill.com"/>
    <s v="Google Ad Manager"/>
    <x v="0"/>
    <n v="10093"/>
    <x v="215"/>
    <n v="3901"/>
    <n v="9645"/>
    <n v="2"/>
    <n v="3105.28"/>
    <n v="0.64401070048548492"/>
    <x v="241"/>
    <n v="47.773538461538465"/>
    <n v="1552.64"/>
    <n v="307.66669969285647"/>
    <n v="796.02153294027175"/>
  </r>
  <r>
    <s v="Online Behavior "/>
    <s v="The Changing Consumer"/>
    <s v="Home Learning"/>
    <m/>
    <m/>
    <m/>
    <x v="0"/>
    <x v="3"/>
    <s v="Chicago"/>
    <x v="0"/>
    <s v="whatismyipaddress.com"/>
    <s v="Google Ad Manager"/>
    <x v="0"/>
    <n v="12209"/>
    <x v="150"/>
    <n v="3976"/>
    <n v="5219"/>
    <n v="4"/>
    <n v="3818.96"/>
    <n v="1.2040298140715866"/>
    <x v="449"/>
    <n v="25.979319727891156"/>
    <n v="954.74"/>
    <n v="312.79875501679089"/>
    <n v="960.50301810865187"/>
  </r>
  <r>
    <s v="Online Behavior "/>
    <s v="Beauty and Fitness"/>
    <s v="Body Art"/>
    <m/>
    <m/>
    <m/>
    <x v="0"/>
    <x v="1"/>
    <s v="Nashville"/>
    <x v="5"/>
    <s v="finance.yahoo.com"/>
    <s v="Google Ad Manager"/>
    <x v="0"/>
    <n v="22690"/>
    <x v="208"/>
    <n v="10212"/>
    <n v="19934"/>
    <n v="19"/>
    <n v="7210.69"/>
    <n v="0.29969149405024242"/>
    <x v="450"/>
    <n v="106.0395588235294"/>
    <n v="379.51"/>
    <n v="317.79153812252088"/>
    <n v="706.09968664316489"/>
  </r>
  <r>
    <s v="Online Behavior "/>
    <s v="Jobs and Education"/>
    <s v="Jobs"/>
    <m/>
    <m/>
    <m/>
    <x v="1"/>
    <x v="0"/>
    <s v="Jacksonville"/>
    <x v="1"/>
    <s v="people.com"/>
    <s v="PubMatic"/>
    <x v="0"/>
    <n v="21280"/>
    <x v="198"/>
    <n v="15309"/>
    <n v="20244"/>
    <n v="6"/>
    <n v="6837.51"/>
    <n v="0.3289473684210526"/>
    <x v="425"/>
    <n v="97.678714285714292"/>
    <n v="1139.585"/>
    <n v="321.31156015037595"/>
    <n v="446.63335292964922"/>
  </r>
  <r>
    <s v="Online Behavior "/>
    <s v="Beauty and Fitness"/>
    <s v="Fashion and Style"/>
    <s v="Fashion Designers and Collections"/>
    <m/>
    <m/>
    <x v="1"/>
    <x v="3"/>
    <s v="Miami - Ft. Lauderdale"/>
    <x v="1"/>
    <s v="mail.yahoo.com"/>
    <s v="Google Ad Manager"/>
    <x v="0"/>
    <n v="23774"/>
    <x v="151"/>
    <n v="10735"/>
    <n v="21076"/>
    <n v="24"/>
    <n v="7657.11"/>
    <n v="0.25237654580634306"/>
    <x v="451"/>
    <n v="127.6185"/>
    <n v="319.04624999999999"/>
    <n v="322.07916210986792"/>
    <n v="713.28458313926399"/>
  </r>
  <r>
    <s v="Online Behavior "/>
    <s v="Autos and Vehicles"/>
    <s v="Brands"/>
    <s v="Peugeot"/>
    <m/>
    <m/>
    <x v="0"/>
    <x v="1"/>
    <s v="Chicago"/>
    <x v="0"/>
    <s v="todaysnyc.com"/>
    <s v="Google Ad Manager"/>
    <x v="0"/>
    <n v="17317"/>
    <x v="208"/>
    <n v="8055"/>
    <n v="12724"/>
    <n v="12"/>
    <n v="5668.86"/>
    <n v="0.39267771553964315"/>
    <x v="452"/>
    <n v="83.365588235294112"/>
    <n v="472.40499999999997"/>
    <n v="327.3580874285384"/>
    <n v="703.76908752327734"/>
  </r>
  <r>
    <s v="Online Behavior "/>
    <s v="B2B"/>
    <s v="Occupation"/>
    <s v="Architect"/>
    <m/>
    <m/>
    <x v="1"/>
    <x v="2"/>
    <s v="Miami - Ft. Lauderdale"/>
    <x v="1"/>
    <s v="yourdailysportfix.com"/>
    <s v="Google Ad Manager"/>
    <x v="0"/>
    <n v="11420"/>
    <x v="245"/>
    <n v="4647"/>
    <n v="9909"/>
    <n v="9"/>
    <n v="3804.64"/>
    <n v="0.58669001751313488"/>
    <x v="453"/>
    <n v="56.785671641791041"/>
    <n v="422.73777777777775"/>
    <n v="333.15586690017511"/>
    <n v="818.73036367548957"/>
  </r>
  <r>
    <s v="Online Behavior "/>
    <s v="Autos and Vehicles"/>
    <s v="Brands"/>
    <s v="Vauxhall-Opel"/>
    <m/>
    <m/>
    <x v="2"/>
    <x v="0"/>
    <s v="Los Angeles"/>
    <x v="2"/>
    <s v="wsmv.com"/>
    <s v="Google Ad Manager"/>
    <x v="0"/>
    <n v="17382"/>
    <x v="99"/>
    <n v="7411"/>
    <n v="16576"/>
    <n v="8"/>
    <n v="5797.22"/>
    <n v="0.57530778966747209"/>
    <x v="113"/>
    <n v="57.972200000000001"/>
    <n v="724.65250000000003"/>
    <n v="333.51858244160627"/>
    <n v="782.24531102415324"/>
  </r>
  <r>
    <s v="Reach "/>
    <s v="Sociodemographic"/>
    <s v="Dwelling Size"/>
    <s v="1 Unit"/>
    <m/>
    <m/>
    <x v="2"/>
    <x v="1"/>
    <s v="San Francisco"/>
    <x v="2"/>
    <s v="bbc.com"/>
    <s v="BidSwitch"/>
    <x v="0"/>
    <n v="13686"/>
    <x v="180"/>
    <n v="7928"/>
    <n v="11931"/>
    <n v="11"/>
    <n v="4660.5600000000004"/>
    <n v="0.48224462954844366"/>
    <x v="303"/>
    <n v="70.614545454545464"/>
    <n v="423.68727272727278"/>
    <n v="340.53485313459015"/>
    <n v="587.86074672048437"/>
  </r>
  <r>
    <s v="Online Behavior "/>
    <s v="Life Event"/>
    <s v="Wedding Planning"/>
    <m/>
    <m/>
    <m/>
    <x v="1"/>
    <x v="3"/>
    <s v="Chicago"/>
    <x v="0"/>
    <s v="news.yahoo.com"/>
    <s v="BidSwitch"/>
    <x v="0"/>
    <n v="16503"/>
    <x v="171"/>
    <n v="8595"/>
    <n v="14466"/>
    <n v="7"/>
    <n v="5714.52"/>
    <n v="0.4181057989456462"/>
    <x v="454"/>
    <n v="82.819130434782622"/>
    <n v="816.36"/>
    <n v="346.27158698418469"/>
    <n v="664.8656195462479"/>
  </r>
  <r>
    <s v="Online Behavior "/>
    <s v="Sports"/>
    <s v="Sports League"/>
    <s v="MLB"/>
    <m/>
    <m/>
    <x v="0"/>
    <x v="1"/>
    <s v="New York City"/>
    <x v="3"/>
    <s v="autotrader.com"/>
    <s v="Google Ad Manager"/>
    <x v="0"/>
    <n v="19093"/>
    <x v="202"/>
    <n v="9626"/>
    <n v="17815"/>
    <n v="10"/>
    <n v="6612.15"/>
    <n v="0.26187608023883097"/>
    <x v="258"/>
    <n v="132.24299999999999"/>
    <n v="661.21499999999992"/>
    <n v="346.31278479023723"/>
    <n v="686.90525659671721"/>
  </r>
  <r>
    <s v="Online Behavior "/>
    <s v="Autos and Vehicles"/>
    <s v="Brands"/>
    <s v="Isuzu"/>
    <m/>
    <m/>
    <x v="1"/>
    <x v="1"/>
    <s v="Chicago"/>
    <x v="0"/>
    <s v="realtor.com"/>
    <s v="Index Exchange"/>
    <x v="2"/>
    <n v="16978"/>
    <x v="217"/>
    <n v="8367"/>
    <n v="15731"/>
    <n v="9"/>
    <n v="5886.07"/>
    <n v="0.17669925786311697"/>
    <x v="331"/>
    <n v="196.20233333333331"/>
    <n v="654.00777777777773"/>
    <n v="346.68806691011895"/>
    <n v="703.48631528624355"/>
  </r>
  <r>
    <s v="Online Behavior "/>
    <s v="Sports"/>
    <s v="Extreme Sports"/>
    <m/>
    <m/>
    <m/>
    <x v="1"/>
    <x v="2"/>
    <s v="Miami - Ft. Lauderdale"/>
    <x v="1"/>
    <s v="webmd.com"/>
    <s v="Yahoo Exchange"/>
    <x v="0"/>
    <n v="14599"/>
    <x v="257"/>
    <n v="1779"/>
    <n v="12458"/>
    <n v="4"/>
    <n v="5092.5600000000004"/>
    <n v="0.22604287964929104"/>
    <x v="455"/>
    <n v="154.32000000000002"/>
    <n v="1273.1400000000001"/>
    <n v="348.82937187478598"/>
    <n v="2862.5969645868468"/>
  </r>
  <r>
    <s v="Online Behavior "/>
    <s v="Validated Demographic"/>
    <s v="Gender and Age Combined"/>
    <s v="Males 18-54"/>
    <m/>
    <m/>
    <x v="1"/>
    <x v="3"/>
    <s v="Nashville"/>
    <x v="5"/>
    <s v="accuweather.com"/>
    <s v="Google Ad Manager"/>
    <x v="0"/>
    <n v="14730"/>
    <x v="227"/>
    <n v="1272"/>
    <n v="12427"/>
    <n v="3"/>
    <n v="5190.54"/>
    <n v="0.59742023082145279"/>
    <x v="327"/>
    <n v="58.983409090909092"/>
    <n v="1730.18"/>
    <n v="352.37881873727088"/>
    <n v="4080.6132075471701"/>
  </r>
  <r>
    <s v="Online Behavior "/>
    <s v="Arts and Entertainment"/>
    <s v="TV and Video"/>
    <m/>
    <m/>
    <m/>
    <x v="2"/>
    <x v="2"/>
    <s v="New York City"/>
    <x v="3"/>
    <s v="msn.com"/>
    <s v="BidSwitch"/>
    <x v="0"/>
    <n v="13946"/>
    <x v="90"/>
    <n v="3142"/>
    <n v="8823"/>
    <n v="8"/>
    <n v="4920.2299999999996"/>
    <n v="0.286820593718629"/>
    <x v="258"/>
    <n v="123.00574999999999"/>
    <n v="615.02874999999995"/>
    <n v="352.80582245805249"/>
    <n v="1565.9548058561425"/>
  </r>
  <r>
    <s v="Online Behavior "/>
    <s v="Finance"/>
    <s v="Insurance"/>
    <s v="Life Insurance"/>
    <m/>
    <m/>
    <x v="0"/>
    <x v="2"/>
    <s v="Los Angeles"/>
    <x v="2"/>
    <s v="drugs.com"/>
    <s v="Magnite DV+"/>
    <x v="0"/>
    <n v="18401"/>
    <x v="180"/>
    <n v="11051"/>
    <n v="17202"/>
    <n v="26"/>
    <n v="6571.49"/>
    <n v="0.35867615890440741"/>
    <x v="456"/>
    <n v="99.568030303030298"/>
    <n v="252.74961538461537"/>
    <n v="357.12678658768544"/>
    <n v="594.65116279069764"/>
  </r>
  <r>
    <s v="Online Behavior "/>
    <s v="Hobbies and Leisure"/>
    <s v="Special Occasions"/>
    <s v="Party Planning"/>
    <m/>
    <m/>
    <x v="1"/>
    <x v="1"/>
    <s v="San Francisco"/>
    <x v="2"/>
    <s v="mayoclinic.org"/>
    <s v="Index Exchange"/>
    <x v="0"/>
    <n v="14398"/>
    <x v="217"/>
    <n v="2807"/>
    <n v="13393"/>
    <n v="7"/>
    <n v="5154.6400000000003"/>
    <n v="0.2083622725378525"/>
    <x v="457"/>
    <n v="171.82133333333334"/>
    <n v="736.37714285714287"/>
    <n v="358.010834838172"/>
    <n v="1836.3519771998576"/>
  </r>
  <r>
    <s v="Online Behavior "/>
    <s v="The Changing Consumer"/>
    <s v="Home Entertaining"/>
    <m/>
    <m/>
    <m/>
    <x v="1"/>
    <x v="0"/>
    <s v="Flint - Saginaw - Bay City"/>
    <x v="7"/>
    <s v="mail.yahoo.com"/>
    <s v="Google Ad Manager"/>
    <x v="0"/>
    <n v="14730"/>
    <x v="214"/>
    <n v="6410"/>
    <n v="10860"/>
    <n v="6"/>
    <n v="5287.57"/>
    <n v="0.58384249830278345"/>
    <x v="314"/>
    <n v="61.483372093023256"/>
    <n v="881.26166666666666"/>
    <n v="358.96605566870329"/>
    <n v="824.89391575663024"/>
  </r>
  <r>
    <s v="Online Behavior "/>
    <s v="Life Event"/>
    <s v="Job Search"/>
    <m/>
    <m/>
    <m/>
    <x v="0"/>
    <x v="1"/>
    <s v="New York City"/>
    <x v="3"/>
    <s v="thesaurus.com"/>
    <s v="Google Ad Manager"/>
    <x v="0"/>
    <n v="18081"/>
    <x v="266"/>
    <n v="4545"/>
    <n v="15617"/>
    <n v="15"/>
    <n v="6522.64"/>
    <n v="0.24334937226923289"/>
    <x v="458"/>
    <n v="148.24181818181819"/>
    <n v="434.84266666666667"/>
    <n v="360.74553398595214"/>
    <n v="1435.1243124312432"/>
  </r>
  <r>
    <s v="Online Behavior "/>
    <s v="Internet and Telecom"/>
    <s v="Web Services"/>
    <m/>
    <m/>
    <m/>
    <x v="0"/>
    <x v="2"/>
    <s v="Miami - Ft. Lauderdale"/>
    <x v="1"/>
    <s v="realtor.com"/>
    <s v="Magnite DV+"/>
    <x v="0"/>
    <n v="14581"/>
    <x v="259"/>
    <n v="3821"/>
    <n v="12741"/>
    <n v="6"/>
    <n v="5296.97"/>
    <n v="0.30862080790069268"/>
    <x v="353"/>
    <n v="117.71044444444445"/>
    <n v="882.82833333333338"/>
    <n v="363.27892462794051"/>
    <n v="1386.2784611358284"/>
  </r>
  <r>
    <s v="Online Behavior "/>
    <s v="Sports"/>
    <s v="Sporting Goods"/>
    <m/>
    <m/>
    <m/>
    <x v="0"/>
    <x v="3"/>
    <s v="Nashville"/>
    <x v="5"/>
    <s v="calculator.net"/>
    <s v="Google Ad Manager"/>
    <x v="0"/>
    <n v="18633"/>
    <x v="151"/>
    <n v="9424"/>
    <n v="18087"/>
    <n v="15"/>
    <n v="6785.06"/>
    <n v="0.32200933827080985"/>
    <x v="395"/>
    <n v="113.08433333333333"/>
    <n v="452.33733333333333"/>
    <n v="364.14211345462354"/>
    <n v="719.97665534804753"/>
  </r>
  <r>
    <s v="Online Behavior "/>
    <s v="Finance"/>
    <s v="Financial Planning and Management"/>
    <s v="Asset and Portfolio Management"/>
    <m/>
    <m/>
    <x v="1"/>
    <x v="2"/>
    <s v="Chicago"/>
    <x v="0"/>
    <s v="culturess.com"/>
    <s v="Google Ad Manager"/>
    <x v="0"/>
    <n v="9328"/>
    <x v="169"/>
    <n v="7102"/>
    <n v="8925"/>
    <n v="5"/>
    <n v="3408.08"/>
    <n v="0.60034305317324177"/>
    <x v="459"/>
    <n v="60.85857142857143"/>
    <n v="681.61599999999999"/>
    <n v="365.36020583190395"/>
    <n v="479.87609124190368"/>
  </r>
  <r>
    <s v="Online Behavior "/>
    <s v="Beauty and Fitness"/>
    <s v="Fashion and Style"/>
    <s v="Fashion Modeling"/>
    <m/>
    <m/>
    <x v="0"/>
    <x v="3"/>
    <s v="Chicago"/>
    <x v="0"/>
    <s v="forbes.com"/>
    <s v="Google Ad Manager"/>
    <x v="0"/>
    <n v="18095"/>
    <x v="202"/>
    <n v="10021"/>
    <n v="16755"/>
    <n v="24"/>
    <n v="6768.76"/>
    <n v="0.27631942525559544"/>
    <x v="282"/>
    <n v="135.37520000000001"/>
    <n v="282.03166666666669"/>
    <n v="374.0679745786129"/>
    <n v="675.45753916774777"/>
  </r>
  <r>
    <s v="Reach "/>
    <s v="Propensity Models"/>
    <s v="Hobbies and Interest"/>
    <s v="Sports"/>
    <s v="Plays Soccer"/>
    <m/>
    <x v="1"/>
    <x v="3"/>
    <s v="Savannah"/>
    <x v="13"/>
    <s v="health.usnews.com"/>
    <s v="Google Ad Manager"/>
    <x v="0"/>
    <n v="8730"/>
    <x v="261"/>
    <n v="3725"/>
    <n v="7413"/>
    <n v="3"/>
    <n v="3268.01"/>
    <n v="0.25200458190148911"/>
    <x v="411"/>
    <n v="148.54590909090911"/>
    <n v="1089.3366666666668"/>
    <n v="374.34249713631158"/>
    <n v="877.31812080536918"/>
  </r>
  <r>
    <s v="Online Behavior "/>
    <s v="Travel"/>
    <s v="Tourist Destinations"/>
    <s v="Beaches and Islands"/>
    <m/>
    <m/>
    <x v="2"/>
    <x v="1"/>
    <s v="Chicago"/>
    <x v="0"/>
    <s v="cheezburger.com"/>
    <s v="Google Ad Manager"/>
    <x v="0"/>
    <n v="19461"/>
    <x v="241"/>
    <n v="14647"/>
    <n v="18731"/>
    <n v="9"/>
    <n v="7312"/>
    <n v="0.38024767483685318"/>
    <x v="460"/>
    <n v="98.810810810810807"/>
    <n v="812.44444444444446"/>
    <n v="375.72581059555012"/>
    <n v="499.21485628456344"/>
  </r>
  <r>
    <s v="Online Behavior "/>
    <s v="Sports"/>
    <s v="Team Sports"/>
    <s v="Basketball"/>
    <m/>
    <m/>
    <x v="1"/>
    <x v="0"/>
    <s v="New York City"/>
    <x v="3"/>
    <s v="aol.com"/>
    <s v="PubMatic"/>
    <x v="2"/>
    <n v="19379"/>
    <x v="246"/>
    <n v="12168"/>
    <n v="16616"/>
    <n v="97"/>
    <n v="7294.1"/>
    <n v="0.25285102430465972"/>
    <x v="461"/>
    <n v="148.8591836734694"/>
    <n v="75.19690721649485"/>
    <n v="376.39197068992206"/>
    <n v="599.44937541091394"/>
  </r>
  <r>
    <s v="Online Behavior "/>
    <s v="Sports"/>
    <s v="Team Sports"/>
    <s v="Baseball"/>
    <m/>
    <m/>
    <x v="0"/>
    <x v="3"/>
    <s v="New York City"/>
    <x v="3"/>
    <s v="rollingstone.com"/>
    <s v="Smart RTB+ (Smartadserver)"/>
    <x v="0"/>
    <n v="19334"/>
    <x v="90"/>
    <n v="8673"/>
    <n v="18578"/>
    <n v="11"/>
    <n v="7292.14"/>
    <n v="0.20688941760628943"/>
    <x v="462"/>
    <n v="182.30350000000001"/>
    <n v="662.92181818181825"/>
    <n v="377.16664942588187"/>
    <n v="840.7863484376802"/>
  </r>
  <r>
    <s v="Online Behavior "/>
    <s v="Online Communities"/>
    <s v="Blogging Resources and Services"/>
    <m/>
    <m/>
    <m/>
    <x v="0"/>
    <x v="3"/>
    <s v="Jacksonville"/>
    <x v="1"/>
    <s v="signin.ebay.com"/>
    <s v="Yahoo Exchange"/>
    <x v="0"/>
    <n v="18136"/>
    <x v="171"/>
    <n v="10842"/>
    <n v="14953"/>
    <n v="9"/>
    <n v="6860.36"/>
    <n v="0.38045875606528451"/>
    <x v="319"/>
    <n v="99.42550724637681"/>
    <n v="762.26222222222214"/>
    <n v="378.27304808116452"/>
    <n v="632.75779376498792"/>
  </r>
  <r>
    <s v="Online Behavior "/>
    <s v="Intent"/>
    <s v="Travel"/>
    <s v="Luxury Travel"/>
    <m/>
    <m/>
    <x v="0"/>
    <x v="0"/>
    <s v="Huntsville - Decatur - Florence"/>
    <x v="15"/>
    <s v="seedsgames.com"/>
    <s v="Google Ad Manager"/>
    <x v="0"/>
    <n v="14509"/>
    <x v="204"/>
    <n v="866"/>
    <n v="13268"/>
    <n v="8"/>
    <n v="5521.19"/>
    <n v="0.6203046385002412"/>
    <x v="463"/>
    <n v="61.346555555555554"/>
    <n v="690.14874999999995"/>
    <n v="380.53552967123852"/>
    <n v="6375.5080831408768"/>
  </r>
  <r>
    <s v="Online Behavior "/>
    <s v="Finance"/>
    <s v="Financial Planning and Management"/>
    <s v="Retirement and Pension"/>
    <m/>
    <m/>
    <x v="0"/>
    <x v="0"/>
    <s v="Orlando - Daytona Beach"/>
    <x v="1"/>
    <s v="accuweather.com"/>
    <s v="PubMatic"/>
    <x v="0"/>
    <n v="18324"/>
    <x v="151"/>
    <n v="3145"/>
    <n v="13703"/>
    <n v="8"/>
    <n v="6996.23"/>
    <n v="0.32743942370661427"/>
    <x v="353"/>
    <n v="116.60383333333333"/>
    <n v="874.52874999999995"/>
    <n v="381.80691988648761"/>
    <n v="2224.5564387917329"/>
  </r>
  <r>
    <s v="Online Behavior "/>
    <s v="Intent"/>
    <s v="Shopping"/>
    <s v="Consumer Electronics"/>
    <s v="Computers, Laptops"/>
    <m/>
    <x v="0"/>
    <x v="0"/>
    <s v="Knoxville"/>
    <x v="5"/>
    <s v="cargurus.com"/>
    <s v="Yahoo Exchange"/>
    <x v="0"/>
    <n v="16644"/>
    <x v="224"/>
    <n v="5055"/>
    <n v="15831"/>
    <n v="5"/>
    <n v="6386.46"/>
    <n v="6.0081711127132897E-2"/>
    <x v="374"/>
    <n v="638.64599999999996"/>
    <n v="1277.2919999999999"/>
    <n v="383.70944484498921"/>
    <n v="1263.3946587537093"/>
  </r>
  <r>
    <s v="Online Behavior "/>
    <s v="Autos and Vehicles"/>
    <s v="Hybrid and Alternative Vehicles"/>
    <m/>
    <m/>
    <m/>
    <x v="2"/>
    <x v="3"/>
    <s v="New York City"/>
    <x v="3"/>
    <s v="hindustantimes.com"/>
    <s v="Google Ad Manager"/>
    <x v="0"/>
    <n v="17518"/>
    <x v="151"/>
    <n v="11513"/>
    <n v="16192"/>
    <n v="12"/>
    <n v="6765"/>
    <n v="0.34250485215207216"/>
    <x v="258"/>
    <n v="112.75"/>
    <n v="563.75"/>
    <n v="386.17422080146133"/>
    <n v="587.59662989663866"/>
  </r>
  <r>
    <s v="Online Behavior "/>
    <s v="Law and Government"/>
    <s v="Military"/>
    <m/>
    <m/>
    <m/>
    <x v="0"/>
    <x v="0"/>
    <s v="Grand Rapids - Kalamazoo"/>
    <x v="7"/>
    <s v="cars.com"/>
    <s v="Google Ad Manager"/>
    <x v="0"/>
    <n v="17582"/>
    <x v="169"/>
    <n v="9848"/>
    <n v="16558"/>
    <n v="12"/>
    <n v="6846.45"/>
    <n v="0.31850756455465817"/>
    <x v="464"/>
    <n v="122.25803571428571"/>
    <n v="570.53750000000002"/>
    <n v="389.40109202593561"/>
    <n v="695.21222583265637"/>
  </r>
  <r>
    <s v="Online Behavior "/>
    <s v="Food and Drink"/>
    <s v="Beverages"/>
    <s v="Bottled Water"/>
    <m/>
    <m/>
    <x v="0"/>
    <x v="3"/>
    <s v="New York City"/>
    <x v="3"/>
    <s v="forbes.com"/>
    <s v="Google Ad Manager"/>
    <x v="0"/>
    <n v="12879"/>
    <x v="267"/>
    <n v="7225"/>
    <n v="12173"/>
    <n v="9"/>
    <n v="5099.28"/>
    <n v="0.55128503765820325"/>
    <x v="465"/>
    <n v="71.820845070422536"/>
    <n v="566.58666666666659"/>
    <n v="395.93757279291867"/>
    <n v="705.78269896193763"/>
  </r>
  <r>
    <s v="Online Behavior "/>
    <s v="Beauty and Fitness"/>
    <s v="Fitness"/>
    <s v="Home Exercise"/>
    <m/>
    <m/>
    <x v="1"/>
    <x v="1"/>
    <s v="Orlando - Daytona Beach"/>
    <x v="1"/>
    <s v="nbcnews.com"/>
    <s v="Yahoo Exchange"/>
    <x v="0"/>
    <n v="14224"/>
    <x v="217"/>
    <n v="2549"/>
    <n v="11974"/>
    <n v="7"/>
    <n v="5637.3"/>
    <n v="0.21091113610798651"/>
    <x v="457"/>
    <n v="187.91"/>
    <n v="805.32857142857142"/>
    <n v="396.32311586051742"/>
    <n v="2211.5731659474304"/>
  </r>
  <r>
    <s v="Online Behavior "/>
    <s v="Autos and Vehicles"/>
    <s v="Brands"/>
    <s v="Cadillac"/>
    <m/>
    <m/>
    <x v="0"/>
    <x v="2"/>
    <s v="South Bend - Elkhart"/>
    <x v="4"/>
    <s v="eenadu.net"/>
    <s v="Google Ad Manager"/>
    <x v="0"/>
    <n v="14011"/>
    <x v="90"/>
    <n v="5060"/>
    <n v="12459"/>
    <n v="5"/>
    <n v="5632.09"/>
    <n v="0.28548997216472771"/>
    <x v="244"/>
    <n v="140.80225000000002"/>
    <n v="1126.4180000000001"/>
    <n v="401.97630433231035"/>
    <n v="1113.0612648221345"/>
  </r>
  <r>
    <s v="Online Behavior "/>
    <s v="Intent"/>
    <s v="Auto Buyers"/>
    <s v="Category"/>
    <s v="Motorcycle"/>
    <m/>
    <x v="0"/>
    <x v="1"/>
    <s v="Los Angeles"/>
    <x v="2"/>
    <s v="fandom.com"/>
    <s v="Xandr - Monetize SSP (AppNexus)"/>
    <x v="0"/>
    <n v="15252"/>
    <x v="197"/>
    <n v="2152"/>
    <n v="3482"/>
    <n v="7"/>
    <n v="6211.2"/>
    <n v="0.3606084447941254"/>
    <x v="466"/>
    <n v="112.93090909090908"/>
    <n v="887.31428571428569"/>
    <n v="407.23839496459476"/>
    <n v="2886.2453531598512"/>
  </r>
  <r>
    <s v="Online Behavior "/>
    <s v="Autos and Vehicles"/>
    <s v="Brands"/>
    <s v="Rolls-Royce"/>
    <m/>
    <m/>
    <x v="0"/>
    <x v="0"/>
    <s v="Tri-Cities"/>
    <x v="6"/>
    <s v="boattrader.com"/>
    <s v="BidSwitch"/>
    <x v="0"/>
    <n v="14047"/>
    <x v="266"/>
    <n v="9934"/>
    <n v="13377"/>
    <n v="7"/>
    <n v="5729.65"/>
    <n v="0.31323414252153486"/>
    <x v="467"/>
    <n v="130.21931818181818"/>
    <n v="818.52142857142849"/>
    <n v="407.89136470420726"/>
    <n v="576.77169317495463"/>
  </r>
  <r>
    <s v="Online Behavior "/>
    <s v="Autos and Vehicles"/>
    <s v="Brands"/>
    <s v="SEAT"/>
    <m/>
    <m/>
    <x v="1"/>
    <x v="3"/>
    <s v="Chicago"/>
    <x v="0"/>
    <s v="mail.aol.com"/>
    <s v="BidSwitch"/>
    <x v="0"/>
    <n v="14083"/>
    <x v="247"/>
    <n v="9945"/>
    <n v="12878"/>
    <n v="11"/>
    <n v="5979.67"/>
    <n v="0.68877369878576999"/>
    <x v="468"/>
    <n v="61.646082474226802"/>
    <n v="543.60636363636365"/>
    <n v="424.60200241425832"/>
    <n v="601.27400703871297"/>
  </r>
  <r>
    <s v="Online Behavior "/>
    <s v="Finance"/>
    <s v="Grants, Scholarships and Financial Aid"/>
    <s v="Government Grants"/>
    <m/>
    <m/>
    <x v="1"/>
    <x v="2"/>
    <s v="Jacksonville"/>
    <x v="1"/>
    <s v="signupgenius.com"/>
    <s v="BidSwitch"/>
    <x v="0"/>
    <n v="14350"/>
    <x v="151"/>
    <n v="8228"/>
    <n v="13396"/>
    <n v="6"/>
    <n v="6114.03"/>
    <n v="0.41811846689895471"/>
    <x v="117"/>
    <n v="101.90049999999999"/>
    <n v="1019.005"/>
    <n v="426.06480836236932"/>
    <n v="743.07608167233832"/>
  </r>
  <r>
    <s v="Online Behavior "/>
    <s v="Validated Demographic"/>
    <s v="Age"/>
    <s v="65 or older"/>
    <m/>
    <m/>
    <x v="0"/>
    <x v="1"/>
    <s v="Nashville"/>
    <x v="5"/>
    <s v="tripadvisor.com"/>
    <s v="Yieldmo"/>
    <x v="0"/>
    <n v="10386"/>
    <x v="215"/>
    <n v="5876"/>
    <n v="10048"/>
    <n v="15"/>
    <n v="4439.84"/>
    <n v="0.62584248026189104"/>
    <x v="469"/>
    <n v="68.305230769230775"/>
    <n v="295.98933333333332"/>
    <n v="427.48315039476222"/>
    <n v="755.58883594281826"/>
  </r>
  <r>
    <s v="Online Behavior "/>
    <s v="Intent"/>
    <s v="Auto Buyers"/>
    <s v="Type"/>
    <s v="Luxury"/>
    <m/>
    <x v="0"/>
    <x v="3"/>
    <s v="Los Angeles"/>
    <x v="2"/>
    <s v="al.com"/>
    <s v="PubMatic"/>
    <x v="0"/>
    <n v="14489"/>
    <x v="268"/>
    <n v="12453"/>
    <n v="13873"/>
    <n v="10"/>
    <n v="6195.84"/>
    <n v="0.25536613983021605"/>
    <x v="470"/>
    <n v="167.45513513513515"/>
    <n v="619.58400000000006"/>
    <n v="427.62371454206641"/>
    <n v="497.53794266441821"/>
  </r>
  <r>
    <s v="Online Behavior "/>
    <s v="Online Communities"/>
    <s v="Photo and Video Sharing"/>
    <m/>
    <m/>
    <m/>
    <x v="1"/>
    <x v="2"/>
    <s v="Chicago"/>
    <x v="0"/>
    <s v="flightaware.com"/>
    <s v="PubMatic"/>
    <x v="0"/>
    <n v="12136"/>
    <x v="247"/>
    <n v="2089"/>
    <n v="11500"/>
    <n v="3"/>
    <n v="5224.93"/>
    <n v="0.79927488464073826"/>
    <x v="377"/>
    <n v="53.865257731958764"/>
    <n v="1741.6433333333334"/>
    <n v="430.53147659854983"/>
    <n v="2501.1632359980854"/>
  </r>
  <r>
    <s v="Online Behavior "/>
    <s v="Validated Demographic"/>
    <s v="Gender and Age Combined"/>
    <s v="Males 18-34"/>
    <m/>
    <m/>
    <x v="0"/>
    <x v="1"/>
    <s v="San Francisco"/>
    <x v="2"/>
    <s v="nbcdfw.com"/>
    <s v="BidSwitch"/>
    <x v="0"/>
    <n v="10835"/>
    <x v="253"/>
    <n v="2888"/>
    <n v="10487"/>
    <n v="3"/>
    <n v="4704.25"/>
    <n v="0.23073373327180433"/>
    <x v="118"/>
    <n v="188.17"/>
    <n v="1568.0833333333333"/>
    <n v="434.17166589755419"/>
    <n v="1628.8954293628808"/>
  </r>
  <r>
    <s v="Online Behavior "/>
    <s v="Intent"/>
    <s v="Auto Buyers"/>
    <s v="Car Make"/>
    <s v="Volkswagen"/>
    <m/>
    <x v="1"/>
    <x v="0"/>
    <s v="Chicago"/>
    <x v="0"/>
    <s v="androidauthority.com"/>
    <s v="PubMatic"/>
    <x v="0"/>
    <n v="14451"/>
    <x v="202"/>
    <n v="5606"/>
    <n v="13461"/>
    <n v="8"/>
    <n v="6397.6"/>
    <n v="0.34599681682928518"/>
    <x v="406"/>
    <n v="127.95200000000001"/>
    <n v="799.7"/>
    <n v="442.70984706940698"/>
    <n v="1141.2058508740636"/>
  </r>
  <r>
    <s v="Online Behavior "/>
    <s v="B2B"/>
    <s v="Occupation"/>
    <s v="PropertyManager"/>
    <m/>
    <m/>
    <x v="1"/>
    <x v="1"/>
    <s v="Chicago"/>
    <x v="0"/>
    <s v="whatismyipaddress.com"/>
    <s v="Google Ad Manager"/>
    <x v="1"/>
    <n v="7447"/>
    <x v="224"/>
    <n v="4163"/>
    <n v="5586"/>
    <n v="19"/>
    <n v="3311.94"/>
    <n v="0.13428226131328053"/>
    <x v="317"/>
    <n v="331.19400000000002"/>
    <n v="174.31263157894736"/>
    <n v="444.73479253390627"/>
    <n v="795.56569781407643"/>
  </r>
  <r>
    <s v="Online Behavior "/>
    <s v="Intent"/>
    <s v="Shopping"/>
    <s v="Drug Stores"/>
    <s v="CVS"/>
    <m/>
    <x v="1"/>
    <x v="3"/>
    <s v="San Francisco"/>
    <x v="2"/>
    <s v="drugs.com"/>
    <s v="BidSwitch"/>
    <x v="0"/>
    <n v="11697"/>
    <x v="238"/>
    <n v="6761"/>
    <n v="10783"/>
    <n v="3"/>
    <n v="5218.07"/>
    <n v="0.54714884158331201"/>
    <x v="471"/>
    <n v="81.532343749999995"/>
    <n v="1739.3566666666666"/>
    <n v="446.10327434384885"/>
    <n v="771.78967608341952"/>
  </r>
  <r>
    <s v="Online Behavior "/>
    <s v="Intent"/>
    <s v="Shopping"/>
    <s v="Consumer Electronics"/>
    <s v="Cameras and Photography Equip"/>
    <m/>
    <x v="1"/>
    <x v="0"/>
    <s v="Chicago"/>
    <x v="0"/>
    <s v="gameofglam.com"/>
    <s v="BidSwitch"/>
    <x v="0"/>
    <n v="11681"/>
    <x v="227"/>
    <n v="4713"/>
    <n v="8230"/>
    <n v="4"/>
    <n v="5216.6499999999996"/>
    <n v="0.75336015752076024"/>
    <x v="134"/>
    <n v="59.28011363636363"/>
    <n v="1304.1624999999999"/>
    <n v="446.59275746939477"/>
    <n v="1106.8639932102692"/>
  </r>
  <r>
    <s v="Online Behavior "/>
    <s v="Intent"/>
    <s v="Travel"/>
    <s v="Accommodation"/>
    <s v="Hotels"/>
    <m/>
    <x v="2"/>
    <x v="1"/>
    <s v="Nashville"/>
    <x v="5"/>
    <s v="dailymail.co.uk"/>
    <s v="Google Ad Manager"/>
    <x v="0"/>
    <n v="14137"/>
    <x v="266"/>
    <n v="9300"/>
    <n v="13110"/>
    <n v="8"/>
    <n v="6345.46"/>
    <n v="0.31124000848836386"/>
    <x v="421"/>
    <n v="144.215"/>
    <n v="793.1825"/>
    <n v="448.85477824149393"/>
    <n v="682.30752688172049"/>
  </r>
  <r>
    <s v="Online Behavior "/>
    <s v="Intent"/>
    <s v="Auto Buyers"/>
    <s v="Car Make"/>
    <s v="Mazda"/>
    <m/>
    <x v="1"/>
    <x v="1"/>
    <s v="Miami - Ft. Lauderdale"/>
    <x v="1"/>
    <s v="iflscience.com"/>
    <s v="Google Ad Manager"/>
    <x v="0"/>
    <n v="11672"/>
    <x v="196"/>
    <n v="7619"/>
    <n v="9999"/>
    <n v="7"/>
    <n v="5284.28"/>
    <n v="0.71967100753941049"/>
    <x v="388"/>
    <n v="62.908095238095235"/>
    <n v="754.89714285714285"/>
    <n v="452.73132282385188"/>
    <n v="693.56608478802991"/>
  </r>
  <r>
    <s v="Online Behavior "/>
    <s v="Internet and Telecom"/>
    <s v="Mobile and Wireless"/>
    <m/>
    <m/>
    <m/>
    <x v="0"/>
    <x v="3"/>
    <s v="Nashville"/>
    <x v="5"/>
    <s v="forbes.com"/>
    <s v="Google Ad Manager"/>
    <x v="0"/>
    <n v="15326"/>
    <x v="208"/>
    <n v="7941"/>
    <n v="14331"/>
    <n v="8"/>
    <n v="6943.52"/>
    <n v="0.44369046065509588"/>
    <x v="472"/>
    <n v="102.11058823529413"/>
    <n v="867.94"/>
    <n v="453.05493931880466"/>
    <n v="874.38861604331953"/>
  </r>
  <r>
    <s v="Online Behavior "/>
    <s v="Intent"/>
    <s v="Auto Buyers"/>
    <s v="Car Make"/>
    <s v="Vauxhall"/>
    <m/>
    <x v="0"/>
    <x v="3"/>
    <s v="San Francisco"/>
    <x v="2"/>
    <s v="nypost.com"/>
    <s v="Google Ad Manager"/>
    <x v="0"/>
    <n v="14038"/>
    <x v="226"/>
    <n v="1600"/>
    <n v="11345"/>
    <n v="8"/>
    <n v="6368.86"/>
    <n v="0.44878187776036477"/>
    <x v="473"/>
    <n v="101.09301587301587"/>
    <n v="796.10749999999996"/>
    <n v="453.68713491950416"/>
    <n v="3980.5374999999995"/>
  </r>
  <r>
    <s v="Online Behavior "/>
    <s v="Validated Demographic"/>
    <s v="Gender and Age Combined"/>
    <s v="Males 18-44"/>
    <m/>
    <m/>
    <x v="1"/>
    <x v="1"/>
    <s v="Chicago"/>
    <x v="0"/>
    <s v="realtor.com"/>
    <s v="BidSwitch"/>
    <x v="1"/>
    <n v="10815"/>
    <x v="253"/>
    <n v="4321"/>
    <n v="9646"/>
    <n v="2"/>
    <n v="4921.59"/>
    <n v="0.23116042533518261"/>
    <x v="113"/>
    <n v="196.86360000000002"/>
    <n v="2460.7950000000001"/>
    <n v="455.0707350901526"/>
    <n v="1138.9932885906039"/>
  </r>
  <r>
    <s v="Online Behavior "/>
    <s v="Validated Demographic"/>
    <s v="Age"/>
    <s v="18-54"/>
    <m/>
    <m/>
    <x v="0"/>
    <x v="1"/>
    <s v="Knoxville"/>
    <x v="5"/>
    <s v="macrumors.com"/>
    <s v="PubMatic"/>
    <x v="0"/>
    <n v="12214"/>
    <x v="202"/>
    <n v="5376"/>
    <n v="11490"/>
    <n v="7"/>
    <n v="5616.31"/>
    <n v="0.40936630096610443"/>
    <x v="474"/>
    <n v="112.32620000000001"/>
    <n v="802.33"/>
    <n v="459.82560995578848"/>
    <n v="1044.7005208333333"/>
  </r>
  <r>
    <s v="Online Behavior "/>
    <s v="Internet and Telecom"/>
    <s v="Email and Messaging"/>
    <m/>
    <m/>
    <m/>
    <x v="0"/>
    <x v="2"/>
    <s v="Miami - Ft. Lauderdale"/>
    <x v="1"/>
    <s v="dexerto.com"/>
    <s v="OpenX"/>
    <x v="0"/>
    <n v="14553"/>
    <x v="269"/>
    <n v="6119"/>
    <n v="12505"/>
    <n v="11"/>
    <n v="6968"/>
    <n v="0.32295746581460871"/>
    <x v="475"/>
    <n v="148.25531914893617"/>
    <n v="633.4545454545455"/>
    <n v="478.80162165876447"/>
    <n v="1138.7481614642916"/>
  </r>
  <r>
    <s v="Online Behavior "/>
    <s v="Intent"/>
    <s v="Auto Buyers"/>
    <s v="Type"/>
    <s v="Truck"/>
    <m/>
    <x v="1"/>
    <x v="3"/>
    <s v="Tampa - St. Petersburg - Sarasota"/>
    <x v="1"/>
    <s v="msn.com"/>
    <s v="BidSwitch"/>
    <x v="0"/>
    <n v="12974"/>
    <x v="196"/>
    <n v="7521"/>
    <n v="10959"/>
    <n v="7"/>
    <n v="6301.87"/>
    <n v="0.64744874364112837"/>
    <x v="388"/>
    <n v="75.022261904761905"/>
    <n v="900.26714285714286"/>
    <n v="485.7306921535378"/>
    <n v="837.90320436112222"/>
  </r>
  <r>
    <s v="Online Behavior "/>
    <s v="Autos and Vehicles"/>
    <s v="Brands"/>
    <s v="Citroen"/>
    <m/>
    <m/>
    <x v="0"/>
    <x v="0"/>
    <s v="Little Rock - Pine Bluff"/>
    <x v="16"/>
    <s v="reuters.com"/>
    <s v="Magnite DV+"/>
    <x v="0"/>
    <n v="9319"/>
    <x v="217"/>
    <n v="6193"/>
    <n v="8682"/>
    <n v="12"/>
    <n v="4594.6000000000004"/>
    <n v="0.3219229531065565"/>
    <x v="451"/>
    <n v="153.15333333333334"/>
    <n v="382.88333333333338"/>
    <n v="493.03573344779483"/>
    <n v="741.90214758598427"/>
  </r>
  <r>
    <s v="Online Behavior "/>
    <s v="Validated Demographic"/>
    <s v="Gender and Age Combined"/>
    <s v="Males 25-54"/>
    <m/>
    <m/>
    <x v="1"/>
    <x v="2"/>
    <s v="Chicago"/>
    <x v="0"/>
    <s v="marca.com"/>
    <s v="Sharethrough"/>
    <x v="0"/>
    <n v="9725"/>
    <x v="200"/>
    <n v="6616"/>
    <n v="8778"/>
    <n v="1"/>
    <n v="4942.28"/>
    <n v="0.82262210796915158"/>
    <x v="476"/>
    <n v="61.778499999999994"/>
    <n v="4942.28"/>
    <n v="508.20359897172239"/>
    <n v="747.01934703748486"/>
  </r>
  <r>
    <s v="Online Behavior "/>
    <s v="Intent"/>
    <s v="Auto Buyers"/>
    <s v="Car Make"/>
    <s v="BMW"/>
    <m/>
    <x v="1"/>
    <x v="0"/>
    <s v="West Palm Beach - Ft. Pierce"/>
    <x v="1"/>
    <s v="firstcoastnews.com"/>
    <s v="BidSwitch"/>
    <x v="0"/>
    <n v="12092"/>
    <x v="217"/>
    <n v="2042"/>
    <n v="10315"/>
    <n v="8"/>
    <n v="6245.13"/>
    <n v="0.24809791597750577"/>
    <x v="477"/>
    <n v="208.17099999999999"/>
    <n v="780.64125000000001"/>
    <n v="516.46791266953358"/>
    <n v="3058.3398628795298"/>
  </r>
  <r>
    <s v="Online Behavior "/>
    <s v="Validated Demographic"/>
    <s v="Gender"/>
    <s v="Female"/>
    <m/>
    <m/>
    <x v="2"/>
    <x v="2"/>
    <s v="Miami - Ft. Lauderdale"/>
    <x v="1"/>
    <s v="yourroyals.com"/>
    <s v="Google Ad Manager"/>
    <x v="0"/>
    <n v="10906"/>
    <x v="258"/>
    <n v="4735"/>
    <n v="6390"/>
    <n v="3"/>
    <n v="5694.27"/>
    <n v="0.42178617274894559"/>
    <x v="478"/>
    <n v="123.78847826086958"/>
    <n v="1898.0900000000001"/>
    <n v="522.1226847606822"/>
    <n v="1202.5913410770856"/>
  </r>
  <r>
    <s v="Online Behavior "/>
    <s v="Life Event"/>
    <s v="Bride"/>
    <m/>
    <m/>
    <m/>
    <x v="0"/>
    <x v="2"/>
    <s v="Nashville"/>
    <x v="5"/>
    <s v="businessinsider.com"/>
    <s v="TripleLift"/>
    <x v="0"/>
    <n v="11919"/>
    <x v="171"/>
    <n v="8100"/>
    <n v="11524"/>
    <n v="2"/>
    <n v="6350.92"/>
    <n v="0.5789076264787314"/>
    <x v="332"/>
    <n v="92.042318840579711"/>
    <n v="3175.46"/>
    <n v="532.84000335598625"/>
    <n v="784.06419753086425"/>
  </r>
  <r>
    <s v="Online Behavior "/>
    <s v="Arts and Entertainment"/>
    <s v="Movies"/>
    <m/>
    <m/>
    <m/>
    <x v="1"/>
    <x v="1"/>
    <s v="Nashville"/>
    <x v="5"/>
    <s v="funnyand.com"/>
    <s v="Google Ad Manager"/>
    <x v="0"/>
    <n v="9273"/>
    <x v="198"/>
    <n v="4648"/>
    <n v="8751"/>
    <n v="5"/>
    <n v="4986.5200000000004"/>
    <n v="0.75487975843847721"/>
    <x v="131"/>
    <n v="71.236000000000004"/>
    <n v="997.30400000000009"/>
    <n v="537.7461447212338"/>
    <n v="1072.831325301205"/>
  </r>
  <r>
    <s v="Online Behavior "/>
    <s v="Autos and Vehicles"/>
    <s v="Brands"/>
    <s v="Fiat"/>
    <m/>
    <m/>
    <x v="1"/>
    <x v="1"/>
    <s v="Chicago"/>
    <x v="0"/>
    <s v="thekrazycouponlady.com"/>
    <s v="Magnite DV+"/>
    <x v="0"/>
    <n v="11417"/>
    <x v="234"/>
    <n v="1387"/>
    <n v="9924"/>
    <n v="9"/>
    <n v="6206.64"/>
    <n v="0.68319173162827362"/>
    <x v="479"/>
    <n v="79.572307692307703"/>
    <n v="689.62666666666667"/>
    <n v="543.63142681965496"/>
    <n v="4474.8666186012979"/>
  </r>
  <r>
    <s v="Online Behavior "/>
    <s v="Intent"/>
    <s v="Auto Buyers"/>
    <s v="Car Make"/>
    <s v="Toyota"/>
    <m/>
    <x v="0"/>
    <x v="3"/>
    <s v="Los Angeles"/>
    <x v="2"/>
    <s v="cnn.com"/>
    <s v="PubMatic"/>
    <x v="0"/>
    <n v="9060"/>
    <x v="217"/>
    <n v="5190"/>
    <n v="8621"/>
    <n v="14"/>
    <n v="4934.8500000000004"/>
    <n v="0.33112582781456956"/>
    <x v="480"/>
    <n v="164.495"/>
    <n v="352.48928571428576"/>
    <n v="544.68543046357615"/>
    <n v="950.83815028901745"/>
  </r>
  <r>
    <s v="Online Behavior "/>
    <s v="Intent"/>
    <s v="Auto Buyers"/>
    <s v="Category"/>
    <s v="Van"/>
    <m/>
    <x v="0"/>
    <x v="0"/>
    <s v="Chicago"/>
    <x v="0"/>
    <s v="tasteofhome.com"/>
    <s v="Google Ad Manager"/>
    <x v="0"/>
    <n v="9153"/>
    <x v="270"/>
    <n v="4345"/>
    <n v="8376"/>
    <n v="14"/>
    <n v="5007.53"/>
    <n v="0.25128373210969079"/>
    <x v="481"/>
    <n v="217.71869565217389"/>
    <n v="357.68071428571426"/>
    <n v="547.09166393532166"/>
    <n v="1152.4810126582279"/>
  </r>
  <r>
    <s v="Online Behavior "/>
    <s v="Intent"/>
    <s v="Shopping"/>
    <s v="Entertainment"/>
    <m/>
    <m/>
    <x v="2"/>
    <x v="0"/>
    <s v="New York City"/>
    <x v="3"/>
    <s v="mapquest.com"/>
    <s v="Index Exchange"/>
    <x v="0"/>
    <n v="11734"/>
    <x v="234"/>
    <n v="8741"/>
    <n v="10606"/>
    <n v="5"/>
    <n v="6439.28"/>
    <n v="0.66473495824100903"/>
    <x v="375"/>
    <n v="82.554871794871787"/>
    <n v="1287.856"/>
    <n v="548.7710925515596"/>
    <n v="736.67543759295268"/>
  </r>
  <r>
    <s v="Online Behavior "/>
    <s v="Intent"/>
    <s v="Travel"/>
    <s v="Travel"/>
    <m/>
    <m/>
    <x v="2"/>
    <x v="2"/>
    <s v="New York City"/>
    <x v="3"/>
    <s v="wikihow.com"/>
    <s v="PubMatic"/>
    <x v="0"/>
    <n v="11789"/>
    <x v="211"/>
    <n v="6187"/>
    <n v="10028"/>
    <n v="3"/>
    <n v="6505.53"/>
    <n v="0.16964967342437867"/>
    <x v="194"/>
    <n v="325.2765"/>
    <n v="2168.5099999999998"/>
    <n v="551.83051997624909"/>
    <n v="1051.4837562631324"/>
  </r>
  <r>
    <s v="Online Behavior "/>
    <s v="Validated Demographic"/>
    <s v="Gender and Age Combined"/>
    <s v="Females 25-34"/>
    <m/>
    <m/>
    <x v="1"/>
    <x v="1"/>
    <s v="Los Angeles"/>
    <x v="2"/>
    <s v="ign.com"/>
    <s v="Index Exchange"/>
    <x v="0"/>
    <n v="8273"/>
    <x v="254"/>
    <n v="1929"/>
    <n v="7441"/>
    <n v="3"/>
    <n v="4689.5200000000004"/>
    <n v="0.29010032636286714"/>
    <x v="244"/>
    <n v="195.39666666666668"/>
    <n v="1563.1733333333334"/>
    <n v="566.84636770216377"/>
    <n v="2431.0627268014518"/>
  </r>
  <r>
    <s v="Online Behavior "/>
    <s v="Validated Demographic"/>
    <s v="Gender and Age Combined"/>
    <s v="Females 25 or older"/>
    <m/>
    <m/>
    <x v="1"/>
    <x v="2"/>
    <s v="Los Angeles"/>
    <x v="2"/>
    <s v="abcnews.go.com"/>
    <s v="Google Ad Manager"/>
    <x v="1"/>
    <n v="10524"/>
    <x v="197"/>
    <n v="7601"/>
    <n v="10242"/>
    <n v="11"/>
    <n v="6136.13"/>
    <n v="0.5226149752945648"/>
    <x v="258"/>
    <n v="111.566"/>
    <n v="557.83000000000004"/>
    <n v="583.06062333713419"/>
    <n v="807.27930535455857"/>
  </r>
  <r>
    <s v="Online Behavior "/>
    <s v="Intent"/>
    <s v="Shopping"/>
    <s v="Consumer Electronics"/>
    <s v="Tablets"/>
    <m/>
    <x v="0"/>
    <x v="2"/>
    <s v="Nashville"/>
    <x v="5"/>
    <s v="finviz.com"/>
    <s v="Google Ad Manager"/>
    <x v="0"/>
    <n v="9533"/>
    <x v="180"/>
    <n v="6548"/>
    <n v="9042"/>
    <n v="16"/>
    <n v="5574.54"/>
    <n v="0.69233189971677334"/>
    <x v="482"/>
    <n v="84.462727272727278"/>
    <n v="348.40875"/>
    <n v="584.76240427987"/>
    <n v="851.33475870494817"/>
  </r>
  <r>
    <s v="Online Behavior "/>
    <s v="Validated Demographic"/>
    <s v="Gender and Age Combined"/>
    <s v="Males 18-64"/>
    <m/>
    <m/>
    <x v="1"/>
    <x v="0"/>
    <s v="Jacksonville"/>
    <x v="1"/>
    <s v="livescience.com"/>
    <s v="BidSwitch"/>
    <x v="0"/>
    <n v="9702"/>
    <x v="90"/>
    <n v="5564"/>
    <n v="8210"/>
    <n v="1"/>
    <n v="5711.39"/>
    <n v="0.41228612657184083"/>
    <x v="189"/>
    <n v="142.78475"/>
    <n v="5711.39"/>
    <n v="588.68171511028663"/>
    <n v="1026.4899352983466"/>
  </r>
  <r>
    <s v="Online Behavior "/>
    <s v="Beauty and Fitness"/>
    <s v="Beauty Pageants"/>
    <m/>
    <m/>
    <m/>
    <x v="1"/>
    <x v="0"/>
    <s v="Chicago"/>
    <x v="0"/>
    <s v="yahoo.com"/>
    <s v="BidSwitch"/>
    <x v="1"/>
    <n v="7584"/>
    <x v="90"/>
    <n v="3093"/>
    <n v="6897"/>
    <n v="2"/>
    <n v="4467.08"/>
    <n v="0.52742616033755274"/>
    <x v="278"/>
    <n v="111.67699999999999"/>
    <n v="2233.54"/>
    <n v="589.01371308016883"/>
    <n v="1444.2547688328484"/>
  </r>
  <r>
    <s v="Online Behavior "/>
    <s v="Intent"/>
    <s v="Travel"/>
    <s v="Budget Travel"/>
    <m/>
    <m/>
    <x v="2"/>
    <x v="2"/>
    <s v="Los Angeles"/>
    <x v="2"/>
    <s v="yachtworld.com"/>
    <s v="PubMatic"/>
    <x v="0"/>
    <n v="10565"/>
    <x v="180"/>
    <n v="6248"/>
    <n v="10141"/>
    <n v="9"/>
    <n v="6236.11"/>
    <n v="0.62470421202082349"/>
    <x v="411"/>
    <n v="94.48651515151515"/>
    <n v="692.90111111111105"/>
    <n v="590.26123994320869"/>
    <n v="998.09699103713183"/>
  </r>
  <r>
    <s v="Online Behavior "/>
    <s v="Games"/>
    <s v="Card Games"/>
    <m/>
    <m/>
    <m/>
    <x v="0"/>
    <x v="1"/>
    <s v="San Francisco"/>
    <x v="2"/>
    <s v="boattrader.com"/>
    <s v="Google Ad Manager"/>
    <x v="0"/>
    <n v="11511"/>
    <x v="257"/>
    <n v="8268"/>
    <n v="11042"/>
    <n v="3"/>
    <n v="6815.71"/>
    <n v="0.28668230388324212"/>
    <x v="300"/>
    <n v="206.53666666666666"/>
    <n v="2271.9033333333332"/>
    <n v="592.10407436365222"/>
    <n v="824.34808901790041"/>
  </r>
  <r>
    <s v="Online Behavior "/>
    <s v="Intent"/>
    <s v="Auto Buyers"/>
    <s v="Car Make"/>
    <s v="Audi Q"/>
    <m/>
    <x v="1"/>
    <x v="3"/>
    <s v="Grand Rapids - Kalamazoo"/>
    <x v="7"/>
    <s v="accuweather.com"/>
    <s v="Xandr - Monetize SSP (AppNexus)"/>
    <x v="0"/>
    <n v="10501"/>
    <x v="204"/>
    <n v="4126"/>
    <n v="7654"/>
    <n v="8"/>
    <n v="6244.52"/>
    <n v="0.85706123226359388"/>
    <x v="463"/>
    <n v="69.38355555555556"/>
    <n v="780.56500000000005"/>
    <n v="594.65955623273976"/>
    <n v="1513.4561318468252"/>
  </r>
  <r>
    <s v="Online Behavior "/>
    <s v="Home and Garden"/>
    <s v="Yard and Patio"/>
    <m/>
    <m/>
    <m/>
    <x v="1"/>
    <x v="2"/>
    <s v="Los Angeles"/>
    <x v="2"/>
    <s v="w3schools.com"/>
    <s v="Index Exchange"/>
    <x v="0"/>
    <n v="11607"/>
    <x v="143"/>
    <n v="5218"/>
    <n v="10763"/>
    <n v="12"/>
    <n v="6909.73"/>
    <n v="1.5852502800034463"/>
    <x v="478"/>
    <n v="37.552880434782608"/>
    <n v="575.81083333333333"/>
    <n v="595.30714224175063"/>
    <n v="1324.210425450364"/>
  </r>
  <r>
    <s v="Online Behavior "/>
    <s v="The Changing Consumer"/>
    <s v="DIY"/>
    <m/>
    <m/>
    <m/>
    <x v="0"/>
    <x v="0"/>
    <s v="Grand Rapids - Kalamazoo"/>
    <x v="7"/>
    <s v="techradar.com"/>
    <s v="Google Ad Manager"/>
    <x v="0"/>
    <n v="12161"/>
    <x v="211"/>
    <n v="6284"/>
    <n v="10919"/>
    <n v="4"/>
    <n v="7273.27"/>
    <n v="0.16446015952635473"/>
    <x v="258"/>
    <n v="363.6635"/>
    <n v="1818.3175000000001"/>
    <n v="598.08157223912508"/>
    <n v="1157.4267982176957"/>
  </r>
  <r>
    <s v="Online Behavior "/>
    <s v="Real Estate"/>
    <s v="Apartments and Residential Rentals"/>
    <m/>
    <m/>
    <m/>
    <x v="0"/>
    <x v="3"/>
    <s v="New York City"/>
    <x v="3"/>
    <s v="cbssports.com"/>
    <s v="Google Ad Manager"/>
    <x v="0"/>
    <n v="9515"/>
    <x v="217"/>
    <n v="6169"/>
    <n v="9138"/>
    <n v="3"/>
    <n v="5776.51"/>
    <n v="0.31529164477141358"/>
    <x v="117"/>
    <n v="192.55033333333333"/>
    <n v="1925.5033333333333"/>
    <n v="607.09511297950598"/>
    <n v="936.37704652293735"/>
  </r>
  <r>
    <s v="Online Behavior "/>
    <s v="Home and Garden"/>
    <s v="Home Appliances"/>
    <m/>
    <m/>
    <m/>
    <x v="1"/>
    <x v="1"/>
    <s v="Tampa - St. Petersburg - Sarasota"/>
    <x v="1"/>
    <s v="news.yahoo.com"/>
    <s v="BidSwitch"/>
    <x v="0"/>
    <n v="8420"/>
    <x v="200"/>
    <n v="4430"/>
    <n v="7869"/>
    <n v="8"/>
    <n v="5184.59"/>
    <n v="0.95011876484560576"/>
    <x v="117"/>
    <n v="64.807375000000008"/>
    <n v="648.07375000000002"/>
    <n v="615.74703087885985"/>
    <n v="1170.3363431151242"/>
  </r>
  <r>
    <s v="Online Behavior "/>
    <s v="Intent"/>
    <s v="Shopping"/>
    <s v="CPG Grocery"/>
    <m/>
    <m/>
    <x v="1"/>
    <x v="2"/>
    <s v="New York City"/>
    <x v="3"/>
    <s v="dailybee.com"/>
    <s v="Google Ad Manager"/>
    <x v="0"/>
    <n v="8111"/>
    <x v="239"/>
    <n v="4346"/>
    <n v="6163"/>
    <n v="1"/>
    <n v="5000.76"/>
    <n v="0"/>
    <x v="352"/>
    <s v="N/A"/>
    <n v="5000.76"/>
    <n v="616.54050055480207"/>
    <n v="1150.6580763920847"/>
  </r>
  <r>
    <s v="Online Behavior "/>
    <s v="Travel"/>
    <s v="Tourist Destinations"/>
    <s v="Lakes and Rivers"/>
    <m/>
    <m/>
    <x v="1"/>
    <x v="2"/>
    <s v="Chicago"/>
    <x v="0"/>
    <s v="flightaware.com"/>
    <s v="Index Exchange"/>
    <x v="0"/>
    <n v="12710"/>
    <x v="224"/>
    <n v="8159"/>
    <n v="11984"/>
    <n v="11"/>
    <n v="7851.4"/>
    <n v="7.8678206136900075E-2"/>
    <x v="432"/>
    <n v="785.14"/>
    <n v="713.76363636363635"/>
    <n v="617.73406766325718"/>
    <n v="962.29930138497355"/>
  </r>
  <r>
    <s v="Online Behavior "/>
    <s v="Finance"/>
    <s v="Investing"/>
    <s v="Commodities and Futures Trading"/>
    <m/>
    <m/>
    <x v="1"/>
    <x v="3"/>
    <s v="Los Angeles"/>
    <x v="2"/>
    <s v="nbcmiami.com"/>
    <s v="Google Ad Manager"/>
    <x v="0"/>
    <n v="11476"/>
    <x v="259"/>
    <n v="4963"/>
    <n v="10991"/>
    <n v="8"/>
    <n v="7227.42"/>
    <n v="0.39212269083304291"/>
    <x v="483"/>
    <n v="160.60933333333332"/>
    <n v="903.42750000000001"/>
    <n v="629.78563959567794"/>
    <n v="1456.2603264154745"/>
  </r>
  <r>
    <s v="Online Behavior "/>
    <s v="Travel"/>
    <s v="Car Rental and Taxi Services"/>
    <m/>
    <m/>
    <m/>
    <x v="2"/>
    <x v="2"/>
    <s v="Los Angeles"/>
    <x v="2"/>
    <s v="dictionary.com"/>
    <s v="PubMatic"/>
    <x v="0"/>
    <n v="10350"/>
    <x v="180"/>
    <n v="723"/>
    <n v="8720"/>
    <n v="14"/>
    <n v="6774.2"/>
    <n v="0.6376811594202898"/>
    <x v="484"/>
    <n v="102.63939393939394"/>
    <n v="483.87142857142857"/>
    <n v="654.51207729468604"/>
    <n v="9369.5712309820192"/>
  </r>
  <r>
    <s v="Online Behavior "/>
    <s v="Arts and Entertainment"/>
    <s v="Comics and Animation"/>
    <m/>
    <m/>
    <m/>
    <x v="1"/>
    <x v="2"/>
    <s v="Knoxville"/>
    <x v="5"/>
    <s v="fox59.com"/>
    <s v="Google Ad Manager"/>
    <x v="0"/>
    <n v="7583"/>
    <x v="259"/>
    <n v="4608"/>
    <n v="5881"/>
    <n v="1"/>
    <n v="5033.4799999999996"/>
    <n v="0.59343267835948832"/>
    <x v="485"/>
    <n v="111.8551111111111"/>
    <n v="5033.4799999999996"/>
    <n v="663.78478174864824"/>
    <n v="1092.3350694444443"/>
  </r>
  <r>
    <s v="Online Behavior "/>
    <s v="The Changing Consumer"/>
    <s v="Gaming Equipment"/>
    <m/>
    <m/>
    <m/>
    <x v="0"/>
    <x v="0"/>
    <s v="Chattanooga"/>
    <x v="5"/>
    <s v="cnet.com"/>
    <s v="TripleLift"/>
    <x v="0"/>
    <n v="7530"/>
    <x v="211"/>
    <n v="5468"/>
    <n v="7298"/>
    <n v="3"/>
    <n v="5038.71"/>
    <n v="0.26560424966799467"/>
    <x v="194"/>
    <n v="251.93549999999999"/>
    <n v="1679.57"/>
    <n v="669.15139442231077"/>
    <n v="921.49049012435989"/>
  </r>
  <r>
    <s v="Online Behavior "/>
    <s v="Intent"/>
    <s v="Travel"/>
    <s v="Cruises"/>
    <m/>
    <m/>
    <x v="2"/>
    <x v="2"/>
    <s v="San Francisco"/>
    <x v="2"/>
    <s v="doctoreport.com"/>
    <s v="Index Exchange"/>
    <x v="0"/>
    <n v="9560"/>
    <x v="230"/>
    <n v="3076"/>
    <n v="6252"/>
    <n v="17"/>
    <n v="6420.22"/>
    <n v="1.0251046025104602"/>
    <x v="486"/>
    <n v="65.512448979591838"/>
    <n v="377.66"/>
    <n v="671.57112970711296"/>
    <n v="2087.1976592977894"/>
  </r>
  <r>
    <s v="Online Behavior "/>
    <s v="Home and Garden"/>
    <s v="Homemaking and Interior Decor"/>
    <m/>
    <m/>
    <m/>
    <x v="1"/>
    <x v="1"/>
    <s v="Los Angeles"/>
    <x v="2"/>
    <s v="dailymail.co.uk"/>
    <s v="Google Ad Manager"/>
    <x v="0"/>
    <n v="7921"/>
    <x v="202"/>
    <n v="4727"/>
    <n v="6513"/>
    <n v="11"/>
    <n v="5379"/>
    <n v="0.63123343012245936"/>
    <x v="323"/>
    <n v="107.58"/>
    <n v="489"/>
    <n v="679.08092412574172"/>
    <n v="1137.9310344827586"/>
  </r>
  <r>
    <s v="Online Behavior "/>
    <s v="Sports"/>
    <s v="Team Sports"/>
    <s v="Volleyball"/>
    <m/>
    <m/>
    <x v="1"/>
    <x v="2"/>
    <s v="Nashville"/>
    <x v="5"/>
    <s v="buzzfeed.com"/>
    <s v="Yieldmo"/>
    <x v="1"/>
    <n v="10066"/>
    <x v="226"/>
    <n v="6978"/>
    <n v="9369"/>
    <n v="19"/>
    <n v="6879.59"/>
    <n v="0.62586926286509037"/>
    <x v="487"/>
    <n v="109.19984126984127"/>
    <n v="362.08368421052631"/>
    <n v="683.44824160540429"/>
    <n v="985.8971051877329"/>
  </r>
  <r>
    <s v="Online Behavior "/>
    <s v="Law and Government"/>
    <s v="Legal"/>
    <m/>
    <m/>
    <m/>
    <x v="0"/>
    <x v="1"/>
    <s v="Chicago"/>
    <x v="0"/>
    <s v="washingtonpost.com"/>
    <s v="Xandr - Monetize SSP (AppNexus)"/>
    <x v="0"/>
    <n v="9867"/>
    <x v="217"/>
    <n v="6867"/>
    <n v="9347"/>
    <n v="12"/>
    <n v="6839.57"/>
    <n v="0.30404378230465184"/>
    <x v="451"/>
    <n v="227.98566666666665"/>
    <n v="569.96416666666664"/>
    <n v="693.1762440458092"/>
    <n v="996.00553371195565"/>
  </r>
  <r>
    <s v="Online Behavior "/>
    <s v="Intent"/>
    <s v="Shopping"/>
    <s v="Home Improvement"/>
    <m/>
    <m/>
    <x v="0"/>
    <x v="2"/>
    <s v="Orlando - Daytona Beach"/>
    <x v="1"/>
    <s v="wordunscrambler.me"/>
    <s v="Google Ad Manager"/>
    <x v="0"/>
    <n v="9357"/>
    <x v="151"/>
    <n v="1754"/>
    <n v="8343"/>
    <n v="10"/>
    <n v="6559.48"/>
    <n v="0.64123116383456236"/>
    <x v="303"/>
    <n v="109.32466666666666"/>
    <n v="655.94799999999998"/>
    <n v="701.02383242492249"/>
    <n v="3739.7263397947545"/>
  </r>
  <r>
    <s v="Online Behavior "/>
    <s v="Arts and Entertainment"/>
    <s v="Celebrities and Entertainment News"/>
    <m/>
    <m/>
    <m/>
    <x v="0"/>
    <x v="1"/>
    <s v="Orlando - Daytona Beach"/>
    <x v="1"/>
    <s v="icy-veins.com"/>
    <s v="Google Ad Manager"/>
    <x v="0"/>
    <n v="9261"/>
    <x v="180"/>
    <n v="3852"/>
    <n v="8526"/>
    <n v="9"/>
    <n v="6511.03"/>
    <n v="0.71266601878846769"/>
    <x v="411"/>
    <n v="98.651969696969687"/>
    <n v="723.44777777777779"/>
    <n v="703.05906489579957"/>
    <n v="1690.2985462097611"/>
  </r>
  <r>
    <s v="Online Behavior "/>
    <s v="The Changing Consumer"/>
    <s v="Streaming Services"/>
    <m/>
    <m/>
    <m/>
    <x v="0"/>
    <x v="0"/>
    <s v="Jacksonville"/>
    <x v="1"/>
    <s v="sports.yahoo.com"/>
    <s v="Google Ad Manager"/>
    <x v="0"/>
    <n v="9709"/>
    <x v="236"/>
    <n v="3339"/>
    <n v="7891"/>
    <n v="3"/>
    <n v="6994.09"/>
    <n v="0.59738387063549281"/>
    <x v="195"/>
    <n v="120.58775862068966"/>
    <n v="2331.3633333333332"/>
    <n v="720.3718199608611"/>
    <n v="2094.6660676849356"/>
  </r>
  <r>
    <s v="Online Behavior "/>
    <s v="Autos and Vehicles"/>
    <s v="Brands"/>
    <s v="Pontiac"/>
    <m/>
    <m/>
    <x v="0"/>
    <x v="2"/>
    <s v="San Francisco"/>
    <x v="2"/>
    <s v="sports.yahoo.com"/>
    <s v="BidSwitch"/>
    <x v="0"/>
    <n v="7769"/>
    <x v="224"/>
    <n v="3152"/>
    <n v="6464"/>
    <n v="1"/>
    <n v="5603.05"/>
    <n v="0.12871669455528381"/>
    <x v="117"/>
    <n v="560.30500000000006"/>
    <n v="5603.05"/>
    <n v="721.20607542798302"/>
    <n v="1777.6173857868021"/>
  </r>
  <r>
    <s v="Online Behavior "/>
    <s v="Intent"/>
    <s v="Financial Intent"/>
    <s v="Banking"/>
    <m/>
    <m/>
    <x v="2"/>
    <x v="2"/>
    <s v="San Francisco"/>
    <x v="2"/>
    <s v="mydailymagazine.com"/>
    <s v="Google Ad Manager"/>
    <x v="0"/>
    <n v="9238"/>
    <x v="196"/>
    <n v="4626"/>
    <n v="8264"/>
    <n v="15"/>
    <n v="6683.23"/>
    <n v="0.90928772461571772"/>
    <x v="358"/>
    <n v="79.562261904761897"/>
    <n v="445.54866666666663"/>
    <n v="723.44988092660753"/>
    <n v="1444.7103329009942"/>
  </r>
  <r>
    <s v="Online Behavior "/>
    <s v="Online Communities"/>
    <s v="Social Networks"/>
    <m/>
    <m/>
    <m/>
    <x v="0"/>
    <x v="1"/>
    <s v="Chicago"/>
    <x v="0"/>
    <s v="flightaware.com"/>
    <s v="Google Ad Manager"/>
    <x v="0"/>
    <n v="9463"/>
    <x v="169"/>
    <n v="1518"/>
    <n v="8191"/>
    <n v="4"/>
    <n v="6879.6"/>
    <n v="0.59177850575927293"/>
    <x v="131"/>
    <n v="122.85000000000001"/>
    <n v="1719.9"/>
    <n v="726.99989432526695"/>
    <n v="4532.01581027668"/>
  </r>
  <r>
    <s v="Online Behavior "/>
    <s v="Sports"/>
    <s v="Motor Sports"/>
    <m/>
    <m/>
    <m/>
    <x v="0"/>
    <x v="3"/>
    <s v="South Bend - Elkhart"/>
    <x v="4"/>
    <s v="forbes.com"/>
    <s v="BidSwitch"/>
    <x v="0"/>
    <n v="8204"/>
    <x v="211"/>
    <n v="1348"/>
    <n v="7832"/>
    <n v="1"/>
    <n v="5973.38"/>
    <n v="0.24378352023403219"/>
    <x v="278"/>
    <n v="298.66899999999998"/>
    <n v="5973.38"/>
    <n v="728.10580204778148"/>
    <n v="4431.290801186944"/>
  </r>
  <r>
    <s v="Online Behavior "/>
    <s v="Sports"/>
    <s v="Sports League"/>
    <s v="Premier League"/>
    <m/>
    <m/>
    <x v="1"/>
    <x v="0"/>
    <s v="Chicago"/>
    <x v="0"/>
    <s v="cnet.com"/>
    <s v="BidSwitch"/>
    <x v="0"/>
    <n v="8217"/>
    <x v="253"/>
    <n v="5740"/>
    <n v="8009"/>
    <n v="11"/>
    <n v="6051.33"/>
    <n v="0.30424729219909946"/>
    <x v="488"/>
    <n v="242.0532"/>
    <n v="550.12090909090909"/>
    <n v="736.4403066812705"/>
    <n v="1054.2386759581882"/>
  </r>
  <r>
    <s v="Online Behavior "/>
    <s v="Intent"/>
    <s v="Auto Buyers"/>
    <s v="Car Make"/>
    <s v="Nissan"/>
    <m/>
    <x v="0"/>
    <x v="2"/>
    <s v="Miami - Ft. Lauderdale"/>
    <x v="1"/>
    <s v="britannica.com"/>
    <s v="Google Ad Manager"/>
    <x v="0"/>
    <n v="8068"/>
    <x v="224"/>
    <n v="5545"/>
    <n v="7554"/>
    <n v="1"/>
    <n v="5995.04"/>
    <n v="0.12394645513138325"/>
    <x v="117"/>
    <n v="599.50400000000002"/>
    <n v="5995.04"/>
    <n v="743.06395637084779"/>
    <n v="1081.1614066726779"/>
  </r>
  <r>
    <s v="Online Behavior "/>
    <s v="Intent"/>
    <s v="Auto Buyers"/>
    <s v="Category"/>
    <s v="Caravan"/>
    <m/>
    <x v="1"/>
    <x v="1"/>
    <s v="Miami - Ft. Lauderdale"/>
    <x v="1"/>
    <s v="ranker.com"/>
    <s v="Google Ad Manager"/>
    <x v="0"/>
    <n v="8097"/>
    <x v="211"/>
    <n v="4942"/>
    <n v="6868"/>
    <n v="1"/>
    <n v="6177.46"/>
    <n v="0.24700506360380386"/>
    <x v="278"/>
    <n v="308.87299999999999"/>
    <n v="6177.46"/>
    <n v="762.9319501049772"/>
    <n v="1249.9919061108865"/>
  </r>
  <r>
    <s v="Online Behavior "/>
    <s v="Intent"/>
    <s v="Auto Buyers"/>
    <s v="Car Make"/>
    <s v="Honda"/>
    <m/>
    <x v="1"/>
    <x v="2"/>
    <s v="Nashville"/>
    <x v="5"/>
    <s v="npr.org"/>
    <s v="Yahoo Exchange"/>
    <x v="0"/>
    <n v="8000"/>
    <x v="224"/>
    <n v="4400"/>
    <n v="6379"/>
    <n v="1"/>
    <n v="6159.37"/>
    <n v="0.125"/>
    <x v="117"/>
    <n v="615.93700000000001"/>
    <n v="6159.37"/>
    <n v="769.92124999999999"/>
    <n v="1399.856818181818"/>
  </r>
  <r>
    <s v="Online Behavior "/>
    <s v="Autos and Vehicles"/>
    <s v="Brands"/>
    <s v="Nissan"/>
    <m/>
    <m/>
    <x v="1"/>
    <x v="0"/>
    <s v="Chicago"/>
    <x v="0"/>
    <s v="thefinancechatter.com"/>
    <s v="BidSwitch"/>
    <x v="0"/>
    <n v="7691"/>
    <x v="239"/>
    <n v="3890"/>
    <n v="5905"/>
    <n v="1"/>
    <n v="5927.81"/>
    <n v="0"/>
    <x v="352"/>
    <s v="N/A"/>
    <n v="5927.81"/>
    <n v="770.74632687556891"/>
    <n v="1523.8586118251928"/>
  </r>
  <r>
    <s v="Online Behavior "/>
    <s v="Validated Demographic"/>
    <s v="Age"/>
    <s v="25 or older"/>
    <m/>
    <m/>
    <x v="0"/>
    <x v="1"/>
    <s v="Chattanooga"/>
    <x v="5"/>
    <s v="kiplinger.com"/>
    <s v="OpenX"/>
    <x v="0"/>
    <n v="8233"/>
    <x v="215"/>
    <n v="5361"/>
    <n v="7643"/>
    <n v="4"/>
    <n v="6381.01"/>
    <n v="0.78950564800194334"/>
    <x v="489"/>
    <n v="98.169384615384615"/>
    <n v="1595.2525000000001"/>
    <n v="775.05283614721236"/>
    <n v="1190.2648759559784"/>
  </r>
  <r>
    <s v="Online Behavior "/>
    <s v="Life Event"/>
    <s v="Home Buying"/>
    <m/>
    <m/>
    <m/>
    <x v="1"/>
    <x v="2"/>
    <s v="New York City"/>
    <x v="3"/>
    <s v="topclassactions.com"/>
    <s v="PubMatic"/>
    <x v="0"/>
    <n v="9362"/>
    <x v="203"/>
    <n v="5202"/>
    <n v="8928"/>
    <n v="6"/>
    <n v="7312.49"/>
    <n v="0.41657765434736171"/>
    <x v="401"/>
    <n v="187.49974358974359"/>
    <n v="1218.7483333333332"/>
    <n v="781.08203375347148"/>
    <n v="1405.707420222991"/>
  </r>
  <r>
    <s v="Online Behavior "/>
    <s v="Autos and Vehicles"/>
    <s v="Brands"/>
    <s v="Volvo"/>
    <m/>
    <m/>
    <x v="0"/>
    <x v="2"/>
    <s v="New York City"/>
    <x v="3"/>
    <s v="chocolatecoveredkatie.com"/>
    <s v="Google Ad Manager"/>
    <x v="0"/>
    <n v="7806"/>
    <x v="211"/>
    <n v="3150"/>
    <n v="7247"/>
    <n v="1"/>
    <n v="6162.32"/>
    <n v="0.25621316935690497"/>
    <x v="278"/>
    <n v="308.11599999999999"/>
    <n v="6162.32"/>
    <n v="789.43376889572119"/>
    <n v="1956.2920634920633"/>
  </r>
  <r>
    <s v="Online Behavior "/>
    <s v="Intent"/>
    <s v="Auto Buyers"/>
    <s v="Car Make"/>
    <s v="Subaru"/>
    <m/>
    <x v="1"/>
    <x v="0"/>
    <s v="Los Angeles"/>
    <x v="2"/>
    <s v="signupgenius.com"/>
    <s v="Magnite DV+"/>
    <x v="1"/>
    <n v="7965"/>
    <x v="202"/>
    <n v="5230"/>
    <n v="6923"/>
    <n v="10"/>
    <n v="6298.51"/>
    <n v="0.62774639045825487"/>
    <x v="258"/>
    <n v="125.97020000000001"/>
    <n v="629.851"/>
    <n v="790.7733835530446"/>
    <n v="1204.3040152963672"/>
  </r>
  <r>
    <s v="Online Behavior "/>
    <s v="Autos and Vehicles"/>
    <s v="Brands"/>
    <s v="Volkswagen"/>
    <m/>
    <m/>
    <x v="1"/>
    <x v="2"/>
    <s v="Ft. Myers - Naples"/>
    <x v="1"/>
    <s v="mlb.com"/>
    <s v="Google Ad Manager"/>
    <x v="0"/>
    <n v="7789"/>
    <x v="217"/>
    <n v="4655"/>
    <n v="7434"/>
    <n v="1"/>
    <n v="6396.87"/>
    <n v="0.38515855693927331"/>
    <x v="200"/>
    <n v="213.22899999999998"/>
    <n v="6396.87"/>
    <n v="821.26973937604316"/>
    <n v="1374.1933404940924"/>
  </r>
  <r>
    <s v="Online Behavior "/>
    <s v="Hobbies and Leisure"/>
    <s v="Outdoors"/>
    <s v="Equestrian"/>
    <m/>
    <m/>
    <x v="1"/>
    <x v="2"/>
    <s v="San Francisco"/>
    <x v="2"/>
    <s v="accuweather.com"/>
    <s v="Google Ad Manager"/>
    <x v="0"/>
    <n v="7862"/>
    <x v="211"/>
    <n v="2152"/>
    <n v="6039"/>
    <n v="2"/>
    <n v="6506.43"/>
    <n v="0.25438819638768762"/>
    <x v="117"/>
    <n v="325.32150000000001"/>
    <n v="3253.2150000000001"/>
    <n v="827.57949631137114"/>
    <n v="3023.4340148698889"/>
  </r>
  <r>
    <s v="Online Behavior "/>
    <s v="Finance"/>
    <s v="Banking"/>
    <s v="Debit and Checking Services"/>
    <m/>
    <m/>
    <x v="1"/>
    <x v="2"/>
    <s v="Chicago"/>
    <x v="0"/>
    <s v="thegamer.com"/>
    <s v="BidSwitch"/>
    <x v="0"/>
    <n v="8362"/>
    <x v="271"/>
    <n v="5959"/>
    <n v="7947"/>
    <n v="7"/>
    <n v="6997.47"/>
    <n v="0.37072470700789284"/>
    <x v="490"/>
    <n v="225.72483870967741"/>
    <n v="999.63857142857148"/>
    <n v="836.81774695049035"/>
    <n v="1174.2691726799799"/>
  </r>
  <r>
    <s v="Online Behavior "/>
    <s v="Intent"/>
    <s v="Shopping"/>
    <s v="Drug Stores"/>
    <m/>
    <m/>
    <x v="0"/>
    <x v="3"/>
    <s v="Jacksonville"/>
    <x v="1"/>
    <s v="investopedia.com"/>
    <s v="Google Ad Manager"/>
    <x v="0"/>
    <n v="7687"/>
    <x v="224"/>
    <n v="5311"/>
    <n v="7266"/>
    <n v="6"/>
    <n v="6486.85"/>
    <n v="0.13008976193573565"/>
    <x v="367"/>
    <n v="648.68500000000006"/>
    <n v="1081.1416666666667"/>
    <n v="843.87277221282682"/>
    <n v="1221.3989832423274"/>
  </r>
  <r>
    <s v="Online Behavior "/>
    <s v="Online Communities"/>
    <s v="Online Goodies"/>
    <m/>
    <m/>
    <m/>
    <x v="1"/>
    <x v="1"/>
    <s v="Miami - Ft. Lauderdale"/>
    <x v="1"/>
    <s v="people.com"/>
    <s v="OpenX"/>
    <x v="0"/>
    <n v="8187"/>
    <x v="211"/>
    <n v="4888"/>
    <n v="7510"/>
    <n v="3"/>
    <n v="6980.23"/>
    <n v="0.24428972761695372"/>
    <x v="194"/>
    <n v="349.01149999999996"/>
    <n v="2326.7433333333333"/>
    <n v="852.59924270184445"/>
    <n v="1428.0339607201308"/>
  </r>
  <r>
    <s v="Online Behavior "/>
    <s v="Food and Drink"/>
    <s v="Restaurants"/>
    <s v="Fast Food"/>
    <m/>
    <m/>
    <x v="2"/>
    <x v="3"/>
    <s v="Chicago"/>
    <x v="0"/>
    <s v="macrumors.com"/>
    <s v="Google Ad Manager"/>
    <x v="0"/>
    <n v="7822"/>
    <x v="253"/>
    <n v="3786"/>
    <n v="7232"/>
    <n v="13"/>
    <n v="6781.82"/>
    <n v="0.3196113525952442"/>
    <x v="491"/>
    <n v="271.27279999999996"/>
    <n v="521.67846153846153"/>
    <n v="867.01866530299151"/>
    <n v="1791.2889593238247"/>
  </r>
  <r>
    <s v="Online Behavior "/>
    <s v="Finance"/>
    <s v="Investing"/>
    <s v="Brokerages and Day Trading"/>
    <m/>
    <m/>
    <x v="1"/>
    <x v="1"/>
    <s v="Memphis"/>
    <x v="5"/>
    <s v="newsmemory.com"/>
    <s v="Google Ad Manager"/>
    <x v="1"/>
    <n v="7695"/>
    <x v="211"/>
    <n v="3481"/>
    <n v="7050"/>
    <n v="14"/>
    <n v="6727.44"/>
    <n v="0.25990903183885639"/>
    <x v="402"/>
    <n v="336.37199999999996"/>
    <n v="480.53142857142853"/>
    <n v="874.261208576998"/>
    <n v="1932.617064062051"/>
  </r>
  <r>
    <s v="Online Behavior "/>
    <s v="Arts and Entertainment"/>
    <s v="Music and Audio"/>
    <m/>
    <m/>
    <m/>
    <x v="1"/>
    <x v="0"/>
    <s v="Jacksonville"/>
    <x v="1"/>
    <s v="chicagotribune.com"/>
    <s v="Google Ad Manager"/>
    <x v="0"/>
    <n v="7628"/>
    <x v="272"/>
    <n v="5048"/>
    <n v="7154"/>
    <n v="5"/>
    <n v="6684.06"/>
    <n v="0.24908232826428944"/>
    <x v="422"/>
    <n v="351.79263157894741"/>
    <n v="1336.8120000000001"/>
    <n v="876.25327739905617"/>
    <n v="1324.1006339144217"/>
  </r>
  <r>
    <s v="Online Behavior "/>
    <s v="Sports"/>
    <s v="Individual Sports"/>
    <s v="Track and Field"/>
    <m/>
    <m/>
    <x v="0"/>
    <x v="3"/>
    <s v="Chicago"/>
    <x v="0"/>
    <s v="mail.aol.com"/>
    <s v="Google Ad Manager"/>
    <x v="0"/>
    <n v="7514"/>
    <x v="211"/>
    <n v="2646"/>
    <n v="3373"/>
    <n v="3"/>
    <n v="6756.3"/>
    <n v="0.26616981634282671"/>
    <x v="194"/>
    <n v="337.815"/>
    <n v="2252.1"/>
    <n v="899.16156507852008"/>
    <n v="2553.4013605442178"/>
  </r>
  <r>
    <s v="Online Behavior "/>
    <s v="Beauty and Fitness"/>
    <s v="Face and Body Care"/>
    <s v="Make-Up and Cosmetics"/>
    <m/>
    <m/>
    <x v="1"/>
    <x v="1"/>
    <s v="San Francisco"/>
    <x v="2"/>
    <s v="zdnet.com"/>
    <s v="BidSwitch"/>
    <x v="1"/>
    <n v="7585"/>
    <x v="273"/>
    <n v="5396"/>
    <n v="7417"/>
    <n v="24"/>
    <n v="7082.65"/>
    <n v="0.17139090309822017"/>
    <x v="492"/>
    <n v="544.81923076923078"/>
    <n v="295.11041666666665"/>
    <n v="933.77059986816084"/>
    <n v="1312.5741289844327"/>
  </r>
  <r>
    <s v="Online Behavior "/>
    <s v="Sports"/>
    <s v="Individual Sports"/>
    <s v="Running and Walking"/>
    <m/>
    <m/>
    <x v="1"/>
    <x v="1"/>
    <s v="Nashville"/>
    <x v="5"/>
    <s v="cbsnews.com"/>
    <s v="BidSwitch"/>
    <x v="0"/>
    <n v="7229"/>
    <x v="211"/>
    <n v="5668"/>
    <n v="6760"/>
    <n v="3"/>
    <n v="6812.59"/>
    <n v="0.27666343892654582"/>
    <x v="194"/>
    <n v="340.62950000000001"/>
    <n v="2270.8633333333332"/>
    <n v="942.39728869829855"/>
    <n v="1201.93895553987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FBD1E-56A3-40B9-B387-7D1E3F06A274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11:N29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8">
        <item x="15"/>
        <item x="16"/>
        <item x="2"/>
        <item x="1"/>
        <item x="8"/>
        <item x="13"/>
        <item x="0"/>
        <item x="4"/>
        <item x="14"/>
        <item x="9"/>
        <item x="7"/>
        <item x="11"/>
        <item x="3"/>
        <item x="10"/>
        <item x="12"/>
        <item x="5"/>
        <item x="6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numFmtId="164" showAll="0"/>
    <pivotField numFmtId="164" showAll="0"/>
    <pivotField showAll="0"/>
    <pivotField dataField="1" numFmtId="8" showAll="0"/>
    <pivotField numFmtId="10" showAll="0"/>
    <pivotField showAll="0"/>
    <pivotField showAll="0"/>
    <pivotField numFmtId="8" showAll="0"/>
    <pivotField numFmtId="165" showAll="0"/>
    <pivotField numFmtId="165"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licks" fld="14" subtotal="average" baseField="9" baseItem="0" numFmtId="164"/>
    <dataField name="Average of Impressions" fld="13" subtotal="average" baseField="9" baseItem="0" numFmtId="164"/>
    <dataField name="Average of Gross Cost " fld="18" subtotal="average" baseField="9" baseItem="0" numFmtId="8"/>
  </dataFields>
  <formats count="1">
    <format dxfId="5">
      <pivotArea dataOnly="0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29814-665B-4B8C-BE82-52A03D75320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9:F38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numFmtId="8" showAll="0"/>
    <pivotField numFmtId="10" showAll="0"/>
    <pivotField showAll="0"/>
    <pivotField showAll="0"/>
    <pivotField numFmtId="8" showAll="0"/>
    <pivotField numFmtId="165" showAll="0"/>
    <pivotField numFmtId="165" showAll="0"/>
  </pivotFields>
  <rowFields count="2">
    <field x="6"/>
    <field x="12"/>
  </rowFields>
  <rowItems count="9">
    <i>
      <x/>
    </i>
    <i r="1">
      <x/>
    </i>
    <i r="1">
      <x v="1"/>
    </i>
    <i r="1">
      <x v="2"/>
    </i>
    <i>
      <x v="1"/>
    </i>
    <i r="1">
      <x v="1"/>
    </i>
    <i>
      <x v="2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 Conversions" fld="17" subtotal="average" baseField="6" baseItem="0"/>
    <dataField name="Average of Clicks" fld="14" subtotal="average" baseField="6" baseItem="0" numFmtId="164"/>
    <dataField name="Average of Impressions" fld="13" subtotal="average" baseField="6" baseItem="0" numFmtId="164"/>
    <dataField name="Average of Viewable Impressions" fld="15" subtotal="average" baseField="6" baseItem="0" numFmtId="164"/>
    <dataField name="Average of Measurable Impressions" fld="16" subtotal="average" baseField="6" baseItem="0" numFmtId="164"/>
  </dataFields>
  <formats count="1">
    <format dxfId="19">
      <pivotArea dataOnly="0" fieldPosition="0">
        <references count="1">
          <reference field="1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D5FB5-2833-4D0F-8963-222693983FA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3:O7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showAll="0"/>
    <pivotField numFmtId="8" showAll="0"/>
    <pivotField numFmtId="10" showAll="0"/>
    <pivotField showAll="0">
      <items count="494">
        <item x="132"/>
        <item x="259"/>
        <item x="214"/>
        <item x="4"/>
        <item x="20"/>
        <item x="71"/>
        <item x="240"/>
        <item x="10"/>
        <item x="313"/>
        <item x="14"/>
        <item x="12"/>
        <item x="162"/>
        <item x="112"/>
        <item x="2"/>
        <item x="46"/>
        <item x="43"/>
        <item x="239"/>
        <item x="34"/>
        <item x="37"/>
        <item x="64"/>
        <item x="27"/>
        <item x="3"/>
        <item x="7"/>
        <item x="80"/>
        <item x="145"/>
        <item x="47"/>
        <item x="53"/>
        <item x="11"/>
        <item x="8"/>
        <item x="30"/>
        <item x="95"/>
        <item x="35"/>
        <item x="238"/>
        <item x="175"/>
        <item x="25"/>
        <item x="169"/>
        <item x="168"/>
        <item x="269"/>
        <item x="232"/>
        <item x="340"/>
        <item x="66"/>
        <item x="17"/>
        <item x="22"/>
        <item x="9"/>
        <item x="56"/>
        <item x="178"/>
        <item x="21"/>
        <item x="347"/>
        <item x="5"/>
        <item x="23"/>
        <item x="42"/>
        <item x="41"/>
        <item x="0"/>
        <item x="54"/>
        <item x="38"/>
        <item x="62"/>
        <item x="51"/>
        <item x="48"/>
        <item x="294"/>
        <item x="72"/>
        <item x="76"/>
        <item x="52"/>
        <item x="89"/>
        <item x="280"/>
        <item x="408"/>
        <item x="257"/>
        <item x="123"/>
        <item x="57"/>
        <item x="101"/>
        <item x="60"/>
        <item x="271"/>
        <item x="114"/>
        <item x="50"/>
        <item x="58"/>
        <item x="174"/>
        <item x="45"/>
        <item x="149"/>
        <item x="343"/>
        <item x="31"/>
        <item x="59"/>
        <item x="476"/>
        <item x="28"/>
        <item x="26"/>
        <item x="98"/>
        <item x="99"/>
        <item x="107"/>
        <item x="39"/>
        <item x="122"/>
        <item x="100"/>
        <item x="173"/>
        <item x="150"/>
        <item x="137"/>
        <item x="13"/>
        <item x="69"/>
        <item x="109"/>
        <item x="84"/>
        <item x="115"/>
        <item x="63"/>
        <item x="70"/>
        <item x="75"/>
        <item x="192"/>
        <item x="361"/>
        <item x="77"/>
        <item x="130"/>
        <item x="126"/>
        <item x="128"/>
        <item x="67"/>
        <item x="18"/>
        <item x="32"/>
        <item x="124"/>
        <item x="65"/>
        <item x="73"/>
        <item x="204"/>
        <item x="129"/>
        <item x="111"/>
        <item x="170"/>
        <item x="121"/>
        <item x="82"/>
        <item x="253"/>
        <item x="16"/>
        <item x="164"/>
        <item x="74"/>
        <item x="417"/>
        <item x="92"/>
        <item x="110"/>
        <item x="334"/>
        <item x="209"/>
        <item x="159"/>
        <item x="157"/>
        <item x="485"/>
        <item x="191"/>
        <item x="24"/>
        <item x="355"/>
        <item x="15"/>
        <item x="148"/>
        <item x="156"/>
        <item x="144"/>
        <item x="315"/>
        <item x="219"/>
        <item x="94"/>
        <item x="189"/>
        <item x="177"/>
        <item x="365"/>
        <item x="151"/>
        <item x="68"/>
        <item x="116"/>
        <item x="102"/>
        <item x="449"/>
        <item x="384"/>
        <item x="40"/>
        <item x="206"/>
        <item x="332"/>
        <item x="19"/>
        <item x="338"/>
        <item x="266"/>
        <item x="90"/>
        <item x="260"/>
        <item x="213"/>
        <item x="251"/>
        <item x="241"/>
        <item x="91"/>
        <item x="377"/>
        <item x="96"/>
        <item x="339"/>
        <item x="165"/>
        <item x="227"/>
        <item x="424"/>
        <item x="87"/>
        <item x="61"/>
        <item x="292"/>
        <item x="263"/>
        <item x="221"/>
        <item x="335"/>
        <item x="200"/>
        <item x="247"/>
        <item x="327"/>
        <item x="185"/>
        <item x="85"/>
        <item x="394"/>
        <item x="246"/>
        <item x="155"/>
        <item x="254"/>
        <item x="36"/>
        <item x="81"/>
        <item x="255"/>
        <item x="186"/>
        <item x="336"/>
        <item x="348"/>
        <item x="270"/>
        <item x="312"/>
        <item x="403"/>
        <item x="372"/>
        <item x="205"/>
        <item x="210"/>
        <item x="141"/>
        <item x="249"/>
        <item x="446"/>
        <item x="333"/>
        <item x="166"/>
        <item x="248"/>
        <item x="256"/>
        <item x="410"/>
        <item x="285"/>
        <item x="274"/>
        <item x="154"/>
        <item x="430"/>
        <item x="399"/>
        <item x="318"/>
        <item x="196"/>
        <item x="127"/>
        <item x="134"/>
        <item x="153"/>
        <item x="167"/>
        <item x="306"/>
        <item x="471"/>
        <item x="407"/>
        <item x="302"/>
        <item x="108"/>
        <item x="140"/>
        <item x="163"/>
        <item x="182"/>
        <item x="44"/>
        <item x="33"/>
        <item x="278"/>
        <item x="120"/>
        <item x="330"/>
        <item x="354"/>
        <item x="212"/>
        <item x="301"/>
        <item x="136"/>
        <item x="393"/>
        <item x="195"/>
        <item x="93"/>
        <item x="88"/>
        <item x="383"/>
        <item x="262"/>
        <item x="279"/>
        <item x="218"/>
        <item x="277"/>
        <item x="272"/>
        <item x="216"/>
        <item x="329"/>
        <item x="397"/>
        <item x="198"/>
        <item x="324"/>
        <item x="188"/>
        <item x="398"/>
        <item x="245"/>
        <item x="79"/>
        <item x="264"/>
        <item x="326"/>
        <item x="356"/>
        <item x="181"/>
        <item x="305"/>
        <item x="49"/>
        <item x="78"/>
        <item x="311"/>
        <item x="296"/>
        <item x="379"/>
        <item x="368"/>
        <item x="184"/>
        <item x="106"/>
        <item x="105"/>
        <item x="290"/>
        <item x="139"/>
        <item x="55"/>
        <item x="489"/>
        <item x="289"/>
        <item x="235"/>
        <item x="190"/>
        <item x="351"/>
        <item x="375"/>
        <item x="428"/>
        <item x="138"/>
        <item x="478"/>
        <item x="359"/>
        <item x="146"/>
        <item x="142"/>
        <item x="265"/>
        <item x="86"/>
        <item x="389"/>
        <item x="357"/>
        <item x="179"/>
        <item x="208"/>
        <item x="291"/>
        <item x="369"/>
        <item x="83"/>
        <item x="314"/>
        <item x="346"/>
        <item x="158"/>
        <item x="211"/>
        <item x="131"/>
        <item x="237"/>
        <item x="197"/>
        <item x="225"/>
        <item x="362"/>
        <item x="147"/>
        <item x="415"/>
        <item x="215"/>
        <item x="380"/>
        <item x="250"/>
        <item x="233"/>
        <item x="172"/>
        <item x="276"/>
        <item x="103"/>
        <item x="176"/>
        <item x="119"/>
        <item x="29"/>
        <item x="143"/>
        <item x="396"/>
        <item x="113"/>
        <item x="224"/>
        <item x="236"/>
        <item x="202"/>
        <item x="187"/>
        <item x="388"/>
        <item x="418"/>
        <item x="160"/>
        <item x="234"/>
        <item x="135"/>
        <item x="425"/>
        <item x="180"/>
        <item x="133"/>
        <item x="376"/>
        <item x="228"/>
        <item x="267"/>
        <item x="370"/>
        <item x="97"/>
        <item x="463"/>
        <item x="459"/>
        <item x="342"/>
        <item x="199"/>
        <item x="300"/>
        <item x="261"/>
        <item x="447"/>
        <item x="287"/>
        <item x="161"/>
        <item x="6"/>
        <item x="193"/>
        <item x="207"/>
        <item x="117"/>
        <item x="125"/>
        <item x="454"/>
        <item x="308"/>
        <item x="420"/>
        <item x="341"/>
        <item x="386"/>
        <item x="299"/>
        <item x="203"/>
        <item x="231"/>
        <item x="400"/>
        <item x="230"/>
        <item x="438"/>
        <item x="201"/>
        <item x="222"/>
        <item x="350"/>
        <item x="275"/>
        <item x="288"/>
        <item x="242"/>
        <item x="171"/>
        <item x="426"/>
        <item x="468"/>
        <item x="479"/>
        <item x="431"/>
        <item x="284"/>
        <item x="472"/>
        <item x="363"/>
        <item x="295"/>
        <item x="409"/>
        <item x="118"/>
        <item x="455"/>
        <item x="460"/>
        <item x="1"/>
        <item x="244"/>
        <item x="439"/>
        <item x="465"/>
        <item x="473"/>
        <item x="466"/>
        <item x="385"/>
        <item x="273"/>
        <item x="360"/>
        <item x="319"/>
        <item x="322"/>
        <item x="298"/>
        <item x="373"/>
        <item x="353"/>
        <item x="453"/>
        <item x="223"/>
        <item x="252"/>
        <item x="411"/>
        <item x="183"/>
        <item x="474"/>
        <item x="345"/>
        <item x="307"/>
        <item x="416"/>
        <item x="152"/>
        <item x="392"/>
        <item x="412"/>
        <item x="405"/>
        <item x="293"/>
        <item x="194"/>
        <item x="349"/>
        <item x="344"/>
        <item x="401"/>
        <item x="268"/>
        <item x="387"/>
        <item x="467"/>
        <item x="423"/>
        <item x="406"/>
        <item x="437"/>
        <item x="444"/>
        <item x="303"/>
        <item x="217"/>
        <item x="391"/>
        <item x="366"/>
        <item x="486"/>
        <item x="364"/>
        <item x="452"/>
        <item x="483"/>
        <item x="358"/>
        <item x="413"/>
        <item x="421"/>
        <item x="433"/>
        <item x="310"/>
        <item x="321"/>
        <item x="434"/>
        <item x="445"/>
        <item x="320"/>
        <item x="435"/>
        <item x="258"/>
        <item x="378"/>
        <item x="441"/>
        <item x="229"/>
        <item x="484"/>
        <item x="436"/>
        <item x="443"/>
        <item x="464"/>
        <item x="226"/>
        <item x="323"/>
        <item x="429"/>
        <item x="390"/>
        <item x="490"/>
        <item x="448"/>
        <item x="469"/>
        <item x="371"/>
        <item x="457"/>
        <item x="475"/>
        <item x="482"/>
        <item x="395"/>
        <item x="442"/>
        <item x="286"/>
        <item x="419"/>
        <item x="422"/>
        <item x="477"/>
        <item x="337"/>
        <item x="304"/>
        <item x="470"/>
        <item x="283"/>
        <item x="462"/>
        <item x="220"/>
        <item x="450"/>
        <item x="331"/>
        <item x="487"/>
        <item x="281"/>
        <item x="381"/>
        <item x="458"/>
        <item x="404"/>
        <item x="243"/>
        <item x="316"/>
        <item x="309"/>
        <item x="456"/>
        <item x="328"/>
        <item x="451"/>
        <item x="488"/>
        <item x="104"/>
        <item x="427"/>
        <item x="480"/>
        <item x="282"/>
        <item x="374"/>
        <item x="491"/>
        <item x="367"/>
        <item x="481"/>
        <item x="325"/>
        <item x="402"/>
        <item x="297"/>
        <item x="382"/>
        <item x="440"/>
        <item x="432"/>
        <item x="414"/>
        <item x="492"/>
        <item x="317"/>
        <item x="461"/>
        <item x="352"/>
        <item t="default"/>
      </items>
    </pivotField>
    <pivotField showAll="0"/>
    <pivotField numFmtId="8" showAll="0"/>
    <pivotField numFmtId="165" showAll="0"/>
    <pivotField numFmtId="165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licks" fld="14" subtotal="average" baseField="6" baseItem="0" numFmtId="164"/>
    <dataField name="Average of Impressions" fld="13" subtotal="average" baseField="6" baseItem="0" numFmtId="164"/>
    <dataField name="Average of Viewable Impressions" fld="15" subtotal="average" baseField="6" baseItem="0" numFmtId="164"/>
    <dataField name="Average of Measurable Impressions" fld="16" subtotal="average" baseField="6" baseItem="0" numFmtId="164"/>
  </dataFields>
  <formats count="1">
    <format dxfId="20">
      <pivotArea dataOnly="0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EFB9D-6A9D-4832-8785-F5803E53000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G19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8" showAll="0"/>
    <pivotField dataField="1" numFmtId="10" showAll="0"/>
    <pivotField dataField="1" showAll="0">
      <items count="494">
        <item x="132"/>
        <item x="259"/>
        <item x="214"/>
        <item x="4"/>
        <item x="20"/>
        <item x="71"/>
        <item x="240"/>
        <item x="10"/>
        <item x="313"/>
        <item x="14"/>
        <item x="12"/>
        <item x="162"/>
        <item x="112"/>
        <item x="2"/>
        <item x="46"/>
        <item x="43"/>
        <item x="239"/>
        <item x="34"/>
        <item x="37"/>
        <item x="64"/>
        <item x="27"/>
        <item x="3"/>
        <item x="7"/>
        <item x="80"/>
        <item x="145"/>
        <item x="47"/>
        <item x="53"/>
        <item x="11"/>
        <item x="8"/>
        <item x="30"/>
        <item x="95"/>
        <item x="35"/>
        <item x="238"/>
        <item x="175"/>
        <item x="25"/>
        <item x="169"/>
        <item x="168"/>
        <item x="269"/>
        <item x="232"/>
        <item x="340"/>
        <item x="66"/>
        <item x="17"/>
        <item x="22"/>
        <item x="9"/>
        <item x="56"/>
        <item x="178"/>
        <item x="21"/>
        <item x="347"/>
        <item x="5"/>
        <item x="23"/>
        <item x="42"/>
        <item x="41"/>
        <item x="0"/>
        <item x="54"/>
        <item x="38"/>
        <item x="62"/>
        <item x="51"/>
        <item x="48"/>
        <item x="294"/>
        <item x="72"/>
        <item x="76"/>
        <item x="52"/>
        <item x="89"/>
        <item x="280"/>
        <item x="408"/>
        <item x="257"/>
        <item x="123"/>
        <item x="57"/>
        <item x="101"/>
        <item x="60"/>
        <item x="271"/>
        <item x="114"/>
        <item x="50"/>
        <item x="58"/>
        <item x="174"/>
        <item x="45"/>
        <item x="149"/>
        <item x="343"/>
        <item x="31"/>
        <item x="59"/>
        <item x="476"/>
        <item x="28"/>
        <item x="26"/>
        <item x="98"/>
        <item x="99"/>
        <item x="107"/>
        <item x="39"/>
        <item x="122"/>
        <item x="100"/>
        <item x="173"/>
        <item x="150"/>
        <item x="137"/>
        <item x="13"/>
        <item x="69"/>
        <item x="109"/>
        <item x="84"/>
        <item x="115"/>
        <item x="63"/>
        <item x="70"/>
        <item x="75"/>
        <item x="192"/>
        <item x="361"/>
        <item x="77"/>
        <item x="130"/>
        <item x="126"/>
        <item x="128"/>
        <item x="67"/>
        <item x="18"/>
        <item x="32"/>
        <item x="124"/>
        <item x="65"/>
        <item x="73"/>
        <item x="204"/>
        <item x="129"/>
        <item x="111"/>
        <item x="170"/>
        <item x="121"/>
        <item x="82"/>
        <item x="253"/>
        <item x="16"/>
        <item x="164"/>
        <item x="74"/>
        <item x="417"/>
        <item x="92"/>
        <item x="110"/>
        <item x="334"/>
        <item x="209"/>
        <item x="159"/>
        <item x="157"/>
        <item x="485"/>
        <item x="191"/>
        <item x="24"/>
        <item x="355"/>
        <item x="15"/>
        <item x="148"/>
        <item x="156"/>
        <item x="144"/>
        <item x="315"/>
        <item x="219"/>
        <item x="94"/>
        <item x="189"/>
        <item x="177"/>
        <item x="365"/>
        <item x="151"/>
        <item x="68"/>
        <item x="116"/>
        <item x="102"/>
        <item x="449"/>
        <item x="384"/>
        <item x="40"/>
        <item x="206"/>
        <item x="332"/>
        <item x="19"/>
        <item x="338"/>
        <item x="266"/>
        <item x="90"/>
        <item x="260"/>
        <item x="213"/>
        <item x="251"/>
        <item x="241"/>
        <item x="91"/>
        <item x="377"/>
        <item x="96"/>
        <item x="339"/>
        <item x="165"/>
        <item x="227"/>
        <item x="424"/>
        <item x="87"/>
        <item x="61"/>
        <item x="292"/>
        <item x="263"/>
        <item x="221"/>
        <item x="335"/>
        <item x="200"/>
        <item x="247"/>
        <item x="327"/>
        <item x="185"/>
        <item x="85"/>
        <item x="394"/>
        <item x="246"/>
        <item x="155"/>
        <item x="254"/>
        <item x="36"/>
        <item x="81"/>
        <item x="255"/>
        <item x="186"/>
        <item x="336"/>
        <item x="348"/>
        <item x="270"/>
        <item x="312"/>
        <item x="403"/>
        <item x="372"/>
        <item x="205"/>
        <item x="210"/>
        <item x="141"/>
        <item x="249"/>
        <item x="446"/>
        <item x="333"/>
        <item x="166"/>
        <item x="248"/>
        <item x="256"/>
        <item x="410"/>
        <item x="285"/>
        <item x="274"/>
        <item x="154"/>
        <item x="430"/>
        <item x="399"/>
        <item x="318"/>
        <item x="196"/>
        <item x="127"/>
        <item x="134"/>
        <item x="153"/>
        <item x="167"/>
        <item x="306"/>
        <item x="471"/>
        <item x="407"/>
        <item x="302"/>
        <item x="108"/>
        <item x="140"/>
        <item x="163"/>
        <item x="182"/>
        <item x="44"/>
        <item x="33"/>
        <item x="278"/>
        <item x="120"/>
        <item x="330"/>
        <item x="354"/>
        <item x="212"/>
        <item x="301"/>
        <item x="136"/>
        <item x="393"/>
        <item x="195"/>
        <item x="93"/>
        <item x="88"/>
        <item x="383"/>
        <item x="262"/>
        <item x="279"/>
        <item x="218"/>
        <item x="277"/>
        <item x="272"/>
        <item x="216"/>
        <item x="329"/>
        <item x="397"/>
        <item x="198"/>
        <item x="324"/>
        <item x="188"/>
        <item x="398"/>
        <item x="245"/>
        <item x="79"/>
        <item x="264"/>
        <item x="326"/>
        <item x="356"/>
        <item x="181"/>
        <item x="305"/>
        <item x="49"/>
        <item x="78"/>
        <item x="311"/>
        <item x="296"/>
        <item x="379"/>
        <item x="368"/>
        <item x="184"/>
        <item x="106"/>
        <item x="105"/>
        <item x="290"/>
        <item x="139"/>
        <item x="55"/>
        <item x="489"/>
        <item x="289"/>
        <item x="235"/>
        <item x="190"/>
        <item x="351"/>
        <item x="375"/>
        <item x="428"/>
        <item x="138"/>
        <item x="478"/>
        <item x="359"/>
        <item x="146"/>
        <item x="142"/>
        <item x="265"/>
        <item x="86"/>
        <item x="389"/>
        <item x="357"/>
        <item x="179"/>
        <item x="208"/>
        <item x="291"/>
        <item x="369"/>
        <item x="83"/>
        <item x="314"/>
        <item x="346"/>
        <item x="158"/>
        <item x="211"/>
        <item x="131"/>
        <item x="237"/>
        <item x="197"/>
        <item x="225"/>
        <item x="362"/>
        <item x="147"/>
        <item x="415"/>
        <item x="215"/>
        <item x="380"/>
        <item x="250"/>
        <item x="233"/>
        <item x="172"/>
        <item x="276"/>
        <item x="103"/>
        <item x="176"/>
        <item x="119"/>
        <item x="29"/>
        <item x="143"/>
        <item x="396"/>
        <item x="113"/>
        <item x="224"/>
        <item x="236"/>
        <item x="202"/>
        <item x="187"/>
        <item x="388"/>
        <item x="418"/>
        <item x="160"/>
        <item x="234"/>
        <item x="135"/>
        <item x="425"/>
        <item x="180"/>
        <item x="133"/>
        <item x="376"/>
        <item x="228"/>
        <item x="267"/>
        <item x="370"/>
        <item x="97"/>
        <item x="463"/>
        <item x="459"/>
        <item x="342"/>
        <item x="199"/>
        <item x="300"/>
        <item x="261"/>
        <item x="447"/>
        <item x="287"/>
        <item x="161"/>
        <item x="6"/>
        <item x="193"/>
        <item x="207"/>
        <item x="117"/>
        <item x="125"/>
        <item x="454"/>
        <item x="308"/>
        <item x="420"/>
        <item x="341"/>
        <item x="386"/>
        <item x="299"/>
        <item x="203"/>
        <item x="231"/>
        <item x="400"/>
        <item x="230"/>
        <item x="438"/>
        <item x="201"/>
        <item x="222"/>
        <item x="350"/>
        <item x="275"/>
        <item x="288"/>
        <item x="242"/>
        <item x="171"/>
        <item x="426"/>
        <item x="468"/>
        <item x="479"/>
        <item x="431"/>
        <item x="284"/>
        <item x="472"/>
        <item x="363"/>
        <item x="295"/>
        <item x="409"/>
        <item x="118"/>
        <item x="455"/>
        <item x="460"/>
        <item x="1"/>
        <item x="244"/>
        <item x="439"/>
        <item x="465"/>
        <item x="473"/>
        <item x="466"/>
        <item x="385"/>
        <item x="273"/>
        <item x="360"/>
        <item x="319"/>
        <item x="322"/>
        <item x="298"/>
        <item x="373"/>
        <item x="353"/>
        <item x="453"/>
        <item x="223"/>
        <item x="252"/>
        <item x="411"/>
        <item x="183"/>
        <item x="474"/>
        <item x="345"/>
        <item x="307"/>
        <item x="416"/>
        <item x="152"/>
        <item x="392"/>
        <item x="412"/>
        <item x="405"/>
        <item x="293"/>
        <item x="194"/>
        <item x="349"/>
        <item x="344"/>
        <item x="401"/>
        <item x="268"/>
        <item x="387"/>
        <item x="467"/>
        <item x="423"/>
        <item x="406"/>
        <item x="437"/>
        <item x="444"/>
        <item x="303"/>
        <item x="217"/>
        <item x="391"/>
        <item x="366"/>
        <item x="486"/>
        <item x="364"/>
        <item x="452"/>
        <item x="483"/>
        <item x="358"/>
        <item x="413"/>
        <item x="421"/>
        <item x="433"/>
        <item x="310"/>
        <item x="321"/>
        <item x="434"/>
        <item x="445"/>
        <item x="320"/>
        <item x="435"/>
        <item x="258"/>
        <item x="378"/>
        <item x="441"/>
        <item x="229"/>
        <item x="484"/>
        <item x="436"/>
        <item x="443"/>
        <item x="464"/>
        <item x="226"/>
        <item x="323"/>
        <item x="429"/>
        <item x="390"/>
        <item x="490"/>
        <item x="448"/>
        <item x="469"/>
        <item x="371"/>
        <item x="457"/>
        <item x="475"/>
        <item x="482"/>
        <item x="395"/>
        <item x="442"/>
        <item x="286"/>
        <item x="419"/>
        <item x="422"/>
        <item x="477"/>
        <item x="337"/>
        <item x="304"/>
        <item x="470"/>
        <item x="283"/>
        <item x="462"/>
        <item x="220"/>
        <item x="450"/>
        <item x="331"/>
        <item x="487"/>
        <item x="281"/>
        <item x="381"/>
        <item x="458"/>
        <item x="404"/>
        <item x="243"/>
        <item x="316"/>
        <item x="309"/>
        <item x="456"/>
        <item x="328"/>
        <item x="451"/>
        <item x="488"/>
        <item x="104"/>
        <item x="427"/>
        <item x="480"/>
        <item x="282"/>
        <item x="374"/>
        <item x="491"/>
        <item x="367"/>
        <item x="481"/>
        <item x="325"/>
        <item x="402"/>
        <item x="297"/>
        <item x="382"/>
        <item x="440"/>
        <item x="432"/>
        <item x="414"/>
        <item x="492"/>
        <item x="317"/>
        <item x="461"/>
        <item x="352"/>
        <item t="default"/>
      </items>
    </pivotField>
    <pivotField dataField="1" showAll="0"/>
    <pivotField dataField="1" numFmtId="8" showAll="0"/>
    <pivotField dataField="1" numFmtId="165" showAll="0"/>
    <pivotField dataField="1" numFmtId="165" showAll="0"/>
  </pivotFields>
  <rowFields count="2">
    <field x="6"/>
    <field x="7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lick Through Rate (CTR)" fld="19" subtotal="average" baseField="6" baseItem="0" numFmtId="10"/>
    <dataField name="Average of Conversion Per Click (CVR)" fld="20" subtotal="average" baseField="20" baseItem="0" numFmtId="10"/>
    <dataField name="Average of Cost Per Click (CPC)" fld="21" subtotal="average" baseField="6" baseItem="0" numFmtId="2"/>
    <dataField name="Average of Cost Per Action (CPA)" fld="22" subtotal="average" baseField="6" baseItem="0" numFmtId="8"/>
    <dataField name="Average of Cost Per Mile/Thousand (CPM)" fld="23" subtotal="average" baseField="6" baseItem="0" numFmtId="165"/>
    <dataField name="Average of Viewable Cost per Mille/Thousand vCPM" fld="24" subtotal="average" baseField="6" baseItem="0" numFmtId="165"/>
  </dataFields>
  <formats count="5">
    <format dxfId="16">
      <pivotArea dataOnly="0" fieldPosition="0">
        <references count="1">
          <reference field="7" count="1">
            <x v="1"/>
          </reference>
        </references>
      </pivotArea>
    </format>
    <format dxfId="15">
      <pivotArea dataOnly="0" fieldPosition="0">
        <references count="2">
          <reference field="6" count="1" selected="0">
            <x v="2"/>
          </reference>
          <reference field="7" count="1">
            <x v="1"/>
          </reference>
        </references>
      </pivotArea>
    </format>
    <format dxfId="14">
      <pivotArea dataOnly="0" fieldPosition="0">
        <references count="2">
          <reference field="6" count="1" selected="0">
            <x v="1"/>
          </reference>
          <reference field="7" count="1">
            <x v="1"/>
          </reference>
        </references>
      </pivotArea>
    </format>
    <format dxfId="12">
      <pivotArea dataOnly="0" outline="0" fieldPosition="0">
        <references count="1">
          <reference field="4294967294" count="1">
            <x v="2"/>
          </reference>
        </references>
      </pivotArea>
    </format>
    <format dxfId="10">
      <pivotArea dataOnly="0" fieldPosition="0">
        <references count="2">
          <reference field="6" count="1" selected="0">
            <x v="2"/>
          </reference>
          <reference field="7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82705-0D3F-452A-9177-8A488750E537}" name="Table1" displayName="Table1" ref="A1:Y728" totalsRowShown="0" headerRowDxfId="35" dataDxfId="34" headerRowCellStyle="Comma" dataCellStyle="Comma">
  <autoFilter ref="A1:Y728" xr:uid="{C5082705-0D3F-452A-9177-8A488750E537}"/>
  <sortState xmlns:xlrd2="http://schemas.microsoft.com/office/spreadsheetml/2017/richdata2" ref="A2:Y728">
    <sortCondition ref="X1:X728"/>
  </sortState>
  <tableColumns count="25">
    <tableColumn id="1" xr3:uid="{2635494F-653C-4BDE-A3BA-D53124790340}" name="Audience Segment"/>
    <tableColumn id="2" xr3:uid="{9551A8CC-2A19-480C-9036-676C5CCD8339}" name="Level 1"/>
    <tableColumn id="3" xr3:uid="{ED5050AA-A5B9-4A1C-85E0-098453230491}" name="Level 2"/>
    <tableColumn id="4" xr3:uid="{6740AC70-7A3D-4C4D-AFB2-9CF2263F6BA4}" name="Level 3"/>
    <tableColumn id="5" xr3:uid="{0B44097D-576B-46E9-BA05-F5A29B54F4EA}" name="Level 4"/>
    <tableColumn id="6" xr3:uid="{493ED4C2-5ADA-422F-B0FB-85017E9EB67D}" name="Level 5"/>
    <tableColumn id="7" xr3:uid="{B0F14391-601F-49B3-A755-9975AA1009C6}" name="Creative Size"/>
    <tableColumn id="8" xr3:uid="{70D1E91F-38E6-4355-94E7-081031954D02}" name="Creative Messaging"/>
    <tableColumn id="9" xr3:uid="{AFFEAAB8-C7EF-41AF-8665-B1DF44C4487D}" name="City"/>
    <tableColumn id="20" xr3:uid="{0EBA6362-24CD-4A06-ADCB-350269137190}" name="State" dataDxfId="33"/>
    <tableColumn id="11" xr3:uid="{81316658-13B6-4113-93C9-F8AE768914FA}" name="App/URL"/>
    <tableColumn id="12" xr3:uid="{EAAC985A-85B0-4949-B2AA-6576B0907DBA}" name="Exchange"/>
    <tableColumn id="13" xr3:uid="{F1B00C0D-A539-4315-8A14-9809625A7817}" name="Device Make"/>
    <tableColumn id="14" xr3:uid="{F9DC20EA-F293-49D3-A1C4-BA455AC249A8}" name="Impressions" dataDxfId="32" dataCellStyle="Comma"/>
    <tableColumn id="15" xr3:uid="{70B24D0A-EAF7-43B3-8BFC-C30387803419}" name="Clicks" dataDxfId="31" dataCellStyle="Comma"/>
    <tableColumn id="16" xr3:uid="{84E33612-2386-4C55-8D08-BC12C9AB9F9C}" name="Viewable Impressions" dataDxfId="30" dataCellStyle="Comma"/>
    <tableColumn id="17" xr3:uid="{402A7108-6574-411F-8453-0E15277EFFF0}" name="Measurable Impressions" dataDxfId="29" dataCellStyle="Comma"/>
    <tableColumn id="18" xr3:uid="{24F254CC-C76F-4A6C-B5F3-5960E7101950}" name="Total Conversions" dataDxfId="28"/>
    <tableColumn id="19" xr3:uid="{35584ACF-BE93-43B2-852B-B8639C061CD5}" name="Gross Cost " dataDxfId="27"/>
    <tableColumn id="21" xr3:uid="{2C74B0E6-8F18-483C-93A6-59C2A04A2569}" name="Click Through Rate (CTR)" dataDxfId="26" dataCellStyle="Comma">
      <calculatedColumnFormula>Table1[[#This Row],[Clicks]]/Table1[[#This Row],[Impressions]] * 100</calculatedColumnFormula>
    </tableColumn>
    <tableColumn id="22" xr3:uid="{6DB7FA33-55DA-41D6-8C3D-24939F2164D1}" name="Conversion Per Click (CVR)" dataDxfId="25" dataCellStyle="Comma">
      <calculatedColumnFormula>IFERROR(Table1[[#This Row],[Total Conversions]]/Table1[[#This Row],[Clicks]], "N/A")</calculatedColumnFormula>
    </tableColumn>
    <tableColumn id="23" xr3:uid="{ECF48647-D092-49D9-985A-8942C713B703}" name="Cost Per Click (CPC)" dataDxfId="24" dataCellStyle="Comma">
      <calculatedColumnFormula>IFERROR(Table1[[#This Row],[Gross Cost ]]/Table1[[#This Row],[Clicks]], "N/A")</calculatedColumnFormula>
    </tableColumn>
    <tableColumn id="24" xr3:uid="{52387C30-4FCC-4B89-84B3-809894E332B3}" name="Cost Per Action (CPA)" dataDxfId="23" dataCellStyle="Comma">
      <calculatedColumnFormula>Table1[[#This Row],[Gross Cost ]]/Table1[[#This Row],[Total Conversions]]</calculatedColumnFormula>
    </tableColumn>
    <tableColumn id="25" xr3:uid="{68531CDD-0F47-4E17-B09C-228154B94F47}" name="Cost Per Mile/Thousand (CPM)" dataDxfId="22" dataCellStyle="Comma">
      <calculatedColumnFormula>IFERROR((Table1[[#This Row],[Gross Cost ]]/ (Table1[[#This Row],[Impressions]] / 1000)), "N/A")</calculatedColumnFormula>
    </tableColumn>
    <tableColumn id="26" xr3:uid="{4923EE1B-31E6-47F7-BA23-7B725DB882F1}" name="Viewable Cost per Mille/Thousand vCPM" dataDxfId="21" dataCellStyle="Comma">
      <calculatedColumnFormula>Table1[[#This Row],[Gross Cost ]]/Table1[[#This Row],[Viewable Impressions]] * 1000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FD20-1C5B-427D-BCC9-3526CA0138B1}">
  <dimension ref="A1:M728"/>
  <sheetViews>
    <sheetView workbookViewId="0">
      <selection activeCell="O30" sqref="O30"/>
    </sheetView>
  </sheetViews>
  <sheetFormatPr defaultRowHeight="15" x14ac:dyDescent="0.25"/>
  <cols>
    <col min="1" max="1" width="160.7109375" bestFit="1" customWidth="1"/>
    <col min="2" max="2" width="11.85546875" bestFit="1" customWidth="1"/>
    <col min="3" max="3" width="29.42578125" bestFit="1" customWidth="1"/>
    <col min="4" max="4" width="39.28515625" bestFit="1" customWidth="1"/>
    <col min="5" max="5" width="32.42578125" bestFit="1" customWidth="1"/>
    <col min="6" max="6" width="30.7109375" bestFit="1" customWidth="1"/>
    <col min="7" max="7" width="11.85546875" bestFit="1" customWidth="1"/>
    <col min="8" max="8" width="12" bestFit="1" customWidth="1"/>
    <col min="9" max="9" width="6.28515625" bestFit="1" customWidth="1"/>
    <col min="10" max="10" width="20.7109375" bestFit="1" customWidth="1"/>
    <col min="11" max="11" width="23.28515625" bestFit="1" customWidth="1"/>
    <col min="12" max="12" width="16.85546875" bestFit="1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1960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1961</v>
      </c>
    </row>
    <row r="2" spans="1:13" x14ac:dyDescent="0.25">
      <c r="A2" t="s">
        <v>1962</v>
      </c>
      <c r="B2" t="s">
        <v>18</v>
      </c>
      <c r="C2" t="s">
        <v>21</v>
      </c>
      <c r="D2" t="s">
        <v>1963</v>
      </c>
      <c r="E2" t="s">
        <v>203</v>
      </c>
      <c r="F2" t="s">
        <v>204</v>
      </c>
      <c r="G2" t="s">
        <v>34</v>
      </c>
      <c r="H2">
        <v>10524</v>
      </c>
      <c r="I2">
        <v>55</v>
      </c>
      <c r="J2">
        <v>7601</v>
      </c>
      <c r="K2">
        <v>10242</v>
      </c>
      <c r="L2">
        <v>11</v>
      </c>
      <c r="M2">
        <v>6136.1339019999996</v>
      </c>
    </row>
    <row r="3" spans="1:13" x14ac:dyDescent="0.25">
      <c r="A3" t="s">
        <v>1964</v>
      </c>
      <c r="B3" t="s">
        <v>12</v>
      </c>
      <c r="C3" t="s">
        <v>19</v>
      </c>
      <c r="D3" t="s">
        <v>1965</v>
      </c>
      <c r="E3" t="s">
        <v>14</v>
      </c>
      <c r="F3" t="s">
        <v>795</v>
      </c>
      <c r="G3" t="s">
        <v>16</v>
      </c>
      <c r="H3">
        <v>18324</v>
      </c>
      <c r="I3">
        <v>60</v>
      </c>
      <c r="J3">
        <v>3145</v>
      </c>
      <c r="K3">
        <v>13703</v>
      </c>
      <c r="L3">
        <v>8</v>
      </c>
      <c r="M3">
        <v>6996.2318379999997</v>
      </c>
    </row>
    <row r="4" spans="1:13" x14ac:dyDescent="0.25">
      <c r="A4" t="s">
        <v>1966</v>
      </c>
      <c r="B4" t="s">
        <v>18</v>
      </c>
      <c r="C4" t="s">
        <v>21</v>
      </c>
      <c r="D4" t="s">
        <v>1967</v>
      </c>
      <c r="E4" t="s">
        <v>14</v>
      </c>
      <c r="F4" t="s">
        <v>204</v>
      </c>
      <c r="G4" t="s">
        <v>16</v>
      </c>
      <c r="H4">
        <v>7862</v>
      </c>
      <c r="I4">
        <v>20</v>
      </c>
      <c r="J4">
        <v>2152</v>
      </c>
      <c r="K4">
        <v>6039</v>
      </c>
      <c r="L4">
        <v>2</v>
      </c>
      <c r="M4">
        <v>6506.4336869999997</v>
      </c>
    </row>
    <row r="5" spans="1:13" x14ac:dyDescent="0.25">
      <c r="A5" t="s">
        <v>1968</v>
      </c>
      <c r="B5" t="s">
        <v>18</v>
      </c>
      <c r="C5" t="s">
        <v>13</v>
      </c>
      <c r="D5" t="s">
        <v>1969</v>
      </c>
      <c r="E5" t="s">
        <v>14</v>
      </c>
      <c r="F5" t="s">
        <v>938</v>
      </c>
      <c r="G5" t="s">
        <v>16</v>
      </c>
      <c r="H5">
        <v>10501</v>
      </c>
      <c r="I5">
        <v>90</v>
      </c>
      <c r="J5">
        <v>4126</v>
      </c>
      <c r="K5">
        <v>7654</v>
      </c>
      <c r="L5">
        <v>8</v>
      </c>
      <c r="M5">
        <v>6244.5179209999997</v>
      </c>
    </row>
    <row r="6" spans="1:13" x14ac:dyDescent="0.25">
      <c r="A6" t="s">
        <v>1970</v>
      </c>
      <c r="B6" t="s">
        <v>18</v>
      </c>
      <c r="C6" t="s">
        <v>13</v>
      </c>
      <c r="D6" t="s">
        <v>1971</v>
      </c>
      <c r="E6" t="s">
        <v>14</v>
      </c>
      <c r="F6" t="s">
        <v>680</v>
      </c>
      <c r="G6" t="s">
        <v>34</v>
      </c>
      <c r="H6">
        <v>23156</v>
      </c>
      <c r="I6">
        <v>73</v>
      </c>
      <c r="J6">
        <v>4468</v>
      </c>
      <c r="K6">
        <v>18821</v>
      </c>
      <c r="L6">
        <v>15</v>
      </c>
      <c r="M6">
        <v>6173.4128899999996</v>
      </c>
    </row>
    <row r="7" spans="1:13" x14ac:dyDescent="0.25">
      <c r="A7" t="s">
        <v>1972</v>
      </c>
      <c r="B7" t="s">
        <v>12</v>
      </c>
      <c r="C7" t="s">
        <v>13</v>
      </c>
      <c r="D7" t="s">
        <v>1963</v>
      </c>
      <c r="E7" t="s">
        <v>14</v>
      </c>
      <c r="F7" t="s">
        <v>204</v>
      </c>
      <c r="G7" t="s">
        <v>16</v>
      </c>
      <c r="H7">
        <v>23711</v>
      </c>
      <c r="I7">
        <v>69</v>
      </c>
      <c r="J7">
        <v>4337</v>
      </c>
      <c r="K7">
        <v>17211</v>
      </c>
      <c r="L7">
        <v>8</v>
      </c>
      <c r="M7">
        <v>5740.9522189999998</v>
      </c>
    </row>
    <row r="8" spans="1:13" x14ac:dyDescent="0.25">
      <c r="A8" t="s">
        <v>1973</v>
      </c>
      <c r="B8" t="s">
        <v>12</v>
      </c>
      <c r="C8" t="s">
        <v>21</v>
      </c>
      <c r="D8" t="s">
        <v>1974</v>
      </c>
      <c r="E8" t="s">
        <v>14</v>
      </c>
      <c r="F8" t="s">
        <v>795</v>
      </c>
      <c r="G8" t="s">
        <v>16</v>
      </c>
      <c r="H8">
        <v>23965</v>
      </c>
      <c r="I8">
        <v>270</v>
      </c>
      <c r="J8">
        <v>13608</v>
      </c>
      <c r="K8">
        <v>21704</v>
      </c>
      <c r="L8">
        <v>12</v>
      </c>
      <c r="M8">
        <v>5706.8644169999998</v>
      </c>
    </row>
    <row r="9" spans="1:13" x14ac:dyDescent="0.25">
      <c r="A9" t="s">
        <v>1975</v>
      </c>
      <c r="B9" t="s">
        <v>18</v>
      </c>
      <c r="C9" t="s">
        <v>13</v>
      </c>
      <c r="D9" t="s">
        <v>1974</v>
      </c>
      <c r="E9" t="s">
        <v>14</v>
      </c>
      <c r="F9" t="s">
        <v>204</v>
      </c>
      <c r="G9" t="s">
        <v>16</v>
      </c>
      <c r="H9">
        <v>14730</v>
      </c>
      <c r="I9">
        <v>88</v>
      </c>
      <c r="J9">
        <v>1272</v>
      </c>
      <c r="K9">
        <v>12427</v>
      </c>
      <c r="L9">
        <v>3</v>
      </c>
      <c r="M9">
        <v>5190.5359980000003</v>
      </c>
    </row>
    <row r="10" spans="1:13" x14ac:dyDescent="0.25">
      <c r="A10" t="s">
        <v>1976</v>
      </c>
      <c r="B10" t="s">
        <v>18</v>
      </c>
      <c r="C10" t="s">
        <v>26</v>
      </c>
      <c r="D10" t="s">
        <v>1977</v>
      </c>
      <c r="E10" t="s">
        <v>14</v>
      </c>
      <c r="F10" t="s">
        <v>680</v>
      </c>
      <c r="G10" t="s">
        <v>16</v>
      </c>
      <c r="H10">
        <v>36863</v>
      </c>
      <c r="I10">
        <v>116</v>
      </c>
      <c r="J10">
        <v>3570</v>
      </c>
      <c r="K10">
        <v>29458</v>
      </c>
      <c r="L10">
        <v>15</v>
      </c>
      <c r="M10">
        <v>4752.8166849999998</v>
      </c>
    </row>
    <row r="11" spans="1:13" x14ac:dyDescent="0.25">
      <c r="A11" t="s">
        <v>1978</v>
      </c>
      <c r="B11" t="s">
        <v>12</v>
      </c>
      <c r="C11" t="s">
        <v>13</v>
      </c>
      <c r="D11" t="s">
        <v>1979</v>
      </c>
      <c r="E11" t="s">
        <v>14</v>
      </c>
      <c r="F11" t="s">
        <v>15</v>
      </c>
      <c r="G11" t="s">
        <v>16</v>
      </c>
      <c r="H11">
        <v>213699</v>
      </c>
      <c r="I11">
        <v>270</v>
      </c>
      <c r="J11">
        <v>18395</v>
      </c>
      <c r="K11">
        <v>164487</v>
      </c>
      <c r="L11">
        <v>4</v>
      </c>
      <c r="M11">
        <v>2194.9871250000001</v>
      </c>
    </row>
    <row r="12" spans="1:13" x14ac:dyDescent="0.25">
      <c r="A12" t="s">
        <v>1980</v>
      </c>
      <c r="B12" t="s">
        <v>12</v>
      </c>
      <c r="C12" t="s">
        <v>19</v>
      </c>
      <c r="D12" t="s">
        <v>1969</v>
      </c>
      <c r="E12" t="s">
        <v>14</v>
      </c>
      <c r="F12" t="s">
        <v>754</v>
      </c>
      <c r="G12" t="s">
        <v>16</v>
      </c>
      <c r="H12">
        <v>49936</v>
      </c>
      <c r="I12">
        <v>126</v>
      </c>
      <c r="J12">
        <v>25461</v>
      </c>
      <c r="K12">
        <v>44751</v>
      </c>
      <c r="L12">
        <v>13</v>
      </c>
      <c r="M12">
        <v>2025.7840189999999</v>
      </c>
    </row>
    <row r="13" spans="1:13" x14ac:dyDescent="0.25">
      <c r="A13" t="s">
        <v>1981</v>
      </c>
      <c r="B13" t="s">
        <v>18</v>
      </c>
      <c r="C13" t="s">
        <v>19</v>
      </c>
      <c r="D13" t="s">
        <v>1963</v>
      </c>
      <c r="E13" t="s">
        <v>14</v>
      </c>
      <c r="F13" t="s">
        <v>962</v>
      </c>
      <c r="G13" t="s">
        <v>16</v>
      </c>
      <c r="H13">
        <v>15200</v>
      </c>
      <c r="I13">
        <v>60</v>
      </c>
      <c r="J13">
        <v>5375</v>
      </c>
      <c r="K13">
        <v>12040</v>
      </c>
      <c r="L13">
        <v>4</v>
      </c>
      <c r="M13">
        <v>1970.3573449999999</v>
      </c>
    </row>
    <row r="14" spans="1:13" x14ac:dyDescent="0.25">
      <c r="A14" t="s">
        <v>1982</v>
      </c>
      <c r="B14" t="s">
        <v>18</v>
      </c>
      <c r="C14" t="s">
        <v>13</v>
      </c>
      <c r="D14" t="s">
        <v>1971</v>
      </c>
      <c r="E14" t="s">
        <v>14</v>
      </c>
      <c r="F14" t="s">
        <v>204</v>
      </c>
      <c r="G14" t="s">
        <v>44</v>
      </c>
      <c r="H14">
        <v>49250</v>
      </c>
      <c r="I14">
        <v>220</v>
      </c>
      <c r="J14">
        <v>9205</v>
      </c>
      <c r="K14">
        <v>43535</v>
      </c>
      <c r="L14">
        <v>15</v>
      </c>
      <c r="M14">
        <v>1694.4709769999999</v>
      </c>
    </row>
    <row r="15" spans="1:13" x14ac:dyDescent="0.25">
      <c r="A15" t="s">
        <v>1983</v>
      </c>
      <c r="B15" t="s">
        <v>18</v>
      </c>
      <c r="C15" t="s">
        <v>21</v>
      </c>
      <c r="D15" t="s">
        <v>1967</v>
      </c>
      <c r="E15" t="s">
        <v>14</v>
      </c>
      <c r="F15" t="s">
        <v>15</v>
      </c>
      <c r="G15" t="s">
        <v>16</v>
      </c>
      <c r="H15">
        <v>10811</v>
      </c>
      <c r="I15">
        <v>25</v>
      </c>
      <c r="J15">
        <v>988</v>
      </c>
      <c r="K15">
        <v>2975</v>
      </c>
      <c r="L15">
        <v>3</v>
      </c>
      <c r="M15">
        <v>1679.833815</v>
      </c>
    </row>
    <row r="16" spans="1:13" x14ac:dyDescent="0.25">
      <c r="A16" t="s">
        <v>17</v>
      </c>
      <c r="B16" t="s">
        <v>18</v>
      </c>
      <c r="C16" t="s">
        <v>19</v>
      </c>
      <c r="D16" t="s">
        <v>1984</v>
      </c>
      <c r="E16" t="s">
        <v>14</v>
      </c>
      <c r="F16" t="s">
        <v>15</v>
      </c>
      <c r="G16" t="s">
        <v>16</v>
      </c>
      <c r="H16">
        <v>23829</v>
      </c>
      <c r="I16">
        <v>75</v>
      </c>
      <c r="J16">
        <v>8326</v>
      </c>
      <c r="K16">
        <v>18812</v>
      </c>
      <c r="L16">
        <v>5</v>
      </c>
      <c r="M16">
        <v>1534.6980000000001</v>
      </c>
    </row>
    <row r="17" spans="1:13" x14ac:dyDescent="0.25">
      <c r="A17" t="s">
        <v>1985</v>
      </c>
      <c r="B17" t="s">
        <v>12</v>
      </c>
      <c r="C17" t="s">
        <v>26</v>
      </c>
      <c r="D17" t="s">
        <v>1963</v>
      </c>
      <c r="E17" t="s">
        <v>14</v>
      </c>
      <c r="F17" t="s">
        <v>754</v>
      </c>
      <c r="G17" t="s">
        <v>16</v>
      </c>
      <c r="H17">
        <v>19826</v>
      </c>
      <c r="I17">
        <v>39</v>
      </c>
      <c r="J17">
        <v>6511</v>
      </c>
      <c r="K17">
        <v>15752</v>
      </c>
      <c r="L17">
        <v>10</v>
      </c>
      <c r="M17">
        <v>1447.873298</v>
      </c>
    </row>
    <row r="18" spans="1:13" x14ac:dyDescent="0.25">
      <c r="A18" t="s">
        <v>1986</v>
      </c>
      <c r="B18" t="s">
        <v>18</v>
      </c>
      <c r="C18" t="s">
        <v>26</v>
      </c>
      <c r="D18" t="s">
        <v>1971</v>
      </c>
      <c r="E18" t="s">
        <v>24</v>
      </c>
      <c r="F18" t="s">
        <v>680</v>
      </c>
      <c r="G18" t="s">
        <v>44</v>
      </c>
      <c r="H18">
        <v>81905</v>
      </c>
      <c r="I18">
        <v>220</v>
      </c>
      <c r="J18">
        <v>61995</v>
      </c>
      <c r="K18">
        <v>71110</v>
      </c>
      <c r="L18">
        <v>24</v>
      </c>
      <c r="M18">
        <v>7065.6692800000001</v>
      </c>
    </row>
    <row r="19" spans="1:13" x14ac:dyDescent="0.25">
      <c r="A19" t="s">
        <v>1987</v>
      </c>
      <c r="B19" t="s">
        <v>12</v>
      </c>
      <c r="C19" t="s">
        <v>19</v>
      </c>
      <c r="D19" t="s">
        <v>1969</v>
      </c>
      <c r="E19" t="s">
        <v>24</v>
      </c>
      <c r="F19" t="s">
        <v>680</v>
      </c>
      <c r="G19" t="s">
        <v>16</v>
      </c>
      <c r="H19">
        <v>16151</v>
      </c>
      <c r="I19">
        <v>54</v>
      </c>
      <c r="J19">
        <v>4360</v>
      </c>
      <c r="K19">
        <v>11358</v>
      </c>
      <c r="L19">
        <v>3</v>
      </c>
      <c r="M19">
        <v>1706.224318</v>
      </c>
    </row>
    <row r="20" spans="1:13" x14ac:dyDescent="0.25">
      <c r="A20" t="s">
        <v>1988</v>
      </c>
      <c r="B20" t="s">
        <v>23</v>
      </c>
      <c r="C20" t="s">
        <v>13</v>
      </c>
      <c r="D20" t="s">
        <v>1967</v>
      </c>
      <c r="E20" t="s">
        <v>24</v>
      </c>
      <c r="F20" t="s">
        <v>15</v>
      </c>
      <c r="G20" t="s">
        <v>16</v>
      </c>
      <c r="H20">
        <v>68704</v>
      </c>
      <c r="I20">
        <v>185</v>
      </c>
      <c r="J20">
        <v>31283</v>
      </c>
      <c r="K20">
        <v>59462</v>
      </c>
      <c r="L20">
        <v>16</v>
      </c>
      <c r="M20">
        <v>1605.5660310000001</v>
      </c>
    </row>
    <row r="21" spans="1:13" x14ac:dyDescent="0.25">
      <c r="A21" t="s">
        <v>1989</v>
      </c>
      <c r="B21" t="s">
        <v>18</v>
      </c>
      <c r="C21" t="s">
        <v>19</v>
      </c>
      <c r="D21" t="s">
        <v>1967</v>
      </c>
      <c r="E21" t="s">
        <v>24</v>
      </c>
      <c r="F21" t="s">
        <v>204</v>
      </c>
      <c r="G21" t="s">
        <v>44</v>
      </c>
      <c r="H21">
        <v>76439</v>
      </c>
      <c r="I21">
        <v>100</v>
      </c>
      <c r="J21">
        <v>58269</v>
      </c>
      <c r="K21">
        <v>66924</v>
      </c>
      <c r="L21">
        <v>8</v>
      </c>
      <c r="M21">
        <v>1524.8102240000001</v>
      </c>
    </row>
    <row r="22" spans="1:13" x14ac:dyDescent="0.25">
      <c r="A22" t="s">
        <v>1990</v>
      </c>
      <c r="B22" t="s">
        <v>18</v>
      </c>
      <c r="C22" t="s">
        <v>21</v>
      </c>
      <c r="D22" t="s">
        <v>1971</v>
      </c>
      <c r="E22" t="s">
        <v>211</v>
      </c>
      <c r="F22" t="s">
        <v>938</v>
      </c>
      <c r="G22" t="s">
        <v>44</v>
      </c>
      <c r="H22">
        <v>17833</v>
      </c>
      <c r="I22">
        <v>61</v>
      </c>
      <c r="J22">
        <v>8670</v>
      </c>
      <c r="K22">
        <v>16871</v>
      </c>
      <c r="L22">
        <v>10</v>
      </c>
      <c r="M22">
        <v>4899.1559550000002</v>
      </c>
    </row>
    <row r="23" spans="1:13" x14ac:dyDescent="0.25">
      <c r="A23" t="s">
        <v>1991</v>
      </c>
      <c r="B23" t="s">
        <v>18</v>
      </c>
      <c r="C23" t="s">
        <v>13</v>
      </c>
      <c r="D23" t="s">
        <v>1992</v>
      </c>
      <c r="E23" t="s">
        <v>211</v>
      </c>
      <c r="F23" t="s">
        <v>204</v>
      </c>
      <c r="G23" t="s">
        <v>34</v>
      </c>
      <c r="H23">
        <v>16719</v>
      </c>
      <c r="I23">
        <v>35</v>
      </c>
      <c r="J23">
        <v>9944</v>
      </c>
      <c r="K23">
        <v>15714</v>
      </c>
      <c r="L23">
        <v>13</v>
      </c>
      <c r="M23">
        <v>1588.6475</v>
      </c>
    </row>
    <row r="24" spans="1:13" x14ac:dyDescent="0.25">
      <c r="A24" t="s">
        <v>1993</v>
      </c>
      <c r="B24" t="s">
        <v>12</v>
      </c>
      <c r="C24" t="s">
        <v>21</v>
      </c>
      <c r="D24" t="s">
        <v>1979</v>
      </c>
      <c r="E24" t="s">
        <v>211</v>
      </c>
      <c r="F24" t="s">
        <v>795</v>
      </c>
      <c r="G24" t="s">
        <v>16</v>
      </c>
      <c r="H24">
        <v>12592</v>
      </c>
      <c r="I24">
        <v>63</v>
      </c>
      <c r="J24">
        <v>7472</v>
      </c>
      <c r="K24">
        <v>11687</v>
      </c>
      <c r="L24">
        <v>4</v>
      </c>
      <c r="M24">
        <v>1521.185189</v>
      </c>
    </row>
    <row r="25" spans="1:13" x14ac:dyDescent="0.25">
      <c r="A25" t="s">
        <v>1994</v>
      </c>
      <c r="B25" t="s">
        <v>18</v>
      </c>
      <c r="C25" t="s">
        <v>19</v>
      </c>
      <c r="D25" t="s">
        <v>1969</v>
      </c>
      <c r="E25" t="s">
        <v>211</v>
      </c>
      <c r="F25" t="s">
        <v>680</v>
      </c>
      <c r="G25" t="s">
        <v>16</v>
      </c>
      <c r="H25">
        <v>14136</v>
      </c>
      <c r="I25">
        <v>88</v>
      </c>
      <c r="J25">
        <v>4683</v>
      </c>
      <c r="K25">
        <v>13273</v>
      </c>
      <c r="L25">
        <v>3</v>
      </c>
      <c r="M25">
        <v>1476.5368410000001</v>
      </c>
    </row>
    <row r="26" spans="1:13" x14ac:dyDescent="0.25">
      <c r="A26" t="s">
        <v>1995</v>
      </c>
      <c r="B26" t="s">
        <v>12</v>
      </c>
      <c r="C26" t="s">
        <v>13</v>
      </c>
      <c r="D26" t="s">
        <v>1963</v>
      </c>
      <c r="E26" t="s">
        <v>799</v>
      </c>
      <c r="F26" t="s">
        <v>795</v>
      </c>
      <c r="G26" t="s">
        <v>16</v>
      </c>
      <c r="H26">
        <v>14489</v>
      </c>
      <c r="I26">
        <v>37</v>
      </c>
      <c r="J26">
        <v>12453</v>
      </c>
      <c r="K26">
        <v>13873</v>
      </c>
      <c r="L26">
        <v>10</v>
      </c>
      <c r="M26">
        <v>6195.8407340000003</v>
      </c>
    </row>
    <row r="27" spans="1:13" x14ac:dyDescent="0.25">
      <c r="A27" t="s">
        <v>1996</v>
      </c>
      <c r="B27" t="s">
        <v>18</v>
      </c>
      <c r="C27" t="s">
        <v>13</v>
      </c>
      <c r="D27" t="s">
        <v>1979</v>
      </c>
      <c r="E27" t="s">
        <v>213</v>
      </c>
      <c r="F27" t="s">
        <v>204</v>
      </c>
      <c r="G27" t="s">
        <v>44</v>
      </c>
      <c r="H27">
        <v>20348</v>
      </c>
      <c r="I27">
        <v>101</v>
      </c>
      <c r="J27">
        <v>14945</v>
      </c>
      <c r="K27">
        <v>19548</v>
      </c>
      <c r="L27">
        <v>6</v>
      </c>
      <c r="M27">
        <v>1596.552373</v>
      </c>
    </row>
    <row r="28" spans="1:13" x14ac:dyDescent="0.25">
      <c r="A28" t="s">
        <v>1997</v>
      </c>
      <c r="B28" t="s">
        <v>12</v>
      </c>
      <c r="C28" t="s">
        <v>13</v>
      </c>
      <c r="D28" t="s">
        <v>1963</v>
      </c>
      <c r="E28" t="s">
        <v>757</v>
      </c>
      <c r="F28" t="s">
        <v>754</v>
      </c>
      <c r="G28" t="s">
        <v>16</v>
      </c>
      <c r="H28">
        <v>40447</v>
      </c>
      <c r="I28">
        <v>177</v>
      </c>
      <c r="J28">
        <v>16663</v>
      </c>
      <c r="K28">
        <v>29774</v>
      </c>
      <c r="L28">
        <v>12</v>
      </c>
      <c r="M28">
        <v>5083.8862730000001</v>
      </c>
    </row>
    <row r="29" spans="1:13" x14ac:dyDescent="0.25">
      <c r="A29" t="s">
        <v>1998</v>
      </c>
      <c r="B29" t="s">
        <v>18</v>
      </c>
      <c r="C29" t="s">
        <v>19</v>
      </c>
      <c r="D29" t="s">
        <v>1971</v>
      </c>
      <c r="E29" t="s">
        <v>801</v>
      </c>
      <c r="F29" t="s">
        <v>795</v>
      </c>
      <c r="G29" t="s">
        <v>16</v>
      </c>
      <c r="H29">
        <v>14451</v>
      </c>
      <c r="I29">
        <v>50</v>
      </c>
      <c r="J29">
        <v>5606</v>
      </c>
      <c r="K29">
        <v>13461</v>
      </c>
      <c r="L29">
        <v>8</v>
      </c>
      <c r="M29">
        <v>6397.6025179999997</v>
      </c>
    </row>
    <row r="30" spans="1:13" x14ac:dyDescent="0.25">
      <c r="A30" t="s">
        <v>1999</v>
      </c>
      <c r="B30" t="s">
        <v>18</v>
      </c>
      <c r="C30" t="s">
        <v>13</v>
      </c>
      <c r="D30" t="s">
        <v>2000</v>
      </c>
      <c r="E30" t="s">
        <v>912</v>
      </c>
      <c r="F30" t="s">
        <v>913</v>
      </c>
      <c r="G30" t="s">
        <v>34</v>
      </c>
      <c r="H30">
        <v>11668</v>
      </c>
      <c r="I30">
        <v>110</v>
      </c>
      <c r="J30">
        <v>7860</v>
      </c>
      <c r="K30">
        <v>11009</v>
      </c>
      <c r="L30">
        <v>5</v>
      </c>
      <c r="M30">
        <v>2653.9815789999998</v>
      </c>
    </row>
    <row r="31" spans="1:13" x14ac:dyDescent="0.25">
      <c r="A31" t="s">
        <v>2001</v>
      </c>
      <c r="B31" t="s">
        <v>18</v>
      </c>
      <c r="C31" t="s">
        <v>19</v>
      </c>
      <c r="D31" t="s">
        <v>2000</v>
      </c>
      <c r="E31" t="s">
        <v>215</v>
      </c>
      <c r="F31" t="s">
        <v>795</v>
      </c>
      <c r="G31" t="s">
        <v>44</v>
      </c>
      <c r="H31">
        <v>19379</v>
      </c>
      <c r="I31">
        <v>49</v>
      </c>
      <c r="J31">
        <v>12168</v>
      </c>
      <c r="K31">
        <v>16616</v>
      </c>
      <c r="L31">
        <v>97</v>
      </c>
      <c r="M31">
        <v>7294.1000009999998</v>
      </c>
    </row>
    <row r="32" spans="1:13" x14ac:dyDescent="0.25">
      <c r="A32" t="s">
        <v>2002</v>
      </c>
      <c r="B32" t="s">
        <v>18</v>
      </c>
      <c r="C32" t="s">
        <v>26</v>
      </c>
      <c r="D32" t="s">
        <v>2003</v>
      </c>
      <c r="E32" t="s">
        <v>215</v>
      </c>
      <c r="F32" t="s">
        <v>204</v>
      </c>
      <c r="G32" t="s">
        <v>16</v>
      </c>
      <c r="H32">
        <v>8716</v>
      </c>
      <c r="I32">
        <v>40</v>
      </c>
      <c r="J32">
        <v>6490</v>
      </c>
      <c r="K32">
        <v>7862</v>
      </c>
      <c r="L32">
        <v>2</v>
      </c>
      <c r="M32">
        <v>2100.8201370000002</v>
      </c>
    </row>
    <row r="33" spans="1:13" x14ac:dyDescent="0.25">
      <c r="A33" t="s">
        <v>2004</v>
      </c>
      <c r="B33" t="s">
        <v>18</v>
      </c>
      <c r="C33" t="s">
        <v>21</v>
      </c>
      <c r="D33" t="s">
        <v>1977</v>
      </c>
      <c r="E33" t="s">
        <v>215</v>
      </c>
      <c r="F33" t="s">
        <v>754</v>
      </c>
      <c r="G33" t="s">
        <v>16</v>
      </c>
      <c r="H33">
        <v>11062</v>
      </c>
      <c r="I33">
        <v>78</v>
      </c>
      <c r="J33">
        <v>6539</v>
      </c>
      <c r="K33">
        <v>9391</v>
      </c>
      <c r="L33">
        <v>2</v>
      </c>
      <c r="M33">
        <v>1500.09932</v>
      </c>
    </row>
    <row r="34" spans="1:13" x14ac:dyDescent="0.25">
      <c r="A34" t="s">
        <v>2005</v>
      </c>
      <c r="B34" t="s">
        <v>23</v>
      </c>
      <c r="C34" t="s">
        <v>26</v>
      </c>
      <c r="D34" t="s">
        <v>1963</v>
      </c>
      <c r="E34" t="s">
        <v>27</v>
      </c>
      <c r="F34" t="s">
        <v>15</v>
      </c>
      <c r="G34" t="s">
        <v>16</v>
      </c>
      <c r="H34">
        <v>100800</v>
      </c>
      <c r="I34">
        <v>185</v>
      </c>
      <c r="J34">
        <v>14473</v>
      </c>
      <c r="K34">
        <v>85424</v>
      </c>
      <c r="L34">
        <v>10</v>
      </c>
      <c r="M34">
        <v>7004.7304830000003</v>
      </c>
    </row>
    <row r="35" spans="1:13" x14ac:dyDescent="0.25">
      <c r="A35" t="s">
        <v>2006</v>
      </c>
      <c r="B35" t="s">
        <v>18</v>
      </c>
      <c r="C35" t="s">
        <v>26</v>
      </c>
      <c r="D35" t="s">
        <v>1963</v>
      </c>
      <c r="E35" t="s">
        <v>27</v>
      </c>
      <c r="F35" t="s">
        <v>204</v>
      </c>
      <c r="G35" t="s">
        <v>16</v>
      </c>
      <c r="H35">
        <v>12864</v>
      </c>
      <c r="I35">
        <v>84</v>
      </c>
      <c r="J35">
        <v>5549</v>
      </c>
      <c r="K35">
        <v>11852</v>
      </c>
      <c r="L35">
        <v>5</v>
      </c>
      <c r="M35">
        <v>1905.8896930000001</v>
      </c>
    </row>
    <row r="36" spans="1:13" x14ac:dyDescent="0.25">
      <c r="A36" t="s">
        <v>2007</v>
      </c>
      <c r="B36" t="s">
        <v>12</v>
      </c>
      <c r="C36" t="s">
        <v>19</v>
      </c>
      <c r="D36" t="s">
        <v>1992</v>
      </c>
      <c r="E36" t="s">
        <v>29</v>
      </c>
      <c r="F36" t="s">
        <v>15</v>
      </c>
      <c r="G36" t="s">
        <v>16</v>
      </c>
      <c r="H36">
        <v>10992</v>
      </c>
      <c r="I36">
        <v>97</v>
      </c>
      <c r="J36">
        <v>6677</v>
      </c>
      <c r="K36">
        <v>10132</v>
      </c>
      <c r="L36">
        <v>3</v>
      </c>
      <c r="M36">
        <v>1675.987427</v>
      </c>
    </row>
    <row r="37" spans="1:13" x14ac:dyDescent="0.25">
      <c r="A37" t="s">
        <v>2008</v>
      </c>
      <c r="B37" t="s">
        <v>18</v>
      </c>
      <c r="C37" t="s">
        <v>21</v>
      </c>
      <c r="D37" t="s">
        <v>1974</v>
      </c>
      <c r="E37" t="s">
        <v>29</v>
      </c>
      <c r="F37" t="s">
        <v>204</v>
      </c>
      <c r="G37" t="s">
        <v>16</v>
      </c>
      <c r="H37">
        <v>14984</v>
      </c>
      <c r="I37">
        <v>63</v>
      </c>
      <c r="J37">
        <v>9614</v>
      </c>
      <c r="K37">
        <v>14086</v>
      </c>
      <c r="L37">
        <v>3</v>
      </c>
      <c r="M37">
        <v>1505.0096349999999</v>
      </c>
    </row>
    <row r="38" spans="1:13" x14ac:dyDescent="0.25">
      <c r="A38" t="s">
        <v>2009</v>
      </c>
      <c r="B38" t="s">
        <v>12</v>
      </c>
      <c r="C38" t="s">
        <v>26</v>
      </c>
      <c r="D38" t="s">
        <v>2000</v>
      </c>
      <c r="E38" t="s">
        <v>31</v>
      </c>
      <c r="F38" t="s">
        <v>204</v>
      </c>
      <c r="G38" t="s">
        <v>16</v>
      </c>
      <c r="H38">
        <v>19093</v>
      </c>
      <c r="I38">
        <v>50</v>
      </c>
      <c r="J38">
        <v>9626</v>
      </c>
      <c r="K38">
        <v>17815</v>
      </c>
      <c r="L38">
        <v>10</v>
      </c>
      <c r="M38">
        <v>6612.1456900000003</v>
      </c>
    </row>
    <row r="39" spans="1:13" x14ac:dyDescent="0.25">
      <c r="A39" t="s">
        <v>2010</v>
      </c>
      <c r="B39" t="s">
        <v>18</v>
      </c>
      <c r="C39" t="s">
        <v>26</v>
      </c>
      <c r="D39" t="s">
        <v>2011</v>
      </c>
      <c r="E39" t="s">
        <v>31</v>
      </c>
      <c r="F39" t="s">
        <v>15</v>
      </c>
      <c r="G39" t="s">
        <v>16</v>
      </c>
      <c r="H39">
        <v>43057</v>
      </c>
      <c r="I39">
        <v>122</v>
      </c>
      <c r="J39">
        <v>23767</v>
      </c>
      <c r="K39">
        <v>41484</v>
      </c>
      <c r="L39">
        <v>7</v>
      </c>
      <c r="M39">
        <v>5884.9313940000002</v>
      </c>
    </row>
    <row r="40" spans="1:13" x14ac:dyDescent="0.25">
      <c r="A40" t="s">
        <v>2012</v>
      </c>
      <c r="B40" t="s">
        <v>23</v>
      </c>
      <c r="C40" t="s">
        <v>19</v>
      </c>
      <c r="D40" t="s">
        <v>1984</v>
      </c>
      <c r="E40" t="s">
        <v>31</v>
      </c>
      <c r="F40" t="s">
        <v>204</v>
      </c>
      <c r="G40" t="s">
        <v>16</v>
      </c>
      <c r="H40">
        <v>53561</v>
      </c>
      <c r="I40">
        <v>147</v>
      </c>
      <c r="J40">
        <v>37063</v>
      </c>
      <c r="K40">
        <v>51480</v>
      </c>
      <c r="L40">
        <v>14</v>
      </c>
      <c r="M40">
        <v>2039.3550600000001</v>
      </c>
    </row>
    <row r="41" spans="1:13" x14ac:dyDescent="0.25">
      <c r="A41" t="s">
        <v>2013</v>
      </c>
      <c r="B41" t="s">
        <v>18</v>
      </c>
      <c r="C41" t="s">
        <v>13</v>
      </c>
      <c r="D41" t="s">
        <v>1963</v>
      </c>
      <c r="E41" t="s">
        <v>31</v>
      </c>
      <c r="F41" t="s">
        <v>795</v>
      </c>
      <c r="G41" t="s">
        <v>16</v>
      </c>
      <c r="H41">
        <v>67752</v>
      </c>
      <c r="I41">
        <v>174</v>
      </c>
      <c r="J41">
        <v>47126</v>
      </c>
      <c r="K41">
        <v>65080</v>
      </c>
      <c r="L41">
        <v>3</v>
      </c>
      <c r="M41">
        <v>1557.0157300000001</v>
      </c>
    </row>
    <row r="42" spans="1:13" x14ac:dyDescent="0.25">
      <c r="A42" t="s">
        <v>2014</v>
      </c>
      <c r="B42" t="s">
        <v>18</v>
      </c>
      <c r="C42" t="s">
        <v>21</v>
      </c>
      <c r="D42" t="s">
        <v>2000</v>
      </c>
      <c r="E42" t="s">
        <v>760</v>
      </c>
      <c r="F42" t="s">
        <v>754</v>
      </c>
      <c r="G42" t="s">
        <v>16</v>
      </c>
      <c r="H42">
        <v>75161</v>
      </c>
      <c r="I42">
        <v>280</v>
      </c>
      <c r="J42">
        <v>40385</v>
      </c>
      <c r="K42">
        <v>70325</v>
      </c>
      <c r="L42">
        <v>3</v>
      </c>
      <c r="M42">
        <v>1506.461108</v>
      </c>
    </row>
    <row r="43" spans="1:13" x14ac:dyDescent="0.25">
      <c r="A43" t="s">
        <v>2015</v>
      </c>
      <c r="B43" t="s">
        <v>18</v>
      </c>
      <c r="C43" t="s">
        <v>21</v>
      </c>
      <c r="D43" t="s">
        <v>2000</v>
      </c>
      <c r="E43" t="s">
        <v>33</v>
      </c>
      <c r="F43" t="s">
        <v>15</v>
      </c>
      <c r="G43" t="s">
        <v>34</v>
      </c>
      <c r="H43">
        <v>12770</v>
      </c>
      <c r="I43">
        <v>84</v>
      </c>
      <c r="J43">
        <v>6224</v>
      </c>
      <c r="K43">
        <v>11110</v>
      </c>
      <c r="L43">
        <v>21</v>
      </c>
      <c r="M43">
        <v>2087.5098269999999</v>
      </c>
    </row>
    <row r="44" spans="1:13" x14ac:dyDescent="0.25">
      <c r="A44" t="s">
        <v>2016</v>
      </c>
      <c r="B44" t="s">
        <v>18</v>
      </c>
      <c r="C44" t="s">
        <v>26</v>
      </c>
      <c r="D44" t="s">
        <v>1971</v>
      </c>
      <c r="E44" t="s">
        <v>941</v>
      </c>
      <c r="F44" t="s">
        <v>938</v>
      </c>
      <c r="G44" t="s">
        <v>16</v>
      </c>
      <c r="H44">
        <v>117713</v>
      </c>
      <c r="I44">
        <v>374</v>
      </c>
      <c r="J44">
        <v>16357</v>
      </c>
      <c r="K44">
        <v>100222</v>
      </c>
      <c r="L44">
        <v>5</v>
      </c>
      <c r="M44">
        <v>2505.4035429999999</v>
      </c>
    </row>
    <row r="45" spans="1:13" x14ac:dyDescent="0.25">
      <c r="A45" t="s">
        <v>804</v>
      </c>
      <c r="B45" t="s">
        <v>18</v>
      </c>
      <c r="C45" t="s">
        <v>21</v>
      </c>
      <c r="D45" t="s">
        <v>1971</v>
      </c>
      <c r="E45" t="s">
        <v>36</v>
      </c>
      <c r="F45" t="s">
        <v>795</v>
      </c>
      <c r="G45" t="s">
        <v>34</v>
      </c>
      <c r="H45">
        <v>26558</v>
      </c>
      <c r="I45">
        <v>111</v>
      </c>
      <c r="J45">
        <v>15761</v>
      </c>
      <c r="K45">
        <v>23532</v>
      </c>
      <c r="L45">
        <v>14</v>
      </c>
      <c r="M45">
        <v>6751.5589810000001</v>
      </c>
    </row>
    <row r="46" spans="1:13" x14ac:dyDescent="0.25">
      <c r="A46" t="s">
        <v>2017</v>
      </c>
      <c r="B46" t="s">
        <v>18</v>
      </c>
      <c r="C46" t="s">
        <v>19</v>
      </c>
      <c r="D46" t="s">
        <v>2011</v>
      </c>
      <c r="E46" t="s">
        <v>36</v>
      </c>
      <c r="F46" t="s">
        <v>204</v>
      </c>
      <c r="G46" t="s">
        <v>16</v>
      </c>
      <c r="H46">
        <v>53464</v>
      </c>
      <c r="I46">
        <v>212</v>
      </c>
      <c r="J46">
        <v>22151</v>
      </c>
      <c r="K46">
        <v>49058</v>
      </c>
      <c r="L46">
        <v>9</v>
      </c>
      <c r="M46">
        <v>5741.0980449999997</v>
      </c>
    </row>
    <row r="47" spans="1:13" x14ac:dyDescent="0.25">
      <c r="A47" t="s">
        <v>2018</v>
      </c>
      <c r="B47" t="s">
        <v>23</v>
      </c>
      <c r="C47" t="s">
        <v>26</v>
      </c>
      <c r="D47" t="s">
        <v>1967</v>
      </c>
      <c r="E47" t="s">
        <v>36</v>
      </c>
      <c r="F47" t="s">
        <v>15</v>
      </c>
      <c r="G47" t="s">
        <v>16</v>
      </c>
      <c r="H47">
        <v>13686</v>
      </c>
      <c r="I47">
        <v>66</v>
      </c>
      <c r="J47">
        <v>7928</v>
      </c>
      <c r="K47">
        <v>11931</v>
      </c>
      <c r="L47">
        <v>11</v>
      </c>
      <c r="M47">
        <v>4660.5603689999998</v>
      </c>
    </row>
    <row r="48" spans="1:13" x14ac:dyDescent="0.25">
      <c r="A48" t="s">
        <v>2019</v>
      </c>
      <c r="B48" t="s">
        <v>12</v>
      </c>
      <c r="C48" t="s">
        <v>19</v>
      </c>
      <c r="D48" t="s">
        <v>1965</v>
      </c>
      <c r="E48" t="s">
        <v>36</v>
      </c>
      <c r="F48" t="s">
        <v>204</v>
      </c>
      <c r="G48" t="s">
        <v>16</v>
      </c>
      <c r="H48">
        <v>17752</v>
      </c>
      <c r="I48">
        <v>98</v>
      </c>
      <c r="J48">
        <v>5855</v>
      </c>
      <c r="K48">
        <v>15753</v>
      </c>
      <c r="L48">
        <v>5</v>
      </c>
      <c r="M48">
        <v>2200.297094</v>
      </c>
    </row>
    <row r="49" spans="1:13" x14ac:dyDescent="0.25">
      <c r="A49" t="s">
        <v>2020</v>
      </c>
      <c r="B49" t="s">
        <v>18</v>
      </c>
      <c r="C49" t="s">
        <v>26</v>
      </c>
      <c r="D49" t="s">
        <v>2000</v>
      </c>
      <c r="E49" t="s">
        <v>36</v>
      </c>
      <c r="F49" t="s">
        <v>204</v>
      </c>
      <c r="G49" t="s">
        <v>44</v>
      </c>
      <c r="H49">
        <v>32845</v>
      </c>
      <c r="I49">
        <v>164</v>
      </c>
      <c r="J49">
        <v>16163</v>
      </c>
      <c r="K49">
        <v>30368</v>
      </c>
      <c r="L49">
        <v>5</v>
      </c>
      <c r="M49">
        <v>1910.436686</v>
      </c>
    </row>
    <row r="50" spans="1:13" x14ac:dyDescent="0.25">
      <c r="A50" t="s">
        <v>2021</v>
      </c>
      <c r="B50" t="s">
        <v>12</v>
      </c>
      <c r="C50" t="s">
        <v>19</v>
      </c>
      <c r="D50" t="s">
        <v>1971</v>
      </c>
      <c r="E50" t="s">
        <v>224</v>
      </c>
      <c r="F50" t="s">
        <v>204</v>
      </c>
      <c r="G50" t="s">
        <v>16</v>
      </c>
      <c r="H50">
        <v>15322</v>
      </c>
      <c r="I50">
        <v>55</v>
      </c>
      <c r="J50">
        <v>6416</v>
      </c>
      <c r="K50">
        <v>14049</v>
      </c>
      <c r="L50">
        <v>5</v>
      </c>
      <c r="M50">
        <v>1850.464205</v>
      </c>
    </row>
    <row r="51" spans="1:13" x14ac:dyDescent="0.25">
      <c r="A51" t="s">
        <v>2022</v>
      </c>
      <c r="B51" t="s">
        <v>18</v>
      </c>
      <c r="C51" t="s">
        <v>21</v>
      </c>
      <c r="D51" t="s">
        <v>2000</v>
      </c>
      <c r="E51" t="s">
        <v>38</v>
      </c>
      <c r="F51" t="s">
        <v>15</v>
      </c>
      <c r="G51" t="s">
        <v>16</v>
      </c>
      <c r="H51">
        <v>18458</v>
      </c>
      <c r="I51">
        <v>111</v>
      </c>
      <c r="J51">
        <v>3623</v>
      </c>
      <c r="K51">
        <v>16934</v>
      </c>
      <c r="L51">
        <v>6</v>
      </c>
      <c r="M51">
        <v>2866.4966709999999</v>
      </c>
    </row>
    <row r="52" spans="1:13" x14ac:dyDescent="0.25">
      <c r="A52" t="s">
        <v>2023</v>
      </c>
      <c r="B52" t="s">
        <v>12</v>
      </c>
      <c r="C52" t="s">
        <v>26</v>
      </c>
      <c r="D52" t="s">
        <v>1971</v>
      </c>
      <c r="E52" t="s">
        <v>226</v>
      </c>
      <c r="F52" t="s">
        <v>204</v>
      </c>
      <c r="G52" t="s">
        <v>16</v>
      </c>
      <c r="H52">
        <v>108559</v>
      </c>
      <c r="I52">
        <v>212</v>
      </c>
      <c r="J52">
        <v>79254</v>
      </c>
      <c r="K52">
        <v>100563</v>
      </c>
      <c r="L52">
        <v>7</v>
      </c>
      <c r="M52">
        <v>6850.5764829999998</v>
      </c>
    </row>
    <row r="53" spans="1:13" x14ac:dyDescent="0.25">
      <c r="A53" t="s">
        <v>2024</v>
      </c>
      <c r="B53" t="s">
        <v>12</v>
      </c>
      <c r="C53" t="s">
        <v>26</v>
      </c>
      <c r="D53" t="s">
        <v>1971</v>
      </c>
      <c r="E53" t="s">
        <v>226</v>
      </c>
      <c r="F53" t="s">
        <v>625</v>
      </c>
      <c r="G53" t="s">
        <v>16</v>
      </c>
      <c r="H53">
        <v>106151</v>
      </c>
      <c r="I53">
        <v>299</v>
      </c>
      <c r="J53">
        <v>75304</v>
      </c>
      <c r="K53">
        <v>99311</v>
      </c>
      <c r="L53">
        <v>9</v>
      </c>
      <c r="M53">
        <v>6616.8806599999998</v>
      </c>
    </row>
    <row r="54" spans="1:13" x14ac:dyDescent="0.25">
      <c r="A54" t="s">
        <v>2025</v>
      </c>
      <c r="B54" t="s">
        <v>12</v>
      </c>
      <c r="C54" t="s">
        <v>26</v>
      </c>
      <c r="D54" t="s">
        <v>2003</v>
      </c>
      <c r="E54" t="s">
        <v>226</v>
      </c>
      <c r="F54" t="s">
        <v>680</v>
      </c>
      <c r="G54" t="s">
        <v>16</v>
      </c>
      <c r="H54">
        <v>149618</v>
      </c>
      <c r="I54">
        <v>260</v>
      </c>
      <c r="J54">
        <v>126031</v>
      </c>
      <c r="K54">
        <v>140596</v>
      </c>
      <c r="L54">
        <v>26</v>
      </c>
      <c r="M54">
        <v>6605.5861580000001</v>
      </c>
    </row>
    <row r="55" spans="1:13" x14ac:dyDescent="0.25">
      <c r="A55" t="s">
        <v>2026</v>
      </c>
      <c r="B55" t="s">
        <v>12</v>
      </c>
      <c r="C55" t="s">
        <v>26</v>
      </c>
      <c r="D55" t="s">
        <v>1971</v>
      </c>
      <c r="E55" t="s">
        <v>226</v>
      </c>
      <c r="F55" t="s">
        <v>625</v>
      </c>
      <c r="G55" t="s">
        <v>16</v>
      </c>
      <c r="H55">
        <v>114384</v>
      </c>
      <c r="I55">
        <v>100</v>
      </c>
      <c r="J55">
        <v>61524</v>
      </c>
      <c r="K55">
        <v>105104</v>
      </c>
      <c r="L55">
        <v>12</v>
      </c>
      <c r="M55">
        <v>5803.3314540000001</v>
      </c>
    </row>
    <row r="56" spans="1:13" x14ac:dyDescent="0.25">
      <c r="A56" t="s">
        <v>914</v>
      </c>
      <c r="B56" t="s">
        <v>12</v>
      </c>
      <c r="C56" t="s">
        <v>21</v>
      </c>
      <c r="D56" t="s">
        <v>2027</v>
      </c>
      <c r="E56" t="s">
        <v>226</v>
      </c>
      <c r="F56" t="s">
        <v>913</v>
      </c>
      <c r="G56" t="s">
        <v>16</v>
      </c>
      <c r="H56">
        <v>43367</v>
      </c>
      <c r="I56">
        <v>111</v>
      </c>
      <c r="J56">
        <v>14306</v>
      </c>
      <c r="K56">
        <v>39750</v>
      </c>
      <c r="L56">
        <v>12</v>
      </c>
      <c r="M56">
        <v>5214.2986929999997</v>
      </c>
    </row>
    <row r="57" spans="1:13" x14ac:dyDescent="0.25">
      <c r="A57" t="s">
        <v>227</v>
      </c>
      <c r="B57" t="s">
        <v>18</v>
      </c>
      <c r="C57" t="s">
        <v>13</v>
      </c>
      <c r="D57" t="s">
        <v>1971</v>
      </c>
      <c r="E57" t="s">
        <v>226</v>
      </c>
      <c r="F57" t="s">
        <v>204</v>
      </c>
      <c r="G57" t="s">
        <v>44</v>
      </c>
      <c r="H57">
        <v>113420</v>
      </c>
      <c r="I57">
        <v>333</v>
      </c>
      <c r="J57">
        <v>33557</v>
      </c>
      <c r="K57">
        <v>104929</v>
      </c>
      <c r="L57">
        <v>11</v>
      </c>
      <c r="M57">
        <v>5124.4359340000001</v>
      </c>
    </row>
    <row r="58" spans="1:13" x14ac:dyDescent="0.25">
      <c r="A58" t="s">
        <v>2028</v>
      </c>
      <c r="B58" t="s">
        <v>18</v>
      </c>
      <c r="C58" t="s">
        <v>19</v>
      </c>
      <c r="D58" t="s">
        <v>1984</v>
      </c>
      <c r="E58" t="s">
        <v>226</v>
      </c>
      <c r="F58" t="s">
        <v>204</v>
      </c>
      <c r="G58" t="s">
        <v>44</v>
      </c>
      <c r="H58">
        <v>88293</v>
      </c>
      <c r="I58">
        <v>255</v>
      </c>
      <c r="J58">
        <v>24101</v>
      </c>
      <c r="K58">
        <v>75557</v>
      </c>
      <c r="L58">
        <v>19</v>
      </c>
      <c r="M58">
        <v>5054.481581</v>
      </c>
    </row>
    <row r="59" spans="1:13" x14ac:dyDescent="0.25">
      <c r="A59" t="s">
        <v>228</v>
      </c>
      <c r="B59" t="s">
        <v>12</v>
      </c>
      <c r="C59" t="s">
        <v>21</v>
      </c>
      <c r="D59" t="s">
        <v>1971</v>
      </c>
      <c r="E59" t="s">
        <v>226</v>
      </c>
      <c r="F59" t="s">
        <v>204</v>
      </c>
      <c r="G59" t="s">
        <v>16</v>
      </c>
      <c r="H59">
        <v>26715</v>
      </c>
      <c r="I59">
        <v>100</v>
      </c>
      <c r="J59">
        <v>12287</v>
      </c>
      <c r="K59">
        <v>25003</v>
      </c>
      <c r="L59">
        <v>6</v>
      </c>
      <c r="M59">
        <v>4623.0896720000001</v>
      </c>
    </row>
    <row r="60" spans="1:13" x14ac:dyDescent="0.25">
      <c r="A60" t="s">
        <v>225</v>
      </c>
      <c r="B60" t="s">
        <v>12</v>
      </c>
      <c r="C60" t="s">
        <v>13</v>
      </c>
      <c r="D60" t="s">
        <v>2029</v>
      </c>
      <c r="E60" t="s">
        <v>226</v>
      </c>
      <c r="F60" t="s">
        <v>204</v>
      </c>
      <c r="G60" t="s">
        <v>16</v>
      </c>
      <c r="H60">
        <v>65380</v>
      </c>
      <c r="I60">
        <v>208</v>
      </c>
      <c r="J60">
        <v>30039</v>
      </c>
      <c r="K60">
        <v>60482</v>
      </c>
      <c r="L60">
        <v>5</v>
      </c>
      <c r="M60">
        <v>2905.8841619999998</v>
      </c>
    </row>
    <row r="61" spans="1:13" x14ac:dyDescent="0.25">
      <c r="A61" t="s">
        <v>2030</v>
      </c>
      <c r="B61" t="s">
        <v>18</v>
      </c>
      <c r="C61" t="s">
        <v>26</v>
      </c>
      <c r="D61" t="s">
        <v>1963</v>
      </c>
      <c r="E61" t="s">
        <v>226</v>
      </c>
      <c r="F61" t="s">
        <v>204</v>
      </c>
      <c r="G61" t="s">
        <v>16</v>
      </c>
      <c r="H61">
        <v>130796</v>
      </c>
      <c r="I61">
        <v>300</v>
      </c>
      <c r="J61">
        <v>109118</v>
      </c>
      <c r="K61">
        <v>122937</v>
      </c>
      <c r="L61">
        <v>6</v>
      </c>
      <c r="M61">
        <v>2196.6612319999999</v>
      </c>
    </row>
    <row r="62" spans="1:13" x14ac:dyDescent="0.25">
      <c r="A62" t="s">
        <v>2031</v>
      </c>
      <c r="B62" t="s">
        <v>18</v>
      </c>
      <c r="C62" t="s">
        <v>21</v>
      </c>
      <c r="D62" t="s">
        <v>1974</v>
      </c>
      <c r="E62" t="s">
        <v>226</v>
      </c>
      <c r="F62" t="s">
        <v>204</v>
      </c>
      <c r="G62" t="s">
        <v>44</v>
      </c>
      <c r="H62">
        <v>64892</v>
      </c>
      <c r="I62">
        <v>214</v>
      </c>
      <c r="J62">
        <v>34731</v>
      </c>
      <c r="K62">
        <v>59369</v>
      </c>
      <c r="L62">
        <v>24</v>
      </c>
      <c r="M62">
        <v>2096.2855490000002</v>
      </c>
    </row>
    <row r="63" spans="1:13" x14ac:dyDescent="0.25">
      <c r="A63" t="s">
        <v>2032</v>
      </c>
      <c r="B63" t="s">
        <v>18</v>
      </c>
      <c r="C63" t="s">
        <v>26</v>
      </c>
      <c r="D63" t="s">
        <v>1971</v>
      </c>
      <c r="E63" t="s">
        <v>226</v>
      </c>
      <c r="F63" t="s">
        <v>680</v>
      </c>
      <c r="G63" t="s">
        <v>16</v>
      </c>
      <c r="H63">
        <v>210096</v>
      </c>
      <c r="I63">
        <v>590</v>
      </c>
      <c r="J63">
        <v>90928</v>
      </c>
      <c r="K63">
        <v>184823</v>
      </c>
      <c r="L63">
        <v>4</v>
      </c>
      <c r="M63">
        <v>2027.431388</v>
      </c>
    </row>
    <row r="64" spans="1:13" x14ac:dyDescent="0.25">
      <c r="A64" t="s">
        <v>2033</v>
      </c>
      <c r="B64" t="s">
        <v>12</v>
      </c>
      <c r="C64" t="s">
        <v>21</v>
      </c>
      <c r="D64" t="s">
        <v>2034</v>
      </c>
      <c r="E64" t="s">
        <v>226</v>
      </c>
      <c r="F64" t="s">
        <v>204</v>
      </c>
      <c r="G64" t="s">
        <v>16</v>
      </c>
      <c r="H64">
        <v>77313</v>
      </c>
      <c r="I64">
        <v>191</v>
      </c>
      <c r="J64">
        <v>40366</v>
      </c>
      <c r="K64">
        <v>71128</v>
      </c>
      <c r="L64">
        <v>3</v>
      </c>
      <c r="M64">
        <v>1790.3901980000001</v>
      </c>
    </row>
    <row r="65" spans="1:13" x14ac:dyDescent="0.25">
      <c r="A65" t="s">
        <v>2035</v>
      </c>
      <c r="B65" t="s">
        <v>18</v>
      </c>
      <c r="C65" t="s">
        <v>26</v>
      </c>
      <c r="D65" t="s">
        <v>2003</v>
      </c>
      <c r="E65" t="s">
        <v>226</v>
      </c>
      <c r="F65" t="s">
        <v>680</v>
      </c>
      <c r="G65" t="s">
        <v>16</v>
      </c>
      <c r="H65">
        <v>188170</v>
      </c>
      <c r="I65">
        <v>490</v>
      </c>
      <c r="J65">
        <v>155266</v>
      </c>
      <c r="K65">
        <v>176562</v>
      </c>
      <c r="L65">
        <v>6</v>
      </c>
      <c r="M65">
        <v>1599.7150690000001</v>
      </c>
    </row>
    <row r="66" spans="1:13" x14ac:dyDescent="0.25">
      <c r="A66" t="s">
        <v>2036</v>
      </c>
      <c r="B66" t="s">
        <v>18</v>
      </c>
      <c r="C66" t="s">
        <v>19</v>
      </c>
      <c r="D66" t="s">
        <v>1963</v>
      </c>
      <c r="E66" t="s">
        <v>226</v>
      </c>
      <c r="F66" t="s">
        <v>204</v>
      </c>
      <c r="G66" t="s">
        <v>44</v>
      </c>
      <c r="H66">
        <v>16808</v>
      </c>
      <c r="I66">
        <v>43</v>
      </c>
      <c r="J66">
        <v>9211</v>
      </c>
      <c r="K66">
        <v>13372</v>
      </c>
      <c r="L66">
        <v>3</v>
      </c>
      <c r="M66">
        <v>1574.7912799999999</v>
      </c>
    </row>
    <row r="67" spans="1:13" x14ac:dyDescent="0.25">
      <c r="A67" t="s">
        <v>2037</v>
      </c>
      <c r="B67" t="s">
        <v>18</v>
      </c>
      <c r="C67" t="s">
        <v>21</v>
      </c>
      <c r="D67" t="s">
        <v>1974</v>
      </c>
      <c r="E67" t="s">
        <v>226</v>
      </c>
      <c r="F67" t="s">
        <v>204</v>
      </c>
      <c r="G67" t="s">
        <v>44</v>
      </c>
      <c r="H67">
        <v>21531</v>
      </c>
      <c r="I67">
        <v>55</v>
      </c>
      <c r="J67">
        <v>15593</v>
      </c>
      <c r="K67">
        <v>18617</v>
      </c>
      <c r="L67">
        <v>6</v>
      </c>
      <c r="M67">
        <v>1470.9719250000001</v>
      </c>
    </row>
    <row r="68" spans="1:13" x14ac:dyDescent="0.25">
      <c r="A68" t="s">
        <v>2038</v>
      </c>
      <c r="B68" t="s">
        <v>18</v>
      </c>
      <c r="C68" t="s">
        <v>19</v>
      </c>
      <c r="D68" t="s">
        <v>2000</v>
      </c>
      <c r="E68" t="s">
        <v>226</v>
      </c>
      <c r="F68" t="s">
        <v>892</v>
      </c>
      <c r="G68" t="s">
        <v>34</v>
      </c>
      <c r="H68">
        <v>18313</v>
      </c>
      <c r="I68">
        <v>60</v>
      </c>
      <c r="J68">
        <v>9481</v>
      </c>
      <c r="K68">
        <v>16300</v>
      </c>
      <c r="L68">
        <v>4</v>
      </c>
      <c r="M68">
        <v>1456.9341870000001</v>
      </c>
    </row>
    <row r="69" spans="1:13" x14ac:dyDescent="0.25">
      <c r="A69" t="s">
        <v>2039</v>
      </c>
      <c r="B69" t="s">
        <v>12</v>
      </c>
      <c r="C69" t="s">
        <v>26</v>
      </c>
      <c r="D69" t="s">
        <v>1974</v>
      </c>
      <c r="E69" t="s">
        <v>237</v>
      </c>
      <c r="F69" t="s">
        <v>204</v>
      </c>
      <c r="G69" t="s">
        <v>16</v>
      </c>
      <c r="H69">
        <v>10779</v>
      </c>
      <c r="I69">
        <v>86</v>
      </c>
      <c r="J69">
        <v>6420</v>
      </c>
      <c r="K69">
        <v>10287</v>
      </c>
      <c r="L69">
        <v>3</v>
      </c>
      <c r="M69">
        <v>1759.704833</v>
      </c>
    </row>
    <row r="70" spans="1:13" x14ac:dyDescent="0.25">
      <c r="A70" t="s">
        <v>2040</v>
      </c>
      <c r="B70" t="s">
        <v>12</v>
      </c>
      <c r="C70" t="s">
        <v>21</v>
      </c>
      <c r="D70" t="s">
        <v>1984</v>
      </c>
      <c r="E70" t="s">
        <v>239</v>
      </c>
      <c r="F70" t="s">
        <v>204</v>
      </c>
      <c r="G70" t="s">
        <v>16</v>
      </c>
      <c r="H70">
        <v>11325</v>
      </c>
      <c r="I70">
        <v>88</v>
      </c>
      <c r="J70">
        <v>6186</v>
      </c>
      <c r="K70">
        <v>10612</v>
      </c>
      <c r="L70">
        <v>2</v>
      </c>
      <c r="M70">
        <v>1573.2540899999999</v>
      </c>
    </row>
    <row r="71" spans="1:13" x14ac:dyDescent="0.25">
      <c r="A71" t="s">
        <v>2041</v>
      </c>
      <c r="B71" t="s">
        <v>12</v>
      </c>
      <c r="C71" t="s">
        <v>21</v>
      </c>
      <c r="D71" t="s">
        <v>2042</v>
      </c>
      <c r="E71" t="s">
        <v>762</v>
      </c>
      <c r="F71" t="s">
        <v>754</v>
      </c>
      <c r="G71" t="s">
        <v>16</v>
      </c>
      <c r="H71">
        <v>9078</v>
      </c>
      <c r="I71">
        <v>21</v>
      </c>
      <c r="J71">
        <v>4051</v>
      </c>
      <c r="K71">
        <v>6215</v>
      </c>
      <c r="L71">
        <v>1</v>
      </c>
      <c r="M71">
        <v>1700.795736</v>
      </c>
    </row>
    <row r="72" spans="1:13" x14ac:dyDescent="0.25">
      <c r="A72" t="s">
        <v>241</v>
      </c>
      <c r="B72" t="s">
        <v>12</v>
      </c>
      <c r="C72" t="s">
        <v>26</v>
      </c>
      <c r="D72" t="s">
        <v>1967</v>
      </c>
      <c r="E72" t="s">
        <v>40</v>
      </c>
      <c r="F72" t="s">
        <v>204</v>
      </c>
      <c r="G72" t="s">
        <v>16</v>
      </c>
      <c r="H72">
        <v>11511</v>
      </c>
      <c r="I72">
        <v>33</v>
      </c>
      <c r="J72">
        <v>8268</v>
      </c>
      <c r="K72">
        <v>11042</v>
      </c>
      <c r="L72">
        <v>3</v>
      </c>
      <c r="M72">
        <v>6815.7123250000004</v>
      </c>
    </row>
    <row r="73" spans="1:13" x14ac:dyDescent="0.25">
      <c r="A73" t="s">
        <v>2043</v>
      </c>
      <c r="B73" t="s">
        <v>12</v>
      </c>
      <c r="C73" t="s">
        <v>19</v>
      </c>
      <c r="D73" t="s">
        <v>2044</v>
      </c>
      <c r="E73" t="s">
        <v>40</v>
      </c>
      <c r="F73" t="s">
        <v>15</v>
      </c>
      <c r="G73" t="s">
        <v>16</v>
      </c>
      <c r="H73">
        <v>14047</v>
      </c>
      <c r="I73">
        <v>44</v>
      </c>
      <c r="J73">
        <v>9934</v>
      </c>
      <c r="K73">
        <v>13377</v>
      </c>
      <c r="L73">
        <v>7</v>
      </c>
      <c r="M73">
        <v>5729.6507549999997</v>
      </c>
    </row>
    <row r="74" spans="1:13" x14ac:dyDescent="0.25">
      <c r="A74" t="s">
        <v>2045</v>
      </c>
      <c r="B74" t="s">
        <v>18</v>
      </c>
      <c r="C74" t="s">
        <v>13</v>
      </c>
      <c r="D74" t="s">
        <v>1963</v>
      </c>
      <c r="E74" t="s">
        <v>40</v>
      </c>
      <c r="F74" t="s">
        <v>15</v>
      </c>
      <c r="G74" t="s">
        <v>16</v>
      </c>
      <c r="H74">
        <v>20278</v>
      </c>
      <c r="I74">
        <v>74</v>
      </c>
      <c r="J74">
        <v>14227</v>
      </c>
      <c r="K74">
        <v>19480</v>
      </c>
      <c r="L74">
        <v>3</v>
      </c>
      <c r="M74">
        <v>2921.1102070000002</v>
      </c>
    </row>
    <row r="75" spans="1:13" x14ac:dyDescent="0.25">
      <c r="A75" t="s">
        <v>2046</v>
      </c>
      <c r="B75" t="s">
        <v>12</v>
      </c>
      <c r="C75" t="s">
        <v>13</v>
      </c>
      <c r="D75" t="s">
        <v>2047</v>
      </c>
      <c r="E75" t="s">
        <v>40</v>
      </c>
      <c r="F75" t="s">
        <v>680</v>
      </c>
      <c r="G75" t="s">
        <v>16</v>
      </c>
      <c r="H75">
        <v>12354</v>
      </c>
      <c r="I75">
        <v>10</v>
      </c>
      <c r="J75">
        <v>8561</v>
      </c>
      <c r="K75">
        <v>11782</v>
      </c>
      <c r="L75">
        <v>5</v>
      </c>
      <c r="M75">
        <v>1808.307918</v>
      </c>
    </row>
    <row r="76" spans="1:13" x14ac:dyDescent="0.25">
      <c r="A76" t="s">
        <v>2048</v>
      </c>
      <c r="B76" t="s">
        <v>18</v>
      </c>
      <c r="C76" t="s">
        <v>21</v>
      </c>
      <c r="D76" t="s">
        <v>1971</v>
      </c>
      <c r="E76" t="s">
        <v>40</v>
      </c>
      <c r="F76" t="s">
        <v>204</v>
      </c>
      <c r="G76" t="s">
        <v>16</v>
      </c>
      <c r="H76">
        <v>13132</v>
      </c>
      <c r="I76">
        <v>67</v>
      </c>
      <c r="J76">
        <v>6133</v>
      </c>
      <c r="K76">
        <v>12377</v>
      </c>
      <c r="L76">
        <v>4</v>
      </c>
      <c r="M76">
        <v>1807.6931420000001</v>
      </c>
    </row>
    <row r="77" spans="1:13" x14ac:dyDescent="0.25">
      <c r="A77" t="s">
        <v>2049</v>
      </c>
      <c r="B77" t="s">
        <v>18</v>
      </c>
      <c r="C77" t="s">
        <v>26</v>
      </c>
      <c r="D77" t="s">
        <v>2011</v>
      </c>
      <c r="E77" t="s">
        <v>894</v>
      </c>
      <c r="F77" t="s">
        <v>892</v>
      </c>
      <c r="G77" t="s">
        <v>16</v>
      </c>
      <c r="H77">
        <v>35034</v>
      </c>
      <c r="I77">
        <v>145</v>
      </c>
      <c r="J77">
        <v>13904</v>
      </c>
      <c r="K77">
        <v>34123</v>
      </c>
      <c r="L77">
        <v>3</v>
      </c>
      <c r="M77">
        <v>2141.4693459999999</v>
      </c>
    </row>
    <row r="78" spans="1:13" x14ac:dyDescent="0.25">
      <c r="A78" t="s">
        <v>2050</v>
      </c>
      <c r="B78" t="s">
        <v>23</v>
      </c>
      <c r="C78" t="s">
        <v>21</v>
      </c>
      <c r="D78" t="s">
        <v>2051</v>
      </c>
      <c r="E78" t="s">
        <v>243</v>
      </c>
      <c r="F78" t="s">
        <v>204</v>
      </c>
      <c r="G78" t="s">
        <v>16</v>
      </c>
      <c r="H78">
        <v>9946</v>
      </c>
      <c r="I78">
        <v>20</v>
      </c>
      <c r="J78">
        <v>4818</v>
      </c>
      <c r="K78">
        <v>7382</v>
      </c>
      <c r="L78">
        <v>3</v>
      </c>
      <c r="M78">
        <v>1525.962329</v>
      </c>
    </row>
    <row r="79" spans="1:13" x14ac:dyDescent="0.25">
      <c r="A79" t="s">
        <v>2052</v>
      </c>
      <c r="B79" t="s">
        <v>12</v>
      </c>
      <c r="C79" t="s">
        <v>21</v>
      </c>
      <c r="D79" t="s">
        <v>1984</v>
      </c>
      <c r="E79" t="s">
        <v>245</v>
      </c>
      <c r="F79" t="s">
        <v>204</v>
      </c>
      <c r="G79" t="s">
        <v>16</v>
      </c>
      <c r="H79">
        <v>8068</v>
      </c>
      <c r="I79">
        <v>10</v>
      </c>
      <c r="J79">
        <v>5545</v>
      </c>
      <c r="K79">
        <v>7554</v>
      </c>
      <c r="L79">
        <v>1</v>
      </c>
      <c r="M79">
        <v>5995.0410019999999</v>
      </c>
    </row>
    <row r="80" spans="1:13" x14ac:dyDescent="0.25">
      <c r="A80" t="s">
        <v>919</v>
      </c>
      <c r="B80" t="s">
        <v>12</v>
      </c>
      <c r="C80" t="s">
        <v>21</v>
      </c>
      <c r="D80" t="s">
        <v>1974</v>
      </c>
      <c r="E80" t="s">
        <v>247</v>
      </c>
      <c r="F80" t="s">
        <v>920</v>
      </c>
      <c r="G80" t="s">
        <v>16</v>
      </c>
      <c r="H80">
        <v>11919</v>
      </c>
      <c r="I80">
        <v>69</v>
      </c>
      <c r="J80">
        <v>8100</v>
      </c>
      <c r="K80">
        <v>11524</v>
      </c>
      <c r="L80">
        <v>2</v>
      </c>
      <c r="M80">
        <v>6350.916905</v>
      </c>
    </row>
    <row r="81" spans="1:13" x14ac:dyDescent="0.25">
      <c r="A81" t="s">
        <v>249</v>
      </c>
      <c r="B81" t="s">
        <v>12</v>
      </c>
      <c r="C81" t="s">
        <v>19</v>
      </c>
      <c r="D81" t="s">
        <v>1984</v>
      </c>
      <c r="E81" t="s">
        <v>247</v>
      </c>
      <c r="F81" t="s">
        <v>204</v>
      </c>
      <c r="G81" t="s">
        <v>16</v>
      </c>
      <c r="H81">
        <v>35163</v>
      </c>
      <c r="I81">
        <v>250</v>
      </c>
      <c r="J81">
        <v>21222</v>
      </c>
      <c r="K81">
        <v>33671</v>
      </c>
      <c r="L81">
        <v>15</v>
      </c>
      <c r="M81">
        <v>6336.7181</v>
      </c>
    </row>
    <row r="82" spans="1:13" x14ac:dyDescent="0.25">
      <c r="A82" t="s">
        <v>246</v>
      </c>
      <c r="B82" t="s">
        <v>18</v>
      </c>
      <c r="C82" t="s">
        <v>26</v>
      </c>
      <c r="D82" t="s">
        <v>1971</v>
      </c>
      <c r="E82" t="s">
        <v>247</v>
      </c>
      <c r="F82" t="s">
        <v>204</v>
      </c>
      <c r="G82" t="s">
        <v>44</v>
      </c>
      <c r="H82">
        <v>27202</v>
      </c>
      <c r="I82">
        <v>70</v>
      </c>
      <c r="J82">
        <v>5202</v>
      </c>
      <c r="K82">
        <v>23474</v>
      </c>
      <c r="L82">
        <v>11</v>
      </c>
      <c r="M82">
        <v>4253.9791160000004</v>
      </c>
    </row>
    <row r="83" spans="1:13" x14ac:dyDescent="0.25">
      <c r="A83" t="s">
        <v>2053</v>
      </c>
      <c r="B83" t="s">
        <v>12</v>
      </c>
      <c r="C83" t="s">
        <v>21</v>
      </c>
      <c r="D83" t="s">
        <v>1963</v>
      </c>
      <c r="E83" t="s">
        <v>247</v>
      </c>
      <c r="F83" t="s">
        <v>204</v>
      </c>
      <c r="G83" t="s">
        <v>16</v>
      </c>
      <c r="H83">
        <v>59782</v>
      </c>
      <c r="I83">
        <v>212</v>
      </c>
      <c r="J83">
        <v>28235</v>
      </c>
      <c r="K83">
        <v>57543</v>
      </c>
      <c r="L83">
        <v>13</v>
      </c>
      <c r="M83">
        <v>1455.7035539999999</v>
      </c>
    </row>
    <row r="84" spans="1:13" x14ac:dyDescent="0.25">
      <c r="A84" t="s">
        <v>2054</v>
      </c>
      <c r="B84" t="s">
        <v>18</v>
      </c>
      <c r="C84" t="s">
        <v>21</v>
      </c>
      <c r="D84" t="s">
        <v>1974</v>
      </c>
      <c r="E84" t="s">
        <v>922</v>
      </c>
      <c r="F84" t="s">
        <v>982</v>
      </c>
      <c r="G84" t="s">
        <v>34</v>
      </c>
      <c r="H84">
        <v>10066</v>
      </c>
      <c r="I84">
        <v>63</v>
      </c>
      <c r="J84">
        <v>6978</v>
      </c>
      <c r="K84">
        <v>9369</v>
      </c>
      <c r="L84">
        <v>19</v>
      </c>
      <c r="M84">
        <v>6879.5870969999996</v>
      </c>
    </row>
    <row r="85" spans="1:13" x14ac:dyDescent="0.25">
      <c r="A85" t="s">
        <v>2055</v>
      </c>
      <c r="B85" t="s">
        <v>18</v>
      </c>
      <c r="C85" t="s">
        <v>21</v>
      </c>
      <c r="D85" t="s">
        <v>1971</v>
      </c>
      <c r="E85" t="s">
        <v>922</v>
      </c>
      <c r="F85" t="s">
        <v>920</v>
      </c>
      <c r="G85" t="s">
        <v>16</v>
      </c>
      <c r="H85">
        <v>11296</v>
      </c>
      <c r="I85">
        <v>54</v>
      </c>
      <c r="J85">
        <v>6822</v>
      </c>
      <c r="K85">
        <v>9274</v>
      </c>
      <c r="L85">
        <v>4</v>
      </c>
      <c r="M85">
        <v>1682.338499</v>
      </c>
    </row>
    <row r="86" spans="1:13" x14ac:dyDescent="0.25">
      <c r="A86" t="s">
        <v>252</v>
      </c>
      <c r="B86" t="s">
        <v>12</v>
      </c>
      <c r="C86" t="s">
        <v>13</v>
      </c>
      <c r="D86" t="s">
        <v>1974</v>
      </c>
      <c r="E86" t="s">
        <v>251</v>
      </c>
      <c r="F86" t="s">
        <v>204</v>
      </c>
      <c r="G86" t="s">
        <v>16</v>
      </c>
      <c r="H86">
        <v>18633</v>
      </c>
      <c r="I86">
        <v>60</v>
      </c>
      <c r="J86">
        <v>9424</v>
      </c>
      <c r="K86">
        <v>18087</v>
      </c>
      <c r="L86">
        <v>15</v>
      </c>
      <c r="M86">
        <v>6785.0632930000002</v>
      </c>
    </row>
    <row r="87" spans="1:13" x14ac:dyDescent="0.25">
      <c r="A87" t="s">
        <v>806</v>
      </c>
      <c r="B87" t="s">
        <v>12</v>
      </c>
      <c r="C87" t="s">
        <v>26</v>
      </c>
      <c r="D87" t="s">
        <v>2000</v>
      </c>
      <c r="E87" t="s">
        <v>251</v>
      </c>
      <c r="F87" t="s">
        <v>795</v>
      </c>
      <c r="G87" t="s">
        <v>16</v>
      </c>
      <c r="H87">
        <v>37176</v>
      </c>
      <c r="I87">
        <v>100</v>
      </c>
      <c r="J87">
        <v>31829</v>
      </c>
      <c r="K87">
        <v>35639</v>
      </c>
      <c r="L87">
        <v>21</v>
      </c>
      <c r="M87">
        <v>6753.5952420000003</v>
      </c>
    </row>
    <row r="88" spans="1:13" x14ac:dyDescent="0.25">
      <c r="A88" t="s">
        <v>2056</v>
      </c>
      <c r="B88" t="s">
        <v>12</v>
      </c>
      <c r="C88" t="s">
        <v>26</v>
      </c>
      <c r="D88" t="s">
        <v>2057</v>
      </c>
      <c r="E88" t="s">
        <v>251</v>
      </c>
      <c r="F88" t="s">
        <v>204</v>
      </c>
      <c r="G88" t="s">
        <v>16</v>
      </c>
      <c r="H88">
        <v>29251</v>
      </c>
      <c r="I88">
        <v>95</v>
      </c>
      <c r="J88">
        <v>25060</v>
      </c>
      <c r="K88">
        <v>28038</v>
      </c>
      <c r="L88">
        <v>8</v>
      </c>
      <c r="M88">
        <v>5994.7468339999996</v>
      </c>
    </row>
    <row r="89" spans="1:13" x14ac:dyDescent="0.25">
      <c r="A89" t="s">
        <v>2058</v>
      </c>
      <c r="B89" t="s">
        <v>12</v>
      </c>
      <c r="C89" t="s">
        <v>21</v>
      </c>
      <c r="D89" t="s">
        <v>2059</v>
      </c>
      <c r="E89" t="s">
        <v>251</v>
      </c>
      <c r="F89" t="s">
        <v>625</v>
      </c>
      <c r="G89" t="s">
        <v>16</v>
      </c>
      <c r="H89">
        <v>36431</v>
      </c>
      <c r="I89">
        <v>108</v>
      </c>
      <c r="J89">
        <v>31262</v>
      </c>
      <c r="K89">
        <v>35043</v>
      </c>
      <c r="L89">
        <v>11</v>
      </c>
      <c r="M89">
        <v>3285.8345220000001</v>
      </c>
    </row>
    <row r="90" spans="1:13" x14ac:dyDescent="0.25">
      <c r="A90" t="s">
        <v>2060</v>
      </c>
      <c r="B90" t="s">
        <v>18</v>
      </c>
      <c r="C90" t="s">
        <v>13</v>
      </c>
      <c r="D90" t="s">
        <v>1971</v>
      </c>
      <c r="E90" t="s">
        <v>251</v>
      </c>
      <c r="F90" t="s">
        <v>795</v>
      </c>
      <c r="G90" t="s">
        <v>16</v>
      </c>
      <c r="H90">
        <v>22004</v>
      </c>
      <c r="I90">
        <v>80</v>
      </c>
      <c r="J90">
        <v>18735</v>
      </c>
      <c r="K90">
        <v>21127</v>
      </c>
      <c r="L90">
        <v>4</v>
      </c>
      <c r="M90">
        <v>1632.4727820000001</v>
      </c>
    </row>
    <row r="91" spans="1:13" x14ac:dyDescent="0.25">
      <c r="A91" t="s">
        <v>2061</v>
      </c>
      <c r="B91" t="s">
        <v>12</v>
      </c>
      <c r="C91" t="s">
        <v>19</v>
      </c>
      <c r="D91" t="s">
        <v>2057</v>
      </c>
      <c r="E91" t="s">
        <v>629</v>
      </c>
      <c r="F91" t="s">
        <v>962</v>
      </c>
      <c r="G91" t="s">
        <v>16</v>
      </c>
      <c r="H91">
        <v>16644</v>
      </c>
      <c r="I91">
        <v>10</v>
      </c>
      <c r="J91">
        <v>5055</v>
      </c>
      <c r="K91">
        <v>15831</v>
      </c>
      <c r="L91">
        <v>5</v>
      </c>
      <c r="M91">
        <v>6386.4642320000003</v>
      </c>
    </row>
    <row r="92" spans="1:13" x14ac:dyDescent="0.25">
      <c r="A92" t="s">
        <v>630</v>
      </c>
      <c r="B92" t="s">
        <v>12</v>
      </c>
      <c r="C92" t="s">
        <v>13</v>
      </c>
      <c r="D92" t="s">
        <v>2042</v>
      </c>
      <c r="E92" t="s">
        <v>629</v>
      </c>
      <c r="F92" t="s">
        <v>625</v>
      </c>
      <c r="G92" t="s">
        <v>16</v>
      </c>
      <c r="H92">
        <v>45285</v>
      </c>
      <c r="I92">
        <v>190</v>
      </c>
      <c r="J92">
        <v>30225</v>
      </c>
      <c r="K92">
        <v>43298</v>
      </c>
      <c r="L92">
        <v>11</v>
      </c>
      <c r="M92">
        <v>4728.0124059999998</v>
      </c>
    </row>
    <row r="93" spans="1:13" x14ac:dyDescent="0.25">
      <c r="A93" t="s">
        <v>2062</v>
      </c>
      <c r="B93" t="s">
        <v>12</v>
      </c>
      <c r="C93" t="s">
        <v>21</v>
      </c>
      <c r="D93" t="s">
        <v>2063</v>
      </c>
      <c r="E93" t="s">
        <v>629</v>
      </c>
      <c r="F93" t="s">
        <v>625</v>
      </c>
      <c r="G93" t="s">
        <v>16</v>
      </c>
      <c r="H93">
        <v>16227</v>
      </c>
      <c r="I93">
        <v>40</v>
      </c>
      <c r="J93">
        <v>9438</v>
      </c>
      <c r="K93">
        <v>15611</v>
      </c>
      <c r="L93">
        <v>3</v>
      </c>
      <c r="M93">
        <v>1991.9438399999999</v>
      </c>
    </row>
    <row r="94" spans="1:13" x14ac:dyDescent="0.25">
      <c r="A94" t="s">
        <v>2064</v>
      </c>
      <c r="B94" t="s">
        <v>18</v>
      </c>
      <c r="C94" t="s">
        <v>13</v>
      </c>
      <c r="D94" t="s">
        <v>2065</v>
      </c>
      <c r="E94" t="s">
        <v>629</v>
      </c>
      <c r="F94" t="s">
        <v>886</v>
      </c>
      <c r="G94" t="s">
        <v>16</v>
      </c>
      <c r="H94">
        <v>7409</v>
      </c>
      <c r="I94">
        <v>10</v>
      </c>
      <c r="J94">
        <v>5009</v>
      </c>
      <c r="K94">
        <v>7160</v>
      </c>
      <c r="L94">
        <v>12</v>
      </c>
      <c r="M94">
        <v>1472.110115</v>
      </c>
    </row>
    <row r="95" spans="1:13" x14ac:dyDescent="0.25">
      <c r="A95" t="s">
        <v>253</v>
      </c>
      <c r="B95" t="s">
        <v>12</v>
      </c>
      <c r="C95" t="s">
        <v>19</v>
      </c>
      <c r="D95" t="s">
        <v>1969</v>
      </c>
      <c r="E95" t="s">
        <v>43</v>
      </c>
      <c r="F95" t="s">
        <v>204</v>
      </c>
      <c r="G95" t="s">
        <v>16</v>
      </c>
      <c r="H95">
        <v>17582</v>
      </c>
      <c r="I95">
        <v>56</v>
      </c>
      <c r="J95">
        <v>9848</v>
      </c>
      <c r="K95">
        <v>16558</v>
      </c>
      <c r="L95">
        <v>12</v>
      </c>
      <c r="M95">
        <v>6846.4479149999997</v>
      </c>
    </row>
    <row r="96" spans="1:13" x14ac:dyDescent="0.25">
      <c r="A96" t="s">
        <v>45</v>
      </c>
      <c r="B96" t="s">
        <v>18</v>
      </c>
      <c r="C96" t="s">
        <v>13</v>
      </c>
      <c r="D96" t="s">
        <v>2000</v>
      </c>
      <c r="E96" t="s">
        <v>43</v>
      </c>
      <c r="F96" t="s">
        <v>15</v>
      </c>
      <c r="G96" t="s">
        <v>44</v>
      </c>
      <c r="H96">
        <v>45711</v>
      </c>
      <c r="I96">
        <v>130</v>
      </c>
      <c r="J96">
        <v>23052</v>
      </c>
      <c r="K96">
        <v>42375</v>
      </c>
      <c r="L96">
        <v>11</v>
      </c>
      <c r="M96">
        <v>6417.8761690000001</v>
      </c>
    </row>
    <row r="97" spans="1:13" x14ac:dyDescent="0.25">
      <c r="A97" t="s">
        <v>2066</v>
      </c>
      <c r="B97" t="s">
        <v>18</v>
      </c>
      <c r="C97" t="s">
        <v>26</v>
      </c>
      <c r="D97" t="s">
        <v>1969</v>
      </c>
      <c r="E97" t="s">
        <v>43</v>
      </c>
      <c r="F97" t="s">
        <v>795</v>
      </c>
      <c r="G97" t="s">
        <v>44</v>
      </c>
      <c r="H97">
        <v>48562</v>
      </c>
      <c r="I97">
        <v>150</v>
      </c>
      <c r="J97">
        <v>29108</v>
      </c>
      <c r="K97">
        <v>45570</v>
      </c>
      <c r="L97">
        <v>11</v>
      </c>
      <c r="M97">
        <v>6346.6330239999998</v>
      </c>
    </row>
    <row r="98" spans="1:13" x14ac:dyDescent="0.25">
      <c r="A98" t="s">
        <v>2067</v>
      </c>
      <c r="B98" t="s">
        <v>18</v>
      </c>
      <c r="C98" t="s">
        <v>13</v>
      </c>
      <c r="D98" t="s">
        <v>1974</v>
      </c>
      <c r="E98" t="s">
        <v>43</v>
      </c>
      <c r="F98" t="s">
        <v>204</v>
      </c>
      <c r="G98" t="s">
        <v>34</v>
      </c>
      <c r="H98">
        <v>47394</v>
      </c>
      <c r="I98">
        <v>184</v>
      </c>
      <c r="J98">
        <v>22712</v>
      </c>
      <c r="K98">
        <v>41918</v>
      </c>
      <c r="L98">
        <v>24</v>
      </c>
      <c r="M98">
        <v>4701.4962370000003</v>
      </c>
    </row>
    <row r="99" spans="1:13" x14ac:dyDescent="0.25">
      <c r="A99" t="s">
        <v>2068</v>
      </c>
      <c r="B99" t="s">
        <v>12</v>
      </c>
      <c r="C99" t="s">
        <v>13</v>
      </c>
      <c r="D99" t="s">
        <v>1974</v>
      </c>
      <c r="E99" t="s">
        <v>43</v>
      </c>
      <c r="F99" t="s">
        <v>906</v>
      </c>
      <c r="G99" t="s">
        <v>16</v>
      </c>
      <c r="H99">
        <v>66554</v>
      </c>
      <c r="I99">
        <v>169</v>
      </c>
      <c r="J99">
        <v>39206</v>
      </c>
      <c r="K99">
        <v>62109</v>
      </c>
      <c r="L99">
        <v>6</v>
      </c>
      <c r="M99">
        <v>1890.885935</v>
      </c>
    </row>
    <row r="100" spans="1:13" x14ac:dyDescent="0.25">
      <c r="A100" t="s">
        <v>2069</v>
      </c>
      <c r="B100" t="s">
        <v>23</v>
      </c>
      <c r="C100" t="s">
        <v>21</v>
      </c>
      <c r="D100" t="s">
        <v>1963</v>
      </c>
      <c r="E100" t="s">
        <v>43</v>
      </c>
      <c r="F100" t="s">
        <v>204</v>
      </c>
      <c r="G100" t="s">
        <v>16</v>
      </c>
      <c r="H100">
        <v>9730</v>
      </c>
      <c r="I100">
        <v>45</v>
      </c>
      <c r="J100">
        <v>2971</v>
      </c>
      <c r="K100">
        <v>5102</v>
      </c>
      <c r="L100">
        <v>3</v>
      </c>
      <c r="M100">
        <v>1778.9379349999999</v>
      </c>
    </row>
    <row r="101" spans="1:13" x14ac:dyDescent="0.25">
      <c r="A101" t="s">
        <v>2070</v>
      </c>
      <c r="B101" t="s">
        <v>18</v>
      </c>
      <c r="C101" t="s">
        <v>13</v>
      </c>
      <c r="D101" t="s">
        <v>1971</v>
      </c>
      <c r="E101" t="s">
        <v>43</v>
      </c>
      <c r="F101" t="s">
        <v>15</v>
      </c>
      <c r="G101" t="s">
        <v>44</v>
      </c>
      <c r="H101">
        <v>69757</v>
      </c>
      <c r="I101">
        <v>199</v>
      </c>
      <c r="J101">
        <v>41258</v>
      </c>
      <c r="K101">
        <v>65374</v>
      </c>
      <c r="L101">
        <v>20</v>
      </c>
      <c r="M101">
        <v>1510.6153200000001</v>
      </c>
    </row>
    <row r="102" spans="1:13" x14ac:dyDescent="0.25">
      <c r="A102" t="s">
        <v>2071</v>
      </c>
      <c r="B102" t="s">
        <v>23</v>
      </c>
      <c r="C102" t="s">
        <v>19</v>
      </c>
      <c r="D102" t="s">
        <v>1965</v>
      </c>
      <c r="E102" t="s">
        <v>809</v>
      </c>
      <c r="F102" t="s">
        <v>795</v>
      </c>
      <c r="G102" t="s">
        <v>16</v>
      </c>
      <c r="H102">
        <v>8862</v>
      </c>
      <c r="I102">
        <v>30</v>
      </c>
      <c r="J102">
        <v>1359</v>
      </c>
      <c r="K102">
        <v>7114</v>
      </c>
      <c r="L102">
        <v>1</v>
      </c>
      <c r="M102">
        <v>1481.9451570000001</v>
      </c>
    </row>
    <row r="103" spans="1:13" x14ac:dyDescent="0.25">
      <c r="A103" t="s">
        <v>2072</v>
      </c>
      <c r="B103" t="s">
        <v>18</v>
      </c>
      <c r="C103" t="s">
        <v>26</v>
      </c>
      <c r="D103" t="s">
        <v>1974</v>
      </c>
      <c r="E103" t="s">
        <v>47</v>
      </c>
      <c r="F103" t="s">
        <v>15</v>
      </c>
      <c r="G103" t="s">
        <v>16</v>
      </c>
      <c r="H103">
        <v>7229</v>
      </c>
      <c r="I103">
        <v>20</v>
      </c>
      <c r="J103">
        <v>5668</v>
      </c>
      <c r="K103">
        <v>6760</v>
      </c>
      <c r="L103">
        <v>3</v>
      </c>
      <c r="M103">
        <v>6812.588702</v>
      </c>
    </row>
    <row r="104" spans="1:13" x14ac:dyDescent="0.25">
      <c r="A104" t="s">
        <v>2073</v>
      </c>
      <c r="B104" t="s">
        <v>12</v>
      </c>
      <c r="C104" t="s">
        <v>21</v>
      </c>
      <c r="D104" t="s">
        <v>2011</v>
      </c>
      <c r="E104" t="s">
        <v>47</v>
      </c>
      <c r="F104" t="s">
        <v>15</v>
      </c>
      <c r="G104" t="s">
        <v>16</v>
      </c>
      <c r="H104">
        <v>115544</v>
      </c>
      <c r="I104">
        <v>412</v>
      </c>
      <c r="J104">
        <v>79182</v>
      </c>
      <c r="K104">
        <v>109463</v>
      </c>
      <c r="L104">
        <v>56</v>
      </c>
      <c r="M104">
        <v>6721.0944529999997</v>
      </c>
    </row>
    <row r="105" spans="1:13" x14ac:dyDescent="0.25">
      <c r="A105" t="s">
        <v>2074</v>
      </c>
      <c r="B105" t="s">
        <v>18</v>
      </c>
      <c r="C105" t="s">
        <v>21</v>
      </c>
      <c r="D105" t="s">
        <v>1963</v>
      </c>
      <c r="E105" t="s">
        <v>47</v>
      </c>
      <c r="F105" t="s">
        <v>204</v>
      </c>
      <c r="G105" t="s">
        <v>44</v>
      </c>
      <c r="H105">
        <v>48211</v>
      </c>
      <c r="I105">
        <v>160</v>
      </c>
      <c r="J105">
        <v>30157</v>
      </c>
      <c r="K105">
        <v>43810</v>
      </c>
      <c r="L105">
        <v>14</v>
      </c>
      <c r="M105">
        <v>6708.4633510000003</v>
      </c>
    </row>
    <row r="106" spans="1:13" x14ac:dyDescent="0.25">
      <c r="A106" t="s">
        <v>2075</v>
      </c>
      <c r="B106" t="s">
        <v>12</v>
      </c>
      <c r="C106" t="s">
        <v>21</v>
      </c>
      <c r="D106" t="s">
        <v>2000</v>
      </c>
      <c r="E106" t="s">
        <v>47</v>
      </c>
      <c r="F106" t="s">
        <v>920</v>
      </c>
      <c r="G106" t="s">
        <v>16</v>
      </c>
      <c r="H106">
        <v>134847</v>
      </c>
      <c r="I106">
        <v>450</v>
      </c>
      <c r="J106">
        <v>104268</v>
      </c>
      <c r="K106">
        <v>128470</v>
      </c>
      <c r="L106">
        <v>125</v>
      </c>
      <c r="M106">
        <v>6040.5955780000004</v>
      </c>
    </row>
    <row r="107" spans="1:13" x14ac:dyDescent="0.25">
      <c r="A107" t="s">
        <v>2076</v>
      </c>
      <c r="B107" t="s">
        <v>12</v>
      </c>
      <c r="C107" t="s">
        <v>21</v>
      </c>
      <c r="D107" t="s">
        <v>2011</v>
      </c>
      <c r="E107" t="s">
        <v>47</v>
      </c>
      <c r="F107" t="s">
        <v>15</v>
      </c>
      <c r="G107" t="s">
        <v>16</v>
      </c>
      <c r="H107">
        <v>35178</v>
      </c>
      <c r="I107">
        <v>155</v>
      </c>
      <c r="J107">
        <v>23374</v>
      </c>
      <c r="K107">
        <v>33779</v>
      </c>
      <c r="L107">
        <v>8</v>
      </c>
      <c r="M107">
        <v>5738.8090890000003</v>
      </c>
    </row>
    <row r="108" spans="1:13" x14ac:dyDescent="0.25">
      <c r="A108" t="s">
        <v>2077</v>
      </c>
      <c r="B108" t="s">
        <v>12</v>
      </c>
      <c r="C108" t="s">
        <v>21</v>
      </c>
      <c r="D108" t="s">
        <v>1963</v>
      </c>
      <c r="E108" t="s">
        <v>47</v>
      </c>
      <c r="F108" t="s">
        <v>204</v>
      </c>
      <c r="G108" t="s">
        <v>16</v>
      </c>
      <c r="H108">
        <v>43117</v>
      </c>
      <c r="I108">
        <v>100</v>
      </c>
      <c r="J108">
        <v>6478</v>
      </c>
      <c r="K108">
        <v>27405</v>
      </c>
      <c r="L108">
        <v>8</v>
      </c>
      <c r="M108">
        <v>4250.4304389999998</v>
      </c>
    </row>
    <row r="109" spans="1:13" x14ac:dyDescent="0.25">
      <c r="A109" t="s">
        <v>2078</v>
      </c>
      <c r="B109" t="s">
        <v>18</v>
      </c>
      <c r="C109" t="s">
        <v>26</v>
      </c>
      <c r="D109" t="s">
        <v>2079</v>
      </c>
      <c r="E109" t="s">
        <v>47</v>
      </c>
      <c r="F109" t="s">
        <v>15</v>
      </c>
      <c r="G109" t="s">
        <v>16</v>
      </c>
      <c r="H109">
        <v>510778</v>
      </c>
      <c r="I109">
        <v>1290</v>
      </c>
      <c r="J109">
        <v>70777</v>
      </c>
      <c r="K109">
        <v>436133</v>
      </c>
      <c r="L109">
        <v>6</v>
      </c>
      <c r="M109">
        <v>3870.2538669999999</v>
      </c>
    </row>
    <row r="110" spans="1:13" x14ac:dyDescent="0.25">
      <c r="A110" t="s">
        <v>2080</v>
      </c>
      <c r="B110" t="s">
        <v>18</v>
      </c>
      <c r="C110" t="s">
        <v>19</v>
      </c>
      <c r="D110" t="s">
        <v>1967</v>
      </c>
      <c r="E110" t="s">
        <v>47</v>
      </c>
      <c r="F110" t="s">
        <v>795</v>
      </c>
      <c r="G110" t="s">
        <v>16</v>
      </c>
      <c r="H110">
        <v>13700</v>
      </c>
      <c r="I110">
        <v>63</v>
      </c>
      <c r="J110">
        <v>3609</v>
      </c>
      <c r="K110">
        <v>12644</v>
      </c>
      <c r="L110">
        <v>4</v>
      </c>
      <c r="M110">
        <v>2032.700147</v>
      </c>
    </row>
    <row r="111" spans="1:13" x14ac:dyDescent="0.25">
      <c r="A111" t="s">
        <v>2081</v>
      </c>
      <c r="B111" t="s">
        <v>18</v>
      </c>
      <c r="C111" t="s">
        <v>13</v>
      </c>
      <c r="D111" t="s">
        <v>1984</v>
      </c>
      <c r="E111" t="s">
        <v>47</v>
      </c>
      <c r="F111" t="s">
        <v>625</v>
      </c>
      <c r="G111" t="s">
        <v>34</v>
      </c>
      <c r="H111">
        <v>13075</v>
      </c>
      <c r="I111">
        <v>74</v>
      </c>
      <c r="J111">
        <v>5980</v>
      </c>
      <c r="K111">
        <v>12114</v>
      </c>
      <c r="L111">
        <v>15</v>
      </c>
      <c r="M111">
        <v>1936.1307979999999</v>
      </c>
    </row>
    <row r="112" spans="1:13" x14ac:dyDescent="0.25">
      <c r="A112" t="s">
        <v>2082</v>
      </c>
      <c r="B112" t="s">
        <v>12</v>
      </c>
      <c r="C112" t="s">
        <v>21</v>
      </c>
      <c r="D112" t="s">
        <v>1984</v>
      </c>
      <c r="E112" t="s">
        <v>47</v>
      </c>
      <c r="F112" t="s">
        <v>892</v>
      </c>
      <c r="G112" t="s">
        <v>16</v>
      </c>
      <c r="H112">
        <v>69540</v>
      </c>
      <c r="I112">
        <v>204</v>
      </c>
      <c r="J112">
        <v>28713</v>
      </c>
      <c r="K112">
        <v>62829</v>
      </c>
      <c r="L112">
        <v>15</v>
      </c>
      <c r="M112">
        <v>1838.9877300000001</v>
      </c>
    </row>
    <row r="113" spans="1:13" x14ac:dyDescent="0.25">
      <c r="A113" t="s">
        <v>2083</v>
      </c>
      <c r="B113" t="s">
        <v>18</v>
      </c>
      <c r="C113" t="s">
        <v>19</v>
      </c>
      <c r="D113" t="s">
        <v>2000</v>
      </c>
      <c r="E113" t="s">
        <v>47</v>
      </c>
      <c r="F113" t="s">
        <v>204</v>
      </c>
      <c r="G113" t="s">
        <v>44</v>
      </c>
      <c r="H113">
        <v>65983</v>
      </c>
      <c r="I113">
        <v>212</v>
      </c>
      <c r="J113">
        <v>8536</v>
      </c>
      <c r="K113">
        <v>57434</v>
      </c>
      <c r="L113">
        <v>3</v>
      </c>
      <c r="M113">
        <v>1599.076249</v>
      </c>
    </row>
    <row r="114" spans="1:13" x14ac:dyDescent="0.25">
      <c r="A114" t="s">
        <v>2084</v>
      </c>
      <c r="B114" t="s">
        <v>12</v>
      </c>
      <c r="C114" t="s">
        <v>21</v>
      </c>
      <c r="D114" t="s">
        <v>1971</v>
      </c>
      <c r="E114" t="s">
        <v>47</v>
      </c>
      <c r="F114" t="s">
        <v>204</v>
      </c>
      <c r="G114" t="s">
        <v>16</v>
      </c>
      <c r="H114">
        <v>21478</v>
      </c>
      <c r="I114">
        <v>50</v>
      </c>
      <c r="J114">
        <v>15548</v>
      </c>
      <c r="K114">
        <v>20651</v>
      </c>
      <c r="L114">
        <v>24</v>
      </c>
      <c r="M114">
        <v>1541.2140469999999</v>
      </c>
    </row>
    <row r="115" spans="1:13" x14ac:dyDescent="0.25">
      <c r="A115" t="s">
        <v>260</v>
      </c>
      <c r="B115" t="s">
        <v>12</v>
      </c>
      <c r="C115" t="s">
        <v>13</v>
      </c>
      <c r="D115" t="s">
        <v>2000</v>
      </c>
      <c r="E115" t="s">
        <v>261</v>
      </c>
      <c r="F115" t="s">
        <v>204</v>
      </c>
      <c r="G115" t="s">
        <v>16</v>
      </c>
      <c r="H115">
        <v>9515</v>
      </c>
      <c r="I115">
        <v>30</v>
      </c>
      <c r="J115">
        <v>6169</v>
      </c>
      <c r="K115">
        <v>9138</v>
      </c>
      <c r="L115">
        <v>3</v>
      </c>
      <c r="M115">
        <v>5776.508186</v>
      </c>
    </row>
    <row r="116" spans="1:13" x14ac:dyDescent="0.25">
      <c r="A116" t="s">
        <v>2085</v>
      </c>
      <c r="B116" t="s">
        <v>12</v>
      </c>
      <c r="C116" t="s">
        <v>19</v>
      </c>
      <c r="D116" t="s">
        <v>1971</v>
      </c>
      <c r="E116" t="s">
        <v>261</v>
      </c>
      <c r="F116" t="s">
        <v>754</v>
      </c>
      <c r="G116" t="s">
        <v>16</v>
      </c>
      <c r="H116">
        <v>20548</v>
      </c>
      <c r="I116">
        <v>40</v>
      </c>
      <c r="J116">
        <v>14259</v>
      </c>
      <c r="K116">
        <v>19654</v>
      </c>
      <c r="L116">
        <v>13</v>
      </c>
      <c r="M116">
        <v>3060.4247690000002</v>
      </c>
    </row>
    <row r="117" spans="1:13" x14ac:dyDescent="0.25">
      <c r="A117" t="s">
        <v>2086</v>
      </c>
      <c r="B117" t="s">
        <v>18</v>
      </c>
      <c r="C117" t="s">
        <v>26</v>
      </c>
      <c r="D117" t="s">
        <v>2087</v>
      </c>
      <c r="E117" t="s">
        <v>261</v>
      </c>
      <c r="F117" t="s">
        <v>680</v>
      </c>
      <c r="G117" t="s">
        <v>34</v>
      </c>
      <c r="H117">
        <v>94340</v>
      </c>
      <c r="I117">
        <v>250</v>
      </c>
      <c r="J117">
        <v>16955</v>
      </c>
      <c r="K117">
        <v>76971</v>
      </c>
      <c r="L117">
        <v>13</v>
      </c>
      <c r="M117">
        <v>1517.244377</v>
      </c>
    </row>
    <row r="118" spans="1:13" x14ac:dyDescent="0.25">
      <c r="A118" t="s">
        <v>2088</v>
      </c>
      <c r="B118" t="s">
        <v>23</v>
      </c>
      <c r="C118" t="s">
        <v>19</v>
      </c>
      <c r="D118" t="s">
        <v>1969</v>
      </c>
      <c r="E118" t="s">
        <v>263</v>
      </c>
      <c r="F118" t="s">
        <v>795</v>
      </c>
      <c r="G118" t="s">
        <v>16</v>
      </c>
      <c r="H118">
        <v>114723</v>
      </c>
      <c r="I118">
        <v>350</v>
      </c>
      <c r="J118">
        <v>14623</v>
      </c>
      <c r="K118">
        <v>92063</v>
      </c>
      <c r="L118">
        <v>6</v>
      </c>
      <c r="M118">
        <v>4742.0086369999999</v>
      </c>
    </row>
    <row r="119" spans="1:13" x14ac:dyDescent="0.25">
      <c r="A119" t="s">
        <v>2089</v>
      </c>
      <c r="B119" t="s">
        <v>18</v>
      </c>
      <c r="C119" t="s">
        <v>13</v>
      </c>
      <c r="D119" t="s">
        <v>1971</v>
      </c>
      <c r="E119" t="s">
        <v>263</v>
      </c>
      <c r="F119" t="s">
        <v>204</v>
      </c>
      <c r="G119" t="s">
        <v>16</v>
      </c>
      <c r="H119">
        <v>14581</v>
      </c>
      <c r="I119">
        <v>85</v>
      </c>
      <c r="J119">
        <v>6970</v>
      </c>
      <c r="K119">
        <v>8882</v>
      </c>
      <c r="L119">
        <v>4</v>
      </c>
      <c r="M119">
        <v>2636.2021239999999</v>
      </c>
    </row>
    <row r="120" spans="1:13" x14ac:dyDescent="0.25">
      <c r="A120" t="s">
        <v>2090</v>
      </c>
      <c r="B120" t="s">
        <v>23</v>
      </c>
      <c r="C120" t="s">
        <v>26</v>
      </c>
      <c r="D120" t="s">
        <v>1971</v>
      </c>
      <c r="E120" t="s">
        <v>265</v>
      </c>
      <c r="F120" t="s">
        <v>204</v>
      </c>
      <c r="G120" t="s">
        <v>16</v>
      </c>
      <c r="H120">
        <v>19461</v>
      </c>
      <c r="I120">
        <v>74</v>
      </c>
      <c r="J120">
        <v>14647</v>
      </c>
      <c r="K120">
        <v>18731</v>
      </c>
      <c r="L120">
        <v>9</v>
      </c>
      <c r="M120">
        <v>7311.9987499999997</v>
      </c>
    </row>
    <row r="121" spans="1:13" x14ac:dyDescent="0.25">
      <c r="A121" t="s">
        <v>812</v>
      </c>
      <c r="B121" t="s">
        <v>12</v>
      </c>
      <c r="C121" t="s">
        <v>19</v>
      </c>
      <c r="D121" t="s">
        <v>1971</v>
      </c>
      <c r="E121" t="s">
        <v>265</v>
      </c>
      <c r="F121" t="s">
        <v>795</v>
      </c>
      <c r="G121" t="s">
        <v>16</v>
      </c>
      <c r="H121">
        <v>27032</v>
      </c>
      <c r="I121">
        <v>110</v>
      </c>
      <c r="J121">
        <v>21893</v>
      </c>
      <c r="K121">
        <v>26127</v>
      </c>
      <c r="L121">
        <v>5</v>
      </c>
      <c r="M121">
        <v>5292.8969129999996</v>
      </c>
    </row>
    <row r="122" spans="1:13" x14ac:dyDescent="0.25">
      <c r="A122" t="s">
        <v>266</v>
      </c>
      <c r="B122" t="s">
        <v>18</v>
      </c>
      <c r="C122" t="s">
        <v>19</v>
      </c>
      <c r="D122" t="s">
        <v>2003</v>
      </c>
      <c r="E122" t="s">
        <v>267</v>
      </c>
      <c r="F122" t="s">
        <v>204</v>
      </c>
      <c r="G122" t="s">
        <v>16</v>
      </c>
      <c r="H122">
        <v>7628</v>
      </c>
      <c r="I122">
        <v>19</v>
      </c>
      <c r="J122">
        <v>5048</v>
      </c>
      <c r="K122">
        <v>7154</v>
      </c>
      <c r="L122">
        <v>5</v>
      </c>
      <c r="M122">
        <v>6684.0628040000001</v>
      </c>
    </row>
    <row r="123" spans="1:13" x14ac:dyDescent="0.25">
      <c r="A123" t="s">
        <v>2091</v>
      </c>
      <c r="B123" t="s">
        <v>12</v>
      </c>
      <c r="C123" t="s">
        <v>21</v>
      </c>
      <c r="D123" t="s">
        <v>2000</v>
      </c>
      <c r="E123" t="s">
        <v>269</v>
      </c>
      <c r="F123" t="s">
        <v>204</v>
      </c>
      <c r="G123" t="s">
        <v>16</v>
      </c>
      <c r="H123">
        <v>7806</v>
      </c>
      <c r="I123">
        <v>20</v>
      </c>
      <c r="J123">
        <v>3150</v>
      </c>
      <c r="K123">
        <v>7247</v>
      </c>
      <c r="L123">
        <v>1</v>
      </c>
      <c r="M123">
        <v>6162.3208329999998</v>
      </c>
    </row>
    <row r="124" spans="1:13" x14ac:dyDescent="0.25">
      <c r="A124" t="s">
        <v>2092</v>
      </c>
      <c r="B124" t="s">
        <v>18</v>
      </c>
      <c r="C124" t="s">
        <v>26</v>
      </c>
      <c r="D124" t="s">
        <v>1984</v>
      </c>
      <c r="E124" t="s">
        <v>271</v>
      </c>
      <c r="F124" t="s">
        <v>204</v>
      </c>
      <c r="G124" t="s">
        <v>44</v>
      </c>
      <c r="H124">
        <v>31443</v>
      </c>
      <c r="I124">
        <v>70</v>
      </c>
      <c r="J124">
        <v>19134</v>
      </c>
      <c r="K124">
        <v>28059</v>
      </c>
      <c r="L124">
        <v>9</v>
      </c>
      <c r="M124">
        <v>2122.7658879999999</v>
      </c>
    </row>
    <row r="125" spans="1:13" x14ac:dyDescent="0.25">
      <c r="A125" t="s">
        <v>2093</v>
      </c>
      <c r="B125" t="s">
        <v>12</v>
      </c>
      <c r="C125" t="s">
        <v>19</v>
      </c>
      <c r="D125" t="s">
        <v>1967</v>
      </c>
      <c r="E125" t="s">
        <v>273</v>
      </c>
      <c r="F125" t="s">
        <v>204</v>
      </c>
      <c r="G125" t="s">
        <v>16</v>
      </c>
      <c r="H125">
        <v>29107</v>
      </c>
      <c r="I125">
        <v>64</v>
      </c>
      <c r="J125">
        <v>4047</v>
      </c>
      <c r="K125">
        <v>27357</v>
      </c>
      <c r="L125">
        <v>9</v>
      </c>
      <c r="M125">
        <v>3339.454322</v>
      </c>
    </row>
    <row r="126" spans="1:13" x14ac:dyDescent="0.25">
      <c r="A126" t="s">
        <v>2094</v>
      </c>
      <c r="B126" t="s">
        <v>12</v>
      </c>
      <c r="C126" t="s">
        <v>21</v>
      </c>
      <c r="D126" t="s">
        <v>2003</v>
      </c>
      <c r="E126" t="s">
        <v>273</v>
      </c>
      <c r="F126" t="s">
        <v>680</v>
      </c>
      <c r="G126" t="s">
        <v>16</v>
      </c>
      <c r="H126">
        <v>12451</v>
      </c>
      <c r="I126">
        <v>30</v>
      </c>
      <c r="J126">
        <v>2987</v>
      </c>
      <c r="K126">
        <v>11295</v>
      </c>
      <c r="L126">
        <v>4</v>
      </c>
      <c r="M126">
        <v>2127.323828</v>
      </c>
    </row>
    <row r="127" spans="1:13" x14ac:dyDescent="0.25">
      <c r="A127" t="s">
        <v>2095</v>
      </c>
      <c r="B127" t="s">
        <v>18</v>
      </c>
      <c r="C127" t="s">
        <v>21</v>
      </c>
      <c r="D127" t="s">
        <v>2000</v>
      </c>
      <c r="E127" t="s">
        <v>273</v>
      </c>
      <c r="F127" t="s">
        <v>882</v>
      </c>
      <c r="G127" t="s">
        <v>34</v>
      </c>
      <c r="H127">
        <v>12176</v>
      </c>
      <c r="I127">
        <v>10</v>
      </c>
      <c r="J127">
        <v>5460</v>
      </c>
      <c r="K127">
        <v>11154</v>
      </c>
      <c r="L127">
        <v>10</v>
      </c>
      <c r="M127">
        <v>1816.030806</v>
      </c>
    </row>
    <row r="128" spans="1:13" x14ac:dyDescent="0.25">
      <c r="A128" t="s">
        <v>274</v>
      </c>
      <c r="B128" t="s">
        <v>18</v>
      </c>
      <c r="C128" t="s">
        <v>19</v>
      </c>
      <c r="D128" t="s">
        <v>1967</v>
      </c>
      <c r="E128" t="s">
        <v>275</v>
      </c>
      <c r="F128" t="s">
        <v>204</v>
      </c>
      <c r="G128" t="s">
        <v>16</v>
      </c>
      <c r="H128">
        <v>7472</v>
      </c>
      <c r="I128">
        <v>10</v>
      </c>
      <c r="J128">
        <v>1191</v>
      </c>
      <c r="K128">
        <v>5883</v>
      </c>
      <c r="L128">
        <v>1</v>
      </c>
      <c r="M128">
        <v>2183.952037</v>
      </c>
    </row>
    <row r="129" spans="1:13" x14ac:dyDescent="0.25">
      <c r="A129" t="s">
        <v>2096</v>
      </c>
      <c r="B129" t="s">
        <v>18</v>
      </c>
      <c r="C129" t="s">
        <v>13</v>
      </c>
      <c r="D129" t="s">
        <v>1971</v>
      </c>
      <c r="E129" t="s">
        <v>277</v>
      </c>
      <c r="F129" t="s">
        <v>204</v>
      </c>
      <c r="G129" t="s">
        <v>16</v>
      </c>
      <c r="H129">
        <v>42451</v>
      </c>
      <c r="I129">
        <v>122</v>
      </c>
      <c r="J129">
        <v>29142</v>
      </c>
      <c r="K129">
        <v>41093</v>
      </c>
      <c r="L129">
        <v>7</v>
      </c>
      <c r="M129">
        <v>1530.553686</v>
      </c>
    </row>
    <row r="130" spans="1:13" x14ac:dyDescent="0.25">
      <c r="A130" t="s">
        <v>2097</v>
      </c>
      <c r="B130" t="s">
        <v>12</v>
      </c>
      <c r="C130" t="s">
        <v>21</v>
      </c>
      <c r="D130" t="s">
        <v>2000</v>
      </c>
      <c r="E130" t="s">
        <v>277</v>
      </c>
      <c r="F130" t="s">
        <v>625</v>
      </c>
      <c r="G130" t="s">
        <v>16</v>
      </c>
      <c r="H130">
        <v>10677</v>
      </c>
      <c r="I130">
        <v>88</v>
      </c>
      <c r="J130">
        <v>7247</v>
      </c>
      <c r="K130">
        <v>10338</v>
      </c>
      <c r="L130">
        <v>3</v>
      </c>
      <c r="M130">
        <v>1483.452706</v>
      </c>
    </row>
    <row r="131" spans="1:13" x14ac:dyDescent="0.25">
      <c r="A131" t="s">
        <v>2098</v>
      </c>
      <c r="B131" t="s">
        <v>18</v>
      </c>
      <c r="C131" t="s">
        <v>19</v>
      </c>
      <c r="D131" t="s">
        <v>1971</v>
      </c>
      <c r="E131" t="s">
        <v>52</v>
      </c>
      <c r="F131" t="s">
        <v>15</v>
      </c>
      <c r="G131" t="s">
        <v>16</v>
      </c>
      <c r="H131">
        <v>8217</v>
      </c>
      <c r="I131">
        <v>25</v>
      </c>
      <c r="J131">
        <v>5740</v>
      </c>
      <c r="K131">
        <v>8009</v>
      </c>
      <c r="L131">
        <v>11</v>
      </c>
      <c r="M131">
        <v>6051.3346229999997</v>
      </c>
    </row>
    <row r="132" spans="1:13" x14ac:dyDescent="0.25">
      <c r="A132" t="s">
        <v>924</v>
      </c>
      <c r="B132" t="s">
        <v>12</v>
      </c>
      <c r="C132" t="s">
        <v>19</v>
      </c>
      <c r="D132" t="s">
        <v>2099</v>
      </c>
      <c r="E132" t="s">
        <v>52</v>
      </c>
      <c r="F132" t="s">
        <v>920</v>
      </c>
      <c r="G132" t="s">
        <v>16</v>
      </c>
      <c r="H132">
        <v>7530</v>
      </c>
      <c r="I132">
        <v>20</v>
      </c>
      <c r="J132">
        <v>5468</v>
      </c>
      <c r="K132">
        <v>7298</v>
      </c>
      <c r="L132">
        <v>3</v>
      </c>
      <c r="M132">
        <v>5038.7140669999999</v>
      </c>
    </row>
    <row r="133" spans="1:13" x14ac:dyDescent="0.25">
      <c r="A133" t="s">
        <v>282</v>
      </c>
      <c r="B133" t="s">
        <v>12</v>
      </c>
      <c r="C133" t="s">
        <v>21</v>
      </c>
      <c r="D133" t="s">
        <v>2000</v>
      </c>
      <c r="E133" t="s">
        <v>279</v>
      </c>
      <c r="F133" t="s">
        <v>204</v>
      </c>
      <c r="G133" t="s">
        <v>16</v>
      </c>
      <c r="H133">
        <v>272509</v>
      </c>
      <c r="I133">
        <v>736</v>
      </c>
      <c r="J133">
        <v>89526</v>
      </c>
      <c r="K133">
        <v>237859</v>
      </c>
      <c r="L133">
        <v>69</v>
      </c>
      <c r="M133">
        <v>8168.3470770000004</v>
      </c>
    </row>
    <row r="134" spans="1:13" x14ac:dyDescent="0.25">
      <c r="A134" t="s">
        <v>2100</v>
      </c>
      <c r="B134" t="s">
        <v>18</v>
      </c>
      <c r="C134" t="s">
        <v>21</v>
      </c>
      <c r="D134" t="s">
        <v>2000</v>
      </c>
      <c r="E134" t="s">
        <v>279</v>
      </c>
      <c r="F134" t="s">
        <v>204</v>
      </c>
      <c r="G134" t="s">
        <v>16</v>
      </c>
      <c r="H134">
        <v>106392</v>
      </c>
      <c r="I134">
        <v>299</v>
      </c>
      <c r="J134">
        <v>39599</v>
      </c>
      <c r="K134">
        <v>94941</v>
      </c>
      <c r="L134">
        <v>3</v>
      </c>
      <c r="M134">
        <v>6542.6124280000004</v>
      </c>
    </row>
    <row r="135" spans="1:13" x14ac:dyDescent="0.25">
      <c r="A135" t="s">
        <v>2101</v>
      </c>
      <c r="B135" t="s">
        <v>12</v>
      </c>
      <c r="C135" t="s">
        <v>13</v>
      </c>
      <c r="D135" t="s">
        <v>1963</v>
      </c>
      <c r="E135" t="s">
        <v>279</v>
      </c>
      <c r="F135" t="s">
        <v>795</v>
      </c>
      <c r="G135" t="s">
        <v>16</v>
      </c>
      <c r="H135">
        <v>9060</v>
      </c>
      <c r="I135">
        <v>30</v>
      </c>
      <c r="J135">
        <v>5190</v>
      </c>
      <c r="K135">
        <v>8621</v>
      </c>
      <c r="L135">
        <v>14</v>
      </c>
      <c r="M135">
        <v>4934.8515630000002</v>
      </c>
    </row>
    <row r="136" spans="1:13" x14ac:dyDescent="0.25">
      <c r="A136" t="s">
        <v>2102</v>
      </c>
      <c r="B136" t="s">
        <v>12</v>
      </c>
      <c r="C136" t="s">
        <v>13</v>
      </c>
      <c r="D136" t="s">
        <v>1971</v>
      </c>
      <c r="E136" t="s">
        <v>279</v>
      </c>
      <c r="F136" t="s">
        <v>625</v>
      </c>
      <c r="G136" t="s">
        <v>16</v>
      </c>
      <c r="H136">
        <v>116926</v>
      </c>
      <c r="I136">
        <v>321</v>
      </c>
      <c r="J136">
        <v>69132</v>
      </c>
      <c r="K136">
        <v>111957</v>
      </c>
      <c r="L136">
        <v>22</v>
      </c>
      <c r="M136">
        <v>4918.0409820000004</v>
      </c>
    </row>
    <row r="137" spans="1:13" x14ac:dyDescent="0.25">
      <c r="A137" t="s">
        <v>2103</v>
      </c>
      <c r="B137" t="s">
        <v>18</v>
      </c>
      <c r="C137" t="s">
        <v>26</v>
      </c>
      <c r="D137" t="s">
        <v>2000</v>
      </c>
      <c r="E137" t="s">
        <v>279</v>
      </c>
      <c r="F137" t="s">
        <v>962</v>
      </c>
      <c r="G137" t="s">
        <v>16</v>
      </c>
      <c r="H137">
        <v>45402</v>
      </c>
      <c r="I137">
        <v>122</v>
      </c>
      <c r="J137">
        <v>17284</v>
      </c>
      <c r="K137">
        <v>27542</v>
      </c>
      <c r="L137">
        <v>5</v>
      </c>
      <c r="M137">
        <v>2163.2653460000001</v>
      </c>
    </row>
    <row r="138" spans="1:13" x14ac:dyDescent="0.25">
      <c r="A138" t="s">
        <v>2104</v>
      </c>
      <c r="B138" t="s">
        <v>23</v>
      </c>
      <c r="C138" t="s">
        <v>13</v>
      </c>
      <c r="D138" t="s">
        <v>1971</v>
      </c>
      <c r="E138" t="s">
        <v>279</v>
      </c>
      <c r="F138" t="s">
        <v>204</v>
      </c>
      <c r="G138" t="s">
        <v>16</v>
      </c>
      <c r="H138">
        <v>84306</v>
      </c>
      <c r="I138">
        <v>185</v>
      </c>
      <c r="J138">
        <v>45376</v>
      </c>
      <c r="K138">
        <v>79935</v>
      </c>
      <c r="L138">
        <v>3</v>
      </c>
      <c r="M138">
        <v>1809.5909610000001</v>
      </c>
    </row>
    <row r="139" spans="1:13" x14ac:dyDescent="0.25">
      <c r="A139" t="s">
        <v>2105</v>
      </c>
      <c r="B139" t="s">
        <v>18</v>
      </c>
      <c r="C139" t="s">
        <v>21</v>
      </c>
      <c r="D139" t="s">
        <v>1963</v>
      </c>
      <c r="E139" t="s">
        <v>279</v>
      </c>
      <c r="F139" t="s">
        <v>204</v>
      </c>
      <c r="G139" t="s">
        <v>16</v>
      </c>
      <c r="H139">
        <v>88499</v>
      </c>
      <c r="I139">
        <v>186</v>
      </c>
      <c r="J139">
        <v>18950</v>
      </c>
      <c r="K139">
        <v>71458</v>
      </c>
      <c r="L139">
        <v>5</v>
      </c>
      <c r="M139">
        <v>1803.1398119999999</v>
      </c>
    </row>
    <row r="140" spans="1:13" x14ac:dyDescent="0.25">
      <c r="A140" t="s">
        <v>2106</v>
      </c>
      <c r="B140" t="s">
        <v>18</v>
      </c>
      <c r="C140" t="s">
        <v>21</v>
      </c>
      <c r="D140" t="s">
        <v>2047</v>
      </c>
      <c r="E140" t="s">
        <v>279</v>
      </c>
      <c r="F140" t="s">
        <v>204</v>
      </c>
      <c r="G140" t="s">
        <v>16</v>
      </c>
      <c r="H140">
        <v>77748</v>
      </c>
      <c r="I140">
        <v>227</v>
      </c>
      <c r="J140">
        <v>6170</v>
      </c>
      <c r="K140">
        <v>53603</v>
      </c>
      <c r="L140">
        <v>3</v>
      </c>
      <c r="M140">
        <v>1498.3009</v>
      </c>
    </row>
    <row r="141" spans="1:13" x14ac:dyDescent="0.25">
      <c r="A141" t="s">
        <v>2107</v>
      </c>
      <c r="B141" t="s">
        <v>12</v>
      </c>
      <c r="C141" t="s">
        <v>26</v>
      </c>
      <c r="D141" t="s">
        <v>1971</v>
      </c>
      <c r="E141" t="s">
        <v>285</v>
      </c>
      <c r="F141" t="s">
        <v>204</v>
      </c>
      <c r="G141" t="s">
        <v>16</v>
      </c>
      <c r="H141">
        <v>10191</v>
      </c>
      <c r="I141">
        <v>75</v>
      </c>
      <c r="J141">
        <v>1243</v>
      </c>
      <c r="K141">
        <v>8897</v>
      </c>
      <c r="L141">
        <v>3</v>
      </c>
      <c r="M141">
        <v>2365.9143720000002</v>
      </c>
    </row>
    <row r="142" spans="1:13" x14ac:dyDescent="0.25">
      <c r="A142" t="s">
        <v>2108</v>
      </c>
      <c r="B142" t="s">
        <v>12</v>
      </c>
      <c r="C142" t="s">
        <v>13</v>
      </c>
      <c r="D142" t="s">
        <v>1967</v>
      </c>
      <c r="E142" t="s">
        <v>287</v>
      </c>
      <c r="F142" t="s">
        <v>204</v>
      </c>
      <c r="G142" t="s">
        <v>16</v>
      </c>
      <c r="H142">
        <v>10093</v>
      </c>
      <c r="I142">
        <v>65</v>
      </c>
      <c r="J142">
        <v>3901</v>
      </c>
      <c r="K142">
        <v>9645</v>
      </c>
      <c r="L142">
        <v>2</v>
      </c>
      <c r="M142">
        <v>3105.2830039999999</v>
      </c>
    </row>
    <row r="143" spans="1:13" x14ac:dyDescent="0.25">
      <c r="A143" t="s">
        <v>2109</v>
      </c>
      <c r="B143" t="s">
        <v>18</v>
      </c>
      <c r="C143" t="s">
        <v>21</v>
      </c>
      <c r="D143" t="s">
        <v>1971</v>
      </c>
      <c r="E143" t="s">
        <v>289</v>
      </c>
      <c r="F143" t="s">
        <v>204</v>
      </c>
      <c r="G143" t="s">
        <v>16</v>
      </c>
      <c r="H143">
        <v>9328</v>
      </c>
      <c r="I143">
        <v>56</v>
      </c>
      <c r="J143">
        <v>7102</v>
      </c>
      <c r="K143">
        <v>8925</v>
      </c>
      <c r="L143">
        <v>5</v>
      </c>
      <c r="M143">
        <v>3408.0760489999998</v>
      </c>
    </row>
    <row r="144" spans="1:13" x14ac:dyDescent="0.25">
      <c r="A144" t="s">
        <v>2110</v>
      </c>
      <c r="B144" t="s">
        <v>18</v>
      </c>
      <c r="C144" t="s">
        <v>21</v>
      </c>
      <c r="D144" t="s">
        <v>1984</v>
      </c>
      <c r="E144" t="s">
        <v>54</v>
      </c>
      <c r="F144" t="s">
        <v>15</v>
      </c>
      <c r="G144" t="s">
        <v>44</v>
      </c>
      <c r="H144">
        <v>24464</v>
      </c>
      <c r="I144">
        <v>0</v>
      </c>
      <c r="J144">
        <v>3275</v>
      </c>
      <c r="K144">
        <v>21993</v>
      </c>
      <c r="L144">
        <v>6</v>
      </c>
      <c r="M144">
        <v>2959.1149730000002</v>
      </c>
    </row>
    <row r="145" spans="1:13" x14ac:dyDescent="0.25">
      <c r="A145" t="s">
        <v>2111</v>
      </c>
      <c r="B145" t="s">
        <v>18</v>
      </c>
      <c r="C145" t="s">
        <v>21</v>
      </c>
      <c r="D145" t="s">
        <v>2000</v>
      </c>
      <c r="E145" t="s">
        <v>290</v>
      </c>
      <c r="F145" t="s">
        <v>204</v>
      </c>
      <c r="G145" t="s">
        <v>16</v>
      </c>
      <c r="H145">
        <v>8111</v>
      </c>
      <c r="I145">
        <v>0</v>
      </c>
      <c r="J145">
        <v>4346</v>
      </c>
      <c r="K145">
        <v>6163</v>
      </c>
      <c r="L145">
        <v>1</v>
      </c>
      <c r="M145">
        <v>5000.7612060000001</v>
      </c>
    </row>
    <row r="146" spans="1:13" x14ac:dyDescent="0.25">
      <c r="A146" t="s">
        <v>2112</v>
      </c>
      <c r="B146" t="s">
        <v>12</v>
      </c>
      <c r="C146" t="s">
        <v>26</v>
      </c>
      <c r="D146" t="s">
        <v>2000</v>
      </c>
      <c r="E146" t="s">
        <v>765</v>
      </c>
      <c r="F146" t="s">
        <v>754</v>
      </c>
      <c r="G146" t="s">
        <v>16</v>
      </c>
      <c r="H146">
        <v>25532</v>
      </c>
      <c r="I146">
        <v>140</v>
      </c>
      <c r="J146">
        <v>15219</v>
      </c>
      <c r="K146">
        <v>21497</v>
      </c>
      <c r="L146">
        <v>9</v>
      </c>
      <c r="M146">
        <v>6047.1741089999996</v>
      </c>
    </row>
    <row r="147" spans="1:13" x14ac:dyDescent="0.25">
      <c r="A147" t="s">
        <v>2113</v>
      </c>
      <c r="B147" t="s">
        <v>12</v>
      </c>
      <c r="C147" t="s">
        <v>13</v>
      </c>
      <c r="D147" t="s">
        <v>1971</v>
      </c>
      <c r="E147" t="s">
        <v>765</v>
      </c>
      <c r="F147" t="s">
        <v>795</v>
      </c>
      <c r="G147" t="s">
        <v>16</v>
      </c>
      <c r="H147">
        <v>28553</v>
      </c>
      <c r="I147">
        <v>90</v>
      </c>
      <c r="J147">
        <v>11390</v>
      </c>
      <c r="K147">
        <v>23355</v>
      </c>
      <c r="L147">
        <v>13</v>
      </c>
      <c r="M147">
        <v>5573.1123960000004</v>
      </c>
    </row>
    <row r="148" spans="1:13" x14ac:dyDescent="0.25">
      <c r="A148" t="s">
        <v>2114</v>
      </c>
      <c r="B148" t="s">
        <v>12</v>
      </c>
      <c r="C148" t="s">
        <v>19</v>
      </c>
      <c r="D148" t="s">
        <v>2042</v>
      </c>
      <c r="E148" t="s">
        <v>292</v>
      </c>
      <c r="F148" t="s">
        <v>204</v>
      </c>
      <c r="G148" t="s">
        <v>16</v>
      </c>
      <c r="H148">
        <v>29393</v>
      </c>
      <c r="I148">
        <v>70</v>
      </c>
      <c r="J148">
        <v>3277</v>
      </c>
      <c r="K148">
        <v>25959</v>
      </c>
      <c r="L148">
        <v>19</v>
      </c>
      <c r="M148">
        <v>2120.7576979999999</v>
      </c>
    </row>
    <row r="149" spans="1:13" x14ac:dyDescent="0.25">
      <c r="A149" t="s">
        <v>2115</v>
      </c>
      <c r="B149" t="s">
        <v>12</v>
      </c>
      <c r="C149" t="s">
        <v>21</v>
      </c>
      <c r="D149" t="s">
        <v>1963</v>
      </c>
      <c r="E149" t="s">
        <v>943</v>
      </c>
      <c r="F149" t="s">
        <v>938</v>
      </c>
      <c r="G149" t="s">
        <v>16</v>
      </c>
      <c r="H149">
        <v>39212</v>
      </c>
      <c r="I149">
        <v>260</v>
      </c>
      <c r="J149">
        <v>31317</v>
      </c>
      <c r="K149">
        <v>37660</v>
      </c>
      <c r="L149">
        <v>1</v>
      </c>
      <c r="M149">
        <v>3621.4177030000001</v>
      </c>
    </row>
    <row r="150" spans="1:13" x14ac:dyDescent="0.25">
      <c r="A150" t="s">
        <v>2116</v>
      </c>
      <c r="B150" t="s">
        <v>23</v>
      </c>
      <c r="C150" t="s">
        <v>26</v>
      </c>
      <c r="D150" t="s">
        <v>1974</v>
      </c>
      <c r="E150" t="s">
        <v>2117</v>
      </c>
      <c r="F150" t="s">
        <v>204</v>
      </c>
      <c r="G150" t="s">
        <v>16</v>
      </c>
      <c r="H150">
        <v>14137</v>
      </c>
      <c r="I150">
        <v>44</v>
      </c>
      <c r="J150">
        <v>9300</v>
      </c>
      <c r="K150">
        <v>13110</v>
      </c>
      <c r="L150">
        <v>8</v>
      </c>
      <c r="M150">
        <v>6345.4603379999999</v>
      </c>
    </row>
    <row r="151" spans="1:13" x14ac:dyDescent="0.25">
      <c r="A151" t="s">
        <v>293</v>
      </c>
      <c r="B151" t="s">
        <v>18</v>
      </c>
      <c r="C151" t="s">
        <v>26</v>
      </c>
      <c r="D151" t="s">
        <v>1963</v>
      </c>
      <c r="E151" t="s">
        <v>2117</v>
      </c>
      <c r="F151" t="s">
        <v>204</v>
      </c>
      <c r="G151" t="s">
        <v>16</v>
      </c>
      <c r="H151">
        <v>7921</v>
      </c>
      <c r="I151">
        <v>50</v>
      </c>
      <c r="J151">
        <v>4727</v>
      </c>
      <c r="K151">
        <v>6513</v>
      </c>
      <c r="L151">
        <v>11</v>
      </c>
      <c r="M151">
        <v>5379.00144</v>
      </c>
    </row>
    <row r="152" spans="1:13" x14ac:dyDescent="0.25">
      <c r="A152" t="s">
        <v>2118</v>
      </c>
      <c r="B152" t="s">
        <v>12</v>
      </c>
      <c r="C152" t="s">
        <v>26</v>
      </c>
      <c r="D152" t="s">
        <v>1967</v>
      </c>
      <c r="E152" t="s">
        <v>2119</v>
      </c>
      <c r="F152" t="s">
        <v>204</v>
      </c>
      <c r="G152" t="s">
        <v>16</v>
      </c>
      <c r="H152">
        <v>11025</v>
      </c>
      <c r="I152">
        <v>50</v>
      </c>
      <c r="J152">
        <v>7974</v>
      </c>
      <c r="K152">
        <v>10311</v>
      </c>
      <c r="L152">
        <v>4</v>
      </c>
      <c r="M152">
        <v>1657.159766</v>
      </c>
    </row>
    <row r="153" spans="1:13" x14ac:dyDescent="0.25">
      <c r="A153" t="s">
        <v>2120</v>
      </c>
      <c r="B153" t="s">
        <v>18</v>
      </c>
      <c r="C153" t="s">
        <v>26</v>
      </c>
      <c r="D153" t="s">
        <v>2121</v>
      </c>
      <c r="E153" t="s">
        <v>2119</v>
      </c>
      <c r="F153" t="s">
        <v>795</v>
      </c>
      <c r="G153" t="s">
        <v>16</v>
      </c>
      <c r="H153">
        <v>14922</v>
      </c>
      <c r="I153">
        <v>99</v>
      </c>
      <c r="J153">
        <v>10713</v>
      </c>
      <c r="K153">
        <v>13992</v>
      </c>
      <c r="L153">
        <v>5</v>
      </c>
      <c r="M153">
        <v>1578.876432</v>
      </c>
    </row>
    <row r="154" spans="1:13" x14ac:dyDescent="0.25">
      <c r="A154" t="s">
        <v>2122</v>
      </c>
      <c r="B154" t="s">
        <v>18</v>
      </c>
      <c r="C154" t="s">
        <v>13</v>
      </c>
      <c r="D154" t="s">
        <v>1992</v>
      </c>
      <c r="E154" t="s">
        <v>2119</v>
      </c>
      <c r="F154" t="s">
        <v>204</v>
      </c>
      <c r="G154" t="s">
        <v>16</v>
      </c>
      <c r="H154">
        <v>7427</v>
      </c>
      <c r="I154">
        <v>0</v>
      </c>
      <c r="J154">
        <v>4752</v>
      </c>
      <c r="K154">
        <v>6566</v>
      </c>
      <c r="L154">
        <v>1</v>
      </c>
      <c r="M154">
        <v>1504.784161</v>
      </c>
    </row>
    <row r="155" spans="1:13" x14ac:dyDescent="0.25">
      <c r="A155" t="s">
        <v>766</v>
      </c>
      <c r="B155" t="s">
        <v>12</v>
      </c>
      <c r="C155" t="s">
        <v>21</v>
      </c>
      <c r="D155" t="s">
        <v>1984</v>
      </c>
      <c r="E155" t="s">
        <v>767</v>
      </c>
      <c r="F155" t="s">
        <v>754</v>
      </c>
      <c r="G155" t="s">
        <v>16</v>
      </c>
      <c r="H155">
        <v>14553</v>
      </c>
      <c r="I155">
        <v>47</v>
      </c>
      <c r="J155">
        <v>6119</v>
      </c>
      <c r="K155">
        <v>12505</v>
      </c>
      <c r="L155">
        <v>11</v>
      </c>
      <c r="M155">
        <v>6968.00047</v>
      </c>
    </row>
    <row r="156" spans="1:13" x14ac:dyDescent="0.25">
      <c r="A156" t="s">
        <v>816</v>
      </c>
      <c r="B156" t="s">
        <v>23</v>
      </c>
      <c r="C156" t="s">
        <v>21</v>
      </c>
      <c r="D156" t="s">
        <v>1963</v>
      </c>
      <c r="E156" t="s">
        <v>56</v>
      </c>
      <c r="F156" t="s">
        <v>795</v>
      </c>
      <c r="G156" t="s">
        <v>16</v>
      </c>
      <c r="H156">
        <v>10350</v>
      </c>
      <c r="I156">
        <v>66</v>
      </c>
      <c r="J156">
        <v>723</v>
      </c>
      <c r="K156">
        <v>8720</v>
      </c>
      <c r="L156">
        <v>14</v>
      </c>
      <c r="M156">
        <v>6774.202636</v>
      </c>
    </row>
    <row r="157" spans="1:13" x14ac:dyDescent="0.25">
      <c r="A157" t="s">
        <v>2123</v>
      </c>
      <c r="B157" t="s">
        <v>18</v>
      </c>
      <c r="C157" t="s">
        <v>19</v>
      </c>
      <c r="D157" t="s">
        <v>2000</v>
      </c>
      <c r="E157" t="s">
        <v>56</v>
      </c>
      <c r="F157" t="s">
        <v>15</v>
      </c>
      <c r="G157" t="s">
        <v>34</v>
      </c>
      <c r="H157">
        <v>18028</v>
      </c>
      <c r="I157">
        <v>89</v>
      </c>
      <c r="J157">
        <v>1851</v>
      </c>
      <c r="K157">
        <v>14926</v>
      </c>
      <c r="L157">
        <v>24</v>
      </c>
      <c r="M157">
        <v>1572.24171</v>
      </c>
    </row>
    <row r="158" spans="1:13" x14ac:dyDescent="0.25">
      <c r="A158" t="s">
        <v>2124</v>
      </c>
      <c r="B158" t="s">
        <v>18</v>
      </c>
      <c r="C158" t="s">
        <v>19</v>
      </c>
      <c r="D158" t="s">
        <v>1963</v>
      </c>
      <c r="E158" t="s">
        <v>298</v>
      </c>
      <c r="F158" t="s">
        <v>204</v>
      </c>
      <c r="G158" t="s">
        <v>16</v>
      </c>
      <c r="H158">
        <v>12391</v>
      </c>
      <c r="I158">
        <v>40</v>
      </c>
      <c r="J158">
        <v>5756</v>
      </c>
      <c r="K158">
        <v>11636</v>
      </c>
      <c r="L158">
        <v>4</v>
      </c>
      <c r="M158">
        <v>3069.1234829999999</v>
      </c>
    </row>
    <row r="159" spans="1:13" x14ac:dyDescent="0.25">
      <c r="A159" t="s">
        <v>2125</v>
      </c>
      <c r="B159" t="s">
        <v>12</v>
      </c>
      <c r="C159" t="s">
        <v>13</v>
      </c>
      <c r="D159" t="s">
        <v>1969</v>
      </c>
      <c r="E159" t="s">
        <v>58</v>
      </c>
      <c r="F159" t="s">
        <v>15</v>
      </c>
      <c r="G159" t="s">
        <v>16</v>
      </c>
      <c r="H159">
        <v>14917</v>
      </c>
      <c r="I159">
        <v>10</v>
      </c>
      <c r="J159">
        <v>3065</v>
      </c>
      <c r="K159">
        <v>13109</v>
      </c>
      <c r="L159">
        <v>3</v>
      </c>
      <c r="M159">
        <v>1583.537104</v>
      </c>
    </row>
    <row r="160" spans="1:13" x14ac:dyDescent="0.25">
      <c r="A160" t="s">
        <v>2126</v>
      </c>
      <c r="B160" t="s">
        <v>23</v>
      </c>
      <c r="C160" t="s">
        <v>21</v>
      </c>
      <c r="D160" t="s">
        <v>1967</v>
      </c>
      <c r="E160" t="s">
        <v>635</v>
      </c>
      <c r="F160" t="s">
        <v>625</v>
      </c>
      <c r="G160" t="s">
        <v>16</v>
      </c>
      <c r="H160">
        <v>9560</v>
      </c>
      <c r="I160">
        <v>98</v>
      </c>
      <c r="J160">
        <v>3076</v>
      </c>
      <c r="K160">
        <v>6252</v>
      </c>
      <c r="L160">
        <v>17</v>
      </c>
      <c r="M160">
        <v>6420.2181229999997</v>
      </c>
    </row>
    <row r="161" spans="1:13" x14ac:dyDescent="0.25">
      <c r="A161" t="s">
        <v>2127</v>
      </c>
      <c r="B161" t="s">
        <v>12</v>
      </c>
      <c r="C161" t="s">
        <v>19</v>
      </c>
      <c r="D161" t="s">
        <v>1984</v>
      </c>
      <c r="E161" t="s">
        <v>300</v>
      </c>
      <c r="F161" t="s">
        <v>204</v>
      </c>
      <c r="G161" t="s">
        <v>16</v>
      </c>
      <c r="H161">
        <v>12606</v>
      </c>
      <c r="I161">
        <v>74</v>
      </c>
      <c r="J161">
        <v>8332</v>
      </c>
      <c r="K161">
        <v>11170</v>
      </c>
      <c r="L161">
        <v>5</v>
      </c>
      <c r="M161">
        <v>2002.5379889999999</v>
      </c>
    </row>
    <row r="162" spans="1:13" x14ac:dyDescent="0.25">
      <c r="A162" t="s">
        <v>944</v>
      </c>
      <c r="B162" t="s">
        <v>12</v>
      </c>
      <c r="C162" t="s">
        <v>21</v>
      </c>
      <c r="D162" t="s">
        <v>2000</v>
      </c>
      <c r="E162" t="s">
        <v>945</v>
      </c>
      <c r="F162" t="s">
        <v>938</v>
      </c>
      <c r="G162" t="s">
        <v>16</v>
      </c>
      <c r="H162">
        <v>18022</v>
      </c>
      <c r="I162">
        <v>30</v>
      </c>
      <c r="J162">
        <v>10618</v>
      </c>
      <c r="K162">
        <v>16643</v>
      </c>
      <c r="L162">
        <v>15</v>
      </c>
      <c r="M162">
        <v>4051.1587490000002</v>
      </c>
    </row>
    <row r="163" spans="1:13" x14ac:dyDescent="0.25">
      <c r="A163" t="s">
        <v>2128</v>
      </c>
      <c r="B163" t="s">
        <v>12</v>
      </c>
      <c r="C163" t="s">
        <v>21</v>
      </c>
      <c r="D163" t="s">
        <v>1963</v>
      </c>
      <c r="E163" t="s">
        <v>60</v>
      </c>
      <c r="F163" t="s">
        <v>680</v>
      </c>
      <c r="G163" t="s">
        <v>16</v>
      </c>
      <c r="H163">
        <v>18401</v>
      </c>
      <c r="I163">
        <v>66</v>
      </c>
      <c r="J163">
        <v>11051</v>
      </c>
      <c r="K163">
        <v>17202</v>
      </c>
      <c r="L163">
        <v>26</v>
      </c>
      <c r="M163">
        <v>6571.4915520000004</v>
      </c>
    </row>
    <row r="164" spans="1:13" x14ac:dyDescent="0.25">
      <c r="A164" t="s">
        <v>301</v>
      </c>
      <c r="B164" t="s">
        <v>12</v>
      </c>
      <c r="C164" t="s">
        <v>21</v>
      </c>
      <c r="D164" t="s">
        <v>2121</v>
      </c>
      <c r="E164" t="s">
        <v>60</v>
      </c>
      <c r="F164" t="s">
        <v>204</v>
      </c>
      <c r="G164" t="s">
        <v>16</v>
      </c>
      <c r="H164">
        <v>18412</v>
      </c>
      <c r="I164">
        <v>140</v>
      </c>
      <c r="J164">
        <v>5668</v>
      </c>
      <c r="K164">
        <v>16711</v>
      </c>
      <c r="L164">
        <v>12</v>
      </c>
      <c r="M164">
        <v>5244.3417399999998</v>
      </c>
    </row>
    <row r="165" spans="1:13" x14ac:dyDescent="0.25">
      <c r="A165" t="s">
        <v>2129</v>
      </c>
      <c r="B165" t="s">
        <v>18</v>
      </c>
      <c r="C165" t="s">
        <v>13</v>
      </c>
      <c r="D165" t="s">
        <v>1967</v>
      </c>
      <c r="E165" t="s">
        <v>60</v>
      </c>
      <c r="F165" t="s">
        <v>15</v>
      </c>
      <c r="G165" t="s">
        <v>16</v>
      </c>
      <c r="H165">
        <v>11697</v>
      </c>
      <c r="I165">
        <v>64</v>
      </c>
      <c r="J165">
        <v>6761</v>
      </c>
      <c r="K165">
        <v>10783</v>
      </c>
      <c r="L165">
        <v>3</v>
      </c>
      <c r="M165">
        <v>5218.0702309999997</v>
      </c>
    </row>
    <row r="166" spans="1:13" x14ac:dyDescent="0.25">
      <c r="A166" t="s">
        <v>2130</v>
      </c>
      <c r="B166" t="s">
        <v>12</v>
      </c>
      <c r="C166" t="s">
        <v>21</v>
      </c>
      <c r="D166" t="s">
        <v>1967</v>
      </c>
      <c r="E166" t="s">
        <v>60</v>
      </c>
      <c r="F166" t="s">
        <v>680</v>
      </c>
      <c r="G166" t="s">
        <v>16</v>
      </c>
      <c r="H166">
        <v>12220</v>
      </c>
      <c r="I166">
        <v>54</v>
      </c>
      <c r="J166">
        <v>7133</v>
      </c>
      <c r="K166">
        <v>11331</v>
      </c>
      <c r="L166">
        <v>3</v>
      </c>
      <c r="M166">
        <v>1478.392247</v>
      </c>
    </row>
    <row r="167" spans="1:13" x14ac:dyDescent="0.25">
      <c r="A167" t="s">
        <v>2131</v>
      </c>
      <c r="B167" t="s">
        <v>18</v>
      </c>
      <c r="C167" t="s">
        <v>26</v>
      </c>
      <c r="D167" t="s">
        <v>1963</v>
      </c>
      <c r="E167" t="s">
        <v>60</v>
      </c>
      <c r="F167" t="s">
        <v>892</v>
      </c>
      <c r="G167" t="s">
        <v>44</v>
      </c>
      <c r="H167">
        <v>49415</v>
      </c>
      <c r="I167">
        <v>144</v>
      </c>
      <c r="J167">
        <v>24692</v>
      </c>
      <c r="K167">
        <v>45565</v>
      </c>
      <c r="L167">
        <v>3</v>
      </c>
      <c r="M167">
        <v>1471.1757279999999</v>
      </c>
    </row>
    <row r="168" spans="1:13" x14ac:dyDescent="0.25">
      <c r="A168" t="s">
        <v>2132</v>
      </c>
      <c r="B168" t="s">
        <v>18</v>
      </c>
      <c r="C168" t="s">
        <v>21</v>
      </c>
      <c r="D168" t="s">
        <v>1971</v>
      </c>
      <c r="E168" t="s">
        <v>62</v>
      </c>
      <c r="F168" t="s">
        <v>204</v>
      </c>
      <c r="G168" t="s">
        <v>16</v>
      </c>
      <c r="H168">
        <v>1100942</v>
      </c>
      <c r="I168">
        <v>2984</v>
      </c>
      <c r="J168">
        <v>629973</v>
      </c>
      <c r="K168">
        <v>1041225</v>
      </c>
      <c r="L168">
        <v>147</v>
      </c>
      <c r="M168">
        <v>7979.3485890000002</v>
      </c>
    </row>
    <row r="169" spans="1:13" x14ac:dyDescent="0.25">
      <c r="A169" t="s">
        <v>2133</v>
      </c>
      <c r="B169" t="s">
        <v>12</v>
      </c>
      <c r="C169" t="s">
        <v>21</v>
      </c>
      <c r="D169" t="s">
        <v>2000</v>
      </c>
      <c r="E169" t="s">
        <v>62</v>
      </c>
      <c r="F169" t="s">
        <v>204</v>
      </c>
      <c r="G169" t="s">
        <v>16</v>
      </c>
      <c r="H169">
        <v>221720</v>
      </c>
      <c r="I169">
        <v>499</v>
      </c>
      <c r="J169">
        <v>35178</v>
      </c>
      <c r="K169">
        <v>196583</v>
      </c>
      <c r="L169">
        <v>69</v>
      </c>
      <c r="M169">
        <v>7890.221963</v>
      </c>
    </row>
    <row r="170" spans="1:13" x14ac:dyDescent="0.25">
      <c r="A170" t="s">
        <v>312</v>
      </c>
      <c r="B170" t="s">
        <v>18</v>
      </c>
      <c r="C170" t="s">
        <v>13</v>
      </c>
      <c r="D170" t="s">
        <v>2000</v>
      </c>
      <c r="E170" t="s">
        <v>62</v>
      </c>
      <c r="F170" t="s">
        <v>204</v>
      </c>
      <c r="G170" t="s">
        <v>16</v>
      </c>
      <c r="H170">
        <v>325152</v>
      </c>
      <c r="I170">
        <v>854</v>
      </c>
      <c r="J170">
        <v>138319</v>
      </c>
      <c r="K170">
        <v>300133</v>
      </c>
      <c r="L170">
        <v>55</v>
      </c>
      <c r="M170">
        <v>7887.6126619999995</v>
      </c>
    </row>
    <row r="171" spans="1:13" x14ac:dyDescent="0.25">
      <c r="A171" t="s">
        <v>2134</v>
      </c>
      <c r="B171" t="s">
        <v>12</v>
      </c>
      <c r="C171" t="s">
        <v>21</v>
      </c>
      <c r="D171" t="s">
        <v>1984</v>
      </c>
      <c r="E171" t="s">
        <v>62</v>
      </c>
      <c r="F171" t="s">
        <v>962</v>
      </c>
      <c r="G171" t="s">
        <v>16</v>
      </c>
      <c r="H171">
        <v>680912</v>
      </c>
      <c r="I171">
        <v>2000</v>
      </c>
      <c r="J171">
        <v>388915</v>
      </c>
      <c r="K171">
        <v>648524</v>
      </c>
      <c r="L171">
        <v>39</v>
      </c>
      <c r="M171">
        <v>7814.2624939999996</v>
      </c>
    </row>
    <row r="172" spans="1:13" x14ac:dyDescent="0.25">
      <c r="A172" t="s">
        <v>946</v>
      </c>
      <c r="B172" t="s">
        <v>18</v>
      </c>
      <c r="C172" t="s">
        <v>26</v>
      </c>
      <c r="D172" t="s">
        <v>1974</v>
      </c>
      <c r="E172" t="s">
        <v>62</v>
      </c>
      <c r="F172" t="s">
        <v>938</v>
      </c>
      <c r="G172" t="s">
        <v>16</v>
      </c>
      <c r="H172">
        <v>569171</v>
      </c>
      <c r="I172">
        <v>1354</v>
      </c>
      <c r="J172">
        <v>343050</v>
      </c>
      <c r="K172">
        <v>541133</v>
      </c>
      <c r="L172">
        <v>78</v>
      </c>
      <c r="M172">
        <v>7129.6332869999997</v>
      </c>
    </row>
    <row r="173" spans="1:13" x14ac:dyDescent="0.25">
      <c r="A173" t="s">
        <v>2135</v>
      </c>
      <c r="B173" t="s">
        <v>18</v>
      </c>
      <c r="C173" t="s">
        <v>26</v>
      </c>
      <c r="D173" t="s">
        <v>1971</v>
      </c>
      <c r="E173" t="s">
        <v>62</v>
      </c>
      <c r="F173" t="s">
        <v>680</v>
      </c>
      <c r="G173" t="s">
        <v>34</v>
      </c>
      <c r="H173">
        <v>27592</v>
      </c>
      <c r="I173">
        <v>80</v>
      </c>
      <c r="J173">
        <v>10901</v>
      </c>
      <c r="K173">
        <v>24980</v>
      </c>
      <c r="L173">
        <v>17</v>
      </c>
      <c r="M173">
        <v>6809.3560219999999</v>
      </c>
    </row>
    <row r="174" spans="1:13" x14ac:dyDescent="0.25">
      <c r="A174" t="s">
        <v>2136</v>
      </c>
      <c r="B174" t="s">
        <v>12</v>
      </c>
      <c r="C174" t="s">
        <v>13</v>
      </c>
      <c r="D174" t="s">
        <v>2137</v>
      </c>
      <c r="E174" t="s">
        <v>62</v>
      </c>
      <c r="F174" t="s">
        <v>982</v>
      </c>
      <c r="G174" t="s">
        <v>16</v>
      </c>
      <c r="H174">
        <v>83957</v>
      </c>
      <c r="I174">
        <v>185</v>
      </c>
      <c r="J174">
        <v>1420</v>
      </c>
      <c r="K174">
        <v>69246</v>
      </c>
      <c r="L174">
        <v>19</v>
      </c>
      <c r="M174">
        <v>6651.51451</v>
      </c>
    </row>
    <row r="175" spans="1:13" x14ac:dyDescent="0.25">
      <c r="A175" t="s">
        <v>311</v>
      </c>
      <c r="B175" t="s">
        <v>18</v>
      </c>
      <c r="C175" t="s">
        <v>26</v>
      </c>
      <c r="D175" t="s">
        <v>2000</v>
      </c>
      <c r="E175" t="s">
        <v>62</v>
      </c>
      <c r="F175" t="s">
        <v>204</v>
      </c>
      <c r="G175" t="s">
        <v>16</v>
      </c>
      <c r="H175">
        <v>161178</v>
      </c>
      <c r="I175">
        <v>492</v>
      </c>
      <c r="J175">
        <v>70181</v>
      </c>
      <c r="K175">
        <v>150003</v>
      </c>
      <c r="L175">
        <v>11</v>
      </c>
      <c r="M175">
        <v>5892.48218</v>
      </c>
    </row>
    <row r="176" spans="1:13" x14ac:dyDescent="0.25">
      <c r="A176" t="s">
        <v>2138</v>
      </c>
      <c r="B176" t="s">
        <v>12</v>
      </c>
      <c r="C176" t="s">
        <v>13</v>
      </c>
      <c r="D176" t="s">
        <v>1963</v>
      </c>
      <c r="E176" t="s">
        <v>62</v>
      </c>
      <c r="F176" t="s">
        <v>204</v>
      </c>
      <c r="G176" t="s">
        <v>16</v>
      </c>
      <c r="H176">
        <v>405957</v>
      </c>
      <c r="I176">
        <v>874</v>
      </c>
      <c r="J176">
        <v>204189</v>
      </c>
      <c r="K176">
        <v>385654</v>
      </c>
      <c r="L176">
        <v>16</v>
      </c>
      <c r="M176">
        <v>5864.1264929999998</v>
      </c>
    </row>
    <row r="177" spans="1:13" x14ac:dyDescent="0.25">
      <c r="A177" t="s">
        <v>695</v>
      </c>
      <c r="B177" t="s">
        <v>18</v>
      </c>
      <c r="C177" t="s">
        <v>13</v>
      </c>
      <c r="D177" t="s">
        <v>1963</v>
      </c>
      <c r="E177" t="s">
        <v>62</v>
      </c>
      <c r="F177" t="s">
        <v>680</v>
      </c>
      <c r="G177" t="s">
        <v>34</v>
      </c>
      <c r="H177">
        <v>161222</v>
      </c>
      <c r="I177">
        <v>500</v>
      </c>
      <c r="J177">
        <v>66740</v>
      </c>
      <c r="K177">
        <v>149743</v>
      </c>
      <c r="L177">
        <v>19</v>
      </c>
      <c r="M177">
        <v>5767.7973810000003</v>
      </c>
    </row>
    <row r="178" spans="1:13" x14ac:dyDescent="0.25">
      <c r="A178" t="s">
        <v>2139</v>
      </c>
      <c r="B178" t="s">
        <v>18</v>
      </c>
      <c r="C178" t="s">
        <v>26</v>
      </c>
      <c r="D178" t="s">
        <v>1967</v>
      </c>
      <c r="E178" t="s">
        <v>62</v>
      </c>
      <c r="F178" t="s">
        <v>204</v>
      </c>
      <c r="G178" t="s">
        <v>44</v>
      </c>
      <c r="H178">
        <v>39163</v>
      </c>
      <c r="I178">
        <v>113</v>
      </c>
      <c r="J178">
        <v>16254</v>
      </c>
      <c r="K178">
        <v>36526</v>
      </c>
      <c r="L178">
        <v>15</v>
      </c>
      <c r="M178">
        <v>5692.765813</v>
      </c>
    </row>
    <row r="179" spans="1:13" x14ac:dyDescent="0.25">
      <c r="A179" t="s">
        <v>638</v>
      </c>
      <c r="B179" t="s">
        <v>12</v>
      </c>
      <c r="C179" t="s">
        <v>19</v>
      </c>
      <c r="D179" t="s">
        <v>1967</v>
      </c>
      <c r="E179" t="s">
        <v>62</v>
      </c>
      <c r="F179" t="s">
        <v>625</v>
      </c>
      <c r="G179" t="s">
        <v>16</v>
      </c>
      <c r="H179">
        <v>39794</v>
      </c>
      <c r="I179">
        <v>101</v>
      </c>
      <c r="J179">
        <v>17539</v>
      </c>
      <c r="K179">
        <v>37664</v>
      </c>
      <c r="L179">
        <v>12</v>
      </c>
      <c r="M179">
        <v>5328.5245139999997</v>
      </c>
    </row>
    <row r="180" spans="1:13" x14ac:dyDescent="0.25">
      <c r="A180" t="s">
        <v>2140</v>
      </c>
      <c r="B180" t="s">
        <v>18</v>
      </c>
      <c r="C180" t="s">
        <v>13</v>
      </c>
      <c r="D180" t="s">
        <v>2003</v>
      </c>
      <c r="E180" t="s">
        <v>62</v>
      </c>
      <c r="F180" t="s">
        <v>204</v>
      </c>
      <c r="G180" t="s">
        <v>34</v>
      </c>
      <c r="H180">
        <v>104538</v>
      </c>
      <c r="I180">
        <v>347</v>
      </c>
      <c r="J180">
        <v>49049</v>
      </c>
      <c r="K180">
        <v>97093</v>
      </c>
      <c r="L180">
        <v>2</v>
      </c>
      <c r="M180">
        <v>5266.4242329999997</v>
      </c>
    </row>
    <row r="181" spans="1:13" x14ac:dyDescent="0.25">
      <c r="A181" t="s">
        <v>303</v>
      </c>
      <c r="B181" t="s">
        <v>18</v>
      </c>
      <c r="C181" t="s">
        <v>13</v>
      </c>
      <c r="D181" t="s">
        <v>1971</v>
      </c>
      <c r="E181" t="s">
        <v>62</v>
      </c>
      <c r="F181" t="s">
        <v>204</v>
      </c>
      <c r="G181" t="s">
        <v>16</v>
      </c>
      <c r="H181">
        <v>262807</v>
      </c>
      <c r="I181">
        <v>684</v>
      </c>
      <c r="J181">
        <v>109871</v>
      </c>
      <c r="K181">
        <v>236426</v>
      </c>
      <c r="L181">
        <v>12</v>
      </c>
      <c r="M181">
        <v>5150.4689230000004</v>
      </c>
    </row>
    <row r="182" spans="1:13" x14ac:dyDescent="0.25">
      <c r="A182" t="s">
        <v>2141</v>
      </c>
      <c r="B182" t="s">
        <v>18</v>
      </c>
      <c r="C182" t="s">
        <v>13</v>
      </c>
      <c r="D182" t="s">
        <v>1971</v>
      </c>
      <c r="E182" t="s">
        <v>62</v>
      </c>
      <c r="F182" t="s">
        <v>625</v>
      </c>
      <c r="G182" t="s">
        <v>16</v>
      </c>
      <c r="H182">
        <v>56945</v>
      </c>
      <c r="I182">
        <v>152</v>
      </c>
      <c r="J182">
        <v>20750</v>
      </c>
      <c r="K182">
        <v>50714</v>
      </c>
      <c r="L182">
        <v>9</v>
      </c>
      <c r="M182">
        <v>5144.4743710000002</v>
      </c>
    </row>
    <row r="183" spans="1:13" x14ac:dyDescent="0.25">
      <c r="A183" t="s">
        <v>2142</v>
      </c>
      <c r="B183" t="s">
        <v>18</v>
      </c>
      <c r="C183" t="s">
        <v>19</v>
      </c>
      <c r="D183" t="s">
        <v>1974</v>
      </c>
      <c r="E183" t="s">
        <v>62</v>
      </c>
      <c r="F183" t="s">
        <v>204</v>
      </c>
      <c r="G183" t="s">
        <v>16</v>
      </c>
      <c r="H183">
        <v>23983</v>
      </c>
      <c r="I183">
        <v>0</v>
      </c>
      <c r="J183">
        <v>464</v>
      </c>
      <c r="K183">
        <v>19802</v>
      </c>
      <c r="L183">
        <v>9</v>
      </c>
      <c r="M183">
        <v>4574.3482700000004</v>
      </c>
    </row>
    <row r="184" spans="1:13" x14ac:dyDescent="0.25">
      <c r="A184" t="s">
        <v>2143</v>
      </c>
      <c r="B184" t="s">
        <v>12</v>
      </c>
      <c r="C184" t="s">
        <v>19</v>
      </c>
      <c r="D184" t="s">
        <v>1971</v>
      </c>
      <c r="E184" t="s">
        <v>62</v>
      </c>
      <c r="F184" t="s">
        <v>204</v>
      </c>
      <c r="G184" t="s">
        <v>16</v>
      </c>
      <c r="H184">
        <v>102884</v>
      </c>
      <c r="I184">
        <v>299</v>
      </c>
      <c r="J184">
        <v>42841</v>
      </c>
      <c r="K184">
        <v>96539</v>
      </c>
      <c r="L184">
        <v>6</v>
      </c>
      <c r="M184">
        <v>2015.4483310000001</v>
      </c>
    </row>
    <row r="185" spans="1:13" x14ac:dyDescent="0.25">
      <c r="A185" t="s">
        <v>2144</v>
      </c>
      <c r="B185" t="s">
        <v>18</v>
      </c>
      <c r="C185" t="s">
        <v>19</v>
      </c>
      <c r="D185" t="s">
        <v>1963</v>
      </c>
      <c r="E185" t="s">
        <v>62</v>
      </c>
      <c r="F185" t="s">
        <v>204</v>
      </c>
      <c r="G185" t="s">
        <v>44</v>
      </c>
      <c r="H185">
        <v>55692</v>
      </c>
      <c r="I185">
        <v>184</v>
      </c>
      <c r="J185">
        <v>3596</v>
      </c>
      <c r="K185">
        <v>51209</v>
      </c>
      <c r="L185">
        <v>9</v>
      </c>
      <c r="M185">
        <v>1981.0502879999999</v>
      </c>
    </row>
    <row r="186" spans="1:13" x14ac:dyDescent="0.25">
      <c r="A186" t="s">
        <v>2145</v>
      </c>
      <c r="B186" t="s">
        <v>18</v>
      </c>
      <c r="C186" t="s">
        <v>19</v>
      </c>
      <c r="D186" t="s">
        <v>1963</v>
      </c>
      <c r="E186" t="s">
        <v>62</v>
      </c>
      <c r="F186" t="s">
        <v>15</v>
      </c>
      <c r="G186" t="s">
        <v>34</v>
      </c>
      <c r="H186">
        <v>63460</v>
      </c>
      <c r="I186">
        <v>212</v>
      </c>
      <c r="J186">
        <v>26978</v>
      </c>
      <c r="K186">
        <v>59516</v>
      </c>
      <c r="L186">
        <v>4</v>
      </c>
      <c r="M186">
        <v>1945.433188</v>
      </c>
    </row>
    <row r="187" spans="1:13" x14ac:dyDescent="0.25">
      <c r="A187" t="s">
        <v>2146</v>
      </c>
      <c r="B187" t="s">
        <v>18</v>
      </c>
      <c r="C187" t="s">
        <v>26</v>
      </c>
      <c r="D187" t="s">
        <v>2042</v>
      </c>
      <c r="E187" t="s">
        <v>62</v>
      </c>
      <c r="F187" t="s">
        <v>204</v>
      </c>
      <c r="G187" t="s">
        <v>16</v>
      </c>
      <c r="H187">
        <v>189462</v>
      </c>
      <c r="I187">
        <v>478</v>
      </c>
      <c r="J187">
        <v>53431</v>
      </c>
      <c r="K187">
        <v>163634</v>
      </c>
      <c r="L187">
        <v>5</v>
      </c>
      <c r="M187">
        <v>1625.17488</v>
      </c>
    </row>
    <row r="188" spans="1:13" x14ac:dyDescent="0.25">
      <c r="A188" t="s">
        <v>2147</v>
      </c>
      <c r="B188" t="s">
        <v>18</v>
      </c>
      <c r="C188" t="s">
        <v>13</v>
      </c>
      <c r="D188" t="s">
        <v>2011</v>
      </c>
      <c r="E188" t="s">
        <v>62</v>
      </c>
      <c r="F188" t="s">
        <v>795</v>
      </c>
      <c r="G188" t="s">
        <v>44</v>
      </c>
      <c r="H188">
        <v>61442</v>
      </c>
      <c r="I188">
        <v>190</v>
      </c>
      <c r="J188">
        <v>17048</v>
      </c>
      <c r="K188">
        <v>54166</v>
      </c>
      <c r="L188">
        <v>1</v>
      </c>
      <c r="M188">
        <v>1609.1499329999999</v>
      </c>
    </row>
    <row r="189" spans="1:13" x14ac:dyDescent="0.25">
      <c r="A189" t="s">
        <v>2148</v>
      </c>
      <c r="B189" t="s">
        <v>12</v>
      </c>
      <c r="C189" t="s">
        <v>19</v>
      </c>
      <c r="D189" t="s">
        <v>1971</v>
      </c>
      <c r="E189" t="s">
        <v>62</v>
      </c>
      <c r="F189" t="s">
        <v>15</v>
      </c>
      <c r="G189" t="s">
        <v>16</v>
      </c>
      <c r="H189">
        <v>87287</v>
      </c>
      <c r="I189">
        <v>203</v>
      </c>
      <c r="J189">
        <v>40039</v>
      </c>
      <c r="K189">
        <v>80040</v>
      </c>
      <c r="L189">
        <v>18</v>
      </c>
      <c r="M189">
        <v>1579.367346</v>
      </c>
    </row>
    <row r="190" spans="1:13" x14ac:dyDescent="0.25">
      <c r="A190" t="s">
        <v>2149</v>
      </c>
      <c r="B190" t="s">
        <v>18</v>
      </c>
      <c r="C190" t="s">
        <v>21</v>
      </c>
      <c r="D190" t="s">
        <v>1963</v>
      </c>
      <c r="E190" t="s">
        <v>62</v>
      </c>
      <c r="F190" t="s">
        <v>15</v>
      </c>
      <c r="G190" t="s">
        <v>16</v>
      </c>
      <c r="H190">
        <v>77703</v>
      </c>
      <c r="I190">
        <v>204</v>
      </c>
      <c r="J190">
        <v>33478</v>
      </c>
      <c r="K190">
        <v>72874</v>
      </c>
      <c r="L190">
        <v>3</v>
      </c>
      <c r="M190">
        <v>1566.9124059999999</v>
      </c>
    </row>
    <row r="191" spans="1:13" x14ac:dyDescent="0.25">
      <c r="A191" t="s">
        <v>2150</v>
      </c>
      <c r="B191" t="s">
        <v>18</v>
      </c>
      <c r="C191" t="s">
        <v>26</v>
      </c>
      <c r="D191" t="s">
        <v>2003</v>
      </c>
      <c r="E191" t="s">
        <v>62</v>
      </c>
      <c r="F191" t="s">
        <v>15</v>
      </c>
      <c r="G191" t="s">
        <v>44</v>
      </c>
      <c r="H191">
        <v>74436</v>
      </c>
      <c r="I191">
        <v>175</v>
      </c>
      <c r="J191">
        <v>30158</v>
      </c>
      <c r="K191">
        <v>69150</v>
      </c>
      <c r="L191">
        <v>21</v>
      </c>
      <c r="M191">
        <v>1558.5491380000001</v>
      </c>
    </row>
    <row r="192" spans="1:13" x14ac:dyDescent="0.25">
      <c r="A192" t="s">
        <v>2151</v>
      </c>
      <c r="B192" t="s">
        <v>18</v>
      </c>
      <c r="C192" t="s">
        <v>26</v>
      </c>
      <c r="D192" t="s">
        <v>1974</v>
      </c>
      <c r="E192" t="s">
        <v>62</v>
      </c>
      <c r="F192" t="s">
        <v>962</v>
      </c>
      <c r="G192" t="s">
        <v>16</v>
      </c>
      <c r="H192">
        <v>435848</v>
      </c>
      <c r="I192">
        <v>1058</v>
      </c>
      <c r="J192">
        <v>274912</v>
      </c>
      <c r="K192">
        <v>415601</v>
      </c>
      <c r="L192">
        <v>15</v>
      </c>
      <c r="M192">
        <v>1554.439959</v>
      </c>
    </row>
    <row r="193" spans="1:13" x14ac:dyDescent="0.25">
      <c r="A193" t="s">
        <v>2152</v>
      </c>
      <c r="B193" t="s">
        <v>18</v>
      </c>
      <c r="C193" t="s">
        <v>26</v>
      </c>
      <c r="D193" t="s">
        <v>1971</v>
      </c>
      <c r="E193" t="s">
        <v>62</v>
      </c>
      <c r="F193" t="s">
        <v>15</v>
      </c>
      <c r="G193" t="s">
        <v>16</v>
      </c>
      <c r="H193">
        <v>9210</v>
      </c>
      <c r="I193">
        <v>80</v>
      </c>
      <c r="J193">
        <v>3798</v>
      </c>
      <c r="K193">
        <v>8619</v>
      </c>
      <c r="L193">
        <v>2</v>
      </c>
      <c r="M193">
        <v>1536.629068</v>
      </c>
    </row>
    <row r="194" spans="1:13" x14ac:dyDescent="0.25">
      <c r="A194" t="s">
        <v>2153</v>
      </c>
      <c r="B194" t="s">
        <v>12</v>
      </c>
      <c r="C194" t="s">
        <v>13</v>
      </c>
      <c r="D194" t="s">
        <v>1971</v>
      </c>
      <c r="E194" t="s">
        <v>62</v>
      </c>
      <c r="F194" t="s">
        <v>680</v>
      </c>
      <c r="G194" t="s">
        <v>16</v>
      </c>
      <c r="H194">
        <v>12088</v>
      </c>
      <c r="I194">
        <v>88</v>
      </c>
      <c r="J194">
        <v>1124</v>
      </c>
      <c r="K194">
        <v>10003</v>
      </c>
      <c r="L194">
        <v>2</v>
      </c>
      <c r="M194">
        <v>1500.0261519999999</v>
      </c>
    </row>
    <row r="195" spans="1:13" x14ac:dyDescent="0.25">
      <c r="A195" t="s">
        <v>2154</v>
      </c>
      <c r="B195" t="s">
        <v>12</v>
      </c>
      <c r="C195" t="s">
        <v>13</v>
      </c>
      <c r="D195" t="s">
        <v>1971</v>
      </c>
      <c r="E195" t="s">
        <v>62</v>
      </c>
      <c r="F195" t="s">
        <v>204</v>
      </c>
      <c r="G195" t="s">
        <v>16</v>
      </c>
      <c r="H195">
        <v>126337</v>
      </c>
      <c r="I195">
        <v>325</v>
      </c>
      <c r="J195">
        <v>51394</v>
      </c>
      <c r="K195">
        <v>117635</v>
      </c>
      <c r="L195">
        <v>5</v>
      </c>
      <c r="M195">
        <v>1487.0882879999999</v>
      </c>
    </row>
    <row r="196" spans="1:13" x14ac:dyDescent="0.25">
      <c r="A196" t="s">
        <v>2155</v>
      </c>
      <c r="B196" t="s">
        <v>18</v>
      </c>
      <c r="C196" t="s">
        <v>19</v>
      </c>
      <c r="D196" t="s">
        <v>1971</v>
      </c>
      <c r="E196" t="s">
        <v>62</v>
      </c>
      <c r="F196" t="s">
        <v>618</v>
      </c>
      <c r="G196" t="s">
        <v>16</v>
      </c>
      <c r="H196">
        <v>229908</v>
      </c>
      <c r="I196">
        <v>489</v>
      </c>
      <c r="J196">
        <v>98259</v>
      </c>
      <c r="K196">
        <v>212073</v>
      </c>
      <c r="L196">
        <v>4</v>
      </c>
      <c r="M196">
        <v>1464.3489440000001</v>
      </c>
    </row>
    <row r="197" spans="1:13" x14ac:dyDescent="0.25">
      <c r="A197" t="s">
        <v>2156</v>
      </c>
      <c r="B197" t="s">
        <v>18</v>
      </c>
      <c r="C197" t="s">
        <v>19</v>
      </c>
      <c r="D197" t="s">
        <v>1963</v>
      </c>
      <c r="E197" t="s">
        <v>62</v>
      </c>
      <c r="F197" t="s">
        <v>625</v>
      </c>
      <c r="G197" t="s">
        <v>16</v>
      </c>
      <c r="H197">
        <v>144088</v>
      </c>
      <c r="I197">
        <v>490</v>
      </c>
      <c r="J197">
        <v>26416</v>
      </c>
      <c r="K197">
        <v>137369</v>
      </c>
      <c r="L197">
        <v>7</v>
      </c>
      <c r="M197">
        <v>1464.0642350000001</v>
      </c>
    </row>
    <row r="198" spans="1:13" x14ac:dyDescent="0.25">
      <c r="A198" t="s">
        <v>2157</v>
      </c>
      <c r="B198" t="s">
        <v>12</v>
      </c>
      <c r="C198" t="s">
        <v>21</v>
      </c>
      <c r="D198" t="s">
        <v>1969</v>
      </c>
      <c r="E198" t="s">
        <v>62</v>
      </c>
      <c r="F198" t="s">
        <v>15</v>
      </c>
      <c r="G198" t="s">
        <v>16</v>
      </c>
      <c r="H198">
        <v>37269</v>
      </c>
      <c r="I198">
        <v>106</v>
      </c>
      <c r="J198">
        <v>11667</v>
      </c>
      <c r="K198">
        <v>33260</v>
      </c>
      <c r="L198">
        <v>6</v>
      </c>
      <c r="M198">
        <v>1453.075462</v>
      </c>
    </row>
    <row r="199" spans="1:13" x14ac:dyDescent="0.25">
      <c r="A199" t="s">
        <v>2158</v>
      </c>
      <c r="B199" t="s">
        <v>18</v>
      </c>
      <c r="C199" t="s">
        <v>19</v>
      </c>
      <c r="D199" t="s">
        <v>1963</v>
      </c>
      <c r="E199" t="s">
        <v>62</v>
      </c>
      <c r="F199" t="s">
        <v>795</v>
      </c>
      <c r="G199" t="s">
        <v>16</v>
      </c>
      <c r="H199">
        <v>13326</v>
      </c>
      <c r="I199">
        <v>98</v>
      </c>
      <c r="J199">
        <v>3568</v>
      </c>
      <c r="K199">
        <v>11388</v>
      </c>
      <c r="L199">
        <v>2</v>
      </c>
      <c r="M199">
        <v>1442.032183</v>
      </c>
    </row>
    <row r="200" spans="1:13" x14ac:dyDescent="0.25">
      <c r="A200" t="s">
        <v>2159</v>
      </c>
      <c r="B200" t="s">
        <v>18</v>
      </c>
      <c r="C200" t="s">
        <v>13</v>
      </c>
      <c r="D200" t="s">
        <v>2000</v>
      </c>
      <c r="E200" t="s">
        <v>316</v>
      </c>
      <c r="F200" t="s">
        <v>204</v>
      </c>
      <c r="G200" t="s">
        <v>16</v>
      </c>
      <c r="H200">
        <v>10942</v>
      </c>
      <c r="I200">
        <v>66</v>
      </c>
      <c r="J200">
        <v>4578</v>
      </c>
      <c r="K200">
        <v>9155</v>
      </c>
      <c r="L200">
        <v>3</v>
      </c>
      <c r="M200">
        <v>1595.752624</v>
      </c>
    </row>
    <row r="201" spans="1:13" x14ac:dyDescent="0.25">
      <c r="A201" t="s">
        <v>2160</v>
      </c>
      <c r="B201" t="s">
        <v>12</v>
      </c>
      <c r="C201" t="s">
        <v>21</v>
      </c>
      <c r="D201" t="s">
        <v>2047</v>
      </c>
      <c r="E201" t="s">
        <v>318</v>
      </c>
      <c r="F201" t="s">
        <v>204</v>
      </c>
      <c r="G201" t="s">
        <v>16</v>
      </c>
      <c r="H201">
        <v>14011</v>
      </c>
      <c r="I201">
        <v>40</v>
      </c>
      <c r="J201">
        <v>5060</v>
      </c>
      <c r="K201">
        <v>12459</v>
      </c>
      <c r="L201">
        <v>5</v>
      </c>
      <c r="M201">
        <v>5632.0879729999997</v>
      </c>
    </row>
    <row r="202" spans="1:13" x14ac:dyDescent="0.25">
      <c r="A202" t="s">
        <v>2161</v>
      </c>
      <c r="B202" t="s">
        <v>18</v>
      </c>
      <c r="C202" t="s">
        <v>26</v>
      </c>
      <c r="D202" t="s">
        <v>1967</v>
      </c>
      <c r="E202" t="s">
        <v>320</v>
      </c>
      <c r="F202" t="s">
        <v>204</v>
      </c>
      <c r="G202" t="s">
        <v>16</v>
      </c>
      <c r="H202">
        <v>13464</v>
      </c>
      <c r="I202">
        <v>84</v>
      </c>
      <c r="J202">
        <v>1698</v>
      </c>
      <c r="K202">
        <v>11234</v>
      </c>
      <c r="L202">
        <v>1</v>
      </c>
      <c r="M202">
        <v>1466.285104</v>
      </c>
    </row>
    <row r="203" spans="1:13" x14ac:dyDescent="0.25">
      <c r="A203" t="s">
        <v>2162</v>
      </c>
      <c r="B203" t="s">
        <v>18</v>
      </c>
      <c r="C203" t="s">
        <v>13</v>
      </c>
      <c r="D203" t="s">
        <v>2003</v>
      </c>
      <c r="E203" t="s">
        <v>322</v>
      </c>
      <c r="F203" t="s">
        <v>795</v>
      </c>
      <c r="G203" t="s">
        <v>16</v>
      </c>
      <c r="H203">
        <v>121991</v>
      </c>
      <c r="I203">
        <v>369</v>
      </c>
      <c r="J203">
        <v>43079</v>
      </c>
      <c r="K203">
        <v>99312</v>
      </c>
      <c r="L203">
        <v>4</v>
      </c>
      <c r="M203">
        <v>3993.2145850000002</v>
      </c>
    </row>
    <row r="204" spans="1:13" x14ac:dyDescent="0.25">
      <c r="A204" t="s">
        <v>2163</v>
      </c>
      <c r="B204" t="s">
        <v>12</v>
      </c>
      <c r="C204" t="s">
        <v>13</v>
      </c>
      <c r="D204" t="s">
        <v>1971</v>
      </c>
      <c r="E204" t="s">
        <v>322</v>
      </c>
      <c r="F204" t="s">
        <v>204</v>
      </c>
      <c r="G204" t="s">
        <v>16</v>
      </c>
      <c r="H204">
        <v>95289</v>
      </c>
      <c r="I204">
        <v>199</v>
      </c>
      <c r="J204">
        <v>19527</v>
      </c>
      <c r="K204">
        <v>82800</v>
      </c>
      <c r="L204">
        <v>5</v>
      </c>
      <c r="M204">
        <v>3223.5359480000002</v>
      </c>
    </row>
    <row r="205" spans="1:13" x14ac:dyDescent="0.25">
      <c r="A205" t="s">
        <v>2164</v>
      </c>
      <c r="B205" t="s">
        <v>12</v>
      </c>
      <c r="C205" t="s">
        <v>21</v>
      </c>
      <c r="D205" t="s">
        <v>1971</v>
      </c>
      <c r="E205" t="s">
        <v>69</v>
      </c>
      <c r="F205" t="s">
        <v>204</v>
      </c>
      <c r="G205" t="s">
        <v>16</v>
      </c>
      <c r="H205">
        <v>80408</v>
      </c>
      <c r="I205">
        <v>199</v>
      </c>
      <c r="J205">
        <v>13127</v>
      </c>
      <c r="K205">
        <v>67027</v>
      </c>
      <c r="L205">
        <v>9</v>
      </c>
      <c r="M205">
        <v>1788.1116179999999</v>
      </c>
    </row>
    <row r="206" spans="1:13" x14ac:dyDescent="0.25">
      <c r="A206" t="s">
        <v>2165</v>
      </c>
      <c r="B206" t="s">
        <v>12</v>
      </c>
      <c r="C206" t="s">
        <v>26</v>
      </c>
      <c r="D206" t="s">
        <v>1984</v>
      </c>
      <c r="E206" t="s">
        <v>69</v>
      </c>
      <c r="F206" t="s">
        <v>15</v>
      </c>
      <c r="G206" t="s">
        <v>16</v>
      </c>
      <c r="H206">
        <v>82916</v>
      </c>
      <c r="I206">
        <v>199</v>
      </c>
      <c r="J206">
        <v>24951</v>
      </c>
      <c r="K206">
        <v>77333</v>
      </c>
      <c r="L206">
        <v>12</v>
      </c>
      <c r="M206">
        <v>1584.8212470000001</v>
      </c>
    </row>
    <row r="207" spans="1:13" x14ac:dyDescent="0.25">
      <c r="A207" t="s">
        <v>2166</v>
      </c>
      <c r="B207" t="s">
        <v>18</v>
      </c>
      <c r="C207" t="s">
        <v>21</v>
      </c>
      <c r="D207" t="s">
        <v>1967</v>
      </c>
      <c r="E207" t="s">
        <v>325</v>
      </c>
      <c r="F207" t="s">
        <v>204</v>
      </c>
      <c r="G207" t="s">
        <v>44</v>
      </c>
      <c r="H207">
        <v>16354</v>
      </c>
      <c r="I207">
        <v>40</v>
      </c>
      <c r="J207">
        <v>8061</v>
      </c>
      <c r="K207">
        <v>15667</v>
      </c>
      <c r="L207">
        <v>4</v>
      </c>
      <c r="M207">
        <v>1610.3199770000001</v>
      </c>
    </row>
    <row r="208" spans="1:13" x14ac:dyDescent="0.25">
      <c r="A208" t="s">
        <v>2167</v>
      </c>
      <c r="B208" t="s">
        <v>12</v>
      </c>
      <c r="C208" t="s">
        <v>13</v>
      </c>
      <c r="D208" t="s">
        <v>1971</v>
      </c>
      <c r="E208" t="s">
        <v>948</v>
      </c>
      <c r="F208" t="s">
        <v>938</v>
      </c>
      <c r="G208" t="s">
        <v>16</v>
      </c>
      <c r="H208">
        <v>9920</v>
      </c>
      <c r="I208">
        <v>20</v>
      </c>
      <c r="J208">
        <v>6702</v>
      </c>
      <c r="K208">
        <v>9096</v>
      </c>
      <c r="L208">
        <v>10</v>
      </c>
      <c r="M208">
        <v>1453.11439</v>
      </c>
    </row>
    <row r="209" spans="1:13" x14ac:dyDescent="0.25">
      <c r="A209" t="s">
        <v>2168</v>
      </c>
      <c r="B209" t="s">
        <v>12</v>
      </c>
      <c r="C209" t="s">
        <v>26</v>
      </c>
      <c r="D209" t="s">
        <v>1965</v>
      </c>
      <c r="E209" t="s">
        <v>697</v>
      </c>
      <c r="F209" t="s">
        <v>680</v>
      </c>
      <c r="G209" t="s">
        <v>16</v>
      </c>
      <c r="H209">
        <v>31243</v>
      </c>
      <c r="I209">
        <v>100</v>
      </c>
      <c r="J209">
        <v>16326</v>
      </c>
      <c r="K209">
        <v>25991</v>
      </c>
      <c r="L209">
        <v>21</v>
      </c>
      <c r="M209">
        <v>1452.5905600000001</v>
      </c>
    </row>
    <row r="210" spans="1:13" x14ac:dyDescent="0.25">
      <c r="A210" t="s">
        <v>2169</v>
      </c>
      <c r="B210" t="s">
        <v>18</v>
      </c>
      <c r="C210" t="s">
        <v>26</v>
      </c>
      <c r="D210" t="s">
        <v>1971</v>
      </c>
      <c r="E210" t="s">
        <v>699</v>
      </c>
      <c r="F210" t="s">
        <v>680</v>
      </c>
      <c r="G210" t="s">
        <v>34</v>
      </c>
      <c r="H210">
        <v>39314</v>
      </c>
      <c r="I210">
        <v>100</v>
      </c>
      <c r="J210">
        <v>27671</v>
      </c>
      <c r="K210">
        <v>35488</v>
      </c>
      <c r="L210">
        <v>8</v>
      </c>
      <c r="M210">
        <v>5530.8004579999997</v>
      </c>
    </row>
    <row r="211" spans="1:13" x14ac:dyDescent="0.25">
      <c r="A211" t="s">
        <v>2170</v>
      </c>
      <c r="B211" t="s">
        <v>12</v>
      </c>
      <c r="C211" t="s">
        <v>26</v>
      </c>
      <c r="D211" t="s">
        <v>1963</v>
      </c>
      <c r="E211" t="s">
        <v>327</v>
      </c>
      <c r="F211" t="s">
        <v>938</v>
      </c>
      <c r="G211" t="s">
        <v>16</v>
      </c>
      <c r="H211">
        <v>15252</v>
      </c>
      <c r="I211">
        <v>55</v>
      </c>
      <c r="J211">
        <v>2152</v>
      </c>
      <c r="K211">
        <v>3482</v>
      </c>
      <c r="L211">
        <v>7</v>
      </c>
      <c r="M211">
        <v>6211.2001469999996</v>
      </c>
    </row>
    <row r="212" spans="1:13" x14ac:dyDescent="0.25">
      <c r="A212" t="s">
        <v>2171</v>
      </c>
      <c r="B212" t="s">
        <v>23</v>
      </c>
      <c r="C212" t="s">
        <v>26</v>
      </c>
      <c r="D212" t="s">
        <v>2137</v>
      </c>
      <c r="E212" t="s">
        <v>327</v>
      </c>
      <c r="F212" t="s">
        <v>204</v>
      </c>
      <c r="G212" t="s">
        <v>16</v>
      </c>
      <c r="H212">
        <v>7394</v>
      </c>
      <c r="I212">
        <v>20</v>
      </c>
      <c r="J212">
        <v>3441</v>
      </c>
      <c r="K212">
        <v>6663</v>
      </c>
      <c r="L212">
        <v>1</v>
      </c>
      <c r="M212">
        <v>1624.840774</v>
      </c>
    </row>
    <row r="213" spans="1:13" x14ac:dyDescent="0.25">
      <c r="A213" t="s">
        <v>2172</v>
      </c>
      <c r="B213" t="s">
        <v>12</v>
      </c>
      <c r="C213" t="s">
        <v>21</v>
      </c>
      <c r="D213" t="s">
        <v>1984</v>
      </c>
      <c r="E213" t="s">
        <v>327</v>
      </c>
      <c r="F213" t="s">
        <v>204</v>
      </c>
      <c r="G213" t="s">
        <v>16</v>
      </c>
      <c r="H213">
        <v>22259</v>
      </c>
      <c r="I213">
        <v>120</v>
      </c>
      <c r="J213">
        <v>12405</v>
      </c>
      <c r="K213">
        <v>17609</v>
      </c>
      <c r="L213">
        <v>14</v>
      </c>
      <c r="M213">
        <v>1611.340211</v>
      </c>
    </row>
    <row r="214" spans="1:13" x14ac:dyDescent="0.25">
      <c r="A214" t="s">
        <v>2173</v>
      </c>
      <c r="B214" t="s">
        <v>18</v>
      </c>
      <c r="C214" t="s">
        <v>21</v>
      </c>
      <c r="D214" t="s">
        <v>2174</v>
      </c>
      <c r="E214" t="s">
        <v>327</v>
      </c>
      <c r="F214" t="s">
        <v>754</v>
      </c>
      <c r="G214" t="s">
        <v>44</v>
      </c>
      <c r="H214">
        <v>21143</v>
      </c>
      <c r="I214">
        <v>56</v>
      </c>
      <c r="J214">
        <v>3798</v>
      </c>
      <c r="K214">
        <v>19588</v>
      </c>
      <c r="L214">
        <v>3</v>
      </c>
      <c r="M214">
        <v>1500.41822</v>
      </c>
    </row>
    <row r="215" spans="1:13" x14ac:dyDescent="0.25">
      <c r="A215" t="s">
        <v>769</v>
      </c>
      <c r="B215" t="s">
        <v>12</v>
      </c>
      <c r="C215" t="s">
        <v>21</v>
      </c>
      <c r="D215" t="s">
        <v>1971</v>
      </c>
      <c r="E215" t="s">
        <v>330</v>
      </c>
      <c r="F215" t="s">
        <v>754</v>
      </c>
      <c r="G215" t="s">
        <v>16</v>
      </c>
      <c r="H215">
        <v>111624</v>
      </c>
      <c r="I215">
        <v>590</v>
      </c>
      <c r="J215">
        <v>40343</v>
      </c>
      <c r="K215">
        <v>101306</v>
      </c>
      <c r="L215">
        <v>21</v>
      </c>
      <c r="M215">
        <v>6510.4466560000001</v>
      </c>
    </row>
    <row r="216" spans="1:13" x14ac:dyDescent="0.25">
      <c r="A216" t="s">
        <v>2175</v>
      </c>
      <c r="B216" t="s">
        <v>18</v>
      </c>
      <c r="C216" t="s">
        <v>26</v>
      </c>
      <c r="D216" t="s">
        <v>2000</v>
      </c>
      <c r="E216" t="s">
        <v>330</v>
      </c>
      <c r="F216" t="s">
        <v>795</v>
      </c>
      <c r="G216" t="s">
        <v>44</v>
      </c>
      <c r="H216">
        <v>95644</v>
      </c>
      <c r="I216">
        <v>240</v>
      </c>
      <c r="J216">
        <v>13294</v>
      </c>
      <c r="K216">
        <v>86775</v>
      </c>
      <c r="L216">
        <v>9</v>
      </c>
      <c r="M216">
        <v>5587.7636750000001</v>
      </c>
    </row>
    <row r="217" spans="1:13" x14ac:dyDescent="0.25">
      <c r="A217" t="s">
        <v>2176</v>
      </c>
      <c r="B217" t="s">
        <v>18</v>
      </c>
      <c r="C217" t="s">
        <v>26</v>
      </c>
      <c r="D217" t="s">
        <v>1971</v>
      </c>
      <c r="E217" t="s">
        <v>330</v>
      </c>
      <c r="F217" t="s">
        <v>204</v>
      </c>
      <c r="G217" t="s">
        <v>44</v>
      </c>
      <c r="H217">
        <v>65238</v>
      </c>
      <c r="I217">
        <v>240</v>
      </c>
      <c r="J217">
        <v>23741</v>
      </c>
      <c r="K217">
        <v>59893</v>
      </c>
      <c r="L217">
        <v>15</v>
      </c>
      <c r="M217">
        <v>3132.519209</v>
      </c>
    </row>
    <row r="218" spans="1:13" x14ac:dyDescent="0.25">
      <c r="A218" t="s">
        <v>70</v>
      </c>
      <c r="B218" t="s">
        <v>23</v>
      </c>
      <c r="C218" t="s">
        <v>26</v>
      </c>
      <c r="D218" t="s">
        <v>1984</v>
      </c>
      <c r="E218" t="s">
        <v>71</v>
      </c>
      <c r="F218" t="s">
        <v>15</v>
      </c>
      <c r="G218" t="s">
        <v>16</v>
      </c>
      <c r="H218">
        <v>115412</v>
      </c>
      <c r="I218">
        <v>490</v>
      </c>
      <c r="J218">
        <v>71564</v>
      </c>
      <c r="K218">
        <v>81785</v>
      </c>
      <c r="L218">
        <v>21</v>
      </c>
      <c r="M218">
        <v>6861.5363799999996</v>
      </c>
    </row>
    <row r="219" spans="1:13" x14ac:dyDescent="0.25">
      <c r="A219" t="s">
        <v>2177</v>
      </c>
      <c r="B219" t="s">
        <v>18</v>
      </c>
      <c r="C219" t="s">
        <v>13</v>
      </c>
      <c r="D219" t="s">
        <v>1971</v>
      </c>
      <c r="E219" t="s">
        <v>71</v>
      </c>
      <c r="F219" t="s">
        <v>204</v>
      </c>
      <c r="G219" t="s">
        <v>16</v>
      </c>
      <c r="H219">
        <v>11375</v>
      </c>
      <c r="I219">
        <v>87</v>
      </c>
      <c r="J219">
        <v>7171</v>
      </c>
      <c r="K219">
        <v>8151</v>
      </c>
      <c r="L219">
        <v>4</v>
      </c>
      <c r="M219">
        <v>1763.7840610000001</v>
      </c>
    </row>
    <row r="220" spans="1:13" x14ac:dyDescent="0.25">
      <c r="A220" t="s">
        <v>332</v>
      </c>
      <c r="B220" t="s">
        <v>18</v>
      </c>
      <c r="C220" t="s">
        <v>13</v>
      </c>
      <c r="D220" t="s">
        <v>1971</v>
      </c>
      <c r="E220" t="s">
        <v>333</v>
      </c>
      <c r="F220" t="s">
        <v>204</v>
      </c>
      <c r="G220" t="s">
        <v>44</v>
      </c>
      <c r="H220">
        <v>27394</v>
      </c>
      <c r="I220">
        <v>74</v>
      </c>
      <c r="J220">
        <v>16144</v>
      </c>
      <c r="K220">
        <v>24752</v>
      </c>
      <c r="L220">
        <v>78</v>
      </c>
      <c r="M220">
        <v>7264.5876099999996</v>
      </c>
    </row>
    <row r="221" spans="1:13" x14ac:dyDescent="0.25">
      <c r="A221" t="s">
        <v>336</v>
      </c>
      <c r="B221" t="s">
        <v>12</v>
      </c>
      <c r="C221" t="s">
        <v>26</v>
      </c>
      <c r="D221" t="s">
        <v>1974</v>
      </c>
      <c r="E221" t="s">
        <v>333</v>
      </c>
      <c r="F221" t="s">
        <v>204</v>
      </c>
      <c r="G221" t="s">
        <v>16</v>
      </c>
      <c r="H221">
        <v>22690</v>
      </c>
      <c r="I221">
        <v>68</v>
      </c>
      <c r="J221">
        <v>10212</v>
      </c>
      <c r="K221">
        <v>19934</v>
      </c>
      <c r="L221">
        <v>19</v>
      </c>
      <c r="M221">
        <v>7210.686506</v>
      </c>
    </row>
    <row r="222" spans="1:13" x14ac:dyDescent="0.25">
      <c r="A222" t="s">
        <v>700</v>
      </c>
      <c r="B222" t="s">
        <v>12</v>
      </c>
      <c r="C222" t="s">
        <v>26</v>
      </c>
      <c r="D222" t="s">
        <v>2000</v>
      </c>
      <c r="E222" t="s">
        <v>333</v>
      </c>
      <c r="F222" t="s">
        <v>680</v>
      </c>
      <c r="G222" t="s">
        <v>16</v>
      </c>
      <c r="H222">
        <v>76049</v>
      </c>
      <c r="I222">
        <v>199</v>
      </c>
      <c r="J222">
        <v>34921</v>
      </c>
      <c r="K222">
        <v>69138</v>
      </c>
      <c r="L222">
        <v>8</v>
      </c>
      <c r="M222">
        <v>6942.8004579999997</v>
      </c>
    </row>
    <row r="223" spans="1:13" x14ac:dyDescent="0.25">
      <c r="A223" t="s">
        <v>770</v>
      </c>
      <c r="B223" t="s">
        <v>12</v>
      </c>
      <c r="C223" t="s">
        <v>21</v>
      </c>
      <c r="D223" t="s">
        <v>2057</v>
      </c>
      <c r="E223" t="s">
        <v>333</v>
      </c>
      <c r="F223" t="s">
        <v>754</v>
      </c>
      <c r="G223" t="s">
        <v>16</v>
      </c>
      <c r="H223">
        <v>44505</v>
      </c>
      <c r="I223">
        <v>125</v>
      </c>
      <c r="J223">
        <v>18993</v>
      </c>
      <c r="K223">
        <v>39522</v>
      </c>
      <c r="L223">
        <v>16</v>
      </c>
      <c r="M223">
        <v>6766.4753680000003</v>
      </c>
    </row>
    <row r="224" spans="1:13" x14ac:dyDescent="0.25">
      <c r="A224" t="s">
        <v>2178</v>
      </c>
      <c r="B224" t="s">
        <v>18</v>
      </c>
      <c r="C224" t="s">
        <v>21</v>
      </c>
      <c r="D224" t="s">
        <v>2000</v>
      </c>
      <c r="E224" t="s">
        <v>333</v>
      </c>
      <c r="F224" t="s">
        <v>204</v>
      </c>
      <c r="G224" t="s">
        <v>16</v>
      </c>
      <c r="H224">
        <v>286998</v>
      </c>
      <c r="I224">
        <v>815</v>
      </c>
      <c r="J224">
        <v>61586</v>
      </c>
      <c r="K224">
        <v>247500</v>
      </c>
      <c r="L224">
        <v>13</v>
      </c>
      <c r="M224">
        <v>6395.5506240000004</v>
      </c>
    </row>
    <row r="225" spans="1:13" x14ac:dyDescent="0.25">
      <c r="A225" t="s">
        <v>339</v>
      </c>
      <c r="B225" t="s">
        <v>18</v>
      </c>
      <c r="C225" t="s">
        <v>19</v>
      </c>
      <c r="D225" t="s">
        <v>1967</v>
      </c>
      <c r="E225" t="s">
        <v>333</v>
      </c>
      <c r="F225" t="s">
        <v>204</v>
      </c>
      <c r="G225" t="s">
        <v>44</v>
      </c>
      <c r="H225">
        <v>127090</v>
      </c>
      <c r="I225">
        <v>299</v>
      </c>
      <c r="J225">
        <v>30178</v>
      </c>
      <c r="K225">
        <v>113438</v>
      </c>
      <c r="L225">
        <v>24</v>
      </c>
      <c r="M225">
        <v>5808.9112539999996</v>
      </c>
    </row>
    <row r="226" spans="1:13" x14ac:dyDescent="0.25">
      <c r="A226" t="s">
        <v>2179</v>
      </c>
      <c r="B226" t="s">
        <v>12</v>
      </c>
      <c r="C226" t="s">
        <v>19</v>
      </c>
      <c r="D226" t="s">
        <v>1971</v>
      </c>
      <c r="E226" t="s">
        <v>333</v>
      </c>
      <c r="F226" t="s">
        <v>204</v>
      </c>
      <c r="G226" t="s">
        <v>16</v>
      </c>
      <c r="H226">
        <v>232470</v>
      </c>
      <c r="I226">
        <v>504</v>
      </c>
      <c r="J226">
        <v>40870</v>
      </c>
      <c r="K226">
        <v>195447</v>
      </c>
      <c r="L226">
        <v>36</v>
      </c>
      <c r="M226">
        <v>5401.3650850000004</v>
      </c>
    </row>
    <row r="227" spans="1:13" x14ac:dyDescent="0.25">
      <c r="A227" t="s">
        <v>2180</v>
      </c>
      <c r="B227" t="s">
        <v>12</v>
      </c>
      <c r="C227" t="s">
        <v>26</v>
      </c>
      <c r="D227" t="s">
        <v>1967</v>
      </c>
      <c r="E227" t="s">
        <v>333</v>
      </c>
      <c r="F227" t="s">
        <v>906</v>
      </c>
      <c r="G227" t="s">
        <v>16</v>
      </c>
      <c r="H227">
        <v>51056</v>
      </c>
      <c r="I227">
        <v>120</v>
      </c>
      <c r="J227">
        <v>24672</v>
      </c>
      <c r="K227">
        <v>45563</v>
      </c>
      <c r="L227">
        <v>4</v>
      </c>
      <c r="M227">
        <v>2215.6318449999999</v>
      </c>
    </row>
    <row r="228" spans="1:13" x14ac:dyDescent="0.25">
      <c r="A228" t="s">
        <v>2181</v>
      </c>
      <c r="B228" t="s">
        <v>12</v>
      </c>
      <c r="C228" t="s">
        <v>26</v>
      </c>
      <c r="D228" t="s">
        <v>2003</v>
      </c>
      <c r="E228" t="s">
        <v>333</v>
      </c>
      <c r="F228" t="s">
        <v>204</v>
      </c>
      <c r="G228" t="s">
        <v>16</v>
      </c>
      <c r="H228">
        <v>52582</v>
      </c>
      <c r="I228">
        <v>140</v>
      </c>
      <c r="J228">
        <v>22065</v>
      </c>
      <c r="K228">
        <v>46126</v>
      </c>
      <c r="L228">
        <v>10</v>
      </c>
      <c r="M228">
        <v>1631.741712</v>
      </c>
    </row>
    <row r="229" spans="1:13" x14ac:dyDescent="0.25">
      <c r="A229" t="s">
        <v>2182</v>
      </c>
      <c r="B229" t="s">
        <v>18</v>
      </c>
      <c r="C229" t="s">
        <v>21</v>
      </c>
      <c r="D229" t="s">
        <v>1971</v>
      </c>
      <c r="E229" t="s">
        <v>333</v>
      </c>
      <c r="F229" t="s">
        <v>795</v>
      </c>
      <c r="G229" t="s">
        <v>16</v>
      </c>
      <c r="H229">
        <v>109567</v>
      </c>
      <c r="I229">
        <v>345</v>
      </c>
      <c r="J229">
        <v>57620</v>
      </c>
      <c r="K229">
        <v>97903</v>
      </c>
      <c r="L229">
        <v>5</v>
      </c>
      <c r="M229">
        <v>1616.7147219999999</v>
      </c>
    </row>
    <row r="230" spans="1:13" x14ac:dyDescent="0.25">
      <c r="A230" t="s">
        <v>2183</v>
      </c>
      <c r="B230" t="s">
        <v>18</v>
      </c>
      <c r="C230" t="s">
        <v>13</v>
      </c>
      <c r="D230" t="s">
        <v>1965</v>
      </c>
      <c r="E230" t="s">
        <v>333</v>
      </c>
      <c r="F230" t="s">
        <v>913</v>
      </c>
      <c r="G230" t="s">
        <v>44</v>
      </c>
      <c r="H230">
        <v>74426</v>
      </c>
      <c r="I230">
        <v>150</v>
      </c>
      <c r="J230">
        <v>39257</v>
      </c>
      <c r="K230">
        <v>67151</v>
      </c>
      <c r="L230">
        <v>15</v>
      </c>
      <c r="M230">
        <v>1519.596552</v>
      </c>
    </row>
    <row r="231" spans="1:13" x14ac:dyDescent="0.25">
      <c r="A231" t="s">
        <v>2184</v>
      </c>
      <c r="B231" t="s">
        <v>12</v>
      </c>
      <c r="C231" t="s">
        <v>26</v>
      </c>
      <c r="D231" t="s">
        <v>2000</v>
      </c>
      <c r="E231" t="s">
        <v>333</v>
      </c>
      <c r="F231" t="s">
        <v>204</v>
      </c>
      <c r="G231" t="s">
        <v>16</v>
      </c>
      <c r="H231">
        <v>22163</v>
      </c>
      <c r="I231">
        <v>55</v>
      </c>
      <c r="J231">
        <v>2368</v>
      </c>
      <c r="K231">
        <v>8130</v>
      </c>
      <c r="L231">
        <v>3</v>
      </c>
      <c r="M231">
        <v>1493.7793280000001</v>
      </c>
    </row>
    <row r="232" spans="1:13" x14ac:dyDescent="0.25">
      <c r="A232" t="s">
        <v>72</v>
      </c>
      <c r="B232" t="s">
        <v>18</v>
      </c>
      <c r="C232" t="s">
        <v>13</v>
      </c>
      <c r="D232" t="s">
        <v>1963</v>
      </c>
      <c r="E232" t="s">
        <v>73</v>
      </c>
      <c r="F232" t="s">
        <v>15</v>
      </c>
      <c r="G232" t="s">
        <v>44</v>
      </c>
      <c r="H232">
        <v>25021</v>
      </c>
      <c r="I232">
        <v>50</v>
      </c>
      <c r="J232">
        <v>11084</v>
      </c>
      <c r="K232">
        <v>18079</v>
      </c>
      <c r="L232">
        <v>9</v>
      </c>
      <c r="M232">
        <v>4961.4788840000001</v>
      </c>
    </row>
    <row r="233" spans="1:13" x14ac:dyDescent="0.25">
      <c r="A233" t="s">
        <v>2185</v>
      </c>
      <c r="B233" t="s">
        <v>12</v>
      </c>
      <c r="C233" t="s">
        <v>21</v>
      </c>
      <c r="D233" t="s">
        <v>2000</v>
      </c>
      <c r="E233" t="s">
        <v>73</v>
      </c>
      <c r="F233" t="s">
        <v>680</v>
      </c>
      <c r="G233" t="s">
        <v>16</v>
      </c>
      <c r="H233">
        <v>26304</v>
      </c>
      <c r="I233">
        <v>75</v>
      </c>
      <c r="J233">
        <v>12354</v>
      </c>
      <c r="K233">
        <v>17500</v>
      </c>
      <c r="L233">
        <v>11</v>
      </c>
      <c r="M233">
        <v>4727.8139160000001</v>
      </c>
    </row>
    <row r="234" spans="1:13" x14ac:dyDescent="0.25">
      <c r="A234" t="s">
        <v>2186</v>
      </c>
      <c r="B234" t="s">
        <v>18</v>
      </c>
      <c r="C234" t="s">
        <v>19</v>
      </c>
      <c r="D234" t="s">
        <v>2000</v>
      </c>
      <c r="E234" t="s">
        <v>73</v>
      </c>
      <c r="F234" t="s">
        <v>795</v>
      </c>
      <c r="G234" t="s">
        <v>16</v>
      </c>
      <c r="H234">
        <v>13100</v>
      </c>
      <c r="I234">
        <v>80</v>
      </c>
      <c r="J234">
        <v>6507</v>
      </c>
      <c r="K234">
        <v>10895</v>
      </c>
      <c r="L234">
        <v>5</v>
      </c>
      <c r="M234">
        <v>3411.590029</v>
      </c>
    </row>
    <row r="235" spans="1:13" x14ac:dyDescent="0.25">
      <c r="A235" t="s">
        <v>2187</v>
      </c>
      <c r="B235" t="s">
        <v>12</v>
      </c>
      <c r="C235" t="s">
        <v>21</v>
      </c>
      <c r="D235" t="s">
        <v>1974</v>
      </c>
      <c r="E235" t="s">
        <v>341</v>
      </c>
      <c r="F235" t="s">
        <v>204</v>
      </c>
      <c r="G235" t="s">
        <v>16</v>
      </c>
      <c r="H235">
        <v>9533</v>
      </c>
      <c r="I235">
        <v>66</v>
      </c>
      <c r="J235">
        <v>6548</v>
      </c>
      <c r="K235">
        <v>9042</v>
      </c>
      <c r="L235">
        <v>16</v>
      </c>
      <c r="M235">
        <v>5574.5435049999996</v>
      </c>
    </row>
    <row r="236" spans="1:13" x14ac:dyDescent="0.25">
      <c r="A236" t="s">
        <v>2188</v>
      </c>
      <c r="B236" t="s">
        <v>18</v>
      </c>
      <c r="C236" t="s">
        <v>19</v>
      </c>
      <c r="D236" t="s">
        <v>2011</v>
      </c>
      <c r="E236" t="s">
        <v>75</v>
      </c>
      <c r="F236" t="s">
        <v>15</v>
      </c>
      <c r="G236" t="s">
        <v>16</v>
      </c>
      <c r="H236">
        <v>12092</v>
      </c>
      <c r="I236">
        <v>30</v>
      </c>
      <c r="J236">
        <v>2042</v>
      </c>
      <c r="K236">
        <v>10315</v>
      </c>
      <c r="L236">
        <v>8</v>
      </c>
      <c r="M236">
        <v>6245.1347930000002</v>
      </c>
    </row>
    <row r="237" spans="1:13" x14ac:dyDescent="0.25">
      <c r="A237" t="s">
        <v>2189</v>
      </c>
      <c r="B237" t="s">
        <v>18</v>
      </c>
      <c r="C237" t="s">
        <v>21</v>
      </c>
      <c r="D237" t="s">
        <v>1971</v>
      </c>
      <c r="E237" t="s">
        <v>343</v>
      </c>
      <c r="F237" t="s">
        <v>625</v>
      </c>
      <c r="G237" t="s">
        <v>16</v>
      </c>
      <c r="H237">
        <v>12710</v>
      </c>
      <c r="I237">
        <v>10</v>
      </c>
      <c r="J237">
        <v>8159</v>
      </c>
      <c r="K237">
        <v>11984</v>
      </c>
      <c r="L237">
        <v>11</v>
      </c>
      <c r="M237">
        <v>7851.3974779999999</v>
      </c>
    </row>
    <row r="238" spans="1:13" x14ac:dyDescent="0.25">
      <c r="A238" t="s">
        <v>342</v>
      </c>
      <c r="B238" t="s">
        <v>12</v>
      </c>
      <c r="C238" t="s">
        <v>26</v>
      </c>
      <c r="D238" t="s">
        <v>1971</v>
      </c>
      <c r="E238" t="s">
        <v>343</v>
      </c>
      <c r="F238" t="s">
        <v>204</v>
      </c>
      <c r="G238" t="s">
        <v>16</v>
      </c>
      <c r="H238">
        <v>9463</v>
      </c>
      <c r="I238">
        <v>56</v>
      </c>
      <c r="J238">
        <v>1518</v>
      </c>
      <c r="K238">
        <v>8191</v>
      </c>
      <c r="L238">
        <v>4</v>
      </c>
      <c r="M238">
        <v>6879.6017069999998</v>
      </c>
    </row>
    <row r="239" spans="1:13" x14ac:dyDescent="0.25">
      <c r="A239" t="s">
        <v>823</v>
      </c>
      <c r="B239" t="s">
        <v>18</v>
      </c>
      <c r="C239" t="s">
        <v>21</v>
      </c>
      <c r="D239" t="s">
        <v>1971</v>
      </c>
      <c r="E239" t="s">
        <v>343</v>
      </c>
      <c r="F239" t="s">
        <v>795</v>
      </c>
      <c r="G239" t="s">
        <v>16</v>
      </c>
      <c r="H239">
        <v>12136</v>
      </c>
      <c r="I239">
        <v>97</v>
      </c>
      <c r="J239">
        <v>2089</v>
      </c>
      <c r="K239">
        <v>11500</v>
      </c>
      <c r="L239">
        <v>3</v>
      </c>
      <c r="M239">
        <v>5224.9324630000001</v>
      </c>
    </row>
    <row r="240" spans="1:13" x14ac:dyDescent="0.25">
      <c r="A240" t="s">
        <v>348</v>
      </c>
      <c r="B240" t="s">
        <v>12</v>
      </c>
      <c r="C240" t="s">
        <v>13</v>
      </c>
      <c r="D240" t="s">
        <v>1974</v>
      </c>
      <c r="E240" t="s">
        <v>77</v>
      </c>
      <c r="F240" t="s">
        <v>204</v>
      </c>
      <c r="G240" t="s">
        <v>16</v>
      </c>
      <c r="H240">
        <v>15326</v>
      </c>
      <c r="I240">
        <v>68</v>
      </c>
      <c r="J240">
        <v>7941</v>
      </c>
      <c r="K240">
        <v>14331</v>
      </c>
      <c r="L240">
        <v>8</v>
      </c>
      <c r="M240">
        <v>6943.5158240000001</v>
      </c>
    </row>
    <row r="241" spans="1:13" x14ac:dyDescent="0.25">
      <c r="A241" t="s">
        <v>2190</v>
      </c>
      <c r="B241" t="s">
        <v>12</v>
      </c>
      <c r="C241" t="s">
        <v>13</v>
      </c>
      <c r="D241" t="s">
        <v>1971</v>
      </c>
      <c r="E241" t="s">
        <v>77</v>
      </c>
      <c r="F241" t="s">
        <v>204</v>
      </c>
      <c r="G241" t="s">
        <v>16</v>
      </c>
      <c r="H241">
        <v>18095</v>
      </c>
      <c r="I241">
        <v>50</v>
      </c>
      <c r="J241">
        <v>10021</v>
      </c>
      <c r="K241">
        <v>16755</v>
      </c>
      <c r="L241">
        <v>24</v>
      </c>
      <c r="M241">
        <v>6768.7587679999997</v>
      </c>
    </row>
    <row r="242" spans="1:13" x14ac:dyDescent="0.25">
      <c r="A242" t="s">
        <v>347</v>
      </c>
      <c r="B242" t="s">
        <v>23</v>
      </c>
      <c r="C242" t="s">
        <v>19</v>
      </c>
      <c r="D242" t="s">
        <v>1984</v>
      </c>
      <c r="E242" t="s">
        <v>77</v>
      </c>
      <c r="F242" t="s">
        <v>204</v>
      </c>
      <c r="G242" t="s">
        <v>16</v>
      </c>
      <c r="H242">
        <v>119280</v>
      </c>
      <c r="I242">
        <v>400</v>
      </c>
      <c r="J242">
        <v>55665</v>
      </c>
      <c r="K242">
        <v>112913</v>
      </c>
      <c r="L242">
        <v>23</v>
      </c>
      <c r="M242">
        <v>6492.6763430000001</v>
      </c>
    </row>
    <row r="243" spans="1:13" x14ac:dyDescent="0.25">
      <c r="A243" t="s">
        <v>76</v>
      </c>
      <c r="B243" t="s">
        <v>12</v>
      </c>
      <c r="C243" t="s">
        <v>13</v>
      </c>
      <c r="D243" t="s">
        <v>2047</v>
      </c>
      <c r="E243" t="s">
        <v>77</v>
      </c>
      <c r="F243" t="s">
        <v>15</v>
      </c>
      <c r="G243" t="s">
        <v>16</v>
      </c>
      <c r="H243">
        <v>8204</v>
      </c>
      <c r="I243">
        <v>20</v>
      </c>
      <c r="J243">
        <v>1348</v>
      </c>
      <c r="K243">
        <v>7832</v>
      </c>
      <c r="L243">
        <v>1</v>
      </c>
      <c r="M243">
        <v>5973.3798919999999</v>
      </c>
    </row>
    <row r="244" spans="1:13" x14ac:dyDescent="0.25">
      <c r="A244" t="s">
        <v>2191</v>
      </c>
      <c r="B244" t="s">
        <v>23</v>
      </c>
      <c r="C244" t="s">
        <v>13</v>
      </c>
      <c r="D244" t="s">
        <v>2011</v>
      </c>
      <c r="E244" t="s">
        <v>77</v>
      </c>
      <c r="F244" t="s">
        <v>920</v>
      </c>
      <c r="G244" t="s">
        <v>16</v>
      </c>
      <c r="H244">
        <v>88022</v>
      </c>
      <c r="I244">
        <v>370</v>
      </c>
      <c r="J244">
        <v>45972</v>
      </c>
      <c r="K244">
        <v>83922</v>
      </c>
      <c r="L244">
        <v>11</v>
      </c>
      <c r="M244">
        <v>5669.1447600000001</v>
      </c>
    </row>
    <row r="245" spans="1:13" x14ac:dyDescent="0.25">
      <c r="A245" t="s">
        <v>2192</v>
      </c>
      <c r="B245" t="s">
        <v>12</v>
      </c>
      <c r="C245" t="s">
        <v>13</v>
      </c>
      <c r="D245" t="s">
        <v>2000</v>
      </c>
      <c r="E245" t="s">
        <v>77</v>
      </c>
      <c r="F245" t="s">
        <v>204</v>
      </c>
      <c r="G245" t="s">
        <v>16</v>
      </c>
      <c r="H245">
        <v>12879</v>
      </c>
      <c r="I245">
        <v>71</v>
      </c>
      <c r="J245">
        <v>7225</v>
      </c>
      <c r="K245">
        <v>12173</v>
      </c>
      <c r="L245">
        <v>9</v>
      </c>
      <c r="M245">
        <v>5099.2824899999996</v>
      </c>
    </row>
    <row r="246" spans="1:13" x14ac:dyDescent="0.25">
      <c r="A246" t="s">
        <v>2193</v>
      </c>
      <c r="B246" t="s">
        <v>18</v>
      </c>
      <c r="C246" t="s">
        <v>21</v>
      </c>
      <c r="D246" t="s">
        <v>1974</v>
      </c>
      <c r="E246" t="s">
        <v>77</v>
      </c>
      <c r="F246" t="s">
        <v>204</v>
      </c>
      <c r="G246" t="s">
        <v>44</v>
      </c>
      <c r="H246">
        <v>69239</v>
      </c>
      <c r="I246">
        <v>160</v>
      </c>
      <c r="J246">
        <v>23112</v>
      </c>
      <c r="K246">
        <v>65390</v>
      </c>
      <c r="L246">
        <v>1</v>
      </c>
      <c r="M246">
        <v>4514.9527239999998</v>
      </c>
    </row>
    <row r="247" spans="1:13" x14ac:dyDescent="0.25">
      <c r="A247" t="s">
        <v>2194</v>
      </c>
      <c r="B247" t="s">
        <v>12</v>
      </c>
      <c r="C247" t="s">
        <v>13</v>
      </c>
      <c r="D247" t="s">
        <v>2195</v>
      </c>
      <c r="E247" t="s">
        <v>77</v>
      </c>
      <c r="F247" t="s">
        <v>204</v>
      </c>
      <c r="G247" t="s">
        <v>16</v>
      </c>
      <c r="H247">
        <v>111884</v>
      </c>
      <c r="I247">
        <v>220</v>
      </c>
      <c r="J247">
        <v>53017</v>
      </c>
      <c r="K247">
        <v>106432</v>
      </c>
      <c r="L247">
        <v>7</v>
      </c>
      <c r="M247">
        <v>1786.1051219999999</v>
      </c>
    </row>
    <row r="248" spans="1:13" x14ac:dyDescent="0.25">
      <c r="A248" t="s">
        <v>2196</v>
      </c>
      <c r="B248" t="s">
        <v>12</v>
      </c>
      <c r="C248" t="s">
        <v>19</v>
      </c>
      <c r="D248" t="s">
        <v>2000</v>
      </c>
      <c r="E248" t="s">
        <v>77</v>
      </c>
      <c r="F248" t="s">
        <v>204</v>
      </c>
      <c r="G248" t="s">
        <v>16</v>
      </c>
      <c r="H248">
        <v>20899</v>
      </c>
      <c r="I248">
        <v>20</v>
      </c>
      <c r="J248">
        <v>11394</v>
      </c>
      <c r="K248">
        <v>19576</v>
      </c>
      <c r="L248">
        <v>19</v>
      </c>
      <c r="M248">
        <v>1649.459852</v>
      </c>
    </row>
    <row r="249" spans="1:13" x14ac:dyDescent="0.25">
      <c r="A249" t="s">
        <v>2197</v>
      </c>
      <c r="B249" t="s">
        <v>18</v>
      </c>
      <c r="C249" t="s">
        <v>26</v>
      </c>
      <c r="D249" t="s">
        <v>2027</v>
      </c>
      <c r="E249" t="s">
        <v>77</v>
      </c>
      <c r="F249" t="s">
        <v>204</v>
      </c>
      <c r="G249" t="s">
        <v>44</v>
      </c>
      <c r="H249">
        <v>22800</v>
      </c>
      <c r="I249">
        <v>79</v>
      </c>
      <c r="J249">
        <v>8298</v>
      </c>
      <c r="K249">
        <v>21161</v>
      </c>
      <c r="L249">
        <v>24</v>
      </c>
      <c r="M249">
        <v>1620.1655000000001</v>
      </c>
    </row>
    <row r="250" spans="1:13" x14ac:dyDescent="0.25">
      <c r="A250" t="s">
        <v>2198</v>
      </c>
      <c r="B250" t="s">
        <v>12</v>
      </c>
      <c r="C250" t="s">
        <v>13</v>
      </c>
      <c r="D250" t="s">
        <v>2000</v>
      </c>
      <c r="E250" t="s">
        <v>77</v>
      </c>
      <c r="F250" t="s">
        <v>204</v>
      </c>
      <c r="G250" t="s">
        <v>16</v>
      </c>
      <c r="H250">
        <v>15441</v>
      </c>
      <c r="I250">
        <v>48</v>
      </c>
      <c r="J250">
        <v>7626</v>
      </c>
      <c r="K250">
        <v>14456</v>
      </c>
      <c r="L250">
        <v>19</v>
      </c>
      <c r="M250">
        <v>1614.309013</v>
      </c>
    </row>
    <row r="251" spans="1:13" x14ac:dyDescent="0.25">
      <c r="A251" t="s">
        <v>2199</v>
      </c>
      <c r="B251" t="s">
        <v>12</v>
      </c>
      <c r="C251" t="s">
        <v>19</v>
      </c>
      <c r="D251" t="s">
        <v>2000</v>
      </c>
      <c r="E251" t="s">
        <v>77</v>
      </c>
      <c r="F251" t="s">
        <v>204</v>
      </c>
      <c r="G251" t="s">
        <v>16</v>
      </c>
      <c r="H251">
        <v>33069</v>
      </c>
      <c r="I251">
        <v>140</v>
      </c>
      <c r="J251">
        <v>17744</v>
      </c>
      <c r="K251">
        <v>31192</v>
      </c>
      <c r="L251">
        <v>14</v>
      </c>
      <c r="M251">
        <v>1543.3106110000001</v>
      </c>
    </row>
    <row r="252" spans="1:13" x14ac:dyDescent="0.25">
      <c r="A252" t="s">
        <v>2200</v>
      </c>
      <c r="B252" t="s">
        <v>12</v>
      </c>
      <c r="C252" t="s">
        <v>13</v>
      </c>
      <c r="D252" t="s">
        <v>2003</v>
      </c>
      <c r="E252" t="s">
        <v>355</v>
      </c>
      <c r="F252" t="s">
        <v>204</v>
      </c>
      <c r="G252" t="s">
        <v>16</v>
      </c>
      <c r="H252">
        <v>54134</v>
      </c>
      <c r="I252">
        <v>155</v>
      </c>
      <c r="J252">
        <v>37418</v>
      </c>
      <c r="K252">
        <v>51299</v>
      </c>
      <c r="L252">
        <v>4</v>
      </c>
      <c r="M252">
        <v>1502.01775</v>
      </c>
    </row>
    <row r="253" spans="1:13" x14ac:dyDescent="0.25">
      <c r="A253" t="s">
        <v>356</v>
      </c>
      <c r="B253" t="s">
        <v>18</v>
      </c>
      <c r="C253" t="s">
        <v>21</v>
      </c>
      <c r="D253" t="s">
        <v>2057</v>
      </c>
      <c r="E253" t="s">
        <v>357</v>
      </c>
      <c r="F253" t="s">
        <v>204</v>
      </c>
      <c r="G253" t="s">
        <v>16</v>
      </c>
      <c r="H253">
        <v>7583</v>
      </c>
      <c r="I253">
        <v>45</v>
      </c>
      <c r="J253">
        <v>4608</v>
      </c>
      <c r="K253">
        <v>5881</v>
      </c>
      <c r="L253">
        <v>1</v>
      </c>
      <c r="M253">
        <v>5033.4825780000001</v>
      </c>
    </row>
    <row r="254" spans="1:13" x14ac:dyDescent="0.25">
      <c r="A254" t="s">
        <v>2201</v>
      </c>
      <c r="B254" t="s">
        <v>18</v>
      </c>
      <c r="C254" t="s">
        <v>26</v>
      </c>
      <c r="D254" t="s">
        <v>1974</v>
      </c>
      <c r="E254" t="s">
        <v>359</v>
      </c>
      <c r="F254" t="s">
        <v>204</v>
      </c>
      <c r="G254" t="s">
        <v>34</v>
      </c>
      <c r="H254">
        <v>12436</v>
      </c>
      <c r="I254">
        <v>84</v>
      </c>
      <c r="J254">
        <v>7055</v>
      </c>
      <c r="K254">
        <v>11497</v>
      </c>
      <c r="L254">
        <v>9</v>
      </c>
      <c r="M254">
        <v>1720.870126</v>
      </c>
    </row>
    <row r="255" spans="1:13" x14ac:dyDescent="0.25">
      <c r="A255" t="s">
        <v>2202</v>
      </c>
      <c r="B255" t="s">
        <v>12</v>
      </c>
      <c r="C255" t="s">
        <v>13</v>
      </c>
      <c r="D255" t="s">
        <v>1971</v>
      </c>
      <c r="E255" t="s">
        <v>79</v>
      </c>
      <c r="F255" t="s">
        <v>680</v>
      </c>
      <c r="G255" t="s">
        <v>16</v>
      </c>
      <c r="H255">
        <v>122086</v>
      </c>
      <c r="I255">
        <v>299</v>
      </c>
      <c r="J255">
        <v>82898</v>
      </c>
      <c r="K255">
        <v>116235</v>
      </c>
      <c r="L255">
        <v>16</v>
      </c>
      <c r="M255">
        <v>7663.6952940000001</v>
      </c>
    </row>
    <row r="256" spans="1:13" x14ac:dyDescent="0.25">
      <c r="A256" t="s">
        <v>2203</v>
      </c>
      <c r="B256" t="s">
        <v>12</v>
      </c>
      <c r="C256" t="s">
        <v>21</v>
      </c>
      <c r="D256" t="s">
        <v>1992</v>
      </c>
      <c r="E256" t="s">
        <v>79</v>
      </c>
      <c r="F256" t="s">
        <v>15</v>
      </c>
      <c r="G256" t="s">
        <v>16</v>
      </c>
      <c r="H256">
        <v>63794</v>
      </c>
      <c r="I256">
        <v>200</v>
      </c>
      <c r="J256">
        <v>46557</v>
      </c>
      <c r="K256">
        <v>60868</v>
      </c>
      <c r="L256">
        <v>9</v>
      </c>
      <c r="M256">
        <v>6832.9400670000005</v>
      </c>
    </row>
    <row r="257" spans="1:13" x14ac:dyDescent="0.25">
      <c r="A257" t="s">
        <v>2204</v>
      </c>
      <c r="B257" t="s">
        <v>18</v>
      </c>
      <c r="C257" t="s">
        <v>26</v>
      </c>
      <c r="D257" t="s">
        <v>1974</v>
      </c>
      <c r="E257" t="s">
        <v>79</v>
      </c>
      <c r="F257" t="s">
        <v>15</v>
      </c>
      <c r="G257" t="s">
        <v>34</v>
      </c>
      <c r="H257">
        <v>29323</v>
      </c>
      <c r="I257">
        <v>88</v>
      </c>
      <c r="J257">
        <v>13822</v>
      </c>
      <c r="K257">
        <v>26934</v>
      </c>
      <c r="L257">
        <v>9</v>
      </c>
      <c r="M257">
        <v>6096.045521</v>
      </c>
    </row>
    <row r="258" spans="1:13" x14ac:dyDescent="0.25">
      <c r="A258" t="s">
        <v>2205</v>
      </c>
      <c r="B258" t="s">
        <v>12</v>
      </c>
      <c r="C258" t="s">
        <v>19</v>
      </c>
      <c r="D258" t="s">
        <v>1979</v>
      </c>
      <c r="E258" t="s">
        <v>79</v>
      </c>
      <c r="F258" t="s">
        <v>15</v>
      </c>
      <c r="G258" t="s">
        <v>16</v>
      </c>
      <c r="H258">
        <v>38408</v>
      </c>
      <c r="I258">
        <v>101</v>
      </c>
      <c r="J258">
        <v>23557</v>
      </c>
      <c r="K258">
        <v>35247</v>
      </c>
      <c r="L258">
        <v>7</v>
      </c>
      <c r="M258">
        <v>5343.4594310000002</v>
      </c>
    </row>
    <row r="259" spans="1:13" x14ac:dyDescent="0.25">
      <c r="A259" t="s">
        <v>2206</v>
      </c>
      <c r="B259" t="s">
        <v>12</v>
      </c>
      <c r="C259" t="s">
        <v>19</v>
      </c>
      <c r="D259" t="s">
        <v>2057</v>
      </c>
      <c r="E259" t="s">
        <v>79</v>
      </c>
      <c r="F259" t="s">
        <v>204</v>
      </c>
      <c r="G259" t="s">
        <v>16</v>
      </c>
      <c r="H259">
        <v>70134</v>
      </c>
      <c r="I259">
        <v>169</v>
      </c>
      <c r="J259">
        <v>48862</v>
      </c>
      <c r="K259">
        <v>66739</v>
      </c>
      <c r="L259">
        <v>14</v>
      </c>
      <c r="M259">
        <v>2514.8681160000001</v>
      </c>
    </row>
    <row r="260" spans="1:13" x14ac:dyDescent="0.25">
      <c r="A260" t="s">
        <v>2207</v>
      </c>
      <c r="B260" t="s">
        <v>18</v>
      </c>
      <c r="C260" t="s">
        <v>19</v>
      </c>
      <c r="D260" t="s">
        <v>1963</v>
      </c>
      <c r="E260" t="s">
        <v>79</v>
      </c>
      <c r="F260" t="s">
        <v>204</v>
      </c>
      <c r="G260" t="s">
        <v>44</v>
      </c>
      <c r="H260">
        <v>51889</v>
      </c>
      <c r="I260">
        <v>174</v>
      </c>
      <c r="J260">
        <v>33879</v>
      </c>
      <c r="K260">
        <v>49382</v>
      </c>
      <c r="L260">
        <v>5</v>
      </c>
      <c r="M260">
        <v>2172.8417469999999</v>
      </c>
    </row>
    <row r="261" spans="1:13" x14ac:dyDescent="0.25">
      <c r="A261" t="s">
        <v>2208</v>
      </c>
      <c r="B261" t="s">
        <v>18</v>
      </c>
      <c r="C261" t="s">
        <v>19</v>
      </c>
      <c r="D261" t="s">
        <v>1992</v>
      </c>
      <c r="E261" t="s">
        <v>79</v>
      </c>
      <c r="F261" t="s">
        <v>204</v>
      </c>
      <c r="G261" t="s">
        <v>44</v>
      </c>
      <c r="H261">
        <v>19951</v>
      </c>
      <c r="I261">
        <v>81</v>
      </c>
      <c r="J261">
        <v>10511</v>
      </c>
      <c r="K261">
        <v>18132</v>
      </c>
      <c r="L261">
        <v>15</v>
      </c>
      <c r="M261">
        <v>1801.14885</v>
      </c>
    </row>
    <row r="262" spans="1:13" x14ac:dyDescent="0.25">
      <c r="A262" t="s">
        <v>2209</v>
      </c>
      <c r="B262" t="s">
        <v>12</v>
      </c>
      <c r="C262" t="s">
        <v>19</v>
      </c>
      <c r="D262" t="s">
        <v>2099</v>
      </c>
      <c r="E262" t="s">
        <v>79</v>
      </c>
      <c r="F262" t="s">
        <v>204</v>
      </c>
      <c r="G262" t="s">
        <v>16</v>
      </c>
      <c r="H262">
        <v>91593</v>
      </c>
      <c r="I262">
        <v>40</v>
      </c>
      <c r="J262">
        <v>51004</v>
      </c>
      <c r="K262">
        <v>82985</v>
      </c>
      <c r="L262">
        <v>18</v>
      </c>
      <c r="M262">
        <v>1731.5848619999999</v>
      </c>
    </row>
    <row r="263" spans="1:13" x14ac:dyDescent="0.25">
      <c r="A263" t="s">
        <v>2210</v>
      </c>
      <c r="B263" t="s">
        <v>23</v>
      </c>
      <c r="C263" t="s">
        <v>13</v>
      </c>
      <c r="D263" t="s">
        <v>2011</v>
      </c>
      <c r="E263" t="s">
        <v>79</v>
      </c>
      <c r="F263" t="s">
        <v>15</v>
      </c>
      <c r="G263" t="s">
        <v>16</v>
      </c>
      <c r="H263">
        <v>69722</v>
      </c>
      <c r="I263">
        <v>194</v>
      </c>
      <c r="J263">
        <v>40640</v>
      </c>
      <c r="K263">
        <v>64819</v>
      </c>
      <c r="L263">
        <v>10</v>
      </c>
      <c r="M263">
        <v>1667.6558950000001</v>
      </c>
    </row>
    <row r="264" spans="1:13" x14ac:dyDescent="0.25">
      <c r="A264" t="s">
        <v>2211</v>
      </c>
      <c r="B264" t="s">
        <v>18</v>
      </c>
      <c r="C264" t="s">
        <v>19</v>
      </c>
      <c r="D264" t="s">
        <v>2011</v>
      </c>
      <c r="E264" t="s">
        <v>79</v>
      </c>
      <c r="F264" t="s">
        <v>754</v>
      </c>
      <c r="G264" t="s">
        <v>44</v>
      </c>
      <c r="H264">
        <v>76724</v>
      </c>
      <c r="I264">
        <v>187</v>
      </c>
      <c r="J264">
        <v>43209</v>
      </c>
      <c r="K264">
        <v>69530</v>
      </c>
      <c r="L264">
        <v>9</v>
      </c>
      <c r="M264">
        <v>1493.204528</v>
      </c>
    </row>
    <row r="265" spans="1:13" x14ac:dyDescent="0.25">
      <c r="A265" t="s">
        <v>2212</v>
      </c>
      <c r="B265" t="s">
        <v>12</v>
      </c>
      <c r="C265" t="s">
        <v>21</v>
      </c>
      <c r="D265" t="s">
        <v>2000</v>
      </c>
      <c r="E265" t="s">
        <v>79</v>
      </c>
      <c r="F265" t="s">
        <v>882</v>
      </c>
      <c r="G265" t="s">
        <v>16</v>
      </c>
      <c r="H265">
        <v>34959</v>
      </c>
      <c r="I265">
        <v>122</v>
      </c>
      <c r="J265">
        <v>17511</v>
      </c>
      <c r="K265">
        <v>31974</v>
      </c>
      <c r="L265">
        <v>5</v>
      </c>
      <c r="M265">
        <v>1477.4933570000001</v>
      </c>
    </row>
    <row r="266" spans="1:13" x14ac:dyDescent="0.25">
      <c r="A266" t="s">
        <v>364</v>
      </c>
      <c r="B266" t="s">
        <v>18</v>
      </c>
      <c r="C266" t="s">
        <v>26</v>
      </c>
      <c r="D266" t="s">
        <v>1974</v>
      </c>
      <c r="E266" t="s">
        <v>365</v>
      </c>
      <c r="F266" t="s">
        <v>204</v>
      </c>
      <c r="G266" t="s">
        <v>16</v>
      </c>
      <c r="H266">
        <v>9273</v>
      </c>
      <c r="I266">
        <v>70</v>
      </c>
      <c r="J266">
        <v>4648</v>
      </c>
      <c r="K266">
        <v>8751</v>
      </c>
      <c r="L266">
        <v>5</v>
      </c>
      <c r="M266">
        <v>4986.51937</v>
      </c>
    </row>
    <row r="267" spans="1:13" x14ac:dyDescent="0.25">
      <c r="A267" t="s">
        <v>2213</v>
      </c>
      <c r="B267" t="s">
        <v>18</v>
      </c>
      <c r="C267" t="s">
        <v>19</v>
      </c>
      <c r="D267" t="s">
        <v>1971</v>
      </c>
      <c r="E267" t="s">
        <v>84</v>
      </c>
      <c r="F267" t="s">
        <v>15</v>
      </c>
      <c r="G267" t="s">
        <v>16</v>
      </c>
      <c r="H267">
        <v>11681</v>
      </c>
      <c r="I267">
        <v>88</v>
      </c>
      <c r="J267">
        <v>4713</v>
      </c>
      <c r="K267">
        <v>8230</v>
      </c>
      <c r="L267">
        <v>4</v>
      </c>
      <c r="M267">
        <v>5216.6488790000003</v>
      </c>
    </row>
    <row r="268" spans="1:13" x14ac:dyDescent="0.25">
      <c r="A268" t="s">
        <v>2214</v>
      </c>
      <c r="B268" t="s">
        <v>18</v>
      </c>
      <c r="C268" t="s">
        <v>13</v>
      </c>
      <c r="D268" t="s">
        <v>2000</v>
      </c>
      <c r="E268" t="s">
        <v>367</v>
      </c>
      <c r="F268" t="s">
        <v>204</v>
      </c>
      <c r="G268" t="s">
        <v>16</v>
      </c>
      <c r="H268">
        <v>17770</v>
      </c>
      <c r="I268">
        <v>70</v>
      </c>
      <c r="J268">
        <v>12771</v>
      </c>
      <c r="K268">
        <v>16749</v>
      </c>
      <c r="L268">
        <v>9</v>
      </c>
      <c r="M268">
        <v>5195.2346770000004</v>
      </c>
    </row>
    <row r="269" spans="1:13" x14ac:dyDescent="0.25">
      <c r="A269" t="s">
        <v>2215</v>
      </c>
      <c r="B269" t="s">
        <v>18</v>
      </c>
      <c r="C269" t="s">
        <v>26</v>
      </c>
      <c r="D269" t="s">
        <v>1971</v>
      </c>
      <c r="E269" t="s">
        <v>367</v>
      </c>
      <c r="F269" t="s">
        <v>204</v>
      </c>
      <c r="G269" t="s">
        <v>44</v>
      </c>
      <c r="H269">
        <v>16202</v>
      </c>
      <c r="I269">
        <v>80</v>
      </c>
      <c r="J269">
        <v>11786</v>
      </c>
      <c r="K269">
        <v>15365</v>
      </c>
      <c r="L269">
        <v>2</v>
      </c>
      <c r="M269">
        <v>1570.34276</v>
      </c>
    </row>
    <row r="270" spans="1:13" x14ac:dyDescent="0.25">
      <c r="A270" t="s">
        <v>2216</v>
      </c>
      <c r="B270" t="s">
        <v>12</v>
      </c>
      <c r="C270" t="s">
        <v>13</v>
      </c>
      <c r="D270" t="s">
        <v>1963</v>
      </c>
      <c r="E270" t="s">
        <v>86</v>
      </c>
      <c r="F270" t="s">
        <v>15</v>
      </c>
      <c r="G270" t="s">
        <v>16</v>
      </c>
      <c r="H270">
        <v>13779</v>
      </c>
      <c r="I270">
        <v>96</v>
      </c>
      <c r="J270">
        <v>3482</v>
      </c>
      <c r="K270">
        <v>12487</v>
      </c>
      <c r="L270">
        <v>4</v>
      </c>
      <c r="M270">
        <v>1530.041892</v>
      </c>
    </row>
    <row r="271" spans="1:13" x14ac:dyDescent="0.25">
      <c r="A271" t="s">
        <v>2217</v>
      </c>
      <c r="B271" t="s">
        <v>18</v>
      </c>
      <c r="C271" t="s">
        <v>21</v>
      </c>
      <c r="D271" t="s">
        <v>1977</v>
      </c>
      <c r="E271" t="s">
        <v>370</v>
      </c>
      <c r="F271" t="s">
        <v>204</v>
      </c>
      <c r="G271" t="s">
        <v>16</v>
      </c>
      <c r="H271">
        <v>13183</v>
      </c>
      <c r="I271">
        <v>100</v>
      </c>
      <c r="J271">
        <v>4337</v>
      </c>
      <c r="K271">
        <v>10596</v>
      </c>
      <c r="L271">
        <v>1</v>
      </c>
      <c r="M271">
        <v>2430.2436640000001</v>
      </c>
    </row>
    <row r="272" spans="1:13" x14ac:dyDescent="0.25">
      <c r="A272" t="s">
        <v>2218</v>
      </c>
      <c r="B272" t="s">
        <v>12</v>
      </c>
      <c r="C272" t="s">
        <v>26</v>
      </c>
      <c r="D272" t="s">
        <v>2219</v>
      </c>
      <c r="E272" t="s">
        <v>88</v>
      </c>
      <c r="F272" t="s">
        <v>204</v>
      </c>
      <c r="G272" t="s">
        <v>16</v>
      </c>
      <c r="H272">
        <v>109709</v>
      </c>
      <c r="I272">
        <v>278</v>
      </c>
      <c r="J272">
        <v>3064</v>
      </c>
      <c r="K272">
        <v>15428</v>
      </c>
      <c r="L272">
        <v>20</v>
      </c>
      <c r="M272">
        <v>5409.0839550000001</v>
      </c>
    </row>
    <row r="273" spans="1:13" x14ac:dyDescent="0.25">
      <c r="A273" t="s">
        <v>87</v>
      </c>
      <c r="B273" t="s">
        <v>18</v>
      </c>
      <c r="C273" t="s">
        <v>21</v>
      </c>
      <c r="D273" t="s">
        <v>1963</v>
      </c>
      <c r="E273" t="s">
        <v>88</v>
      </c>
      <c r="F273" t="s">
        <v>15</v>
      </c>
      <c r="G273" t="s">
        <v>34</v>
      </c>
      <c r="H273">
        <v>120902</v>
      </c>
      <c r="I273">
        <v>333</v>
      </c>
      <c r="J273">
        <v>9964</v>
      </c>
      <c r="K273">
        <v>70015</v>
      </c>
      <c r="L273">
        <v>15</v>
      </c>
      <c r="M273">
        <v>4669.0136689999999</v>
      </c>
    </row>
    <row r="274" spans="1:13" x14ac:dyDescent="0.25">
      <c r="A274" t="s">
        <v>89</v>
      </c>
      <c r="B274" t="s">
        <v>12</v>
      </c>
      <c r="C274" t="s">
        <v>26</v>
      </c>
      <c r="D274" t="s">
        <v>2000</v>
      </c>
      <c r="E274" t="s">
        <v>88</v>
      </c>
      <c r="F274" t="s">
        <v>15</v>
      </c>
      <c r="G274" t="s">
        <v>16</v>
      </c>
      <c r="H274">
        <v>45397</v>
      </c>
      <c r="I274">
        <v>114</v>
      </c>
      <c r="J274">
        <v>716</v>
      </c>
      <c r="K274">
        <v>6867</v>
      </c>
      <c r="L274">
        <v>15</v>
      </c>
      <c r="M274">
        <v>4582.4532909999998</v>
      </c>
    </row>
    <row r="275" spans="1:13" x14ac:dyDescent="0.25">
      <c r="A275" t="s">
        <v>2220</v>
      </c>
      <c r="B275" t="s">
        <v>12</v>
      </c>
      <c r="C275" t="s">
        <v>21</v>
      </c>
      <c r="D275" t="s">
        <v>2003</v>
      </c>
      <c r="E275" t="s">
        <v>88</v>
      </c>
      <c r="F275" t="s">
        <v>625</v>
      </c>
      <c r="G275" t="s">
        <v>16</v>
      </c>
      <c r="H275">
        <v>13293</v>
      </c>
      <c r="I275">
        <v>74</v>
      </c>
      <c r="J275">
        <v>9054</v>
      </c>
      <c r="K275">
        <v>12676</v>
      </c>
      <c r="L275">
        <v>5</v>
      </c>
      <c r="M275">
        <v>2901.2095089999998</v>
      </c>
    </row>
    <row r="276" spans="1:13" x14ac:dyDescent="0.25">
      <c r="A276" t="s">
        <v>2221</v>
      </c>
      <c r="B276" t="s">
        <v>18</v>
      </c>
      <c r="C276" t="s">
        <v>26</v>
      </c>
      <c r="D276" t="s">
        <v>1963</v>
      </c>
      <c r="E276" t="s">
        <v>91</v>
      </c>
      <c r="F276" t="s">
        <v>15</v>
      </c>
      <c r="G276" t="s">
        <v>34</v>
      </c>
      <c r="H276">
        <v>12001</v>
      </c>
      <c r="I276">
        <v>40</v>
      </c>
      <c r="J276">
        <v>7173</v>
      </c>
      <c r="K276">
        <v>11432</v>
      </c>
      <c r="L276">
        <v>2</v>
      </c>
      <c r="M276">
        <v>1659.9327129999999</v>
      </c>
    </row>
    <row r="277" spans="1:13" x14ac:dyDescent="0.25">
      <c r="A277" t="s">
        <v>2222</v>
      </c>
      <c r="B277" t="s">
        <v>23</v>
      </c>
      <c r="C277" t="s">
        <v>13</v>
      </c>
      <c r="D277" t="s">
        <v>1963</v>
      </c>
      <c r="E277" t="s">
        <v>373</v>
      </c>
      <c r="F277" t="s">
        <v>204</v>
      </c>
      <c r="G277" t="s">
        <v>16</v>
      </c>
      <c r="H277">
        <v>20537</v>
      </c>
      <c r="I277">
        <v>84</v>
      </c>
      <c r="J277">
        <v>15587</v>
      </c>
      <c r="K277">
        <v>19288</v>
      </c>
      <c r="L277">
        <v>10</v>
      </c>
      <c r="M277">
        <v>1609.880674</v>
      </c>
    </row>
    <row r="278" spans="1:13" x14ac:dyDescent="0.25">
      <c r="A278" t="s">
        <v>2223</v>
      </c>
      <c r="B278" t="s">
        <v>18</v>
      </c>
      <c r="C278" t="s">
        <v>13</v>
      </c>
      <c r="D278" t="s">
        <v>2137</v>
      </c>
      <c r="E278" t="s">
        <v>375</v>
      </c>
      <c r="F278" t="s">
        <v>204</v>
      </c>
      <c r="G278" t="s">
        <v>16</v>
      </c>
      <c r="H278">
        <v>8730</v>
      </c>
      <c r="I278">
        <v>22</v>
      </c>
      <c r="J278">
        <v>3725</v>
      </c>
      <c r="K278">
        <v>7413</v>
      </c>
      <c r="L278">
        <v>3</v>
      </c>
      <c r="M278">
        <v>3268.007134</v>
      </c>
    </row>
    <row r="279" spans="1:13" x14ac:dyDescent="0.25">
      <c r="A279" t="s">
        <v>376</v>
      </c>
      <c r="B279" t="s">
        <v>12</v>
      </c>
      <c r="C279" t="s">
        <v>13</v>
      </c>
      <c r="D279" t="s">
        <v>2011</v>
      </c>
      <c r="E279" t="s">
        <v>377</v>
      </c>
      <c r="F279" t="s">
        <v>204</v>
      </c>
      <c r="G279" t="s">
        <v>16</v>
      </c>
      <c r="H279">
        <v>26820</v>
      </c>
      <c r="I279">
        <v>80</v>
      </c>
      <c r="J279">
        <v>13553</v>
      </c>
      <c r="K279">
        <v>21192</v>
      </c>
      <c r="L279">
        <v>12</v>
      </c>
      <c r="M279">
        <v>6745.1034399999999</v>
      </c>
    </row>
    <row r="280" spans="1:13" x14ac:dyDescent="0.25">
      <c r="A280" t="s">
        <v>984</v>
      </c>
      <c r="B280" t="s">
        <v>18</v>
      </c>
      <c r="C280" t="s">
        <v>26</v>
      </c>
      <c r="D280" t="s">
        <v>1963</v>
      </c>
      <c r="E280" t="s">
        <v>985</v>
      </c>
      <c r="F280" t="s">
        <v>982</v>
      </c>
      <c r="G280" t="s">
        <v>16</v>
      </c>
      <c r="H280">
        <v>9149</v>
      </c>
      <c r="I280">
        <v>40</v>
      </c>
      <c r="J280">
        <v>4568</v>
      </c>
      <c r="K280">
        <v>8648</v>
      </c>
      <c r="L280">
        <v>4</v>
      </c>
      <c r="M280">
        <v>1758.0983650000001</v>
      </c>
    </row>
    <row r="281" spans="1:13" x14ac:dyDescent="0.25">
      <c r="A281" t="s">
        <v>2224</v>
      </c>
      <c r="B281" t="s">
        <v>12</v>
      </c>
      <c r="C281" t="s">
        <v>26</v>
      </c>
      <c r="D281" t="s">
        <v>2000</v>
      </c>
      <c r="E281" t="s">
        <v>888</v>
      </c>
      <c r="F281" t="s">
        <v>886</v>
      </c>
      <c r="G281" t="s">
        <v>16</v>
      </c>
      <c r="H281">
        <v>13655</v>
      </c>
      <c r="I281">
        <v>66</v>
      </c>
      <c r="J281">
        <v>9519</v>
      </c>
      <c r="K281">
        <v>13041</v>
      </c>
      <c r="L281">
        <v>3</v>
      </c>
      <c r="M281">
        <v>1475.2451189999999</v>
      </c>
    </row>
    <row r="282" spans="1:13" x14ac:dyDescent="0.25">
      <c r="A282" t="s">
        <v>380</v>
      </c>
      <c r="B282" t="s">
        <v>23</v>
      </c>
      <c r="C282" t="s">
        <v>13</v>
      </c>
      <c r="D282" t="s">
        <v>2000</v>
      </c>
      <c r="E282" t="s">
        <v>379</v>
      </c>
      <c r="F282" t="s">
        <v>204</v>
      </c>
      <c r="G282" t="s">
        <v>16</v>
      </c>
      <c r="H282">
        <v>17518</v>
      </c>
      <c r="I282">
        <v>60</v>
      </c>
      <c r="J282">
        <v>11513</v>
      </c>
      <c r="K282">
        <v>16192</v>
      </c>
      <c r="L282">
        <v>12</v>
      </c>
      <c r="M282">
        <v>6765.0003999999999</v>
      </c>
    </row>
    <row r="283" spans="1:13" x14ac:dyDescent="0.25">
      <c r="A283" t="s">
        <v>2225</v>
      </c>
      <c r="B283" t="s">
        <v>12</v>
      </c>
      <c r="C283" t="s">
        <v>21</v>
      </c>
      <c r="D283" t="s">
        <v>1984</v>
      </c>
      <c r="E283" t="s">
        <v>379</v>
      </c>
      <c r="F283" t="s">
        <v>204</v>
      </c>
      <c r="G283" t="s">
        <v>16</v>
      </c>
      <c r="H283">
        <v>16580</v>
      </c>
      <c r="I283">
        <v>84</v>
      </c>
      <c r="J283">
        <v>11928</v>
      </c>
      <c r="K283">
        <v>14527</v>
      </c>
      <c r="L283">
        <v>6</v>
      </c>
      <c r="M283">
        <v>1965.7389470000001</v>
      </c>
    </row>
    <row r="284" spans="1:13" x14ac:dyDescent="0.25">
      <c r="A284" t="s">
        <v>2226</v>
      </c>
      <c r="B284" t="s">
        <v>12</v>
      </c>
      <c r="C284" t="s">
        <v>19</v>
      </c>
      <c r="D284" t="s">
        <v>1984</v>
      </c>
      <c r="E284" t="s">
        <v>93</v>
      </c>
      <c r="F284" t="s">
        <v>15</v>
      </c>
      <c r="G284" t="s">
        <v>16</v>
      </c>
      <c r="H284">
        <v>14379</v>
      </c>
      <c r="I284">
        <v>30</v>
      </c>
      <c r="J284">
        <v>6272</v>
      </c>
      <c r="K284">
        <v>11886</v>
      </c>
      <c r="L284">
        <v>18</v>
      </c>
      <c r="M284">
        <v>1973.5622330000001</v>
      </c>
    </row>
    <row r="285" spans="1:13" x14ac:dyDescent="0.25">
      <c r="A285" t="s">
        <v>2227</v>
      </c>
      <c r="B285" t="s">
        <v>12</v>
      </c>
      <c r="C285" t="s">
        <v>21</v>
      </c>
      <c r="D285" t="s">
        <v>1977</v>
      </c>
      <c r="E285" t="s">
        <v>382</v>
      </c>
      <c r="F285" t="s">
        <v>204</v>
      </c>
      <c r="G285" t="s">
        <v>16</v>
      </c>
      <c r="H285">
        <v>138904</v>
      </c>
      <c r="I285">
        <v>399</v>
      </c>
      <c r="J285">
        <v>98952</v>
      </c>
      <c r="K285">
        <v>120688</v>
      </c>
      <c r="L285">
        <v>25</v>
      </c>
      <c r="M285">
        <v>5038.6447239999998</v>
      </c>
    </row>
    <row r="286" spans="1:13" x14ac:dyDescent="0.25">
      <c r="A286" t="s">
        <v>2228</v>
      </c>
      <c r="B286" t="s">
        <v>18</v>
      </c>
      <c r="C286" t="s">
        <v>19</v>
      </c>
      <c r="D286" t="s">
        <v>2000</v>
      </c>
      <c r="E286" t="s">
        <v>95</v>
      </c>
      <c r="F286" t="s">
        <v>15</v>
      </c>
      <c r="G286" t="s">
        <v>44</v>
      </c>
      <c r="H286">
        <v>99205</v>
      </c>
      <c r="I286">
        <v>230</v>
      </c>
      <c r="J286">
        <v>49240</v>
      </c>
      <c r="K286">
        <v>72687</v>
      </c>
      <c r="L286">
        <v>21</v>
      </c>
      <c r="M286">
        <v>6185.0024860000003</v>
      </c>
    </row>
    <row r="287" spans="1:13" x14ac:dyDescent="0.25">
      <c r="A287" t="s">
        <v>2229</v>
      </c>
      <c r="B287" t="s">
        <v>18</v>
      </c>
      <c r="C287" t="s">
        <v>26</v>
      </c>
      <c r="D287" t="s">
        <v>1967</v>
      </c>
      <c r="E287" t="s">
        <v>384</v>
      </c>
      <c r="F287" t="s">
        <v>204</v>
      </c>
      <c r="G287" t="s">
        <v>44</v>
      </c>
      <c r="H287">
        <v>27473</v>
      </c>
      <c r="I287">
        <v>69</v>
      </c>
      <c r="J287">
        <v>11306</v>
      </c>
      <c r="K287">
        <v>20625</v>
      </c>
      <c r="L287">
        <v>2</v>
      </c>
      <c r="M287">
        <v>2922.286102</v>
      </c>
    </row>
    <row r="288" spans="1:13" x14ac:dyDescent="0.25">
      <c r="A288" t="s">
        <v>2230</v>
      </c>
      <c r="B288" t="s">
        <v>18</v>
      </c>
      <c r="C288" t="s">
        <v>21</v>
      </c>
      <c r="D288" t="s">
        <v>2000</v>
      </c>
      <c r="E288" t="s">
        <v>97</v>
      </c>
      <c r="F288" t="s">
        <v>15</v>
      </c>
      <c r="G288" t="s">
        <v>16</v>
      </c>
      <c r="H288">
        <v>7356</v>
      </c>
      <c r="I288">
        <v>10</v>
      </c>
      <c r="J288">
        <v>1588</v>
      </c>
      <c r="K288">
        <v>7088</v>
      </c>
      <c r="L288">
        <v>1</v>
      </c>
      <c r="M288">
        <v>1730.37357</v>
      </c>
    </row>
    <row r="289" spans="1:13" x14ac:dyDescent="0.25">
      <c r="A289" t="s">
        <v>385</v>
      </c>
      <c r="B289" t="s">
        <v>12</v>
      </c>
      <c r="C289" t="s">
        <v>26</v>
      </c>
      <c r="D289" t="s">
        <v>1965</v>
      </c>
      <c r="E289" t="s">
        <v>386</v>
      </c>
      <c r="F289" t="s">
        <v>204</v>
      </c>
      <c r="G289" t="s">
        <v>16</v>
      </c>
      <c r="H289">
        <v>9261</v>
      </c>
      <c r="I289">
        <v>66</v>
      </c>
      <c r="J289">
        <v>3852</v>
      </c>
      <c r="K289">
        <v>8526</v>
      </c>
      <c r="L289">
        <v>9</v>
      </c>
      <c r="M289">
        <v>6511.0295759999999</v>
      </c>
    </row>
    <row r="290" spans="1:13" x14ac:dyDescent="0.25">
      <c r="A290" t="s">
        <v>2231</v>
      </c>
      <c r="B290" t="s">
        <v>12</v>
      </c>
      <c r="C290" t="s">
        <v>21</v>
      </c>
      <c r="D290" t="s">
        <v>2034</v>
      </c>
      <c r="E290" t="s">
        <v>386</v>
      </c>
      <c r="F290" t="s">
        <v>795</v>
      </c>
      <c r="G290" t="s">
        <v>16</v>
      </c>
      <c r="H290">
        <v>19344</v>
      </c>
      <c r="I290">
        <v>68</v>
      </c>
      <c r="J290">
        <v>2353</v>
      </c>
      <c r="K290">
        <v>18261</v>
      </c>
      <c r="L290">
        <v>10</v>
      </c>
      <c r="M290">
        <v>1500.722291</v>
      </c>
    </row>
    <row r="291" spans="1:13" x14ac:dyDescent="0.25">
      <c r="A291" t="s">
        <v>2232</v>
      </c>
      <c r="B291" t="s">
        <v>18</v>
      </c>
      <c r="C291" t="s">
        <v>26</v>
      </c>
      <c r="D291" t="s">
        <v>1984</v>
      </c>
      <c r="E291" t="s">
        <v>388</v>
      </c>
      <c r="F291" t="s">
        <v>204</v>
      </c>
      <c r="G291" t="s">
        <v>16</v>
      </c>
      <c r="H291">
        <v>11672</v>
      </c>
      <c r="I291">
        <v>84</v>
      </c>
      <c r="J291">
        <v>7619</v>
      </c>
      <c r="K291">
        <v>9999</v>
      </c>
      <c r="L291">
        <v>7</v>
      </c>
      <c r="M291">
        <v>5284.2770399999999</v>
      </c>
    </row>
    <row r="292" spans="1:13" x14ac:dyDescent="0.25">
      <c r="A292" t="s">
        <v>2233</v>
      </c>
      <c r="B292" t="s">
        <v>18</v>
      </c>
      <c r="C292" t="s">
        <v>26</v>
      </c>
      <c r="D292" t="s">
        <v>1963</v>
      </c>
      <c r="E292" t="s">
        <v>390</v>
      </c>
      <c r="F292" t="s">
        <v>625</v>
      </c>
      <c r="G292" t="s">
        <v>16</v>
      </c>
      <c r="H292">
        <v>8273</v>
      </c>
      <c r="I292">
        <v>24</v>
      </c>
      <c r="J292">
        <v>1929</v>
      </c>
      <c r="K292">
        <v>7441</v>
      </c>
      <c r="L292">
        <v>3</v>
      </c>
      <c r="M292">
        <v>4689.5210239999997</v>
      </c>
    </row>
    <row r="293" spans="1:13" x14ac:dyDescent="0.25">
      <c r="A293" t="s">
        <v>2234</v>
      </c>
      <c r="B293" t="s">
        <v>18</v>
      </c>
      <c r="C293" t="s">
        <v>21</v>
      </c>
      <c r="D293" t="s">
        <v>2235</v>
      </c>
      <c r="E293" t="s">
        <v>390</v>
      </c>
      <c r="F293" t="s">
        <v>754</v>
      </c>
      <c r="G293" t="s">
        <v>16</v>
      </c>
      <c r="H293">
        <v>13833</v>
      </c>
      <c r="I293">
        <v>84</v>
      </c>
      <c r="J293">
        <v>7693</v>
      </c>
      <c r="K293">
        <v>13237</v>
      </c>
      <c r="L293">
        <v>6</v>
      </c>
      <c r="M293">
        <v>1526.7870660000001</v>
      </c>
    </row>
    <row r="294" spans="1:13" x14ac:dyDescent="0.25">
      <c r="A294" t="s">
        <v>2236</v>
      </c>
      <c r="B294" t="s">
        <v>12</v>
      </c>
      <c r="C294" t="s">
        <v>19</v>
      </c>
      <c r="D294" t="s">
        <v>2174</v>
      </c>
      <c r="E294" t="s">
        <v>390</v>
      </c>
      <c r="F294" t="s">
        <v>204</v>
      </c>
      <c r="G294" t="s">
        <v>16</v>
      </c>
      <c r="H294">
        <v>22180</v>
      </c>
      <c r="I294">
        <v>60</v>
      </c>
      <c r="J294">
        <v>4835</v>
      </c>
      <c r="K294">
        <v>19291</v>
      </c>
      <c r="L294">
        <v>9</v>
      </c>
      <c r="M294">
        <v>1441.631095</v>
      </c>
    </row>
    <row r="295" spans="1:13" x14ac:dyDescent="0.25">
      <c r="A295" t="s">
        <v>2237</v>
      </c>
      <c r="B295" t="s">
        <v>12</v>
      </c>
      <c r="C295" t="s">
        <v>21</v>
      </c>
      <c r="D295" t="s">
        <v>2011</v>
      </c>
      <c r="E295" t="s">
        <v>392</v>
      </c>
      <c r="F295" t="s">
        <v>204</v>
      </c>
      <c r="G295" t="s">
        <v>16</v>
      </c>
      <c r="H295">
        <v>102905</v>
      </c>
      <c r="I295">
        <v>421</v>
      </c>
      <c r="J295">
        <v>45324</v>
      </c>
      <c r="K295">
        <v>99065</v>
      </c>
      <c r="L295">
        <v>1</v>
      </c>
      <c r="M295">
        <v>6407.5818280000003</v>
      </c>
    </row>
    <row r="296" spans="1:13" x14ac:dyDescent="0.25">
      <c r="A296" t="s">
        <v>2238</v>
      </c>
      <c r="B296" t="s">
        <v>23</v>
      </c>
      <c r="C296" t="s">
        <v>19</v>
      </c>
      <c r="D296" t="s">
        <v>2000</v>
      </c>
      <c r="E296" t="s">
        <v>392</v>
      </c>
      <c r="F296" t="s">
        <v>204</v>
      </c>
      <c r="G296" t="s">
        <v>16</v>
      </c>
      <c r="H296">
        <v>89744</v>
      </c>
      <c r="I296">
        <v>311</v>
      </c>
      <c r="J296">
        <v>48786</v>
      </c>
      <c r="K296">
        <v>85900</v>
      </c>
      <c r="L296">
        <v>3</v>
      </c>
      <c r="M296">
        <v>6369.8112259999998</v>
      </c>
    </row>
    <row r="297" spans="1:13" x14ac:dyDescent="0.25">
      <c r="A297" t="s">
        <v>2239</v>
      </c>
      <c r="B297" t="s">
        <v>18</v>
      </c>
      <c r="C297" t="s">
        <v>19</v>
      </c>
      <c r="D297" t="s">
        <v>1977</v>
      </c>
      <c r="E297" t="s">
        <v>392</v>
      </c>
      <c r="F297" t="s">
        <v>795</v>
      </c>
      <c r="G297" t="s">
        <v>16</v>
      </c>
      <c r="H297">
        <v>39705</v>
      </c>
      <c r="I297">
        <v>190</v>
      </c>
      <c r="J297">
        <v>12950</v>
      </c>
      <c r="K297">
        <v>38030</v>
      </c>
      <c r="L297">
        <v>3</v>
      </c>
      <c r="M297">
        <v>1476.4195090000001</v>
      </c>
    </row>
    <row r="298" spans="1:13" x14ac:dyDescent="0.25">
      <c r="A298" t="s">
        <v>2240</v>
      </c>
      <c r="B298" t="s">
        <v>12</v>
      </c>
      <c r="C298" t="s">
        <v>19</v>
      </c>
      <c r="D298" t="s">
        <v>1984</v>
      </c>
      <c r="E298" t="s">
        <v>704</v>
      </c>
      <c r="F298" t="s">
        <v>680</v>
      </c>
      <c r="G298" t="s">
        <v>16</v>
      </c>
      <c r="H298">
        <v>23941</v>
      </c>
      <c r="I298">
        <v>150</v>
      </c>
      <c r="J298">
        <v>13054</v>
      </c>
      <c r="K298">
        <v>22276</v>
      </c>
      <c r="L298">
        <v>6</v>
      </c>
      <c r="M298">
        <v>2856.1654250000001</v>
      </c>
    </row>
    <row r="299" spans="1:13" x14ac:dyDescent="0.25">
      <c r="A299" t="s">
        <v>394</v>
      </c>
      <c r="B299" t="s">
        <v>12</v>
      </c>
      <c r="C299" t="s">
        <v>21</v>
      </c>
      <c r="D299" t="s">
        <v>1971</v>
      </c>
      <c r="E299" t="s">
        <v>395</v>
      </c>
      <c r="F299" t="s">
        <v>204</v>
      </c>
      <c r="G299" t="s">
        <v>16</v>
      </c>
      <c r="H299">
        <v>42759</v>
      </c>
      <c r="I299">
        <v>177</v>
      </c>
      <c r="J299">
        <v>17744</v>
      </c>
      <c r="K299">
        <v>34812</v>
      </c>
      <c r="L299">
        <v>12</v>
      </c>
      <c r="M299">
        <v>6316.4880540000004</v>
      </c>
    </row>
    <row r="300" spans="1:13" x14ac:dyDescent="0.25">
      <c r="A300" t="s">
        <v>2241</v>
      </c>
      <c r="B300" t="s">
        <v>12</v>
      </c>
      <c r="C300" t="s">
        <v>19</v>
      </c>
      <c r="D300" t="s">
        <v>1971</v>
      </c>
      <c r="E300" t="s">
        <v>395</v>
      </c>
      <c r="F300" t="s">
        <v>625</v>
      </c>
      <c r="G300" t="s">
        <v>16</v>
      </c>
      <c r="H300">
        <v>115673</v>
      </c>
      <c r="I300">
        <v>410</v>
      </c>
      <c r="J300">
        <v>52475</v>
      </c>
      <c r="K300">
        <v>97166</v>
      </c>
      <c r="L300">
        <v>22</v>
      </c>
      <c r="M300">
        <v>5045.9379300000001</v>
      </c>
    </row>
    <row r="301" spans="1:13" x14ac:dyDescent="0.25">
      <c r="A301" t="s">
        <v>2242</v>
      </c>
      <c r="B301" t="s">
        <v>18</v>
      </c>
      <c r="C301" t="s">
        <v>13</v>
      </c>
      <c r="D301" t="s">
        <v>1967</v>
      </c>
      <c r="E301" t="s">
        <v>395</v>
      </c>
      <c r="F301" t="s">
        <v>680</v>
      </c>
      <c r="G301" t="s">
        <v>34</v>
      </c>
      <c r="H301">
        <v>81486</v>
      </c>
      <c r="I301">
        <v>193</v>
      </c>
      <c r="J301">
        <v>57653</v>
      </c>
      <c r="K301">
        <v>76803</v>
      </c>
      <c r="L301">
        <v>6</v>
      </c>
      <c r="M301">
        <v>1463.8428739999999</v>
      </c>
    </row>
    <row r="302" spans="1:13" x14ac:dyDescent="0.25">
      <c r="A302" t="s">
        <v>2243</v>
      </c>
      <c r="B302" t="s">
        <v>18</v>
      </c>
      <c r="C302" t="s">
        <v>13</v>
      </c>
      <c r="D302" t="s">
        <v>1984</v>
      </c>
      <c r="E302" t="s">
        <v>774</v>
      </c>
      <c r="F302" t="s">
        <v>754</v>
      </c>
      <c r="G302" t="s">
        <v>44</v>
      </c>
      <c r="H302">
        <v>31813</v>
      </c>
      <c r="I302">
        <v>84</v>
      </c>
      <c r="J302">
        <v>14149</v>
      </c>
      <c r="K302">
        <v>21281</v>
      </c>
      <c r="L302">
        <v>13</v>
      </c>
      <c r="M302">
        <v>2060.9938820000002</v>
      </c>
    </row>
    <row r="303" spans="1:13" x14ac:dyDescent="0.25">
      <c r="A303" t="s">
        <v>2244</v>
      </c>
      <c r="B303" t="s">
        <v>12</v>
      </c>
      <c r="C303" t="s">
        <v>13</v>
      </c>
      <c r="D303" t="s">
        <v>2003</v>
      </c>
      <c r="E303" t="s">
        <v>99</v>
      </c>
      <c r="F303" t="s">
        <v>204</v>
      </c>
      <c r="G303" t="s">
        <v>16</v>
      </c>
      <c r="H303">
        <v>7687</v>
      </c>
      <c r="I303">
        <v>10</v>
      </c>
      <c r="J303">
        <v>5311</v>
      </c>
      <c r="K303">
        <v>7266</v>
      </c>
      <c r="L303">
        <v>6</v>
      </c>
      <c r="M303">
        <v>6486.8539090000004</v>
      </c>
    </row>
    <row r="304" spans="1:13" x14ac:dyDescent="0.25">
      <c r="A304" t="s">
        <v>2245</v>
      </c>
      <c r="B304" t="s">
        <v>18</v>
      </c>
      <c r="C304" t="s">
        <v>13</v>
      </c>
      <c r="D304" t="s">
        <v>1965</v>
      </c>
      <c r="E304" t="s">
        <v>99</v>
      </c>
      <c r="F304" t="s">
        <v>15</v>
      </c>
      <c r="G304" t="s">
        <v>34</v>
      </c>
      <c r="H304">
        <v>17228</v>
      </c>
      <c r="I304">
        <v>30</v>
      </c>
      <c r="J304">
        <v>11116</v>
      </c>
      <c r="K304">
        <v>16044</v>
      </c>
      <c r="L304">
        <v>3</v>
      </c>
      <c r="M304">
        <v>1547.513459</v>
      </c>
    </row>
    <row r="305" spans="1:13" x14ac:dyDescent="0.25">
      <c r="A305" t="s">
        <v>2246</v>
      </c>
      <c r="B305" t="s">
        <v>12</v>
      </c>
      <c r="C305" t="s">
        <v>26</v>
      </c>
      <c r="D305" t="s">
        <v>2000</v>
      </c>
      <c r="E305" t="s">
        <v>398</v>
      </c>
      <c r="F305" t="s">
        <v>754</v>
      </c>
      <c r="G305" t="s">
        <v>16</v>
      </c>
      <c r="H305">
        <v>21482</v>
      </c>
      <c r="I305">
        <v>67</v>
      </c>
      <c r="J305">
        <v>10473</v>
      </c>
      <c r="K305">
        <v>19679</v>
      </c>
      <c r="L305">
        <v>3</v>
      </c>
      <c r="M305">
        <v>3563.098841</v>
      </c>
    </row>
    <row r="306" spans="1:13" x14ac:dyDescent="0.25">
      <c r="A306" t="s">
        <v>2247</v>
      </c>
      <c r="B306" t="s">
        <v>23</v>
      </c>
      <c r="C306" t="s">
        <v>21</v>
      </c>
      <c r="D306" t="s">
        <v>1963</v>
      </c>
      <c r="E306" t="s">
        <v>398</v>
      </c>
      <c r="F306" t="s">
        <v>204</v>
      </c>
      <c r="G306" t="s">
        <v>16</v>
      </c>
      <c r="H306">
        <v>9178</v>
      </c>
      <c r="I306">
        <v>25</v>
      </c>
      <c r="J306">
        <v>4644</v>
      </c>
      <c r="K306">
        <v>8462</v>
      </c>
      <c r="L306">
        <v>2</v>
      </c>
      <c r="M306">
        <v>1503.205183</v>
      </c>
    </row>
    <row r="307" spans="1:13" x14ac:dyDescent="0.25">
      <c r="A307" t="s">
        <v>2248</v>
      </c>
      <c r="B307" t="s">
        <v>12</v>
      </c>
      <c r="C307" t="s">
        <v>21</v>
      </c>
      <c r="D307" t="s">
        <v>1965</v>
      </c>
      <c r="E307" t="s">
        <v>398</v>
      </c>
      <c r="F307" t="s">
        <v>680</v>
      </c>
      <c r="G307" t="s">
        <v>16</v>
      </c>
      <c r="H307">
        <v>9040</v>
      </c>
      <c r="I307">
        <v>21</v>
      </c>
      <c r="J307">
        <v>3585</v>
      </c>
      <c r="K307">
        <v>8450</v>
      </c>
      <c r="L307">
        <v>3</v>
      </c>
      <c r="M307">
        <v>1473.192464</v>
      </c>
    </row>
    <row r="308" spans="1:13" x14ac:dyDescent="0.25">
      <c r="A308" t="s">
        <v>2249</v>
      </c>
      <c r="B308" t="s">
        <v>12</v>
      </c>
      <c r="C308" t="s">
        <v>21</v>
      </c>
      <c r="D308" t="s">
        <v>2000</v>
      </c>
      <c r="E308" t="s">
        <v>101</v>
      </c>
      <c r="F308" t="s">
        <v>680</v>
      </c>
      <c r="G308" t="s">
        <v>16</v>
      </c>
      <c r="H308">
        <v>96728</v>
      </c>
      <c r="I308">
        <v>341</v>
      </c>
      <c r="J308">
        <v>69700</v>
      </c>
      <c r="K308">
        <v>91910</v>
      </c>
      <c r="L308">
        <v>15</v>
      </c>
      <c r="M308">
        <v>6587.2433309999997</v>
      </c>
    </row>
    <row r="309" spans="1:13" x14ac:dyDescent="0.25">
      <c r="A309" t="s">
        <v>2250</v>
      </c>
      <c r="B309" t="s">
        <v>12</v>
      </c>
      <c r="C309" t="s">
        <v>19</v>
      </c>
      <c r="D309" t="s">
        <v>1967</v>
      </c>
      <c r="E309" t="s">
        <v>101</v>
      </c>
      <c r="F309" t="s">
        <v>204</v>
      </c>
      <c r="G309" t="s">
        <v>16</v>
      </c>
      <c r="H309">
        <v>48947</v>
      </c>
      <c r="I309">
        <v>230</v>
      </c>
      <c r="J309">
        <v>32089</v>
      </c>
      <c r="K309">
        <v>45597</v>
      </c>
      <c r="L309">
        <v>21</v>
      </c>
      <c r="M309">
        <v>5702.2902649999996</v>
      </c>
    </row>
    <row r="310" spans="1:13" x14ac:dyDescent="0.25">
      <c r="A310" t="s">
        <v>401</v>
      </c>
      <c r="B310" t="s">
        <v>23</v>
      </c>
      <c r="C310" t="s">
        <v>26</v>
      </c>
      <c r="D310" t="s">
        <v>2000</v>
      </c>
      <c r="E310" t="s">
        <v>101</v>
      </c>
      <c r="F310" t="s">
        <v>204</v>
      </c>
      <c r="G310" t="s">
        <v>16</v>
      </c>
      <c r="H310">
        <v>58938</v>
      </c>
      <c r="I310">
        <v>175</v>
      </c>
      <c r="J310">
        <v>41861</v>
      </c>
      <c r="K310">
        <v>55929</v>
      </c>
      <c r="L310">
        <v>9</v>
      </c>
      <c r="M310">
        <v>4881.1982690000004</v>
      </c>
    </row>
    <row r="311" spans="1:13" x14ac:dyDescent="0.25">
      <c r="A311" t="s">
        <v>2251</v>
      </c>
      <c r="B311" t="s">
        <v>18</v>
      </c>
      <c r="C311" t="s">
        <v>19</v>
      </c>
      <c r="D311" t="s">
        <v>1971</v>
      </c>
      <c r="E311" t="s">
        <v>101</v>
      </c>
      <c r="F311" t="s">
        <v>754</v>
      </c>
      <c r="G311" t="s">
        <v>16</v>
      </c>
      <c r="H311">
        <v>49014</v>
      </c>
      <c r="I311">
        <v>100</v>
      </c>
      <c r="J311">
        <v>30349</v>
      </c>
      <c r="K311">
        <v>46446</v>
      </c>
      <c r="L311">
        <v>6</v>
      </c>
      <c r="M311">
        <v>3628.3461699999998</v>
      </c>
    </row>
    <row r="312" spans="1:13" x14ac:dyDescent="0.25">
      <c r="A312" t="s">
        <v>2252</v>
      </c>
      <c r="B312" t="s">
        <v>12</v>
      </c>
      <c r="C312" t="s">
        <v>26</v>
      </c>
      <c r="D312" t="s">
        <v>2219</v>
      </c>
      <c r="E312" t="s">
        <v>101</v>
      </c>
      <c r="F312" t="s">
        <v>15</v>
      </c>
      <c r="G312" t="s">
        <v>16</v>
      </c>
      <c r="H312">
        <v>69523</v>
      </c>
      <c r="I312">
        <v>174</v>
      </c>
      <c r="J312">
        <v>48273</v>
      </c>
      <c r="K312">
        <v>65800</v>
      </c>
      <c r="L312">
        <v>9</v>
      </c>
      <c r="M312">
        <v>2649.9978030000002</v>
      </c>
    </row>
    <row r="313" spans="1:13" x14ac:dyDescent="0.25">
      <c r="A313" t="s">
        <v>2253</v>
      </c>
      <c r="B313" t="s">
        <v>23</v>
      </c>
      <c r="C313" t="s">
        <v>13</v>
      </c>
      <c r="D313" t="s">
        <v>2011</v>
      </c>
      <c r="E313" t="s">
        <v>101</v>
      </c>
      <c r="F313" t="s">
        <v>15</v>
      </c>
      <c r="G313" t="s">
        <v>16</v>
      </c>
      <c r="H313">
        <v>37717</v>
      </c>
      <c r="I313">
        <v>69</v>
      </c>
      <c r="J313">
        <v>26541</v>
      </c>
      <c r="K313">
        <v>35126</v>
      </c>
      <c r="L313">
        <v>5</v>
      </c>
      <c r="M313">
        <v>1725.2713630000001</v>
      </c>
    </row>
    <row r="314" spans="1:13" x14ac:dyDescent="0.25">
      <c r="A314" t="s">
        <v>2254</v>
      </c>
      <c r="B314" t="s">
        <v>18</v>
      </c>
      <c r="C314" t="s">
        <v>26</v>
      </c>
      <c r="D314" t="s">
        <v>2034</v>
      </c>
      <c r="E314" t="s">
        <v>101</v>
      </c>
      <c r="F314" t="s">
        <v>204</v>
      </c>
      <c r="G314" t="s">
        <v>34</v>
      </c>
      <c r="H314">
        <v>16236</v>
      </c>
      <c r="I314">
        <v>50</v>
      </c>
      <c r="J314">
        <v>8669</v>
      </c>
      <c r="K314">
        <v>15208</v>
      </c>
      <c r="L314">
        <v>11</v>
      </c>
      <c r="M314">
        <v>1639.8136959999999</v>
      </c>
    </row>
    <row r="315" spans="1:13" x14ac:dyDescent="0.25">
      <c r="A315" t="s">
        <v>2255</v>
      </c>
      <c r="B315" t="s">
        <v>12</v>
      </c>
      <c r="C315" t="s">
        <v>21</v>
      </c>
      <c r="D315" t="s">
        <v>1971</v>
      </c>
      <c r="E315" t="s">
        <v>101</v>
      </c>
      <c r="F315" t="s">
        <v>204</v>
      </c>
      <c r="G315" t="s">
        <v>16</v>
      </c>
      <c r="H315">
        <v>9222</v>
      </c>
      <c r="I315">
        <v>33</v>
      </c>
      <c r="J315">
        <v>5352</v>
      </c>
      <c r="K315">
        <v>8141</v>
      </c>
      <c r="L315">
        <v>2</v>
      </c>
      <c r="M315">
        <v>1583.1643019999999</v>
      </c>
    </row>
    <row r="316" spans="1:13" x14ac:dyDescent="0.25">
      <c r="A316" t="s">
        <v>2256</v>
      </c>
      <c r="B316" t="s">
        <v>12</v>
      </c>
      <c r="C316" t="s">
        <v>26</v>
      </c>
      <c r="D316" t="s">
        <v>2099</v>
      </c>
      <c r="E316" t="s">
        <v>778</v>
      </c>
      <c r="F316" t="s">
        <v>754</v>
      </c>
      <c r="G316" t="s">
        <v>16</v>
      </c>
      <c r="H316">
        <v>8233</v>
      </c>
      <c r="I316">
        <v>65</v>
      </c>
      <c r="J316">
        <v>5361</v>
      </c>
      <c r="K316">
        <v>7643</v>
      </c>
      <c r="L316">
        <v>4</v>
      </c>
      <c r="M316">
        <v>6381.0065759999998</v>
      </c>
    </row>
    <row r="317" spans="1:13" x14ac:dyDescent="0.25">
      <c r="A317" t="s">
        <v>2257</v>
      </c>
      <c r="B317" t="s">
        <v>12</v>
      </c>
      <c r="C317" t="s">
        <v>19</v>
      </c>
      <c r="D317" t="s">
        <v>2057</v>
      </c>
      <c r="E317" t="s">
        <v>987</v>
      </c>
      <c r="F317" t="s">
        <v>982</v>
      </c>
      <c r="G317" t="s">
        <v>16</v>
      </c>
      <c r="H317">
        <v>9014</v>
      </c>
      <c r="I317">
        <v>26</v>
      </c>
      <c r="J317">
        <v>5054</v>
      </c>
      <c r="K317">
        <v>7227</v>
      </c>
      <c r="L317">
        <v>4</v>
      </c>
      <c r="M317">
        <v>1539.60069</v>
      </c>
    </row>
    <row r="318" spans="1:13" x14ac:dyDescent="0.25">
      <c r="A318" t="s">
        <v>2258</v>
      </c>
      <c r="B318" t="s">
        <v>18</v>
      </c>
      <c r="C318" t="s">
        <v>19</v>
      </c>
      <c r="D318" t="s">
        <v>2003</v>
      </c>
      <c r="E318" t="s">
        <v>104</v>
      </c>
      <c r="F318" t="s">
        <v>15</v>
      </c>
      <c r="G318" t="s">
        <v>16</v>
      </c>
      <c r="H318">
        <v>9702</v>
      </c>
      <c r="I318">
        <v>40</v>
      </c>
      <c r="J318">
        <v>5564</v>
      </c>
      <c r="K318">
        <v>8210</v>
      </c>
      <c r="L318">
        <v>1</v>
      </c>
      <c r="M318">
        <v>5711.3920099999996</v>
      </c>
    </row>
    <row r="319" spans="1:13" x14ac:dyDescent="0.25">
      <c r="A319" t="s">
        <v>2259</v>
      </c>
      <c r="B319" t="s">
        <v>18</v>
      </c>
      <c r="C319" t="s">
        <v>19</v>
      </c>
      <c r="D319" t="s">
        <v>2057</v>
      </c>
      <c r="E319" t="s">
        <v>709</v>
      </c>
      <c r="F319" t="s">
        <v>680</v>
      </c>
      <c r="G319" t="s">
        <v>16</v>
      </c>
      <c r="H319">
        <v>150457</v>
      </c>
      <c r="I319">
        <v>420</v>
      </c>
      <c r="J319">
        <v>58372</v>
      </c>
      <c r="K319">
        <v>135099</v>
      </c>
      <c r="L319">
        <v>14</v>
      </c>
      <c r="M319">
        <v>5906.8300060000001</v>
      </c>
    </row>
    <row r="320" spans="1:13" x14ac:dyDescent="0.25">
      <c r="A320" t="s">
        <v>2260</v>
      </c>
      <c r="B320" t="s">
        <v>12</v>
      </c>
      <c r="C320" t="s">
        <v>26</v>
      </c>
      <c r="D320" t="s">
        <v>2235</v>
      </c>
      <c r="E320" t="s">
        <v>709</v>
      </c>
      <c r="F320" t="s">
        <v>754</v>
      </c>
      <c r="G320" t="s">
        <v>16</v>
      </c>
      <c r="H320">
        <v>190592</v>
      </c>
      <c r="I320">
        <v>601</v>
      </c>
      <c r="J320">
        <v>28906</v>
      </c>
      <c r="K320">
        <v>172515</v>
      </c>
      <c r="L320">
        <v>25</v>
      </c>
      <c r="M320">
        <v>4742.0477659999997</v>
      </c>
    </row>
    <row r="321" spans="1:13" x14ac:dyDescent="0.25">
      <c r="A321" t="s">
        <v>2261</v>
      </c>
      <c r="B321" t="s">
        <v>12</v>
      </c>
      <c r="C321" t="s">
        <v>19</v>
      </c>
      <c r="D321" t="s">
        <v>1971</v>
      </c>
      <c r="E321" t="s">
        <v>106</v>
      </c>
      <c r="F321" t="s">
        <v>15</v>
      </c>
      <c r="G321" t="s">
        <v>16</v>
      </c>
      <c r="H321">
        <v>12868</v>
      </c>
      <c r="I321">
        <v>80</v>
      </c>
      <c r="J321">
        <v>6472</v>
      </c>
      <c r="K321">
        <v>11922</v>
      </c>
      <c r="L321">
        <v>6</v>
      </c>
      <c r="M321">
        <v>3137.143043</v>
      </c>
    </row>
    <row r="322" spans="1:13" x14ac:dyDescent="0.25">
      <c r="A322" t="s">
        <v>2262</v>
      </c>
      <c r="B322" t="s">
        <v>12</v>
      </c>
      <c r="C322" t="s">
        <v>21</v>
      </c>
      <c r="D322" t="s">
        <v>1967</v>
      </c>
      <c r="E322" t="s">
        <v>106</v>
      </c>
      <c r="F322" t="s">
        <v>204</v>
      </c>
      <c r="G322" t="s">
        <v>16</v>
      </c>
      <c r="H322">
        <v>9059</v>
      </c>
      <c r="I322">
        <v>22</v>
      </c>
      <c r="J322">
        <v>589</v>
      </c>
      <c r="K322">
        <v>7480</v>
      </c>
      <c r="L322">
        <v>4</v>
      </c>
      <c r="M322">
        <v>1908.5261170000001</v>
      </c>
    </row>
    <row r="323" spans="1:13" x14ac:dyDescent="0.25">
      <c r="A323" t="s">
        <v>2263</v>
      </c>
      <c r="B323" t="s">
        <v>18</v>
      </c>
      <c r="C323" t="s">
        <v>19</v>
      </c>
      <c r="D323" t="s">
        <v>1979</v>
      </c>
      <c r="E323" t="s">
        <v>106</v>
      </c>
      <c r="F323" t="s">
        <v>906</v>
      </c>
      <c r="G323" t="s">
        <v>44</v>
      </c>
      <c r="H323">
        <v>15904</v>
      </c>
      <c r="I323">
        <v>190</v>
      </c>
      <c r="J323">
        <v>7523</v>
      </c>
      <c r="K323">
        <v>14815</v>
      </c>
      <c r="L323">
        <v>2</v>
      </c>
      <c r="M323">
        <v>1825.7257079999999</v>
      </c>
    </row>
    <row r="324" spans="1:13" x14ac:dyDescent="0.25">
      <c r="A324" t="s">
        <v>2264</v>
      </c>
      <c r="B324" t="s">
        <v>23</v>
      </c>
      <c r="C324" t="s">
        <v>13</v>
      </c>
      <c r="D324" t="s">
        <v>1971</v>
      </c>
      <c r="E324" t="s">
        <v>405</v>
      </c>
      <c r="F324" t="s">
        <v>204</v>
      </c>
      <c r="G324" t="s">
        <v>16</v>
      </c>
      <c r="H324">
        <v>7822</v>
      </c>
      <c r="I324">
        <v>25</v>
      </c>
      <c r="J324">
        <v>3786</v>
      </c>
      <c r="K324">
        <v>7232</v>
      </c>
      <c r="L324">
        <v>13</v>
      </c>
      <c r="M324">
        <v>6781.8216469999998</v>
      </c>
    </row>
    <row r="325" spans="1:13" x14ac:dyDescent="0.25">
      <c r="A325" t="s">
        <v>2265</v>
      </c>
      <c r="B325" t="s">
        <v>12</v>
      </c>
      <c r="C325" t="s">
        <v>26</v>
      </c>
      <c r="D325" t="s">
        <v>2057</v>
      </c>
      <c r="E325" t="s">
        <v>405</v>
      </c>
      <c r="F325" t="s">
        <v>795</v>
      </c>
      <c r="G325" t="s">
        <v>16</v>
      </c>
      <c r="H325">
        <v>12214</v>
      </c>
      <c r="I325">
        <v>50</v>
      </c>
      <c r="J325">
        <v>5376</v>
      </c>
      <c r="K325">
        <v>11490</v>
      </c>
      <c r="L325">
        <v>7</v>
      </c>
      <c r="M325">
        <v>5616.3094019999999</v>
      </c>
    </row>
    <row r="326" spans="1:13" x14ac:dyDescent="0.25">
      <c r="A326" t="s">
        <v>2266</v>
      </c>
      <c r="B326" t="s">
        <v>18</v>
      </c>
      <c r="C326" t="s">
        <v>21</v>
      </c>
      <c r="D326" t="s">
        <v>1984</v>
      </c>
      <c r="E326" t="s">
        <v>108</v>
      </c>
      <c r="F326" t="s">
        <v>204</v>
      </c>
      <c r="G326" t="s">
        <v>44</v>
      </c>
      <c r="H326">
        <v>141165</v>
      </c>
      <c r="I326">
        <v>250</v>
      </c>
      <c r="J326">
        <v>102776</v>
      </c>
      <c r="K326">
        <v>128004</v>
      </c>
      <c r="L326">
        <v>28</v>
      </c>
      <c r="M326">
        <v>7222.2114080000001</v>
      </c>
    </row>
    <row r="327" spans="1:13" x14ac:dyDescent="0.25">
      <c r="A327" t="s">
        <v>2267</v>
      </c>
      <c r="B327" t="s">
        <v>12</v>
      </c>
      <c r="C327" t="s">
        <v>13</v>
      </c>
      <c r="D327" t="s">
        <v>1971</v>
      </c>
      <c r="E327" t="s">
        <v>108</v>
      </c>
      <c r="F327" t="s">
        <v>204</v>
      </c>
      <c r="G327" t="s">
        <v>16</v>
      </c>
      <c r="H327">
        <v>7514</v>
      </c>
      <c r="I327">
        <v>20</v>
      </c>
      <c r="J327">
        <v>2646</v>
      </c>
      <c r="K327">
        <v>3373</v>
      </c>
      <c r="L327">
        <v>3</v>
      </c>
      <c r="M327">
        <v>6756.2951789999997</v>
      </c>
    </row>
    <row r="328" spans="1:13" x14ac:dyDescent="0.25">
      <c r="A328" t="s">
        <v>2268</v>
      </c>
      <c r="B328" t="s">
        <v>18</v>
      </c>
      <c r="C328" t="s">
        <v>19</v>
      </c>
      <c r="D328" t="s">
        <v>1969</v>
      </c>
      <c r="E328" t="s">
        <v>108</v>
      </c>
      <c r="F328" t="s">
        <v>892</v>
      </c>
      <c r="G328" t="s">
        <v>44</v>
      </c>
      <c r="H328">
        <v>30460</v>
      </c>
      <c r="I328">
        <v>95</v>
      </c>
      <c r="J328">
        <v>21830</v>
      </c>
      <c r="K328">
        <v>27750</v>
      </c>
      <c r="L328">
        <v>25</v>
      </c>
      <c r="M328">
        <v>6643.9665420000001</v>
      </c>
    </row>
    <row r="329" spans="1:13" x14ac:dyDescent="0.25">
      <c r="A329" t="s">
        <v>2269</v>
      </c>
      <c r="B329" t="s">
        <v>18</v>
      </c>
      <c r="C329" t="s">
        <v>13</v>
      </c>
      <c r="D329" t="s">
        <v>1971</v>
      </c>
      <c r="E329" t="s">
        <v>108</v>
      </c>
      <c r="F329" t="s">
        <v>15</v>
      </c>
      <c r="G329" t="s">
        <v>16</v>
      </c>
      <c r="H329">
        <v>14083</v>
      </c>
      <c r="I329">
        <v>97</v>
      </c>
      <c r="J329">
        <v>9945</v>
      </c>
      <c r="K329">
        <v>12878</v>
      </c>
      <c r="L329">
        <v>11</v>
      </c>
      <c r="M329">
        <v>5979.67</v>
      </c>
    </row>
    <row r="330" spans="1:13" x14ac:dyDescent="0.25">
      <c r="A330" t="s">
        <v>2270</v>
      </c>
      <c r="B330" t="s">
        <v>23</v>
      </c>
      <c r="C330" t="s">
        <v>26</v>
      </c>
      <c r="D330" t="s">
        <v>1971</v>
      </c>
      <c r="E330" t="s">
        <v>108</v>
      </c>
      <c r="F330" t="s">
        <v>204</v>
      </c>
      <c r="G330" t="s">
        <v>16</v>
      </c>
      <c r="H330">
        <v>100058</v>
      </c>
      <c r="I330">
        <v>435</v>
      </c>
      <c r="J330">
        <v>73422</v>
      </c>
      <c r="K330">
        <v>91976</v>
      </c>
      <c r="L330">
        <v>8</v>
      </c>
      <c r="M330">
        <v>5831.2257929999996</v>
      </c>
    </row>
    <row r="331" spans="1:13" x14ac:dyDescent="0.25">
      <c r="A331" t="s">
        <v>2271</v>
      </c>
      <c r="B331" t="s">
        <v>18</v>
      </c>
      <c r="C331" t="s">
        <v>21</v>
      </c>
      <c r="D331" t="s">
        <v>2000</v>
      </c>
      <c r="E331" t="s">
        <v>108</v>
      </c>
      <c r="F331" t="s">
        <v>204</v>
      </c>
      <c r="G331" t="s">
        <v>44</v>
      </c>
      <c r="H331">
        <v>83854</v>
      </c>
      <c r="I331">
        <v>197</v>
      </c>
      <c r="J331">
        <v>60626</v>
      </c>
      <c r="K331">
        <v>76071</v>
      </c>
      <c r="L331">
        <v>15</v>
      </c>
      <c r="M331">
        <v>5783.843758</v>
      </c>
    </row>
    <row r="332" spans="1:13" x14ac:dyDescent="0.25">
      <c r="A332" t="s">
        <v>827</v>
      </c>
      <c r="B332" t="s">
        <v>18</v>
      </c>
      <c r="C332" t="s">
        <v>21</v>
      </c>
      <c r="D332" t="s">
        <v>1963</v>
      </c>
      <c r="E332" t="s">
        <v>108</v>
      </c>
      <c r="F332" t="s">
        <v>795</v>
      </c>
      <c r="G332" t="s">
        <v>16</v>
      </c>
      <c r="H332">
        <v>103665</v>
      </c>
      <c r="I332">
        <v>270</v>
      </c>
      <c r="J332">
        <v>77283</v>
      </c>
      <c r="K332">
        <v>94019</v>
      </c>
      <c r="L332">
        <v>4</v>
      </c>
      <c r="M332">
        <v>5284.6855649999998</v>
      </c>
    </row>
    <row r="333" spans="1:13" x14ac:dyDescent="0.25">
      <c r="A333" t="s">
        <v>2272</v>
      </c>
      <c r="B333" t="s">
        <v>18</v>
      </c>
      <c r="C333" t="s">
        <v>19</v>
      </c>
      <c r="D333" t="s">
        <v>1971</v>
      </c>
      <c r="E333" t="s">
        <v>108</v>
      </c>
      <c r="F333" t="s">
        <v>625</v>
      </c>
      <c r="G333" t="s">
        <v>44</v>
      </c>
      <c r="H333">
        <v>25889</v>
      </c>
      <c r="I333">
        <v>110</v>
      </c>
      <c r="J333">
        <v>18382</v>
      </c>
      <c r="K333">
        <v>23328</v>
      </c>
      <c r="L333">
        <v>15</v>
      </c>
      <c r="M333">
        <v>4977.7847940000001</v>
      </c>
    </row>
    <row r="334" spans="1:13" x14ac:dyDescent="0.25">
      <c r="A334" t="s">
        <v>2273</v>
      </c>
      <c r="B334" t="s">
        <v>23</v>
      </c>
      <c r="C334" t="s">
        <v>26</v>
      </c>
      <c r="D334" t="s">
        <v>1965</v>
      </c>
      <c r="E334" t="s">
        <v>108</v>
      </c>
      <c r="F334" t="s">
        <v>204</v>
      </c>
      <c r="G334" t="s">
        <v>16</v>
      </c>
      <c r="H334">
        <v>39844</v>
      </c>
      <c r="I334">
        <v>101</v>
      </c>
      <c r="J334">
        <v>28001</v>
      </c>
      <c r="K334">
        <v>36335</v>
      </c>
      <c r="L334">
        <v>3</v>
      </c>
      <c r="M334">
        <v>4439.368082</v>
      </c>
    </row>
    <row r="335" spans="1:13" x14ac:dyDescent="0.25">
      <c r="A335" t="s">
        <v>2274</v>
      </c>
      <c r="B335" t="s">
        <v>18</v>
      </c>
      <c r="C335" t="s">
        <v>19</v>
      </c>
      <c r="D335" t="s">
        <v>1963</v>
      </c>
      <c r="E335" t="s">
        <v>108</v>
      </c>
      <c r="F335" t="s">
        <v>204</v>
      </c>
      <c r="G335" t="s">
        <v>16</v>
      </c>
      <c r="H335">
        <v>224359</v>
      </c>
      <c r="I335">
        <v>480</v>
      </c>
      <c r="J335">
        <v>163149</v>
      </c>
      <c r="K335">
        <v>200859</v>
      </c>
      <c r="L335">
        <v>5</v>
      </c>
      <c r="M335">
        <v>4196.9367769999999</v>
      </c>
    </row>
    <row r="336" spans="1:13" x14ac:dyDescent="0.25">
      <c r="A336" t="s">
        <v>2275</v>
      </c>
      <c r="B336" t="s">
        <v>12</v>
      </c>
      <c r="C336" t="s">
        <v>21</v>
      </c>
      <c r="D336" t="s">
        <v>2099</v>
      </c>
      <c r="E336" t="s">
        <v>108</v>
      </c>
      <c r="F336" t="s">
        <v>680</v>
      </c>
      <c r="G336" t="s">
        <v>16</v>
      </c>
      <c r="H336">
        <v>15399</v>
      </c>
      <c r="I336">
        <v>35</v>
      </c>
      <c r="J336">
        <v>3398</v>
      </c>
      <c r="K336">
        <v>4324</v>
      </c>
      <c r="L336">
        <v>3</v>
      </c>
      <c r="M336">
        <v>3434.7311530000002</v>
      </c>
    </row>
    <row r="337" spans="1:13" x14ac:dyDescent="0.25">
      <c r="A337" t="s">
        <v>2276</v>
      </c>
      <c r="B337" t="s">
        <v>18</v>
      </c>
      <c r="C337" t="s">
        <v>21</v>
      </c>
      <c r="D337" t="s">
        <v>1963</v>
      </c>
      <c r="E337" t="s">
        <v>108</v>
      </c>
      <c r="F337" t="s">
        <v>15</v>
      </c>
      <c r="G337" t="s">
        <v>16</v>
      </c>
      <c r="H337">
        <v>136733</v>
      </c>
      <c r="I337">
        <v>110</v>
      </c>
      <c r="J337">
        <v>102728</v>
      </c>
      <c r="K337">
        <v>127130</v>
      </c>
      <c r="L337">
        <v>4</v>
      </c>
      <c r="M337">
        <v>1946.0504470000001</v>
      </c>
    </row>
    <row r="338" spans="1:13" x14ac:dyDescent="0.25">
      <c r="A338" t="s">
        <v>2277</v>
      </c>
      <c r="B338" t="s">
        <v>12</v>
      </c>
      <c r="C338" t="s">
        <v>13</v>
      </c>
      <c r="D338" t="s">
        <v>2278</v>
      </c>
      <c r="E338" t="s">
        <v>108</v>
      </c>
      <c r="F338" t="s">
        <v>204</v>
      </c>
      <c r="G338" t="s">
        <v>16</v>
      </c>
      <c r="H338">
        <v>198754</v>
      </c>
      <c r="I338">
        <v>480</v>
      </c>
      <c r="J338">
        <v>137649</v>
      </c>
      <c r="K338">
        <v>178415</v>
      </c>
      <c r="L338">
        <v>4</v>
      </c>
      <c r="M338">
        <v>1803.0814969999999</v>
      </c>
    </row>
    <row r="339" spans="1:13" x14ac:dyDescent="0.25">
      <c r="A339" t="s">
        <v>2279</v>
      </c>
      <c r="B339" t="s">
        <v>18</v>
      </c>
      <c r="C339" t="s">
        <v>21</v>
      </c>
      <c r="D339" t="s">
        <v>2003</v>
      </c>
      <c r="E339" t="s">
        <v>108</v>
      </c>
      <c r="F339" t="s">
        <v>625</v>
      </c>
      <c r="G339" t="s">
        <v>16</v>
      </c>
      <c r="H339">
        <v>15033</v>
      </c>
      <c r="I339">
        <v>76</v>
      </c>
      <c r="J339">
        <v>5495</v>
      </c>
      <c r="K339">
        <v>7050</v>
      </c>
      <c r="L339">
        <v>3</v>
      </c>
      <c r="M339">
        <v>1650.7230099999999</v>
      </c>
    </row>
    <row r="340" spans="1:13" x14ac:dyDescent="0.25">
      <c r="A340" t="s">
        <v>2280</v>
      </c>
      <c r="B340" t="s">
        <v>18</v>
      </c>
      <c r="C340" t="s">
        <v>21</v>
      </c>
      <c r="D340" t="s">
        <v>2000</v>
      </c>
      <c r="E340" t="s">
        <v>108</v>
      </c>
      <c r="F340" t="s">
        <v>204</v>
      </c>
      <c r="G340" t="s">
        <v>16</v>
      </c>
      <c r="H340">
        <v>92806</v>
      </c>
      <c r="I340">
        <v>212</v>
      </c>
      <c r="J340">
        <v>67534</v>
      </c>
      <c r="K340">
        <v>85013</v>
      </c>
      <c r="L340">
        <v>11</v>
      </c>
      <c r="M340">
        <v>1579.379602</v>
      </c>
    </row>
    <row r="341" spans="1:13" x14ac:dyDescent="0.25">
      <c r="A341" t="s">
        <v>2281</v>
      </c>
      <c r="B341" t="s">
        <v>12</v>
      </c>
      <c r="C341" t="s">
        <v>21</v>
      </c>
      <c r="D341" t="s">
        <v>1967</v>
      </c>
      <c r="E341" t="s">
        <v>108</v>
      </c>
      <c r="F341" t="s">
        <v>15</v>
      </c>
      <c r="G341" t="s">
        <v>16</v>
      </c>
      <c r="H341">
        <v>186702</v>
      </c>
      <c r="I341">
        <v>370</v>
      </c>
      <c r="J341">
        <v>132038</v>
      </c>
      <c r="K341">
        <v>167406</v>
      </c>
      <c r="L341">
        <v>4</v>
      </c>
      <c r="M341">
        <v>1568.7360200000001</v>
      </c>
    </row>
    <row r="342" spans="1:13" x14ac:dyDescent="0.25">
      <c r="A342" t="s">
        <v>2282</v>
      </c>
      <c r="B342" t="s">
        <v>12</v>
      </c>
      <c r="C342" t="s">
        <v>19</v>
      </c>
      <c r="D342" t="s">
        <v>1967</v>
      </c>
      <c r="E342" t="s">
        <v>108</v>
      </c>
      <c r="F342" t="s">
        <v>15</v>
      </c>
      <c r="G342" t="s">
        <v>16</v>
      </c>
      <c r="H342">
        <v>69136</v>
      </c>
      <c r="I342">
        <v>190</v>
      </c>
      <c r="J342">
        <v>40571</v>
      </c>
      <c r="K342">
        <v>63614</v>
      </c>
      <c r="L342">
        <v>3</v>
      </c>
      <c r="M342">
        <v>1507.9468509999999</v>
      </c>
    </row>
    <row r="343" spans="1:13" x14ac:dyDescent="0.25">
      <c r="A343" t="s">
        <v>2283</v>
      </c>
      <c r="B343" t="s">
        <v>18</v>
      </c>
      <c r="C343" t="s">
        <v>26</v>
      </c>
      <c r="D343" t="s">
        <v>2011</v>
      </c>
      <c r="E343" t="s">
        <v>108</v>
      </c>
      <c r="F343" t="s">
        <v>795</v>
      </c>
      <c r="G343" t="s">
        <v>44</v>
      </c>
      <c r="H343">
        <v>32173</v>
      </c>
      <c r="I343">
        <v>104</v>
      </c>
      <c r="J343">
        <v>24427</v>
      </c>
      <c r="K343">
        <v>30084</v>
      </c>
      <c r="L343">
        <v>11</v>
      </c>
      <c r="M343">
        <v>1498.2915399999999</v>
      </c>
    </row>
    <row r="344" spans="1:13" x14ac:dyDescent="0.25">
      <c r="A344" t="s">
        <v>2284</v>
      </c>
      <c r="B344" t="s">
        <v>12</v>
      </c>
      <c r="C344" t="s">
        <v>19</v>
      </c>
      <c r="D344" t="s">
        <v>1965</v>
      </c>
      <c r="E344" t="s">
        <v>108</v>
      </c>
      <c r="F344" t="s">
        <v>680</v>
      </c>
      <c r="G344" t="s">
        <v>16</v>
      </c>
      <c r="H344">
        <v>88819</v>
      </c>
      <c r="I344">
        <v>200</v>
      </c>
      <c r="J344">
        <v>65488</v>
      </c>
      <c r="K344">
        <v>80451</v>
      </c>
      <c r="L344">
        <v>6</v>
      </c>
      <c r="M344">
        <v>1442.2279900000001</v>
      </c>
    </row>
    <row r="345" spans="1:13" x14ac:dyDescent="0.25">
      <c r="A345" t="s">
        <v>2285</v>
      </c>
      <c r="B345" t="s">
        <v>12</v>
      </c>
      <c r="C345" t="s">
        <v>26</v>
      </c>
      <c r="D345" t="s">
        <v>1971</v>
      </c>
      <c r="E345" t="s">
        <v>113</v>
      </c>
      <c r="F345" t="s">
        <v>938</v>
      </c>
      <c r="G345" t="s">
        <v>16</v>
      </c>
      <c r="H345">
        <v>1323451</v>
      </c>
      <c r="I345">
        <v>3414</v>
      </c>
      <c r="J345">
        <v>737990</v>
      </c>
      <c r="K345">
        <v>1177859</v>
      </c>
      <c r="L345">
        <v>123</v>
      </c>
      <c r="M345">
        <v>8187.1145409999999</v>
      </c>
    </row>
    <row r="346" spans="1:13" x14ac:dyDescent="0.25">
      <c r="A346" t="s">
        <v>112</v>
      </c>
      <c r="B346" t="s">
        <v>18</v>
      </c>
      <c r="C346" t="s">
        <v>26</v>
      </c>
      <c r="D346" t="s">
        <v>1971</v>
      </c>
      <c r="E346" t="s">
        <v>113</v>
      </c>
      <c r="F346" t="s">
        <v>15</v>
      </c>
      <c r="G346" t="s">
        <v>16</v>
      </c>
      <c r="H346">
        <v>728841</v>
      </c>
      <c r="I346">
        <v>2174</v>
      </c>
      <c r="J346">
        <v>424340</v>
      </c>
      <c r="K346">
        <v>634059</v>
      </c>
      <c r="L346">
        <v>37</v>
      </c>
      <c r="M346">
        <v>8054.1413679999996</v>
      </c>
    </row>
    <row r="347" spans="1:13" x14ac:dyDescent="0.25">
      <c r="A347" t="s">
        <v>2286</v>
      </c>
      <c r="B347" t="s">
        <v>12</v>
      </c>
      <c r="C347" t="s">
        <v>13</v>
      </c>
      <c r="D347" t="s">
        <v>2000</v>
      </c>
      <c r="E347" t="s">
        <v>113</v>
      </c>
      <c r="F347" t="s">
        <v>680</v>
      </c>
      <c r="G347" t="s">
        <v>16</v>
      </c>
      <c r="H347">
        <v>1010148</v>
      </c>
      <c r="I347">
        <v>2874</v>
      </c>
      <c r="J347">
        <v>699834</v>
      </c>
      <c r="K347">
        <v>955905</v>
      </c>
      <c r="L347">
        <v>31</v>
      </c>
      <c r="M347">
        <v>7788.7016210000002</v>
      </c>
    </row>
    <row r="348" spans="1:13" x14ac:dyDescent="0.25">
      <c r="A348" t="s">
        <v>2287</v>
      </c>
      <c r="B348" t="s">
        <v>18</v>
      </c>
      <c r="C348" t="s">
        <v>26</v>
      </c>
      <c r="D348" t="s">
        <v>2000</v>
      </c>
      <c r="E348" t="s">
        <v>113</v>
      </c>
      <c r="F348" t="s">
        <v>15</v>
      </c>
      <c r="G348" t="s">
        <v>16</v>
      </c>
      <c r="H348">
        <v>1956642</v>
      </c>
      <c r="I348">
        <v>4563</v>
      </c>
      <c r="J348">
        <v>981461</v>
      </c>
      <c r="K348">
        <v>1731673</v>
      </c>
      <c r="L348">
        <v>106</v>
      </c>
      <c r="M348">
        <v>7730.240616</v>
      </c>
    </row>
    <row r="349" spans="1:13" x14ac:dyDescent="0.25">
      <c r="A349" t="s">
        <v>2288</v>
      </c>
      <c r="B349" t="s">
        <v>18</v>
      </c>
      <c r="C349" t="s">
        <v>13</v>
      </c>
      <c r="D349" t="s">
        <v>1984</v>
      </c>
      <c r="E349" t="s">
        <v>113</v>
      </c>
      <c r="F349" t="s">
        <v>204</v>
      </c>
      <c r="G349" t="s">
        <v>16</v>
      </c>
      <c r="H349">
        <v>23774</v>
      </c>
      <c r="I349">
        <v>60</v>
      </c>
      <c r="J349">
        <v>10735</v>
      </c>
      <c r="K349">
        <v>21076</v>
      </c>
      <c r="L349">
        <v>24</v>
      </c>
      <c r="M349">
        <v>7657.1080339999999</v>
      </c>
    </row>
    <row r="350" spans="1:13" x14ac:dyDescent="0.25">
      <c r="A350" t="s">
        <v>712</v>
      </c>
      <c r="B350" t="s">
        <v>23</v>
      </c>
      <c r="C350" t="s">
        <v>13</v>
      </c>
      <c r="D350" t="s">
        <v>1971</v>
      </c>
      <c r="E350" t="s">
        <v>113</v>
      </c>
      <c r="F350" t="s">
        <v>680</v>
      </c>
      <c r="G350" t="s">
        <v>16</v>
      </c>
      <c r="H350">
        <v>1083050</v>
      </c>
      <c r="I350">
        <v>3984</v>
      </c>
      <c r="J350">
        <v>590156</v>
      </c>
      <c r="K350">
        <v>953556</v>
      </c>
      <c r="L350">
        <v>19</v>
      </c>
      <c r="M350">
        <v>7495.749847</v>
      </c>
    </row>
    <row r="351" spans="1:13" x14ac:dyDescent="0.25">
      <c r="A351" t="s">
        <v>421</v>
      </c>
      <c r="B351" t="s">
        <v>23</v>
      </c>
      <c r="C351" t="s">
        <v>21</v>
      </c>
      <c r="D351" t="s">
        <v>2000</v>
      </c>
      <c r="E351" t="s">
        <v>113</v>
      </c>
      <c r="F351" t="s">
        <v>204</v>
      </c>
      <c r="G351" t="s">
        <v>16</v>
      </c>
      <c r="H351">
        <v>184622</v>
      </c>
      <c r="I351">
        <v>180</v>
      </c>
      <c r="J351">
        <v>98938</v>
      </c>
      <c r="K351">
        <v>161848</v>
      </c>
      <c r="L351">
        <v>13</v>
      </c>
      <c r="M351">
        <v>7149.8160749999997</v>
      </c>
    </row>
    <row r="352" spans="1:13" x14ac:dyDescent="0.25">
      <c r="A352" t="s">
        <v>2289</v>
      </c>
      <c r="B352" t="s">
        <v>12</v>
      </c>
      <c r="C352" t="s">
        <v>13</v>
      </c>
      <c r="D352" t="s">
        <v>1971</v>
      </c>
      <c r="E352" t="s">
        <v>113</v>
      </c>
      <c r="F352" t="s">
        <v>962</v>
      </c>
      <c r="G352" t="s">
        <v>16</v>
      </c>
      <c r="H352">
        <v>742281</v>
      </c>
      <c r="I352">
        <v>1999</v>
      </c>
      <c r="J352">
        <v>432673</v>
      </c>
      <c r="K352">
        <v>642404</v>
      </c>
      <c r="L352">
        <v>11</v>
      </c>
      <c r="M352">
        <v>6024.4224869999998</v>
      </c>
    </row>
    <row r="353" spans="1:13" x14ac:dyDescent="0.25">
      <c r="A353" t="s">
        <v>2290</v>
      </c>
      <c r="B353" t="s">
        <v>18</v>
      </c>
      <c r="C353" t="s">
        <v>21</v>
      </c>
      <c r="D353" t="s">
        <v>1963</v>
      </c>
      <c r="E353" t="s">
        <v>113</v>
      </c>
      <c r="F353" t="s">
        <v>795</v>
      </c>
      <c r="G353" t="s">
        <v>16</v>
      </c>
      <c r="H353">
        <v>1720462</v>
      </c>
      <c r="I353">
        <v>4865</v>
      </c>
      <c r="J353">
        <v>940296</v>
      </c>
      <c r="K353">
        <v>1516537</v>
      </c>
      <c r="L353">
        <v>20</v>
      </c>
      <c r="M353">
        <v>5906.4649669999999</v>
      </c>
    </row>
    <row r="354" spans="1:13" x14ac:dyDescent="0.25">
      <c r="A354" t="s">
        <v>2291</v>
      </c>
      <c r="B354" t="s">
        <v>18</v>
      </c>
      <c r="C354" t="s">
        <v>21</v>
      </c>
      <c r="D354" t="s">
        <v>1979</v>
      </c>
      <c r="E354" t="s">
        <v>113</v>
      </c>
      <c r="F354" t="s">
        <v>204</v>
      </c>
      <c r="G354" t="s">
        <v>16</v>
      </c>
      <c r="H354">
        <v>766674</v>
      </c>
      <c r="I354">
        <v>1984</v>
      </c>
      <c r="J354">
        <v>344201</v>
      </c>
      <c r="K354">
        <v>720606</v>
      </c>
      <c r="L354">
        <v>17</v>
      </c>
      <c r="M354">
        <v>5816.2346189999998</v>
      </c>
    </row>
    <row r="355" spans="1:13" x14ac:dyDescent="0.25">
      <c r="A355" t="s">
        <v>416</v>
      </c>
      <c r="B355" t="s">
        <v>18</v>
      </c>
      <c r="C355" t="s">
        <v>19</v>
      </c>
      <c r="D355" t="s">
        <v>2034</v>
      </c>
      <c r="E355" t="s">
        <v>113</v>
      </c>
      <c r="F355" t="s">
        <v>204</v>
      </c>
      <c r="G355" t="s">
        <v>16</v>
      </c>
      <c r="H355">
        <v>14730</v>
      </c>
      <c r="I355">
        <v>86</v>
      </c>
      <c r="J355">
        <v>6410</v>
      </c>
      <c r="K355">
        <v>10860</v>
      </c>
      <c r="L355">
        <v>6</v>
      </c>
      <c r="M355">
        <v>5287.5675279999996</v>
      </c>
    </row>
    <row r="356" spans="1:13" x14ac:dyDescent="0.25">
      <c r="A356" t="s">
        <v>2292</v>
      </c>
      <c r="B356" t="s">
        <v>12</v>
      </c>
      <c r="C356" t="s">
        <v>26</v>
      </c>
      <c r="D356" t="s">
        <v>2027</v>
      </c>
      <c r="E356" t="s">
        <v>113</v>
      </c>
      <c r="F356" t="s">
        <v>795</v>
      </c>
      <c r="G356" t="s">
        <v>16</v>
      </c>
      <c r="H356">
        <v>207685</v>
      </c>
      <c r="I356">
        <v>512</v>
      </c>
      <c r="J356">
        <v>20134</v>
      </c>
      <c r="K356">
        <v>30708</v>
      </c>
      <c r="L356">
        <v>34</v>
      </c>
      <c r="M356">
        <v>5239.2047869999997</v>
      </c>
    </row>
    <row r="357" spans="1:13" x14ac:dyDescent="0.25">
      <c r="A357" t="s">
        <v>916</v>
      </c>
      <c r="B357" t="s">
        <v>18</v>
      </c>
      <c r="C357" t="s">
        <v>19</v>
      </c>
      <c r="D357" t="s">
        <v>1963</v>
      </c>
      <c r="E357" t="s">
        <v>113</v>
      </c>
      <c r="F357" t="s">
        <v>913</v>
      </c>
      <c r="G357" t="s">
        <v>16</v>
      </c>
      <c r="H357">
        <v>908899</v>
      </c>
      <c r="I357">
        <v>1984</v>
      </c>
      <c r="J357">
        <v>644697</v>
      </c>
      <c r="K357">
        <v>853964</v>
      </c>
      <c r="L357">
        <v>32</v>
      </c>
      <c r="M357">
        <v>5181.087383</v>
      </c>
    </row>
    <row r="358" spans="1:13" x14ac:dyDescent="0.25">
      <c r="A358" t="s">
        <v>2293</v>
      </c>
      <c r="B358" t="s">
        <v>18</v>
      </c>
      <c r="C358" t="s">
        <v>13</v>
      </c>
      <c r="D358" t="s">
        <v>1971</v>
      </c>
      <c r="E358" t="s">
        <v>113</v>
      </c>
      <c r="F358" t="s">
        <v>204</v>
      </c>
      <c r="G358" t="s">
        <v>16</v>
      </c>
      <c r="H358">
        <v>470192</v>
      </c>
      <c r="I358">
        <v>940</v>
      </c>
      <c r="J358">
        <v>336480</v>
      </c>
      <c r="K358">
        <v>443202</v>
      </c>
      <c r="L358">
        <v>3</v>
      </c>
      <c r="M358">
        <v>4963.9662509999998</v>
      </c>
    </row>
    <row r="359" spans="1:13" x14ac:dyDescent="0.25">
      <c r="A359" t="s">
        <v>2294</v>
      </c>
      <c r="B359" t="s">
        <v>12</v>
      </c>
      <c r="C359" t="s">
        <v>13</v>
      </c>
      <c r="D359" t="s">
        <v>2000</v>
      </c>
      <c r="E359" t="s">
        <v>113</v>
      </c>
      <c r="F359" t="s">
        <v>795</v>
      </c>
      <c r="G359" t="s">
        <v>16</v>
      </c>
      <c r="H359">
        <v>65257</v>
      </c>
      <c r="I359">
        <v>201</v>
      </c>
      <c r="J359">
        <v>12749</v>
      </c>
      <c r="K359">
        <v>19274</v>
      </c>
      <c r="L359">
        <v>3</v>
      </c>
      <c r="M359">
        <v>2468.1358369999998</v>
      </c>
    </row>
    <row r="360" spans="1:13" x14ac:dyDescent="0.25">
      <c r="A360" t="s">
        <v>2295</v>
      </c>
      <c r="B360" t="s">
        <v>12</v>
      </c>
      <c r="C360" t="s">
        <v>19</v>
      </c>
      <c r="D360" t="s">
        <v>1992</v>
      </c>
      <c r="E360" t="s">
        <v>113</v>
      </c>
      <c r="F360" t="s">
        <v>204</v>
      </c>
      <c r="G360" t="s">
        <v>16</v>
      </c>
      <c r="H360">
        <v>31003</v>
      </c>
      <c r="I360">
        <v>87</v>
      </c>
      <c r="J360">
        <v>12591</v>
      </c>
      <c r="K360">
        <v>22656</v>
      </c>
      <c r="L360">
        <v>8</v>
      </c>
      <c r="M360">
        <v>2294.0037779999998</v>
      </c>
    </row>
    <row r="361" spans="1:13" x14ac:dyDescent="0.25">
      <c r="A361" t="s">
        <v>2296</v>
      </c>
      <c r="B361" t="s">
        <v>18</v>
      </c>
      <c r="C361" t="s">
        <v>13</v>
      </c>
      <c r="D361" t="s">
        <v>1984</v>
      </c>
      <c r="E361" t="s">
        <v>113</v>
      </c>
      <c r="F361" t="s">
        <v>204</v>
      </c>
      <c r="G361" t="s">
        <v>16</v>
      </c>
      <c r="H361">
        <v>12988</v>
      </c>
      <c r="I361">
        <v>69</v>
      </c>
      <c r="J361">
        <v>6514</v>
      </c>
      <c r="K361">
        <v>9378</v>
      </c>
      <c r="L361">
        <v>4</v>
      </c>
      <c r="M361">
        <v>2236.485099</v>
      </c>
    </row>
    <row r="362" spans="1:13" x14ac:dyDescent="0.25">
      <c r="A362" t="s">
        <v>2297</v>
      </c>
      <c r="B362" t="s">
        <v>23</v>
      </c>
      <c r="C362" t="s">
        <v>19</v>
      </c>
      <c r="D362" t="s">
        <v>1971</v>
      </c>
      <c r="E362" t="s">
        <v>113</v>
      </c>
      <c r="F362" t="s">
        <v>204</v>
      </c>
      <c r="G362" t="s">
        <v>16</v>
      </c>
      <c r="H362">
        <v>562103</v>
      </c>
      <c r="I362">
        <v>1450</v>
      </c>
      <c r="J362">
        <v>340616</v>
      </c>
      <c r="K362">
        <v>488921</v>
      </c>
      <c r="L362">
        <v>8</v>
      </c>
      <c r="M362">
        <v>1733.8301719999999</v>
      </c>
    </row>
    <row r="363" spans="1:13" x14ac:dyDescent="0.25">
      <c r="A363" t="s">
        <v>2298</v>
      </c>
      <c r="B363" t="s">
        <v>12</v>
      </c>
      <c r="C363" t="s">
        <v>19</v>
      </c>
      <c r="D363" t="s">
        <v>1967</v>
      </c>
      <c r="E363" t="s">
        <v>113</v>
      </c>
      <c r="F363" t="s">
        <v>204</v>
      </c>
      <c r="G363" t="s">
        <v>16</v>
      </c>
      <c r="H363">
        <v>780475</v>
      </c>
      <c r="I363">
        <v>2186</v>
      </c>
      <c r="J363">
        <v>453974</v>
      </c>
      <c r="K363">
        <v>691696</v>
      </c>
      <c r="L363">
        <v>11</v>
      </c>
      <c r="M363">
        <v>1726.2494569999999</v>
      </c>
    </row>
    <row r="364" spans="1:13" x14ac:dyDescent="0.25">
      <c r="A364" t="s">
        <v>2299</v>
      </c>
      <c r="B364" t="s">
        <v>18</v>
      </c>
      <c r="C364" t="s">
        <v>21</v>
      </c>
      <c r="D364" t="s">
        <v>2000</v>
      </c>
      <c r="E364" t="s">
        <v>113</v>
      </c>
      <c r="F364" t="s">
        <v>15</v>
      </c>
      <c r="G364" t="s">
        <v>16</v>
      </c>
      <c r="H364">
        <v>7540</v>
      </c>
      <c r="I364">
        <v>10</v>
      </c>
      <c r="J364">
        <v>1475</v>
      </c>
      <c r="K364">
        <v>2054</v>
      </c>
      <c r="L364">
        <v>1</v>
      </c>
      <c r="M364">
        <v>1713.978863</v>
      </c>
    </row>
    <row r="365" spans="1:13" x14ac:dyDescent="0.25">
      <c r="A365" t="s">
        <v>2300</v>
      </c>
      <c r="B365" t="s">
        <v>18</v>
      </c>
      <c r="C365" t="s">
        <v>19</v>
      </c>
      <c r="D365" t="s">
        <v>1974</v>
      </c>
      <c r="E365" t="s">
        <v>113</v>
      </c>
      <c r="F365" t="s">
        <v>204</v>
      </c>
      <c r="G365" t="s">
        <v>16</v>
      </c>
      <c r="H365">
        <v>482834</v>
      </c>
      <c r="I365">
        <v>1269</v>
      </c>
      <c r="J365">
        <v>292059</v>
      </c>
      <c r="K365">
        <v>428761</v>
      </c>
      <c r="L365">
        <v>7</v>
      </c>
      <c r="M365">
        <v>1594.463397</v>
      </c>
    </row>
    <row r="366" spans="1:13" x14ac:dyDescent="0.25">
      <c r="A366" t="s">
        <v>2301</v>
      </c>
      <c r="B366" t="s">
        <v>18</v>
      </c>
      <c r="C366" t="s">
        <v>21</v>
      </c>
      <c r="D366" t="s">
        <v>1974</v>
      </c>
      <c r="E366" t="s">
        <v>113</v>
      </c>
      <c r="F366" t="s">
        <v>625</v>
      </c>
      <c r="G366" t="s">
        <v>16</v>
      </c>
      <c r="H366">
        <v>19464</v>
      </c>
      <c r="I366">
        <v>68</v>
      </c>
      <c r="J366">
        <v>11814</v>
      </c>
      <c r="K366">
        <v>17040</v>
      </c>
      <c r="L366">
        <v>9</v>
      </c>
      <c r="M366">
        <v>1540.4693500000001</v>
      </c>
    </row>
    <row r="367" spans="1:13" x14ac:dyDescent="0.25">
      <c r="A367" t="s">
        <v>2302</v>
      </c>
      <c r="B367" t="s">
        <v>12</v>
      </c>
      <c r="C367" t="s">
        <v>21</v>
      </c>
      <c r="D367" t="s">
        <v>1963</v>
      </c>
      <c r="E367" t="s">
        <v>113</v>
      </c>
      <c r="F367" t="s">
        <v>795</v>
      </c>
      <c r="G367" t="s">
        <v>16</v>
      </c>
      <c r="H367">
        <v>50838</v>
      </c>
      <c r="I367">
        <v>130</v>
      </c>
      <c r="J367">
        <v>23274</v>
      </c>
      <c r="K367">
        <v>35934</v>
      </c>
      <c r="L367">
        <v>11</v>
      </c>
      <c r="M367">
        <v>1521.372273</v>
      </c>
    </row>
    <row r="368" spans="1:13" x14ac:dyDescent="0.25">
      <c r="A368" t="s">
        <v>2303</v>
      </c>
      <c r="B368" t="s">
        <v>18</v>
      </c>
      <c r="C368" t="s">
        <v>19</v>
      </c>
      <c r="D368" t="s">
        <v>1984</v>
      </c>
      <c r="E368" t="s">
        <v>113</v>
      </c>
      <c r="F368" t="s">
        <v>892</v>
      </c>
      <c r="G368" t="s">
        <v>16</v>
      </c>
      <c r="H368">
        <v>679098</v>
      </c>
      <c r="I368">
        <v>1984</v>
      </c>
      <c r="J368">
        <v>467726</v>
      </c>
      <c r="K368">
        <v>634589</v>
      </c>
      <c r="L368">
        <v>9</v>
      </c>
      <c r="M368">
        <v>1477.4248560000001</v>
      </c>
    </row>
    <row r="369" spans="1:13" x14ac:dyDescent="0.25">
      <c r="A369" t="s">
        <v>2304</v>
      </c>
      <c r="B369" t="s">
        <v>18</v>
      </c>
      <c r="C369" t="s">
        <v>26</v>
      </c>
      <c r="D369" t="s">
        <v>1967</v>
      </c>
      <c r="E369" t="s">
        <v>113</v>
      </c>
      <c r="F369" t="s">
        <v>204</v>
      </c>
      <c r="G369" t="s">
        <v>44</v>
      </c>
      <c r="H369">
        <v>32436</v>
      </c>
      <c r="I369">
        <v>56</v>
      </c>
      <c r="J369">
        <v>17531</v>
      </c>
      <c r="K369">
        <v>28429</v>
      </c>
      <c r="L369">
        <v>6</v>
      </c>
      <c r="M369">
        <v>1470.670167</v>
      </c>
    </row>
    <row r="370" spans="1:13" x14ac:dyDescent="0.25">
      <c r="A370" t="s">
        <v>2305</v>
      </c>
      <c r="B370" t="s">
        <v>23</v>
      </c>
      <c r="C370" t="s">
        <v>19</v>
      </c>
      <c r="D370" t="s">
        <v>2000</v>
      </c>
      <c r="E370" t="s">
        <v>647</v>
      </c>
      <c r="F370" t="s">
        <v>625</v>
      </c>
      <c r="G370" t="s">
        <v>16</v>
      </c>
      <c r="H370">
        <v>11734</v>
      </c>
      <c r="I370">
        <v>78</v>
      </c>
      <c r="J370">
        <v>8741</v>
      </c>
      <c r="K370">
        <v>10606</v>
      </c>
      <c r="L370">
        <v>5</v>
      </c>
      <c r="M370">
        <v>6439.2834979999998</v>
      </c>
    </row>
    <row r="371" spans="1:13" x14ac:dyDescent="0.25">
      <c r="A371" t="s">
        <v>714</v>
      </c>
      <c r="B371" t="s">
        <v>12</v>
      </c>
      <c r="C371" t="s">
        <v>19</v>
      </c>
      <c r="D371" t="s">
        <v>2044</v>
      </c>
      <c r="E371" t="s">
        <v>647</v>
      </c>
      <c r="F371" t="s">
        <v>680</v>
      </c>
      <c r="G371" t="s">
        <v>16</v>
      </c>
      <c r="H371">
        <v>27371</v>
      </c>
      <c r="I371">
        <v>60</v>
      </c>
      <c r="J371">
        <v>22256</v>
      </c>
      <c r="K371">
        <v>25986</v>
      </c>
      <c r="L371">
        <v>5</v>
      </c>
      <c r="M371">
        <v>4984.4855829999997</v>
      </c>
    </row>
    <row r="372" spans="1:13" x14ac:dyDescent="0.25">
      <c r="A372" t="s">
        <v>2306</v>
      </c>
      <c r="B372" t="s">
        <v>12</v>
      </c>
      <c r="C372" t="s">
        <v>19</v>
      </c>
      <c r="D372" t="s">
        <v>2003</v>
      </c>
      <c r="E372" t="s">
        <v>647</v>
      </c>
      <c r="F372" t="s">
        <v>625</v>
      </c>
      <c r="G372" t="s">
        <v>16</v>
      </c>
      <c r="H372">
        <v>21903</v>
      </c>
      <c r="I372">
        <v>124</v>
      </c>
      <c r="J372">
        <v>18831</v>
      </c>
      <c r="K372">
        <v>20922</v>
      </c>
      <c r="L372">
        <v>4</v>
      </c>
      <c r="M372">
        <v>1661.167909</v>
      </c>
    </row>
    <row r="373" spans="1:13" x14ac:dyDescent="0.25">
      <c r="A373" t="s">
        <v>2307</v>
      </c>
      <c r="B373" t="s">
        <v>18</v>
      </c>
      <c r="C373" t="s">
        <v>21</v>
      </c>
      <c r="D373" t="s">
        <v>1971</v>
      </c>
      <c r="E373" t="s">
        <v>426</v>
      </c>
      <c r="F373" t="s">
        <v>886</v>
      </c>
      <c r="G373" t="s">
        <v>16</v>
      </c>
      <c r="H373">
        <v>9725</v>
      </c>
      <c r="I373">
        <v>80</v>
      </c>
      <c r="J373">
        <v>6616</v>
      </c>
      <c r="K373">
        <v>8778</v>
      </c>
      <c r="L373">
        <v>1</v>
      </c>
      <c r="M373">
        <v>4942.2839869999998</v>
      </c>
    </row>
    <row r="374" spans="1:13" x14ac:dyDescent="0.25">
      <c r="A374" t="s">
        <v>425</v>
      </c>
      <c r="B374" t="s">
        <v>12</v>
      </c>
      <c r="C374" t="s">
        <v>19</v>
      </c>
      <c r="D374" t="s">
        <v>1971</v>
      </c>
      <c r="E374" t="s">
        <v>426</v>
      </c>
      <c r="F374" t="s">
        <v>204</v>
      </c>
      <c r="G374" t="s">
        <v>16</v>
      </c>
      <c r="H374">
        <v>45965</v>
      </c>
      <c r="I374">
        <v>190</v>
      </c>
      <c r="J374">
        <v>10028</v>
      </c>
      <c r="K374">
        <v>37295</v>
      </c>
      <c r="L374">
        <v>1</v>
      </c>
      <c r="M374">
        <v>4718.8361139999997</v>
      </c>
    </row>
    <row r="375" spans="1:13" x14ac:dyDescent="0.25">
      <c r="A375" t="s">
        <v>2308</v>
      </c>
      <c r="B375" t="s">
        <v>18</v>
      </c>
      <c r="C375" t="s">
        <v>13</v>
      </c>
      <c r="D375" t="s">
        <v>1963</v>
      </c>
      <c r="E375" t="s">
        <v>428</v>
      </c>
      <c r="F375" t="s">
        <v>204</v>
      </c>
      <c r="G375" t="s">
        <v>16</v>
      </c>
      <c r="H375">
        <v>8944</v>
      </c>
      <c r="I375">
        <v>45</v>
      </c>
      <c r="J375">
        <v>3002</v>
      </c>
      <c r="K375">
        <v>6361</v>
      </c>
      <c r="L375">
        <v>6</v>
      </c>
      <c r="M375">
        <v>1755.4845419999999</v>
      </c>
    </row>
    <row r="376" spans="1:13" x14ac:dyDescent="0.25">
      <c r="A376" t="s">
        <v>2309</v>
      </c>
      <c r="B376" t="s">
        <v>18</v>
      </c>
      <c r="C376" t="s">
        <v>26</v>
      </c>
      <c r="D376" t="s">
        <v>1967</v>
      </c>
      <c r="E376" t="s">
        <v>650</v>
      </c>
      <c r="F376" t="s">
        <v>625</v>
      </c>
      <c r="G376" t="s">
        <v>16</v>
      </c>
      <c r="H376">
        <v>14398</v>
      </c>
      <c r="I376">
        <v>30</v>
      </c>
      <c r="J376">
        <v>2807</v>
      </c>
      <c r="K376">
        <v>13393</v>
      </c>
      <c r="L376">
        <v>7</v>
      </c>
      <c r="M376">
        <v>5154.6445549999999</v>
      </c>
    </row>
    <row r="377" spans="1:13" x14ac:dyDescent="0.25">
      <c r="A377" t="s">
        <v>2310</v>
      </c>
      <c r="B377" t="s">
        <v>12</v>
      </c>
      <c r="C377" t="s">
        <v>19</v>
      </c>
      <c r="D377" t="s">
        <v>2087</v>
      </c>
      <c r="E377" t="s">
        <v>969</v>
      </c>
      <c r="F377" t="s">
        <v>962</v>
      </c>
      <c r="G377" t="s">
        <v>16</v>
      </c>
      <c r="H377">
        <v>117879</v>
      </c>
      <c r="I377">
        <v>390</v>
      </c>
      <c r="J377">
        <v>52098</v>
      </c>
      <c r="K377">
        <v>86127</v>
      </c>
      <c r="L377">
        <v>1</v>
      </c>
      <c r="M377">
        <v>5102.7067290000005</v>
      </c>
    </row>
    <row r="378" spans="1:13" x14ac:dyDescent="0.25">
      <c r="A378" t="s">
        <v>2311</v>
      </c>
      <c r="B378" t="s">
        <v>18</v>
      </c>
      <c r="C378" t="s">
        <v>13</v>
      </c>
      <c r="D378" t="s">
        <v>1969</v>
      </c>
      <c r="E378" t="s">
        <v>117</v>
      </c>
      <c r="F378" t="s">
        <v>204</v>
      </c>
      <c r="G378" t="s">
        <v>16</v>
      </c>
      <c r="H378">
        <v>22444</v>
      </c>
      <c r="I378">
        <v>160</v>
      </c>
      <c r="J378">
        <v>12672</v>
      </c>
      <c r="K378">
        <v>21345</v>
      </c>
      <c r="L378">
        <v>5</v>
      </c>
      <c r="M378">
        <v>2539.2005629999999</v>
      </c>
    </row>
    <row r="379" spans="1:13" x14ac:dyDescent="0.25">
      <c r="A379" t="s">
        <v>2312</v>
      </c>
      <c r="B379" t="s">
        <v>18</v>
      </c>
      <c r="C379" t="s">
        <v>13</v>
      </c>
      <c r="D379" t="s">
        <v>2057</v>
      </c>
      <c r="E379" t="s">
        <v>117</v>
      </c>
      <c r="F379" t="s">
        <v>15</v>
      </c>
      <c r="G379" t="s">
        <v>34</v>
      </c>
      <c r="H379">
        <v>17645</v>
      </c>
      <c r="I379">
        <v>40</v>
      </c>
      <c r="J379">
        <v>9673</v>
      </c>
      <c r="K379">
        <v>15088</v>
      </c>
      <c r="L379">
        <v>15</v>
      </c>
      <c r="M379">
        <v>1591.772246</v>
      </c>
    </row>
    <row r="380" spans="1:13" x14ac:dyDescent="0.25">
      <c r="A380" t="s">
        <v>2313</v>
      </c>
      <c r="B380" t="s">
        <v>12</v>
      </c>
      <c r="C380" t="s">
        <v>19</v>
      </c>
      <c r="D380" t="s">
        <v>1971</v>
      </c>
      <c r="E380" t="s">
        <v>117</v>
      </c>
      <c r="F380" t="s">
        <v>680</v>
      </c>
      <c r="G380" t="s">
        <v>16</v>
      </c>
      <c r="H380">
        <v>9881</v>
      </c>
      <c r="I380">
        <v>15</v>
      </c>
      <c r="J380">
        <v>2344</v>
      </c>
      <c r="K380">
        <v>7324</v>
      </c>
      <c r="L380">
        <v>1</v>
      </c>
      <c r="M380">
        <v>1505.0115499999999</v>
      </c>
    </row>
    <row r="381" spans="1:13" x14ac:dyDescent="0.25">
      <c r="A381" t="s">
        <v>2314</v>
      </c>
      <c r="B381" t="s">
        <v>12</v>
      </c>
      <c r="C381" t="s">
        <v>19</v>
      </c>
      <c r="D381" t="s">
        <v>2121</v>
      </c>
      <c r="E381" t="s">
        <v>989</v>
      </c>
      <c r="F381" t="s">
        <v>982</v>
      </c>
      <c r="G381" t="s">
        <v>16</v>
      </c>
      <c r="H381">
        <v>12148</v>
      </c>
      <c r="I381">
        <v>40</v>
      </c>
      <c r="J381">
        <v>7950</v>
      </c>
      <c r="K381">
        <v>11360</v>
      </c>
      <c r="L381">
        <v>9</v>
      </c>
      <c r="M381">
        <v>1936.008049</v>
      </c>
    </row>
    <row r="382" spans="1:13" x14ac:dyDescent="0.25">
      <c r="A382" t="s">
        <v>2315</v>
      </c>
      <c r="B382" t="s">
        <v>12</v>
      </c>
      <c r="C382" t="s">
        <v>19</v>
      </c>
      <c r="D382" t="s">
        <v>1967</v>
      </c>
      <c r="E382" t="s">
        <v>2316</v>
      </c>
      <c r="F382" t="s">
        <v>204</v>
      </c>
      <c r="G382" t="s">
        <v>16</v>
      </c>
      <c r="H382">
        <v>18771</v>
      </c>
      <c r="I382">
        <v>69</v>
      </c>
      <c r="J382">
        <v>10871</v>
      </c>
      <c r="K382">
        <v>17138</v>
      </c>
      <c r="L382">
        <v>6</v>
      </c>
      <c r="M382">
        <v>3827.3663809999998</v>
      </c>
    </row>
    <row r="383" spans="1:13" x14ac:dyDescent="0.25">
      <c r="A383" t="s">
        <v>2317</v>
      </c>
      <c r="B383" t="s">
        <v>18</v>
      </c>
      <c r="C383" t="s">
        <v>19</v>
      </c>
      <c r="D383" t="s">
        <v>1974</v>
      </c>
      <c r="E383" t="s">
        <v>2316</v>
      </c>
      <c r="F383" t="s">
        <v>15</v>
      </c>
      <c r="G383" t="s">
        <v>16</v>
      </c>
      <c r="H383">
        <v>7402</v>
      </c>
      <c r="I383">
        <v>9</v>
      </c>
      <c r="J383">
        <v>3860</v>
      </c>
      <c r="K383">
        <v>6406</v>
      </c>
      <c r="L383">
        <v>1</v>
      </c>
      <c r="M383">
        <v>1560.449936</v>
      </c>
    </row>
    <row r="384" spans="1:13" x14ac:dyDescent="0.25">
      <c r="A384" t="s">
        <v>2318</v>
      </c>
      <c r="B384" t="s">
        <v>12</v>
      </c>
      <c r="C384" t="s">
        <v>19</v>
      </c>
      <c r="D384" t="s">
        <v>1971</v>
      </c>
      <c r="E384" t="s">
        <v>432</v>
      </c>
      <c r="F384" t="s">
        <v>204</v>
      </c>
      <c r="G384" t="s">
        <v>16</v>
      </c>
      <c r="H384">
        <v>38735</v>
      </c>
      <c r="I384">
        <v>114</v>
      </c>
      <c r="J384">
        <v>28719</v>
      </c>
      <c r="K384">
        <v>36629</v>
      </c>
      <c r="L384">
        <v>4</v>
      </c>
      <c r="M384">
        <v>2127.8240660000001</v>
      </c>
    </row>
    <row r="385" spans="1:13" x14ac:dyDescent="0.25">
      <c r="A385" t="s">
        <v>951</v>
      </c>
      <c r="B385" t="s">
        <v>12</v>
      </c>
      <c r="C385" t="s">
        <v>26</v>
      </c>
      <c r="D385" t="s">
        <v>1984</v>
      </c>
      <c r="E385" t="s">
        <v>432</v>
      </c>
      <c r="F385" t="s">
        <v>938</v>
      </c>
      <c r="G385" t="s">
        <v>16</v>
      </c>
      <c r="H385">
        <v>7320</v>
      </c>
      <c r="I385">
        <v>33</v>
      </c>
      <c r="J385">
        <v>4020</v>
      </c>
      <c r="K385">
        <v>6692</v>
      </c>
      <c r="L385">
        <v>15</v>
      </c>
      <c r="M385">
        <v>1730.37357</v>
      </c>
    </row>
    <row r="386" spans="1:13" x14ac:dyDescent="0.25">
      <c r="A386" t="s">
        <v>2319</v>
      </c>
      <c r="B386" t="s">
        <v>12</v>
      </c>
      <c r="C386" t="s">
        <v>26</v>
      </c>
      <c r="D386" t="s">
        <v>2174</v>
      </c>
      <c r="E386" t="s">
        <v>717</v>
      </c>
      <c r="F386" t="s">
        <v>795</v>
      </c>
      <c r="G386" t="s">
        <v>16</v>
      </c>
      <c r="H386">
        <v>90463</v>
      </c>
      <c r="I386">
        <v>204</v>
      </c>
      <c r="J386">
        <v>803</v>
      </c>
      <c r="K386">
        <v>2465</v>
      </c>
      <c r="L386">
        <v>9</v>
      </c>
      <c r="M386">
        <v>6120.6025140000002</v>
      </c>
    </row>
    <row r="387" spans="1:13" x14ac:dyDescent="0.25">
      <c r="A387" t="s">
        <v>2320</v>
      </c>
      <c r="B387" t="s">
        <v>12</v>
      </c>
      <c r="C387" t="s">
        <v>13</v>
      </c>
      <c r="D387" t="s">
        <v>2137</v>
      </c>
      <c r="E387" t="s">
        <v>717</v>
      </c>
      <c r="F387" t="s">
        <v>680</v>
      </c>
      <c r="G387" t="s">
        <v>16</v>
      </c>
      <c r="H387">
        <v>252170</v>
      </c>
      <c r="I387">
        <v>650</v>
      </c>
      <c r="J387">
        <v>9248</v>
      </c>
      <c r="K387">
        <v>14192</v>
      </c>
      <c r="L387">
        <v>1</v>
      </c>
      <c r="M387">
        <v>5874.0047800000002</v>
      </c>
    </row>
    <row r="388" spans="1:13" x14ac:dyDescent="0.25">
      <c r="A388" t="s">
        <v>2321</v>
      </c>
      <c r="B388" t="s">
        <v>12</v>
      </c>
      <c r="C388" t="s">
        <v>21</v>
      </c>
      <c r="D388" t="s">
        <v>2322</v>
      </c>
      <c r="E388" t="s">
        <v>717</v>
      </c>
      <c r="F388" t="s">
        <v>795</v>
      </c>
      <c r="G388" t="s">
        <v>16</v>
      </c>
      <c r="H388">
        <v>68114</v>
      </c>
      <c r="I388">
        <v>174</v>
      </c>
      <c r="J388">
        <v>569</v>
      </c>
      <c r="K388">
        <v>2059</v>
      </c>
      <c r="L388">
        <v>15</v>
      </c>
      <c r="M388">
        <v>2753.7119859999998</v>
      </c>
    </row>
    <row r="389" spans="1:13" x14ac:dyDescent="0.25">
      <c r="A389" t="s">
        <v>2323</v>
      </c>
      <c r="B389" t="s">
        <v>18</v>
      </c>
      <c r="C389" t="s">
        <v>26</v>
      </c>
      <c r="D389" t="s">
        <v>1967</v>
      </c>
      <c r="E389" t="s">
        <v>717</v>
      </c>
      <c r="F389" t="s">
        <v>882</v>
      </c>
      <c r="G389" t="s">
        <v>16</v>
      </c>
      <c r="H389">
        <v>292578</v>
      </c>
      <c r="I389">
        <v>812</v>
      </c>
      <c r="J389">
        <v>6474</v>
      </c>
      <c r="K389">
        <v>12323</v>
      </c>
      <c r="L389">
        <v>4</v>
      </c>
      <c r="M389">
        <v>1826.3187379999999</v>
      </c>
    </row>
    <row r="390" spans="1:13" x14ac:dyDescent="0.25">
      <c r="A390" t="s">
        <v>2324</v>
      </c>
      <c r="B390" t="s">
        <v>18</v>
      </c>
      <c r="C390" t="s">
        <v>26</v>
      </c>
      <c r="D390" t="s">
        <v>1963</v>
      </c>
      <c r="E390" t="s">
        <v>434</v>
      </c>
      <c r="F390" t="s">
        <v>204</v>
      </c>
      <c r="G390" t="s">
        <v>34</v>
      </c>
      <c r="H390">
        <v>39725</v>
      </c>
      <c r="I390">
        <v>144</v>
      </c>
      <c r="J390">
        <v>5402</v>
      </c>
      <c r="K390">
        <v>36080</v>
      </c>
      <c r="L390">
        <v>12</v>
      </c>
      <c r="M390">
        <v>6431.5551519999999</v>
      </c>
    </row>
    <row r="391" spans="1:13" x14ac:dyDescent="0.25">
      <c r="A391" t="s">
        <v>2325</v>
      </c>
      <c r="B391" t="s">
        <v>18</v>
      </c>
      <c r="C391" t="s">
        <v>19</v>
      </c>
      <c r="D391" t="s">
        <v>2000</v>
      </c>
      <c r="E391" t="s">
        <v>120</v>
      </c>
      <c r="F391" t="s">
        <v>795</v>
      </c>
      <c r="G391" t="s">
        <v>44</v>
      </c>
      <c r="H391">
        <v>25206</v>
      </c>
      <c r="I391">
        <v>75</v>
      </c>
      <c r="J391">
        <v>3588</v>
      </c>
      <c r="K391">
        <v>23556</v>
      </c>
      <c r="L391">
        <v>19</v>
      </c>
      <c r="M391">
        <v>6846.3564340000003</v>
      </c>
    </row>
    <row r="392" spans="1:13" x14ac:dyDescent="0.25">
      <c r="A392" t="s">
        <v>2326</v>
      </c>
      <c r="B392" t="s">
        <v>18</v>
      </c>
      <c r="C392" t="s">
        <v>21</v>
      </c>
      <c r="D392" t="s">
        <v>1979</v>
      </c>
      <c r="E392" t="s">
        <v>120</v>
      </c>
      <c r="F392" t="s">
        <v>204</v>
      </c>
      <c r="G392" t="s">
        <v>16</v>
      </c>
      <c r="H392">
        <v>7789</v>
      </c>
      <c r="I392">
        <v>30</v>
      </c>
      <c r="J392">
        <v>4655</v>
      </c>
      <c r="K392">
        <v>7434</v>
      </c>
      <c r="L392">
        <v>1</v>
      </c>
      <c r="M392">
        <v>6396.8687630000004</v>
      </c>
    </row>
    <row r="393" spans="1:13" x14ac:dyDescent="0.25">
      <c r="A393" t="s">
        <v>2327</v>
      </c>
      <c r="B393" t="s">
        <v>12</v>
      </c>
      <c r="C393" t="s">
        <v>13</v>
      </c>
      <c r="D393" t="s">
        <v>1971</v>
      </c>
      <c r="E393" t="s">
        <v>120</v>
      </c>
      <c r="F393" t="s">
        <v>204</v>
      </c>
      <c r="G393" t="s">
        <v>16</v>
      </c>
      <c r="H393">
        <v>38396</v>
      </c>
      <c r="I393">
        <v>87</v>
      </c>
      <c r="J393">
        <v>6305</v>
      </c>
      <c r="K393">
        <v>35118</v>
      </c>
      <c r="L393">
        <v>9</v>
      </c>
      <c r="M393">
        <v>5740.164546</v>
      </c>
    </row>
    <row r="394" spans="1:13" x14ac:dyDescent="0.25">
      <c r="A394" t="s">
        <v>2328</v>
      </c>
      <c r="B394" t="s">
        <v>12</v>
      </c>
      <c r="C394" t="s">
        <v>21</v>
      </c>
      <c r="D394" t="s">
        <v>2000</v>
      </c>
      <c r="E394" t="s">
        <v>120</v>
      </c>
      <c r="F394" t="s">
        <v>204</v>
      </c>
      <c r="G394" t="s">
        <v>16</v>
      </c>
      <c r="H394">
        <v>10012</v>
      </c>
      <c r="I394">
        <v>25</v>
      </c>
      <c r="J394">
        <v>5734</v>
      </c>
      <c r="K394">
        <v>9413</v>
      </c>
      <c r="L394">
        <v>4</v>
      </c>
      <c r="M394">
        <v>1805.9260859999999</v>
      </c>
    </row>
    <row r="395" spans="1:13" x14ac:dyDescent="0.25">
      <c r="A395" t="s">
        <v>2329</v>
      </c>
      <c r="B395" t="s">
        <v>23</v>
      </c>
      <c r="C395" t="s">
        <v>19</v>
      </c>
      <c r="D395" t="s">
        <v>1979</v>
      </c>
      <c r="E395" t="s">
        <v>120</v>
      </c>
      <c r="F395" t="s">
        <v>678</v>
      </c>
      <c r="G395" t="s">
        <v>16</v>
      </c>
      <c r="H395">
        <v>12459</v>
      </c>
      <c r="I395">
        <v>84</v>
      </c>
      <c r="J395">
        <v>7290</v>
      </c>
      <c r="K395">
        <v>11731</v>
      </c>
      <c r="L395">
        <v>14</v>
      </c>
      <c r="M395">
        <v>1593.010399</v>
      </c>
    </row>
    <row r="396" spans="1:13" x14ac:dyDescent="0.25">
      <c r="A396" t="s">
        <v>2330</v>
      </c>
      <c r="B396" t="s">
        <v>12</v>
      </c>
      <c r="C396" t="s">
        <v>19</v>
      </c>
      <c r="D396" t="s">
        <v>2065</v>
      </c>
      <c r="E396" t="s">
        <v>120</v>
      </c>
      <c r="F396" t="s">
        <v>15</v>
      </c>
      <c r="G396" t="s">
        <v>16</v>
      </c>
      <c r="H396">
        <v>32714</v>
      </c>
      <c r="I396">
        <v>69</v>
      </c>
      <c r="J396">
        <v>3756</v>
      </c>
      <c r="K396">
        <v>30764</v>
      </c>
      <c r="L396">
        <v>15</v>
      </c>
      <c r="M396">
        <v>1506.6243039999999</v>
      </c>
    </row>
    <row r="397" spans="1:13" x14ac:dyDescent="0.25">
      <c r="A397" t="s">
        <v>2331</v>
      </c>
      <c r="B397" t="s">
        <v>12</v>
      </c>
      <c r="C397" t="s">
        <v>19</v>
      </c>
      <c r="D397" t="s">
        <v>2003</v>
      </c>
      <c r="E397" t="s">
        <v>439</v>
      </c>
      <c r="F397" t="s">
        <v>204</v>
      </c>
      <c r="G397" t="s">
        <v>16</v>
      </c>
      <c r="H397">
        <v>98509</v>
      </c>
      <c r="I397">
        <v>299</v>
      </c>
      <c r="J397">
        <v>30688</v>
      </c>
      <c r="K397">
        <v>109518</v>
      </c>
      <c r="L397">
        <v>15</v>
      </c>
      <c r="M397">
        <v>2059.2702939999999</v>
      </c>
    </row>
    <row r="398" spans="1:13" x14ac:dyDescent="0.25">
      <c r="A398" t="s">
        <v>2332</v>
      </c>
      <c r="B398" t="s">
        <v>18</v>
      </c>
      <c r="C398" t="s">
        <v>19</v>
      </c>
      <c r="D398" t="s">
        <v>1967</v>
      </c>
      <c r="E398" t="s">
        <v>953</v>
      </c>
      <c r="F398" t="s">
        <v>938</v>
      </c>
      <c r="G398" t="s">
        <v>44</v>
      </c>
      <c r="H398">
        <v>37076</v>
      </c>
      <c r="I398">
        <v>113</v>
      </c>
      <c r="J398">
        <v>9246</v>
      </c>
      <c r="K398">
        <v>22565</v>
      </c>
      <c r="L398">
        <v>12</v>
      </c>
      <c r="M398">
        <v>1487.9960779999999</v>
      </c>
    </row>
    <row r="399" spans="1:13" x14ac:dyDescent="0.25">
      <c r="A399" t="s">
        <v>2333</v>
      </c>
      <c r="B399" t="s">
        <v>18</v>
      </c>
      <c r="C399" t="s">
        <v>26</v>
      </c>
      <c r="D399" t="s">
        <v>2034</v>
      </c>
      <c r="E399" t="s">
        <v>837</v>
      </c>
      <c r="F399" t="s">
        <v>795</v>
      </c>
      <c r="G399" t="s">
        <v>44</v>
      </c>
      <c r="H399">
        <v>70506</v>
      </c>
      <c r="I399">
        <v>270</v>
      </c>
      <c r="J399">
        <v>26779</v>
      </c>
      <c r="K399">
        <v>48902</v>
      </c>
      <c r="L399">
        <v>3</v>
      </c>
      <c r="M399">
        <v>1912.9668819999999</v>
      </c>
    </row>
    <row r="400" spans="1:13" x14ac:dyDescent="0.25">
      <c r="A400" t="s">
        <v>2334</v>
      </c>
      <c r="B400" t="s">
        <v>12</v>
      </c>
      <c r="C400" t="s">
        <v>26</v>
      </c>
      <c r="D400" t="s">
        <v>1963</v>
      </c>
      <c r="E400" t="s">
        <v>122</v>
      </c>
      <c r="F400" t="s">
        <v>204</v>
      </c>
      <c r="G400" t="s">
        <v>16</v>
      </c>
      <c r="H400">
        <v>921791</v>
      </c>
      <c r="I400">
        <v>2150</v>
      </c>
      <c r="J400">
        <v>668449</v>
      </c>
      <c r="K400">
        <v>852442</v>
      </c>
      <c r="L400">
        <v>69</v>
      </c>
      <c r="M400">
        <v>8042.8979490000002</v>
      </c>
    </row>
    <row r="401" spans="1:13" x14ac:dyDescent="0.25">
      <c r="A401" t="s">
        <v>2335</v>
      </c>
      <c r="B401" t="s">
        <v>12</v>
      </c>
      <c r="C401" t="s">
        <v>26</v>
      </c>
      <c r="D401" t="s">
        <v>1971</v>
      </c>
      <c r="E401" t="s">
        <v>122</v>
      </c>
      <c r="F401" t="s">
        <v>795</v>
      </c>
      <c r="G401" t="s">
        <v>16</v>
      </c>
      <c r="H401">
        <v>4154911</v>
      </c>
      <c r="I401">
        <v>1254</v>
      </c>
      <c r="J401">
        <v>2338732</v>
      </c>
      <c r="K401">
        <v>3445626</v>
      </c>
      <c r="L401">
        <v>154</v>
      </c>
      <c r="M401">
        <v>8038.5703709999998</v>
      </c>
    </row>
    <row r="402" spans="1:13" x14ac:dyDescent="0.25">
      <c r="A402" t="s">
        <v>2336</v>
      </c>
      <c r="B402" t="s">
        <v>12</v>
      </c>
      <c r="C402" t="s">
        <v>21</v>
      </c>
      <c r="D402" t="s">
        <v>1984</v>
      </c>
      <c r="E402" t="s">
        <v>122</v>
      </c>
      <c r="F402" t="s">
        <v>204</v>
      </c>
      <c r="G402" t="s">
        <v>16</v>
      </c>
      <c r="H402">
        <v>1222302</v>
      </c>
      <c r="I402">
        <v>3142</v>
      </c>
      <c r="J402">
        <v>553773</v>
      </c>
      <c r="K402">
        <v>1120128</v>
      </c>
      <c r="L402">
        <v>42</v>
      </c>
      <c r="M402">
        <v>7880.7704059999996</v>
      </c>
    </row>
    <row r="403" spans="1:13" x14ac:dyDescent="0.25">
      <c r="A403" t="s">
        <v>452</v>
      </c>
      <c r="B403" t="s">
        <v>12</v>
      </c>
      <c r="C403" t="s">
        <v>19</v>
      </c>
      <c r="D403" t="s">
        <v>1967</v>
      </c>
      <c r="E403" t="s">
        <v>122</v>
      </c>
      <c r="F403" t="s">
        <v>204</v>
      </c>
      <c r="G403" t="s">
        <v>16</v>
      </c>
      <c r="H403">
        <v>999915</v>
      </c>
      <c r="I403">
        <v>2748</v>
      </c>
      <c r="J403">
        <v>618816</v>
      </c>
      <c r="K403">
        <v>829942</v>
      </c>
      <c r="L403">
        <v>23</v>
      </c>
      <c r="M403">
        <v>7879.3167869999997</v>
      </c>
    </row>
    <row r="404" spans="1:13" x14ac:dyDescent="0.25">
      <c r="A404" t="s">
        <v>446</v>
      </c>
      <c r="B404" t="s">
        <v>12</v>
      </c>
      <c r="C404" t="s">
        <v>26</v>
      </c>
      <c r="D404" t="s">
        <v>1963</v>
      </c>
      <c r="E404" t="s">
        <v>122</v>
      </c>
      <c r="F404" t="s">
        <v>204</v>
      </c>
      <c r="G404" t="s">
        <v>16</v>
      </c>
      <c r="H404">
        <v>1515751</v>
      </c>
      <c r="I404">
        <v>3874</v>
      </c>
      <c r="J404">
        <v>1151776</v>
      </c>
      <c r="K404">
        <v>1396230</v>
      </c>
      <c r="L404">
        <v>49</v>
      </c>
      <c r="M404">
        <v>7850.6442440000001</v>
      </c>
    </row>
    <row r="405" spans="1:13" x14ac:dyDescent="0.25">
      <c r="A405" t="s">
        <v>651</v>
      </c>
      <c r="B405" t="s">
        <v>18</v>
      </c>
      <c r="C405" t="s">
        <v>13</v>
      </c>
      <c r="D405" t="s">
        <v>1963</v>
      </c>
      <c r="E405" t="s">
        <v>122</v>
      </c>
      <c r="F405" t="s">
        <v>625</v>
      </c>
      <c r="G405" t="s">
        <v>16</v>
      </c>
      <c r="H405">
        <v>1575592</v>
      </c>
      <c r="I405">
        <v>3874</v>
      </c>
      <c r="J405">
        <v>1155869</v>
      </c>
      <c r="K405">
        <v>1447900</v>
      </c>
      <c r="L405">
        <v>88</v>
      </c>
      <c r="M405">
        <v>7818.6482969999997</v>
      </c>
    </row>
    <row r="406" spans="1:13" x14ac:dyDescent="0.25">
      <c r="A406" t="s">
        <v>2337</v>
      </c>
      <c r="B406" t="s">
        <v>12</v>
      </c>
      <c r="C406" t="s">
        <v>19</v>
      </c>
      <c r="D406" t="s">
        <v>1974</v>
      </c>
      <c r="E406" t="s">
        <v>122</v>
      </c>
      <c r="F406" t="s">
        <v>795</v>
      </c>
      <c r="G406" t="s">
        <v>16</v>
      </c>
      <c r="H406">
        <v>458931</v>
      </c>
      <c r="I406">
        <v>974</v>
      </c>
      <c r="J406">
        <v>264325</v>
      </c>
      <c r="K406">
        <v>378011</v>
      </c>
      <c r="L406">
        <v>30</v>
      </c>
      <c r="M406">
        <v>7462.6779349999997</v>
      </c>
    </row>
    <row r="407" spans="1:13" x14ac:dyDescent="0.25">
      <c r="A407" t="s">
        <v>841</v>
      </c>
      <c r="B407" t="s">
        <v>12</v>
      </c>
      <c r="C407" t="s">
        <v>26</v>
      </c>
      <c r="D407" t="s">
        <v>1967</v>
      </c>
      <c r="E407" t="s">
        <v>122</v>
      </c>
      <c r="F407" t="s">
        <v>795</v>
      </c>
      <c r="G407" t="s">
        <v>16</v>
      </c>
      <c r="H407">
        <v>1601933</v>
      </c>
      <c r="I407">
        <v>4265</v>
      </c>
      <c r="J407">
        <v>1135085</v>
      </c>
      <c r="K407">
        <v>1487426</v>
      </c>
      <c r="L407">
        <v>29</v>
      </c>
      <c r="M407">
        <v>6785.7097899999999</v>
      </c>
    </row>
    <row r="408" spans="1:13" x14ac:dyDescent="0.25">
      <c r="A408" t="s">
        <v>2338</v>
      </c>
      <c r="B408" t="s">
        <v>12</v>
      </c>
      <c r="C408" t="s">
        <v>19</v>
      </c>
      <c r="D408" t="s">
        <v>1979</v>
      </c>
      <c r="E408" t="s">
        <v>122</v>
      </c>
      <c r="F408" t="s">
        <v>204</v>
      </c>
      <c r="G408" t="s">
        <v>16</v>
      </c>
      <c r="H408">
        <v>26270</v>
      </c>
      <c r="I408">
        <v>63</v>
      </c>
      <c r="J408">
        <v>12813</v>
      </c>
      <c r="K408">
        <v>21893</v>
      </c>
      <c r="L408">
        <v>12</v>
      </c>
      <c r="M408">
        <v>6417.2645640000001</v>
      </c>
    </row>
    <row r="409" spans="1:13" x14ac:dyDescent="0.25">
      <c r="A409" t="s">
        <v>2339</v>
      </c>
      <c r="B409" t="s">
        <v>18</v>
      </c>
      <c r="C409" t="s">
        <v>13</v>
      </c>
      <c r="D409" t="s">
        <v>1992</v>
      </c>
      <c r="E409" t="s">
        <v>122</v>
      </c>
      <c r="F409" t="s">
        <v>15</v>
      </c>
      <c r="G409" t="s">
        <v>16</v>
      </c>
      <c r="H409">
        <v>12974</v>
      </c>
      <c r="I409">
        <v>84</v>
      </c>
      <c r="J409">
        <v>7521</v>
      </c>
      <c r="K409">
        <v>10959</v>
      </c>
      <c r="L409">
        <v>7</v>
      </c>
      <c r="M409">
        <v>6301.8688469999997</v>
      </c>
    </row>
    <row r="410" spans="1:13" x14ac:dyDescent="0.25">
      <c r="A410" t="s">
        <v>2340</v>
      </c>
      <c r="B410" t="s">
        <v>12</v>
      </c>
      <c r="C410" t="s">
        <v>21</v>
      </c>
      <c r="D410" t="s">
        <v>1971</v>
      </c>
      <c r="E410" t="s">
        <v>122</v>
      </c>
      <c r="F410" t="s">
        <v>795</v>
      </c>
      <c r="G410" t="s">
        <v>16</v>
      </c>
      <c r="H410">
        <v>192201</v>
      </c>
      <c r="I410">
        <v>489</v>
      </c>
      <c r="J410">
        <v>113707</v>
      </c>
      <c r="K410">
        <v>157940</v>
      </c>
      <c r="L410">
        <v>3</v>
      </c>
      <c r="M410">
        <v>6176.0041540000002</v>
      </c>
    </row>
    <row r="411" spans="1:13" x14ac:dyDescent="0.25">
      <c r="A411" t="s">
        <v>2341</v>
      </c>
      <c r="B411" t="s">
        <v>18</v>
      </c>
      <c r="C411" t="s">
        <v>19</v>
      </c>
      <c r="D411" t="s">
        <v>1971</v>
      </c>
      <c r="E411" t="s">
        <v>122</v>
      </c>
      <c r="F411" t="s">
        <v>204</v>
      </c>
      <c r="G411" t="s">
        <v>34</v>
      </c>
      <c r="H411">
        <v>29834</v>
      </c>
      <c r="I411">
        <v>99</v>
      </c>
      <c r="J411">
        <v>14599</v>
      </c>
      <c r="K411">
        <v>24656</v>
      </c>
      <c r="L411">
        <v>14</v>
      </c>
      <c r="M411">
        <v>6032.8371139999999</v>
      </c>
    </row>
    <row r="412" spans="1:13" x14ac:dyDescent="0.25">
      <c r="A412" t="s">
        <v>2342</v>
      </c>
      <c r="B412" t="s">
        <v>18</v>
      </c>
      <c r="C412" t="s">
        <v>26</v>
      </c>
      <c r="D412" t="s">
        <v>2065</v>
      </c>
      <c r="E412" t="s">
        <v>122</v>
      </c>
      <c r="F412" t="s">
        <v>920</v>
      </c>
      <c r="G412" t="s">
        <v>44</v>
      </c>
      <c r="H412">
        <v>117518</v>
      </c>
      <c r="I412">
        <v>299</v>
      </c>
      <c r="J412">
        <v>66458</v>
      </c>
      <c r="K412">
        <v>86571</v>
      </c>
      <c r="L412">
        <v>1</v>
      </c>
      <c r="M412">
        <v>5999.9937810000001</v>
      </c>
    </row>
    <row r="413" spans="1:13" x14ac:dyDescent="0.25">
      <c r="A413" t="s">
        <v>2343</v>
      </c>
      <c r="B413" t="s">
        <v>12</v>
      </c>
      <c r="C413" t="s">
        <v>19</v>
      </c>
      <c r="D413" t="s">
        <v>1971</v>
      </c>
      <c r="E413" t="s">
        <v>122</v>
      </c>
      <c r="F413" t="s">
        <v>754</v>
      </c>
      <c r="G413" t="s">
        <v>16</v>
      </c>
      <c r="H413">
        <v>3196231</v>
      </c>
      <c r="I413">
        <v>8745</v>
      </c>
      <c r="J413">
        <v>2013324</v>
      </c>
      <c r="K413">
        <v>2669103</v>
      </c>
      <c r="L413">
        <v>70</v>
      </c>
      <c r="M413">
        <v>5756.2711719999998</v>
      </c>
    </row>
    <row r="414" spans="1:13" x14ac:dyDescent="0.25">
      <c r="A414" t="s">
        <v>2344</v>
      </c>
      <c r="B414" t="s">
        <v>18</v>
      </c>
      <c r="C414" t="s">
        <v>26</v>
      </c>
      <c r="D414" t="s">
        <v>1967</v>
      </c>
      <c r="E414" t="s">
        <v>122</v>
      </c>
      <c r="F414" t="s">
        <v>204</v>
      </c>
      <c r="G414" t="s">
        <v>16</v>
      </c>
      <c r="H414">
        <v>109128</v>
      </c>
      <c r="I414">
        <v>470</v>
      </c>
      <c r="J414">
        <v>38487</v>
      </c>
      <c r="K414">
        <v>90615</v>
      </c>
      <c r="L414">
        <v>3</v>
      </c>
      <c r="M414">
        <v>5153.1172040000001</v>
      </c>
    </row>
    <row r="415" spans="1:13" x14ac:dyDescent="0.25">
      <c r="A415" t="s">
        <v>123</v>
      </c>
      <c r="B415" t="s">
        <v>23</v>
      </c>
      <c r="C415" t="s">
        <v>21</v>
      </c>
      <c r="D415" t="s">
        <v>2000</v>
      </c>
      <c r="E415" t="s">
        <v>122</v>
      </c>
      <c r="F415" t="s">
        <v>15</v>
      </c>
      <c r="G415" t="s">
        <v>16</v>
      </c>
      <c r="H415">
        <v>13946</v>
      </c>
      <c r="I415">
        <v>40</v>
      </c>
      <c r="J415">
        <v>3142</v>
      </c>
      <c r="K415">
        <v>8823</v>
      </c>
      <c r="L415">
        <v>8</v>
      </c>
      <c r="M415">
        <v>4920.2346299999999</v>
      </c>
    </row>
    <row r="416" spans="1:13" x14ac:dyDescent="0.25">
      <c r="A416" t="s">
        <v>2345</v>
      </c>
      <c r="B416" t="s">
        <v>18</v>
      </c>
      <c r="C416" t="s">
        <v>19</v>
      </c>
      <c r="D416" t="s">
        <v>1967</v>
      </c>
      <c r="E416" t="s">
        <v>122</v>
      </c>
      <c r="F416" t="s">
        <v>892</v>
      </c>
      <c r="G416" t="s">
        <v>16</v>
      </c>
      <c r="H416">
        <v>335461</v>
      </c>
      <c r="I416">
        <v>963</v>
      </c>
      <c r="J416">
        <v>171464</v>
      </c>
      <c r="K416">
        <v>247450</v>
      </c>
      <c r="L416">
        <v>5</v>
      </c>
      <c r="M416">
        <v>4445.8746289999999</v>
      </c>
    </row>
    <row r="417" spans="1:13" x14ac:dyDescent="0.25">
      <c r="A417" t="s">
        <v>2346</v>
      </c>
      <c r="B417" t="s">
        <v>12</v>
      </c>
      <c r="C417" t="s">
        <v>13</v>
      </c>
      <c r="D417" t="s">
        <v>2051</v>
      </c>
      <c r="E417" t="s">
        <v>122</v>
      </c>
      <c r="F417" t="s">
        <v>204</v>
      </c>
      <c r="G417" t="s">
        <v>16</v>
      </c>
      <c r="H417">
        <v>48436</v>
      </c>
      <c r="I417">
        <v>171</v>
      </c>
      <c r="J417">
        <v>16543</v>
      </c>
      <c r="K417">
        <v>42427</v>
      </c>
      <c r="L417">
        <v>6</v>
      </c>
      <c r="M417">
        <v>4386.6482150000002</v>
      </c>
    </row>
    <row r="418" spans="1:13" x14ac:dyDescent="0.25">
      <c r="A418" t="s">
        <v>2347</v>
      </c>
      <c r="B418" t="s">
        <v>12</v>
      </c>
      <c r="C418" t="s">
        <v>13</v>
      </c>
      <c r="D418" t="s">
        <v>1974</v>
      </c>
      <c r="E418" t="s">
        <v>122</v>
      </c>
      <c r="F418" t="s">
        <v>204</v>
      </c>
      <c r="G418" t="s">
        <v>16</v>
      </c>
      <c r="H418">
        <v>58738</v>
      </c>
      <c r="I418">
        <v>165</v>
      </c>
      <c r="J418">
        <v>33538</v>
      </c>
      <c r="K418">
        <v>47535</v>
      </c>
      <c r="L418">
        <v>14</v>
      </c>
      <c r="M418">
        <v>2801.584386</v>
      </c>
    </row>
    <row r="419" spans="1:13" x14ac:dyDescent="0.25">
      <c r="A419" t="s">
        <v>2348</v>
      </c>
      <c r="B419" t="s">
        <v>12</v>
      </c>
      <c r="C419" t="s">
        <v>13</v>
      </c>
      <c r="D419" t="s">
        <v>1971</v>
      </c>
      <c r="E419" t="s">
        <v>122</v>
      </c>
      <c r="F419" t="s">
        <v>204</v>
      </c>
      <c r="G419" t="s">
        <v>16</v>
      </c>
      <c r="H419">
        <v>297347</v>
      </c>
      <c r="I419">
        <v>751</v>
      </c>
      <c r="J419">
        <v>166412</v>
      </c>
      <c r="K419">
        <v>251319</v>
      </c>
      <c r="L419">
        <v>4</v>
      </c>
      <c r="M419">
        <v>2255.5224090000002</v>
      </c>
    </row>
    <row r="420" spans="1:13" x14ac:dyDescent="0.25">
      <c r="A420" t="s">
        <v>2349</v>
      </c>
      <c r="B420" t="s">
        <v>12</v>
      </c>
      <c r="C420" t="s">
        <v>13</v>
      </c>
      <c r="D420" t="s">
        <v>1971</v>
      </c>
      <c r="E420" t="s">
        <v>122</v>
      </c>
      <c r="F420" t="s">
        <v>204</v>
      </c>
      <c r="G420" t="s">
        <v>16</v>
      </c>
      <c r="H420">
        <v>80456</v>
      </c>
      <c r="I420">
        <v>204</v>
      </c>
      <c r="J420">
        <v>46039</v>
      </c>
      <c r="K420">
        <v>65383</v>
      </c>
      <c r="L420">
        <v>3</v>
      </c>
      <c r="M420">
        <v>2039.848792</v>
      </c>
    </row>
    <row r="421" spans="1:13" x14ac:dyDescent="0.25">
      <c r="A421" t="s">
        <v>2350</v>
      </c>
      <c r="B421" t="s">
        <v>18</v>
      </c>
      <c r="C421" t="s">
        <v>26</v>
      </c>
      <c r="D421" t="s">
        <v>1974</v>
      </c>
      <c r="E421" t="s">
        <v>122</v>
      </c>
      <c r="F421" t="s">
        <v>204</v>
      </c>
      <c r="G421" t="s">
        <v>44</v>
      </c>
      <c r="H421">
        <v>60412</v>
      </c>
      <c r="I421">
        <v>169</v>
      </c>
      <c r="J421">
        <v>33457</v>
      </c>
      <c r="K421">
        <v>52172</v>
      </c>
      <c r="L421">
        <v>24</v>
      </c>
      <c r="M421">
        <v>1679.5727079999999</v>
      </c>
    </row>
    <row r="422" spans="1:13" x14ac:dyDescent="0.25">
      <c r="A422" t="s">
        <v>2351</v>
      </c>
      <c r="B422" t="s">
        <v>12</v>
      </c>
      <c r="C422" t="s">
        <v>21</v>
      </c>
      <c r="D422" t="s">
        <v>2219</v>
      </c>
      <c r="E422" t="s">
        <v>122</v>
      </c>
      <c r="F422" t="s">
        <v>938</v>
      </c>
      <c r="G422" t="s">
        <v>16</v>
      </c>
      <c r="H422">
        <v>171575</v>
      </c>
      <c r="I422">
        <v>499</v>
      </c>
      <c r="J422">
        <v>101487</v>
      </c>
      <c r="K422">
        <v>136036</v>
      </c>
      <c r="L422">
        <v>8</v>
      </c>
      <c r="M422">
        <v>1658.3324259999999</v>
      </c>
    </row>
    <row r="423" spans="1:13" x14ac:dyDescent="0.25">
      <c r="A423" t="s">
        <v>2352</v>
      </c>
      <c r="B423" t="s">
        <v>18</v>
      </c>
      <c r="C423" t="s">
        <v>13</v>
      </c>
      <c r="D423" t="s">
        <v>1971</v>
      </c>
      <c r="E423" t="s">
        <v>122</v>
      </c>
      <c r="F423" t="s">
        <v>204</v>
      </c>
      <c r="G423" t="s">
        <v>16</v>
      </c>
      <c r="H423">
        <v>554980</v>
      </c>
      <c r="I423">
        <v>1542</v>
      </c>
      <c r="J423">
        <v>323498</v>
      </c>
      <c r="K423">
        <v>467646</v>
      </c>
      <c r="L423">
        <v>8</v>
      </c>
      <c r="M423">
        <v>1600.7695880000001</v>
      </c>
    </row>
    <row r="424" spans="1:13" x14ac:dyDescent="0.25">
      <c r="A424" t="s">
        <v>2353</v>
      </c>
      <c r="B424" t="s">
        <v>18</v>
      </c>
      <c r="C424" t="s">
        <v>13</v>
      </c>
      <c r="D424" t="s">
        <v>1963</v>
      </c>
      <c r="E424" t="s">
        <v>122</v>
      </c>
      <c r="F424" t="s">
        <v>204</v>
      </c>
      <c r="G424" t="s">
        <v>16</v>
      </c>
      <c r="H424">
        <v>321263</v>
      </c>
      <c r="I424">
        <v>852</v>
      </c>
      <c r="J424">
        <v>172887</v>
      </c>
      <c r="K424">
        <v>263424</v>
      </c>
      <c r="L424">
        <v>6</v>
      </c>
      <c r="M424">
        <v>1576.051434</v>
      </c>
    </row>
    <row r="425" spans="1:13" x14ac:dyDescent="0.25">
      <c r="A425" t="s">
        <v>2354</v>
      </c>
      <c r="B425" t="s">
        <v>18</v>
      </c>
      <c r="C425" t="s">
        <v>19</v>
      </c>
      <c r="D425" t="s">
        <v>2044</v>
      </c>
      <c r="E425" t="s">
        <v>122</v>
      </c>
      <c r="F425" t="s">
        <v>204</v>
      </c>
      <c r="G425" t="s">
        <v>16</v>
      </c>
      <c r="H425">
        <v>311753</v>
      </c>
      <c r="I425">
        <v>763</v>
      </c>
      <c r="J425">
        <v>170122</v>
      </c>
      <c r="K425">
        <v>256841</v>
      </c>
      <c r="L425">
        <v>6</v>
      </c>
      <c r="M425">
        <v>1543.6126549999999</v>
      </c>
    </row>
    <row r="426" spans="1:13" x14ac:dyDescent="0.25">
      <c r="A426" t="s">
        <v>2355</v>
      </c>
      <c r="B426" t="s">
        <v>18</v>
      </c>
      <c r="C426" t="s">
        <v>21</v>
      </c>
      <c r="D426" t="s">
        <v>1971</v>
      </c>
      <c r="E426" t="s">
        <v>122</v>
      </c>
      <c r="F426" t="s">
        <v>15</v>
      </c>
      <c r="G426" t="s">
        <v>34</v>
      </c>
      <c r="H426">
        <v>96031</v>
      </c>
      <c r="I426">
        <v>311</v>
      </c>
      <c r="J426">
        <v>57187</v>
      </c>
      <c r="K426">
        <v>78396</v>
      </c>
      <c r="L426">
        <v>21</v>
      </c>
      <c r="M426">
        <v>1508.9076700000001</v>
      </c>
    </row>
    <row r="427" spans="1:13" x14ac:dyDescent="0.25">
      <c r="A427" t="s">
        <v>2356</v>
      </c>
      <c r="B427" t="s">
        <v>12</v>
      </c>
      <c r="C427" t="s">
        <v>21</v>
      </c>
      <c r="D427" t="s">
        <v>2042</v>
      </c>
      <c r="E427" t="s">
        <v>122</v>
      </c>
      <c r="F427" t="s">
        <v>204</v>
      </c>
      <c r="G427" t="s">
        <v>16</v>
      </c>
      <c r="H427">
        <v>47931</v>
      </c>
      <c r="I427">
        <v>170</v>
      </c>
      <c r="J427">
        <v>15989</v>
      </c>
      <c r="K427">
        <v>38916</v>
      </c>
      <c r="L427">
        <v>4</v>
      </c>
      <c r="M427">
        <v>1487.228625</v>
      </c>
    </row>
    <row r="428" spans="1:13" x14ac:dyDescent="0.25">
      <c r="A428" t="s">
        <v>2357</v>
      </c>
      <c r="B428" t="s">
        <v>18</v>
      </c>
      <c r="C428" t="s">
        <v>19</v>
      </c>
      <c r="D428" t="s">
        <v>2358</v>
      </c>
      <c r="E428" t="s">
        <v>122</v>
      </c>
      <c r="F428" t="s">
        <v>680</v>
      </c>
      <c r="G428" t="s">
        <v>16</v>
      </c>
      <c r="H428">
        <v>177632</v>
      </c>
      <c r="I428">
        <v>485</v>
      </c>
      <c r="J428">
        <v>70865</v>
      </c>
      <c r="K428">
        <v>95871</v>
      </c>
      <c r="L428">
        <v>5</v>
      </c>
      <c r="M428">
        <v>1483.3844039999999</v>
      </c>
    </row>
    <row r="429" spans="1:13" x14ac:dyDescent="0.25">
      <c r="A429" t="s">
        <v>2359</v>
      </c>
      <c r="B429" t="s">
        <v>18</v>
      </c>
      <c r="C429" t="s">
        <v>13</v>
      </c>
      <c r="D429" t="s">
        <v>2003</v>
      </c>
      <c r="E429" t="s">
        <v>457</v>
      </c>
      <c r="F429" t="s">
        <v>204</v>
      </c>
      <c r="G429" t="s">
        <v>34</v>
      </c>
      <c r="H429">
        <v>7470</v>
      </c>
      <c r="I429">
        <v>0</v>
      </c>
      <c r="J429">
        <v>6753</v>
      </c>
      <c r="K429">
        <v>7229</v>
      </c>
      <c r="L429">
        <v>1</v>
      </c>
      <c r="M429">
        <v>1738.9952820000001</v>
      </c>
    </row>
    <row r="430" spans="1:13" x14ac:dyDescent="0.25">
      <c r="A430" t="s">
        <v>2360</v>
      </c>
      <c r="B430" t="s">
        <v>12</v>
      </c>
      <c r="C430" t="s">
        <v>21</v>
      </c>
      <c r="D430" t="s">
        <v>2034</v>
      </c>
      <c r="E430" t="s">
        <v>126</v>
      </c>
      <c r="F430" t="s">
        <v>15</v>
      </c>
      <c r="G430" t="s">
        <v>16</v>
      </c>
      <c r="H430">
        <v>26784</v>
      </c>
      <c r="I430">
        <v>85</v>
      </c>
      <c r="J430">
        <v>12708</v>
      </c>
      <c r="K430">
        <v>22261</v>
      </c>
      <c r="L430">
        <v>9</v>
      </c>
      <c r="M430">
        <v>6643.1616469999999</v>
      </c>
    </row>
    <row r="431" spans="1:13" x14ac:dyDescent="0.25">
      <c r="A431" t="s">
        <v>2361</v>
      </c>
      <c r="B431" t="s">
        <v>12</v>
      </c>
      <c r="C431" t="s">
        <v>21</v>
      </c>
      <c r="D431" t="s">
        <v>1971</v>
      </c>
      <c r="E431" t="s">
        <v>126</v>
      </c>
      <c r="F431" t="s">
        <v>204</v>
      </c>
      <c r="G431" t="s">
        <v>16</v>
      </c>
      <c r="H431">
        <v>21028</v>
      </c>
      <c r="I431">
        <v>10</v>
      </c>
      <c r="J431">
        <v>5781</v>
      </c>
      <c r="K431">
        <v>16134</v>
      </c>
      <c r="L431">
        <v>11</v>
      </c>
      <c r="M431">
        <v>5101.3216549999997</v>
      </c>
    </row>
    <row r="432" spans="1:13" x14ac:dyDescent="0.25">
      <c r="A432" t="s">
        <v>2362</v>
      </c>
      <c r="B432" t="s">
        <v>23</v>
      </c>
      <c r="C432" t="s">
        <v>21</v>
      </c>
      <c r="D432" t="s">
        <v>1967</v>
      </c>
      <c r="E432" t="s">
        <v>460</v>
      </c>
      <c r="F432" t="s">
        <v>204</v>
      </c>
      <c r="G432" t="s">
        <v>16</v>
      </c>
      <c r="H432">
        <v>9238</v>
      </c>
      <c r="I432">
        <v>84</v>
      </c>
      <c r="J432">
        <v>4626</v>
      </c>
      <c r="K432">
        <v>8264</v>
      </c>
      <c r="L432">
        <v>15</v>
      </c>
      <c r="M432">
        <v>6683.2254869999997</v>
      </c>
    </row>
    <row r="433" spans="1:13" x14ac:dyDescent="0.25">
      <c r="A433" t="s">
        <v>2363</v>
      </c>
      <c r="B433" t="s">
        <v>12</v>
      </c>
      <c r="C433" t="s">
        <v>19</v>
      </c>
      <c r="D433" t="s">
        <v>1967</v>
      </c>
      <c r="E433" t="s">
        <v>843</v>
      </c>
      <c r="F433" t="s">
        <v>795</v>
      </c>
      <c r="G433" t="s">
        <v>16</v>
      </c>
      <c r="H433">
        <v>39881</v>
      </c>
      <c r="I433">
        <v>125</v>
      </c>
      <c r="J433">
        <v>6331</v>
      </c>
      <c r="K433">
        <v>36245</v>
      </c>
      <c r="L433">
        <v>10</v>
      </c>
      <c r="M433">
        <v>7098.8897059999999</v>
      </c>
    </row>
    <row r="434" spans="1:13" x14ac:dyDescent="0.25">
      <c r="A434" t="s">
        <v>2364</v>
      </c>
      <c r="B434" t="s">
        <v>18</v>
      </c>
      <c r="C434" t="s">
        <v>21</v>
      </c>
      <c r="D434" t="s">
        <v>2235</v>
      </c>
      <c r="E434" t="s">
        <v>462</v>
      </c>
      <c r="F434" t="s">
        <v>204</v>
      </c>
      <c r="G434" t="s">
        <v>16</v>
      </c>
      <c r="H434">
        <v>10883</v>
      </c>
      <c r="I434">
        <v>46</v>
      </c>
      <c r="J434">
        <v>1652</v>
      </c>
      <c r="K434">
        <v>8869</v>
      </c>
      <c r="L434">
        <v>16</v>
      </c>
      <c r="M434">
        <v>1942.482395</v>
      </c>
    </row>
    <row r="435" spans="1:13" x14ac:dyDescent="0.25">
      <c r="A435" t="s">
        <v>2365</v>
      </c>
      <c r="B435" t="s">
        <v>18</v>
      </c>
      <c r="C435" t="s">
        <v>21</v>
      </c>
      <c r="D435" t="s">
        <v>2000</v>
      </c>
      <c r="E435" t="s">
        <v>464</v>
      </c>
      <c r="F435" t="s">
        <v>204</v>
      </c>
      <c r="G435" t="s">
        <v>34</v>
      </c>
      <c r="H435">
        <v>50517</v>
      </c>
      <c r="I435">
        <v>270</v>
      </c>
      <c r="J435">
        <v>17179</v>
      </c>
      <c r="K435">
        <v>48389</v>
      </c>
      <c r="L435">
        <v>2</v>
      </c>
      <c r="M435">
        <v>1718.4710769999999</v>
      </c>
    </row>
    <row r="436" spans="1:13" x14ac:dyDescent="0.25">
      <c r="A436" t="s">
        <v>465</v>
      </c>
      <c r="B436" t="s">
        <v>12</v>
      </c>
      <c r="C436" t="s">
        <v>21</v>
      </c>
      <c r="D436" t="s">
        <v>1965</v>
      </c>
      <c r="E436" t="s">
        <v>464</v>
      </c>
      <c r="F436" t="s">
        <v>204</v>
      </c>
      <c r="G436" t="s">
        <v>16</v>
      </c>
      <c r="H436">
        <v>7248</v>
      </c>
      <c r="I436">
        <v>10</v>
      </c>
      <c r="J436">
        <v>3988</v>
      </c>
      <c r="K436">
        <v>6863</v>
      </c>
      <c r="L436">
        <v>7</v>
      </c>
      <c r="M436">
        <v>1247</v>
      </c>
    </row>
    <row r="437" spans="1:13" x14ac:dyDescent="0.25">
      <c r="A437" t="s">
        <v>2366</v>
      </c>
      <c r="B437" t="s">
        <v>12</v>
      </c>
      <c r="C437" t="s">
        <v>26</v>
      </c>
      <c r="D437" t="s">
        <v>1967</v>
      </c>
      <c r="E437" t="s">
        <v>128</v>
      </c>
      <c r="F437" t="s">
        <v>15</v>
      </c>
      <c r="G437" t="s">
        <v>16</v>
      </c>
      <c r="H437">
        <v>10835</v>
      </c>
      <c r="I437">
        <v>25</v>
      </c>
      <c r="J437">
        <v>2888</v>
      </c>
      <c r="K437">
        <v>10487</v>
      </c>
      <c r="L437">
        <v>3</v>
      </c>
      <c r="M437">
        <v>4704.2499559999997</v>
      </c>
    </row>
    <row r="438" spans="1:13" x14ac:dyDescent="0.25">
      <c r="A438" t="s">
        <v>2367</v>
      </c>
      <c r="B438" t="s">
        <v>18</v>
      </c>
      <c r="C438" t="s">
        <v>13</v>
      </c>
      <c r="D438" t="s">
        <v>1963</v>
      </c>
      <c r="E438" t="s">
        <v>467</v>
      </c>
      <c r="F438" t="s">
        <v>204</v>
      </c>
      <c r="G438" t="s">
        <v>16</v>
      </c>
      <c r="H438">
        <v>11476</v>
      </c>
      <c r="I438">
        <v>45</v>
      </c>
      <c r="J438">
        <v>4963</v>
      </c>
      <c r="K438">
        <v>10991</v>
      </c>
      <c r="L438">
        <v>8</v>
      </c>
      <c r="M438">
        <v>7227.4173490000003</v>
      </c>
    </row>
    <row r="439" spans="1:13" x14ac:dyDescent="0.25">
      <c r="A439" t="s">
        <v>2368</v>
      </c>
      <c r="B439" t="s">
        <v>12</v>
      </c>
      <c r="C439" t="s">
        <v>19</v>
      </c>
      <c r="D439" t="s">
        <v>2000</v>
      </c>
      <c r="E439" t="s">
        <v>130</v>
      </c>
      <c r="F439" t="s">
        <v>204</v>
      </c>
      <c r="G439" t="s">
        <v>16</v>
      </c>
      <c r="H439">
        <v>92764</v>
      </c>
      <c r="I439">
        <v>320</v>
      </c>
      <c r="J439">
        <v>19625</v>
      </c>
      <c r="K439">
        <v>76531</v>
      </c>
      <c r="L439">
        <v>14</v>
      </c>
      <c r="M439">
        <v>6730.012549</v>
      </c>
    </row>
    <row r="440" spans="1:13" x14ac:dyDescent="0.25">
      <c r="A440" t="s">
        <v>2369</v>
      </c>
      <c r="B440" t="s">
        <v>12</v>
      </c>
      <c r="C440" t="s">
        <v>19</v>
      </c>
      <c r="D440" t="s">
        <v>2121</v>
      </c>
      <c r="E440" t="s">
        <v>130</v>
      </c>
      <c r="F440" t="s">
        <v>680</v>
      </c>
      <c r="G440" t="s">
        <v>16</v>
      </c>
      <c r="H440">
        <v>189571</v>
      </c>
      <c r="I440">
        <v>500</v>
      </c>
      <c r="J440">
        <v>130676</v>
      </c>
      <c r="K440">
        <v>183688</v>
      </c>
      <c r="L440">
        <v>39</v>
      </c>
      <c r="M440">
        <v>6335.9483879999998</v>
      </c>
    </row>
    <row r="441" spans="1:13" x14ac:dyDescent="0.25">
      <c r="A441" t="s">
        <v>2370</v>
      </c>
      <c r="B441" t="s">
        <v>18</v>
      </c>
      <c r="C441" t="s">
        <v>26</v>
      </c>
      <c r="D441" t="s">
        <v>1965</v>
      </c>
      <c r="E441" t="s">
        <v>130</v>
      </c>
      <c r="F441" t="s">
        <v>962</v>
      </c>
      <c r="G441" t="s">
        <v>16</v>
      </c>
      <c r="H441">
        <v>14224</v>
      </c>
      <c r="I441">
        <v>30</v>
      </c>
      <c r="J441">
        <v>2549</v>
      </c>
      <c r="K441">
        <v>11974</v>
      </c>
      <c r="L441">
        <v>7</v>
      </c>
      <c r="M441">
        <v>5637.3034969999999</v>
      </c>
    </row>
    <row r="442" spans="1:13" x14ac:dyDescent="0.25">
      <c r="A442" t="s">
        <v>2371</v>
      </c>
      <c r="B442" t="s">
        <v>18</v>
      </c>
      <c r="C442" t="s">
        <v>13</v>
      </c>
      <c r="D442" t="s">
        <v>1963</v>
      </c>
      <c r="E442" t="s">
        <v>130</v>
      </c>
      <c r="F442" t="s">
        <v>204</v>
      </c>
      <c r="G442" t="s">
        <v>16</v>
      </c>
      <c r="H442">
        <v>183208</v>
      </c>
      <c r="I442">
        <v>620</v>
      </c>
      <c r="J442">
        <v>131164</v>
      </c>
      <c r="K442">
        <v>177952</v>
      </c>
      <c r="L442">
        <v>43</v>
      </c>
      <c r="M442">
        <v>2682.4366230000001</v>
      </c>
    </row>
    <row r="443" spans="1:13" x14ac:dyDescent="0.25">
      <c r="A443" t="s">
        <v>2372</v>
      </c>
      <c r="B443" t="s">
        <v>12</v>
      </c>
      <c r="C443" t="s">
        <v>26</v>
      </c>
      <c r="D443" t="s">
        <v>2000</v>
      </c>
      <c r="E443" t="s">
        <v>130</v>
      </c>
      <c r="F443" t="s">
        <v>15</v>
      </c>
      <c r="G443" t="s">
        <v>16</v>
      </c>
      <c r="H443">
        <v>20486</v>
      </c>
      <c r="I443">
        <v>42</v>
      </c>
      <c r="J443">
        <v>14583</v>
      </c>
      <c r="K443">
        <v>19860</v>
      </c>
      <c r="L443">
        <v>2</v>
      </c>
      <c r="M443">
        <v>1718.513762</v>
      </c>
    </row>
    <row r="444" spans="1:13" x14ac:dyDescent="0.25">
      <c r="A444" t="s">
        <v>2373</v>
      </c>
      <c r="B444" t="s">
        <v>18</v>
      </c>
      <c r="C444" t="s">
        <v>26</v>
      </c>
      <c r="D444" t="s">
        <v>1971</v>
      </c>
      <c r="E444" t="s">
        <v>653</v>
      </c>
      <c r="F444" t="s">
        <v>625</v>
      </c>
      <c r="G444" t="s">
        <v>16</v>
      </c>
      <c r="H444">
        <v>15047</v>
      </c>
      <c r="I444">
        <v>84</v>
      </c>
      <c r="J444">
        <v>5653</v>
      </c>
      <c r="K444">
        <v>14459</v>
      </c>
      <c r="L444">
        <v>4</v>
      </c>
      <c r="M444">
        <v>2127.495962</v>
      </c>
    </row>
    <row r="445" spans="1:13" x14ac:dyDescent="0.25">
      <c r="A445" t="s">
        <v>927</v>
      </c>
      <c r="B445" t="s">
        <v>12</v>
      </c>
      <c r="C445" t="s">
        <v>21</v>
      </c>
      <c r="D445" t="s">
        <v>1969</v>
      </c>
      <c r="E445" t="s">
        <v>132</v>
      </c>
      <c r="F445" t="s">
        <v>920</v>
      </c>
      <c r="G445" t="s">
        <v>16</v>
      </c>
      <c r="H445">
        <v>41513</v>
      </c>
      <c r="I445">
        <v>113</v>
      </c>
      <c r="J445">
        <v>20872</v>
      </c>
      <c r="K445">
        <v>39250</v>
      </c>
      <c r="L445">
        <v>9</v>
      </c>
      <c r="M445">
        <v>6789.5334009999997</v>
      </c>
    </row>
    <row r="446" spans="1:13" x14ac:dyDescent="0.25">
      <c r="A446" t="s">
        <v>131</v>
      </c>
      <c r="B446" t="s">
        <v>18</v>
      </c>
      <c r="C446" t="s">
        <v>13</v>
      </c>
      <c r="D446" t="s">
        <v>1971</v>
      </c>
      <c r="E446" t="s">
        <v>132</v>
      </c>
      <c r="F446" t="s">
        <v>15</v>
      </c>
      <c r="G446" t="s">
        <v>16</v>
      </c>
      <c r="H446">
        <v>16503</v>
      </c>
      <c r="I446">
        <v>69</v>
      </c>
      <c r="J446">
        <v>8595</v>
      </c>
      <c r="K446">
        <v>14466</v>
      </c>
      <c r="L446">
        <v>7</v>
      </c>
      <c r="M446">
        <v>5714.5238669999999</v>
      </c>
    </row>
    <row r="447" spans="1:13" x14ac:dyDescent="0.25">
      <c r="A447" t="s">
        <v>2374</v>
      </c>
      <c r="B447" t="s">
        <v>18</v>
      </c>
      <c r="C447" t="s">
        <v>21</v>
      </c>
      <c r="D447" t="s">
        <v>1963</v>
      </c>
      <c r="E447" t="s">
        <v>132</v>
      </c>
      <c r="F447" t="s">
        <v>204</v>
      </c>
      <c r="G447" t="s">
        <v>16</v>
      </c>
      <c r="H447">
        <v>52006</v>
      </c>
      <c r="I447">
        <v>160</v>
      </c>
      <c r="J447">
        <v>24711</v>
      </c>
      <c r="K447">
        <v>48019</v>
      </c>
      <c r="L447">
        <v>12</v>
      </c>
      <c r="M447">
        <v>5200.0101180000001</v>
      </c>
    </row>
    <row r="448" spans="1:13" x14ac:dyDescent="0.25">
      <c r="A448" t="s">
        <v>133</v>
      </c>
      <c r="B448" t="s">
        <v>18</v>
      </c>
      <c r="C448" t="s">
        <v>26</v>
      </c>
      <c r="D448" t="s">
        <v>1992</v>
      </c>
      <c r="E448" t="s">
        <v>132</v>
      </c>
      <c r="F448" t="s">
        <v>15</v>
      </c>
      <c r="G448" t="s">
        <v>16</v>
      </c>
      <c r="H448">
        <v>8420</v>
      </c>
      <c r="I448">
        <v>80</v>
      </c>
      <c r="J448">
        <v>4430</v>
      </c>
      <c r="K448">
        <v>7869</v>
      </c>
      <c r="L448">
        <v>8</v>
      </c>
      <c r="M448">
        <v>5184.5854239999999</v>
      </c>
    </row>
    <row r="449" spans="1:13" x14ac:dyDescent="0.25">
      <c r="A449" t="s">
        <v>2375</v>
      </c>
      <c r="B449" t="s">
        <v>23</v>
      </c>
      <c r="C449" t="s">
        <v>21</v>
      </c>
      <c r="D449" t="s">
        <v>1979</v>
      </c>
      <c r="E449" t="s">
        <v>132</v>
      </c>
      <c r="F449" t="s">
        <v>204</v>
      </c>
      <c r="G449" t="s">
        <v>16</v>
      </c>
      <c r="H449">
        <v>63415</v>
      </c>
      <c r="I449">
        <v>185</v>
      </c>
      <c r="J449">
        <v>28161</v>
      </c>
      <c r="K449">
        <v>59169</v>
      </c>
      <c r="L449">
        <v>9</v>
      </c>
      <c r="M449">
        <v>1924.162675</v>
      </c>
    </row>
    <row r="450" spans="1:13" x14ac:dyDescent="0.25">
      <c r="A450" t="s">
        <v>2376</v>
      </c>
      <c r="B450" t="s">
        <v>12</v>
      </c>
      <c r="C450" t="s">
        <v>13</v>
      </c>
      <c r="D450" t="s">
        <v>1963</v>
      </c>
      <c r="E450" t="s">
        <v>132</v>
      </c>
      <c r="F450" t="s">
        <v>795</v>
      </c>
      <c r="G450" t="s">
        <v>16</v>
      </c>
      <c r="H450">
        <v>73544</v>
      </c>
      <c r="I450">
        <v>223</v>
      </c>
      <c r="J450">
        <v>40405</v>
      </c>
      <c r="K450">
        <v>67406</v>
      </c>
      <c r="L450">
        <v>1</v>
      </c>
      <c r="M450">
        <v>1465.8722660000001</v>
      </c>
    </row>
    <row r="451" spans="1:13" x14ac:dyDescent="0.25">
      <c r="A451" t="s">
        <v>2377</v>
      </c>
      <c r="B451" t="s">
        <v>12</v>
      </c>
      <c r="C451" t="s">
        <v>13</v>
      </c>
      <c r="D451" t="s">
        <v>1969</v>
      </c>
      <c r="E451" t="s">
        <v>929</v>
      </c>
      <c r="F451" t="s">
        <v>920</v>
      </c>
      <c r="G451" t="s">
        <v>16</v>
      </c>
      <c r="H451">
        <v>16288</v>
      </c>
      <c r="I451">
        <v>56</v>
      </c>
      <c r="J451">
        <v>5304</v>
      </c>
      <c r="K451">
        <v>10731</v>
      </c>
      <c r="L451">
        <v>3</v>
      </c>
      <c r="M451">
        <v>2030.142709</v>
      </c>
    </row>
    <row r="452" spans="1:13" x14ac:dyDescent="0.25">
      <c r="A452" t="s">
        <v>2378</v>
      </c>
      <c r="B452" t="s">
        <v>18</v>
      </c>
      <c r="C452" t="s">
        <v>26</v>
      </c>
      <c r="D452" t="s">
        <v>2065</v>
      </c>
      <c r="E452" t="s">
        <v>473</v>
      </c>
      <c r="F452" t="s">
        <v>204</v>
      </c>
      <c r="G452" t="s">
        <v>34</v>
      </c>
      <c r="H452">
        <v>7695</v>
      </c>
      <c r="I452">
        <v>20</v>
      </c>
      <c r="J452">
        <v>3481</v>
      </c>
      <c r="K452">
        <v>7050</v>
      </c>
      <c r="L452">
        <v>14</v>
      </c>
      <c r="M452">
        <v>6727.4404990000003</v>
      </c>
    </row>
    <row r="453" spans="1:13" x14ac:dyDescent="0.25">
      <c r="A453" t="s">
        <v>2379</v>
      </c>
      <c r="B453" t="s">
        <v>23</v>
      </c>
      <c r="C453" t="s">
        <v>21</v>
      </c>
      <c r="D453" t="s">
        <v>2065</v>
      </c>
      <c r="E453" t="s">
        <v>473</v>
      </c>
      <c r="F453" t="s">
        <v>204</v>
      </c>
      <c r="G453" t="s">
        <v>16</v>
      </c>
      <c r="H453">
        <v>15602</v>
      </c>
      <c r="I453">
        <v>50</v>
      </c>
      <c r="J453">
        <v>7676</v>
      </c>
      <c r="K453">
        <v>13775</v>
      </c>
      <c r="L453">
        <v>1</v>
      </c>
      <c r="M453">
        <v>2600.894327</v>
      </c>
    </row>
    <row r="454" spans="1:13" x14ac:dyDescent="0.25">
      <c r="A454" t="s">
        <v>2380</v>
      </c>
      <c r="B454" t="s">
        <v>18</v>
      </c>
      <c r="C454" t="s">
        <v>21</v>
      </c>
      <c r="D454" t="s">
        <v>1974</v>
      </c>
      <c r="E454" t="s">
        <v>901</v>
      </c>
      <c r="F454" t="s">
        <v>962</v>
      </c>
      <c r="G454" t="s">
        <v>16</v>
      </c>
      <c r="H454">
        <v>8000</v>
      </c>
      <c r="I454">
        <v>10</v>
      </c>
      <c r="J454">
        <v>4400</v>
      </c>
      <c r="K454">
        <v>6379</v>
      </c>
      <c r="L454">
        <v>1</v>
      </c>
      <c r="M454">
        <v>6159.3669019999998</v>
      </c>
    </row>
    <row r="455" spans="1:13" x14ac:dyDescent="0.25">
      <c r="A455" t="s">
        <v>2381</v>
      </c>
      <c r="B455" t="s">
        <v>12</v>
      </c>
      <c r="C455" t="s">
        <v>13</v>
      </c>
      <c r="D455" t="s">
        <v>1963</v>
      </c>
      <c r="E455" t="s">
        <v>901</v>
      </c>
      <c r="F455" t="s">
        <v>892</v>
      </c>
      <c r="G455" t="s">
        <v>16</v>
      </c>
      <c r="H455">
        <v>13592</v>
      </c>
      <c r="I455">
        <v>85</v>
      </c>
      <c r="J455">
        <v>7747</v>
      </c>
      <c r="K455">
        <v>10690</v>
      </c>
      <c r="L455">
        <v>1</v>
      </c>
      <c r="M455">
        <v>1555.1120780000001</v>
      </c>
    </row>
    <row r="456" spans="1:13" x14ac:dyDescent="0.25">
      <c r="A456" t="s">
        <v>2382</v>
      </c>
      <c r="B456" t="s">
        <v>12</v>
      </c>
      <c r="C456" t="s">
        <v>26</v>
      </c>
      <c r="D456" t="s">
        <v>2000</v>
      </c>
      <c r="E456" t="s">
        <v>846</v>
      </c>
      <c r="F456" t="s">
        <v>795</v>
      </c>
      <c r="G456" t="s">
        <v>16</v>
      </c>
      <c r="H456">
        <v>15588</v>
      </c>
      <c r="I456">
        <v>80</v>
      </c>
      <c r="J456">
        <v>2089</v>
      </c>
      <c r="K456">
        <v>14526</v>
      </c>
      <c r="L456">
        <v>9</v>
      </c>
      <c r="M456">
        <v>3518.5334819999998</v>
      </c>
    </row>
    <row r="457" spans="1:13" x14ac:dyDescent="0.25">
      <c r="A457" t="s">
        <v>2383</v>
      </c>
      <c r="B457" t="s">
        <v>12</v>
      </c>
      <c r="C457" t="s">
        <v>13</v>
      </c>
      <c r="D457" t="s">
        <v>1967</v>
      </c>
      <c r="E457" t="s">
        <v>476</v>
      </c>
      <c r="F457" t="s">
        <v>204</v>
      </c>
      <c r="G457" t="s">
        <v>16</v>
      </c>
      <c r="H457">
        <v>14038</v>
      </c>
      <c r="I457">
        <v>63</v>
      </c>
      <c r="J457">
        <v>1600</v>
      </c>
      <c r="K457">
        <v>11345</v>
      </c>
      <c r="L457">
        <v>8</v>
      </c>
      <c r="M457">
        <v>6368.8629129999999</v>
      </c>
    </row>
    <row r="458" spans="1:13" x14ac:dyDescent="0.25">
      <c r="A458" t="s">
        <v>2384</v>
      </c>
      <c r="B458" t="s">
        <v>23</v>
      </c>
      <c r="C458" t="s">
        <v>13</v>
      </c>
      <c r="D458" t="s">
        <v>1984</v>
      </c>
      <c r="E458" t="s">
        <v>476</v>
      </c>
      <c r="F458" t="s">
        <v>938</v>
      </c>
      <c r="G458" t="s">
        <v>16</v>
      </c>
      <c r="H458">
        <v>140359</v>
      </c>
      <c r="I458">
        <v>352</v>
      </c>
      <c r="J458">
        <v>76130</v>
      </c>
      <c r="K458">
        <v>133578</v>
      </c>
      <c r="L458">
        <v>26</v>
      </c>
      <c r="M458">
        <v>6094.6667989999996</v>
      </c>
    </row>
    <row r="459" spans="1:13" x14ac:dyDescent="0.25">
      <c r="A459" t="s">
        <v>475</v>
      </c>
      <c r="B459" t="s">
        <v>12</v>
      </c>
      <c r="C459" t="s">
        <v>13</v>
      </c>
      <c r="D459" t="s">
        <v>1971</v>
      </c>
      <c r="E459" t="s">
        <v>476</v>
      </c>
      <c r="F459" t="s">
        <v>204</v>
      </c>
      <c r="G459" t="s">
        <v>16</v>
      </c>
      <c r="H459">
        <v>25377</v>
      </c>
      <c r="I459">
        <v>101</v>
      </c>
      <c r="J459">
        <v>16698</v>
      </c>
      <c r="K459">
        <v>23798</v>
      </c>
      <c r="L459">
        <v>2</v>
      </c>
      <c r="M459">
        <v>5175.1429189999999</v>
      </c>
    </row>
    <row r="460" spans="1:13" x14ac:dyDescent="0.25">
      <c r="A460" t="s">
        <v>478</v>
      </c>
      <c r="B460" t="s">
        <v>12</v>
      </c>
      <c r="C460" t="s">
        <v>19</v>
      </c>
      <c r="D460" t="s">
        <v>1984</v>
      </c>
      <c r="E460" t="s">
        <v>476</v>
      </c>
      <c r="F460" t="s">
        <v>204</v>
      </c>
      <c r="G460" t="s">
        <v>16</v>
      </c>
      <c r="H460">
        <v>29092</v>
      </c>
      <c r="I460">
        <v>75</v>
      </c>
      <c r="J460">
        <v>16986</v>
      </c>
      <c r="K460">
        <v>26606</v>
      </c>
      <c r="L460">
        <v>15</v>
      </c>
      <c r="M460">
        <v>1801.0581110000001</v>
      </c>
    </row>
    <row r="461" spans="1:13" x14ac:dyDescent="0.25">
      <c r="A461" t="s">
        <v>2385</v>
      </c>
      <c r="B461" t="s">
        <v>18</v>
      </c>
      <c r="C461" t="s">
        <v>21</v>
      </c>
      <c r="D461" t="s">
        <v>2011</v>
      </c>
      <c r="E461" t="s">
        <v>476</v>
      </c>
      <c r="F461" t="s">
        <v>795</v>
      </c>
      <c r="G461" t="s">
        <v>34</v>
      </c>
      <c r="H461">
        <v>73567</v>
      </c>
      <c r="I461">
        <v>197</v>
      </c>
      <c r="J461">
        <v>28800</v>
      </c>
      <c r="K461">
        <v>68566</v>
      </c>
      <c r="L461">
        <v>2</v>
      </c>
      <c r="M461">
        <v>1567.3660709999999</v>
      </c>
    </row>
    <row r="462" spans="1:13" x14ac:dyDescent="0.25">
      <c r="A462" t="s">
        <v>2386</v>
      </c>
      <c r="B462" t="s">
        <v>12</v>
      </c>
      <c r="C462" t="s">
        <v>21</v>
      </c>
      <c r="D462" t="s">
        <v>1971</v>
      </c>
      <c r="E462" t="s">
        <v>476</v>
      </c>
      <c r="F462" t="s">
        <v>204</v>
      </c>
      <c r="G462" t="s">
        <v>16</v>
      </c>
      <c r="H462">
        <v>152881</v>
      </c>
      <c r="I462">
        <v>426</v>
      </c>
      <c r="J462">
        <v>94895</v>
      </c>
      <c r="K462">
        <v>145113</v>
      </c>
      <c r="L462">
        <v>11</v>
      </c>
      <c r="M462">
        <v>1496.6685239999999</v>
      </c>
    </row>
    <row r="463" spans="1:13" x14ac:dyDescent="0.25">
      <c r="A463" t="s">
        <v>2387</v>
      </c>
      <c r="B463" t="s">
        <v>12</v>
      </c>
      <c r="C463" t="s">
        <v>19</v>
      </c>
      <c r="D463" t="s">
        <v>1971</v>
      </c>
      <c r="E463" t="s">
        <v>481</v>
      </c>
      <c r="F463" t="s">
        <v>204</v>
      </c>
      <c r="G463" t="s">
        <v>16</v>
      </c>
      <c r="H463">
        <v>16239</v>
      </c>
      <c r="I463">
        <v>78</v>
      </c>
      <c r="J463">
        <v>9375</v>
      </c>
      <c r="K463">
        <v>15562</v>
      </c>
      <c r="L463">
        <v>5</v>
      </c>
      <c r="M463">
        <v>2387.686295</v>
      </c>
    </row>
    <row r="464" spans="1:13" x14ac:dyDescent="0.25">
      <c r="A464" t="s">
        <v>2388</v>
      </c>
      <c r="B464" t="s">
        <v>18</v>
      </c>
      <c r="C464" t="s">
        <v>21</v>
      </c>
      <c r="D464" t="s">
        <v>1971</v>
      </c>
      <c r="E464" t="s">
        <v>481</v>
      </c>
      <c r="F464" t="s">
        <v>680</v>
      </c>
      <c r="G464" t="s">
        <v>16</v>
      </c>
      <c r="H464">
        <v>14932</v>
      </c>
      <c r="I464">
        <v>90</v>
      </c>
      <c r="J464">
        <v>8947</v>
      </c>
      <c r="K464">
        <v>14256</v>
      </c>
      <c r="L464">
        <v>3</v>
      </c>
      <c r="M464">
        <v>1724.417704</v>
      </c>
    </row>
    <row r="465" spans="1:13" x14ac:dyDescent="0.25">
      <c r="A465" t="s">
        <v>2389</v>
      </c>
      <c r="B465" t="s">
        <v>18</v>
      </c>
      <c r="C465" t="s">
        <v>19</v>
      </c>
      <c r="D465" t="s">
        <v>1965</v>
      </c>
      <c r="E465" t="s">
        <v>483</v>
      </c>
      <c r="F465" t="s">
        <v>680</v>
      </c>
      <c r="G465" t="s">
        <v>16</v>
      </c>
      <c r="H465">
        <v>13823</v>
      </c>
      <c r="I465">
        <v>58</v>
      </c>
      <c r="J465">
        <v>10671</v>
      </c>
      <c r="K465">
        <v>12937</v>
      </c>
      <c r="L465">
        <v>3</v>
      </c>
      <c r="M465">
        <v>1574.709734</v>
      </c>
    </row>
    <row r="466" spans="1:13" x14ac:dyDescent="0.25">
      <c r="A466" t="s">
        <v>2390</v>
      </c>
      <c r="B466" t="s">
        <v>18</v>
      </c>
      <c r="C466" t="s">
        <v>21</v>
      </c>
      <c r="D466" t="s">
        <v>1969</v>
      </c>
      <c r="E466" t="s">
        <v>483</v>
      </c>
      <c r="F466" t="s">
        <v>204</v>
      </c>
      <c r="G466" t="s">
        <v>16</v>
      </c>
      <c r="H466">
        <v>11214</v>
      </c>
      <c r="I466">
        <v>49</v>
      </c>
      <c r="J466">
        <v>5523</v>
      </c>
      <c r="K466">
        <v>10267</v>
      </c>
      <c r="L466">
        <v>2</v>
      </c>
      <c r="M466">
        <v>1554.3892149999999</v>
      </c>
    </row>
    <row r="467" spans="1:13" x14ac:dyDescent="0.25">
      <c r="A467" t="s">
        <v>2391</v>
      </c>
      <c r="B467" t="s">
        <v>12</v>
      </c>
      <c r="C467" t="s">
        <v>26</v>
      </c>
      <c r="D467" t="s">
        <v>2392</v>
      </c>
      <c r="E467" t="s">
        <v>723</v>
      </c>
      <c r="F467" t="s">
        <v>680</v>
      </c>
      <c r="G467" t="s">
        <v>16</v>
      </c>
      <c r="H467">
        <v>19829</v>
      </c>
      <c r="I467">
        <v>42</v>
      </c>
      <c r="J467">
        <v>15071</v>
      </c>
      <c r="K467">
        <v>19095</v>
      </c>
      <c r="L467">
        <v>2</v>
      </c>
      <c r="M467">
        <v>1952.4637729999999</v>
      </c>
    </row>
    <row r="468" spans="1:13" x14ac:dyDescent="0.25">
      <c r="A468" t="s">
        <v>2393</v>
      </c>
      <c r="B468" t="s">
        <v>12</v>
      </c>
      <c r="C468" t="s">
        <v>19</v>
      </c>
      <c r="D468" t="s">
        <v>1974</v>
      </c>
      <c r="E468" t="s">
        <v>135</v>
      </c>
      <c r="F468" t="s">
        <v>938</v>
      </c>
      <c r="G468" t="s">
        <v>16</v>
      </c>
      <c r="H468">
        <v>183230</v>
      </c>
      <c r="I468">
        <v>666</v>
      </c>
      <c r="J468">
        <v>155260</v>
      </c>
      <c r="K468">
        <v>169583</v>
      </c>
      <c r="L468">
        <v>34</v>
      </c>
      <c r="M468">
        <v>7863.469709</v>
      </c>
    </row>
    <row r="469" spans="1:13" x14ac:dyDescent="0.25">
      <c r="A469" t="s">
        <v>654</v>
      </c>
      <c r="B469" t="s">
        <v>12</v>
      </c>
      <c r="C469" t="s">
        <v>26</v>
      </c>
      <c r="D469" t="s">
        <v>2003</v>
      </c>
      <c r="E469" t="s">
        <v>135</v>
      </c>
      <c r="F469" t="s">
        <v>625</v>
      </c>
      <c r="G469" t="s">
        <v>16</v>
      </c>
      <c r="H469">
        <v>113262</v>
      </c>
      <c r="I469">
        <v>380</v>
      </c>
      <c r="J469">
        <v>95762</v>
      </c>
      <c r="K469">
        <v>104612</v>
      </c>
      <c r="L469">
        <v>4</v>
      </c>
      <c r="M469">
        <v>7443.4832329999999</v>
      </c>
    </row>
    <row r="470" spans="1:13" x14ac:dyDescent="0.25">
      <c r="A470" t="s">
        <v>489</v>
      </c>
      <c r="B470" t="s">
        <v>18</v>
      </c>
      <c r="C470" t="s">
        <v>13</v>
      </c>
      <c r="D470" t="s">
        <v>1967</v>
      </c>
      <c r="E470" t="s">
        <v>135</v>
      </c>
      <c r="F470" t="s">
        <v>204</v>
      </c>
      <c r="G470" t="s">
        <v>16</v>
      </c>
      <c r="H470">
        <v>75531</v>
      </c>
      <c r="I470">
        <v>200</v>
      </c>
      <c r="J470">
        <v>63816</v>
      </c>
      <c r="K470">
        <v>70011</v>
      </c>
      <c r="L470">
        <v>9</v>
      </c>
      <c r="M470">
        <v>7261.8650399999997</v>
      </c>
    </row>
    <row r="471" spans="1:13" x14ac:dyDescent="0.25">
      <c r="A471" t="s">
        <v>2394</v>
      </c>
      <c r="B471" t="s">
        <v>18</v>
      </c>
      <c r="C471" t="s">
        <v>26</v>
      </c>
      <c r="D471" t="s">
        <v>1963</v>
      </c>
      <c r="E471" t="s">
        <v>135</v>
      </c>
      <c r="F471" t="s">
        <v>204</v>
      </c>
      <c r="G471" t="s">
        <v>44</v>
      </c>
      <c r="H471">
        <v>102958</v>
      </c>
      <c r="I471">
        <v>320</v>
      </c>
      <c r="J471">
        <v>86884</v>
      </c>
      <c r="K471">
        <v>94687</v>
      </c>
      <c r="L471">
        <v>12</v>
      </c>
      <c r="M471">
        <v>6624.2211749999997</v>
      </c>
    </row>
    <row r="472" spans="1:13" x14ac:dyDescent="0.25">
      <c r="A472" t="s">
        <v>972</v>
      </c>
      <c r="B472" t="s">
        <v>18</v>
      </c>
      <c r="C472" t="s">
        <v>19</v>
      </c>
      <c r="D472" t="s">
        <v>1971</v>
      </c>
      <c r="E472" t="s">
        <v>135</v>
      </c>
      <c r="F472" t="s">
        <v>962</v>
      </c>
      <c r="G472" t="s">
        <v>34</v>
      </c>
      <c r="H472">
        <v>42755</v>
      </c>
      <c r="I472">
        <v>117</v>
      </c>
      <c r="J472">
        <v>36503</v>
      </c>
      <c r="K472">
        <v>40051</v>
      </c>
      <c r="L472">
        <v>12</v>
      </c>
      <c r="M472">
        <v>6550.3029699999997</v>
      </c>
    </row>
    <row r="473" spans="1:13" x14ac:dyDescent="0.25">
      <c r="A473" t="s">
        <v>2395</v>
      </c>
      <c r="B473" t="s">
        <v>12</v>
      </c>
      <c r="C473" t="s">
        <v>13</v>
      </c>
      <c r="D473" t="s">
        <v>1984</v>
      </c>
      <c r="E473" t="s">
        <v>135</v>
      </c>
      <c r="F473" t="s">
        <v>15</v>
      </c>
      <c r="G473" t="s">
        <v>16</v>
      </c>
      <c r="H473">
        <v>264580</v>
      </c>
      <c r="I473">
        <v>691</v>
      </c>
      <c r="J473">
        <v>217526</v>
      </c>
      <c r="K473">
        <v>240731</v>
      </c>
      <c r="L473">
        <v>9</v>
      </c>
      <c r="M473">
        <v>4874.6517219999996</v>
      </c>
    </row>
    <row r="474" spans="1:13" x14ac:dyDescent="0.25">
      <c r="A474" t="s">
        <v>2396</v>
      </c>
      <c r="B474" t="s">
        <v>12</v>
      </c>
      <c r="C474" t="s">
        <v>26</v>
      </c>
      <c r="D474" t="s">
        <v>1969</v>
      </c>
      <c r="E474" t="s">
        <v>135</v>
      </c>
      <c r="F474" t="s">
        <v>204</v>
      </c>
      <c r="G474" t="s">
        <v>16</v>
      </c>
      <c r="H474">
        <v>42833</v>
      </c>
      <c r="I474">
        <v>120</v>
      </c>
      <c r="J474">
        <v>37438</v>
      </c>
      <c r="K474">
        <v>40447</v>
      </c>
      <c r="L474">
        <v>9</v>
      </c>
      <c r="M474">
        <v>2040.9348190000001</v>
      </c>
    </row>
    <row r="475" spans="1:13" x14ac:dyDescent="0.25">
      <c r="A475" t="s">
        <v>2397</v>
      </c>
      <c r="B475" t="s">
        <v>12</v>
      </c>
      <c r="C475" t="s">
        <v>21</v>
      </c>
      <c r="D475" t="s">
        <v>1974</v>
      </c>
      <c r="E475" t="s">
        <v>135</v>
      </c>
      <c r="F475" t="s">
        <v>680</v>
      </c>
      <c r="G475" t="s">
        <v>16</v>
      </c>
      <c r="H475">
        <v>481526</v>
      </c>
      <c r="I475">
        <v>1235</v>
      </c>
      <c r="J475">
        <v>396802</v>
      </c>
      <c r="K475">
        <v>437639</v>
      </c>
      <c r="L475">
        <v>23</v>
      </c>
      <c r="M475">
        <v>2037.8655940000001</v>
      </c>
    </row>
    <row r="476" spans="1:13" x14ac:dyDescent="0.25">
      <c r="A476" t="s">
        <v>2398</v>
      </c>
      <c r="B476" t="s">
        <v>18</v>
      </c>
      <c r="C476" t="s">
        <v>26</v>
      </c>
      <c r="D476" t="s">
        <v>2000</v>
      </c>
      <c r="E476" t="s">
        <v>135</v>
      </c>
      <c r="F476" t="s">
        <v>204</v>
      </c>
      <c r="G476" t="s">
        <v>34</v>
      </c>
      <c r="H476">
        <v>50183</v>
      </c>
      <c r="I476">
        <v>199</v>
      </c>
      <c r="J476">
        <v>41506</v>
      </c>
      <c r="K476">
        <v>46163</v>
      </c>
      <c r="L476">
        <v>15</v>
      </c>
      <c r="M476">
        <v>1628.8828129999999</v>
      </c>
    </row>
    <row r="477" spans="1:13" x14ac:dyDescent="0.25">
      <c r="A477" t="s">
        <v>2399</v>
      </c>
      <c r="B477" t="s">
        <v>18</v>
      </c>
      <c r="C477" t="s">
        <v>26</v>
      </c>
      <c r="D477" t="s">
        <v>1963</v>
      </c>
      <c r="E477" t="s">
        <v>135</v>
      </c>
      <c r="F477" t="s">
        <v>204</v>
      </c>
      <c r="G477" t="s">
        <v>16</v>
      </c>
      <c r="H477">
        <v>21088</v>
      </c>
      <c r="I477">
        <v>60</v>
      </c>
      <c r="J477">
        <v>17930</v>
      </c>
      <c r="K477">
        <v>19822</v>
      </c>
      <c r="L477">
        <v>4</v>
      </c>
      <c r="M477">
        <v>1623.681601</v>
      </c>
    </row>
    <row r="478" spans="1:13" x14ac:dyDescent="0.25">
      <c r="A478" t="s">
        <v>2400</v>
      </c>
      <c r="B478" t="s">
        <v>18</v>
      </c>
      <c r="C478" t="s">
        <v>19</v>
      </c>
      <c r="D478" t="s">
        <v>1967</v>
      </c>
      <c r="E478" t="s">
        <v>135</v>
      </c>
      <c r="F478" t="s">
        <v>204</v>
      </c>
      <c r="G478" t="s">
        <v>16</v>
      </c>
      <c r="H478">
        <v>284783</v>
      </c>
      <c r="I478">
        <v>756</v>
      </c>
      <c r="J478">
        <v>239363</v>
      </c>
      <c r="K478">
        <v>261467</v>
      </c>
      <c r="L478">
        <v>9</v>
      </c>
      <c r="M478">
        <v>1605.5380720000001</v>
      </c>
    </row>
    <row r="479" spans="1:13" x14ac:dyDescent="0.25">
      <c r="A479" t="s">
        <v>2401</v>
      </c>
      <c r="B479" t="s">
        <v>12</v>
      </c>
      <c r="C479" t="s">
        <v>26</v>
      </c>
      <c r="D479" t="s">
        <v>2278</v>
      </c>
      <c r="E479" t="s">
        <v>135</v>
      </c>
      <c r="F479" t="s">
        <v>204</v>
      </c>
      <c r="G479" t="s">
        <v>16</v>
      </c>
      <c r="H479">
        <v>21229</v>
      </c>
      <c r="I479">
        <v>80</v>
      </c>
      <c r="J479">
        <v>18073</v>
      </c>
      <c r="K479">
        <v>19655</v>
      </c>
      <c r="L479">
        <v>10</v>
      </c>
      <c r="M479">
        <v>1550.0766550000001</v>
      </c>
    </row>
    <row r="480" spans="1:13" x14ac:dyDescent="0.25">
      <c r="A480" t="s">
        <v>2402</v>
      </c>
      <c r="B480" t="s">
        <v>12</v>
      </c>
      <c r="C480" t="s">
        <v>26</v>
      </c>
      <c r="D480" t="s">
        <v>2087</v>
      </c>
      <c r="E480" t="s">
        <v>135</v>
      </c>
      <c r="F480" t="s">
        <v>204</v>
      </c>
      <c r="G480" t="s">
        <v>16</v>
      </c>
      <c r="H480">
        <v>55274</v>
      </c>
      <c r="I480">
        <v>219</v>
      </c>
      <c r="J480">
        <v>47583</v>
      </c>
      <c r="K480">
        <v>51275</v>
      </c>
      <c r="L480">
        <v>3</v>
      </c>
      <c r="M480">
        <v>1532.7579049999999</v>
      </c>
    </row>
    <row r="481" spans="1:13" x14ac:dyDescent="0.25">
      <c r="A481" t="s">
        <v>2403</v>
      </c>
      <c r="B481" t="s">
        <v>12</v>
      </c>
      <c r="C481" t="s">
        <v>13</v>
      </c>
      <c r="D481" t="s">
        <v>1984</v>
      </c>
      <c r="E481" t="s">
        <v>135</v>
      </c>
      <c r="F481" t="s">
        <v>680</v>
      </c>
      <c r="G481" t="s">
        <v>16</v>
      </c>
      <c r="H481">
        <v>8278</v>
      </c>
      <c r="I481">
        <v>40</v>
      </c>
      <c r="J481">
        <v>6758</v>
      </c>
      <c r="K481">
        <v>7537</v>
      </c>
      <c r="L481">
        <v>1</v>
      </c>
      <c r="M481">
        <v>1526.296619</v>
      </c>
    </row>
    <row r="482" spans="1:13" x14ac:dyDescent="0.25">
      <c r="A482" t="s">
        <v>2404</v>
      </c>
      <c r="B482" t="s">
        <v>18</v>
      </c>
      <c r="C482" t="s">
        <v>13</v>
      </c>
      <c r="D482" t="s">
        <v>1967</v>
      </c>
      <c r="E482" t="s">
        <v>135</v>
      </c>
      <c r="F482" t="s">
        <v>15</v>
      </c>
      <c r="G482" t="s">
        <v>34</v>
      </c>
      <c r="H482">
        <v>87245</v>
      </c>
      <c r="I482">
        <v>350</v>
      </c>
      <c r="J482">
        <v>71903</v>
      </c>
      <c r="K482">
        <v>80390</v>
      </c>
      <c r="L482">
        <v>2</v>
      </c>
      <c r="M482">
        <v>1500.838771</v>
      </c>
    </row>
    <row r="483" spans="1:13" x14ac:dyDescent="0.25">
      <c r="A483" t="s">
        <v>2405</v>
      </c>
      <c r="B483" t="s">
        <v>18</v>
      </c>
      <c r="C483" t="s">
        <v>26</v>
      </c>
      <c r="D483" t="s">
        <v>1971</v>
      </c>
      <c r="E483" t="s">
        <v>493</v>
      </c>
      <c r="F483" t="s">
        <v>204</v>
      </c>
      <c r="G483" t="s">
        <v>44</v>
      </c>
      <c r="H483">
        <v>24962</v>
      </c>
      <c r="I483">
        <v>75</v>
      </c>
      <c r="J483">
        <v>18450</v>
      </c>
      <c r="K483">
        <v>24128</v>
      </c>
      <c r="L483">
        <v>16</v>
      </c>
      <c r="M483">
        <v>6809.0560509999996</v>
      </c>
    </row>
    <row r="484" spans="1:13" x14ac:dyDescent="0.25">
      <c r="A484" t="s">
        <v>2406</v>
      </c>
      <c r="B484" t="s">
        <v>18</v>
      </c>
      <c r="C484" t="s">
        <v>26</v>
      </c>
      <c r="D484" t="s">
        <v>2011</v>
      </c>
      <c r="E484" t="s">
        <v>493</v>
      </c>
      <c r="F484" t="s">
        <v>680</v>
      </c>
      <c r="G484" t="s">
        <v>16</v>
      </c>
      <c r="H484">
        <v>57168</v>
      </c>
      <c r="I484">
        <v>160</v>
      </c>
      <c r="J484">
        <v>43261</v>
      </c>
      <c r="K484">
        <v>55261</v>
      </c>
      <c r="L484">
        <v>12</v>
      </c>
      <c r="M484">
        <v>5841.1513599999998</v>
      </c>
    </row>
    <row r="485" spans="1:13" x14ac:dyDescent="0.25">
      <c r="A485" t="s">
        <v>957</v>
      </c>
      <c r="B485" t="s">
        <v>18</v>
      </c>
      <c r="C485" t="s">
        <v>21</v>
      </c>
      <c r="D485" t="s">
        <v>1984</v>
      </c>
      <c r="E485" t="s">
        <v>493</v>
      </c>
      <c r="F485" t="s">
        <v>938</v>
      </c>
      <c r="G485" t="s">
        <v>16</v>
      </c>
      <c r="H485">
        <v>58477</v>
      </c>
      <c r="I485">
        <v>135</v>
      </c>
      <c r="J485">
        <v>43554</v>
      </c>
      <c r="K485">
        <v>56558</v>
      </c>
      <c r="L485">
        <v>19</v>
      </c>
      <c r="M485">
        <v>5247.6238830000002</v>
      </c>
    </row>
    <row r="486" spans="1:13" x14ac:dyDescent="0.25">
      <c r="A486" t="s">
        <v>2407</v>
      </c>
      <c r="B486" t="s">
        <v>18</v>
      </c>
      <c r="C486" t="s">
        <v>13</v>
      </c>
      <c r="D486" t="s">
        <v>2059</v>
      </c>
      <c r="E486" t="s">
        <v>493</v>
      </c>
      <c r="F486" t="s">
        <v>204</v>
      </c>
      <c r="G486" t="s">
        <v>16</v>
      </c>
      <c r="H486">
        <v>13202</v>
      </c>
      <c r="I486">
        <v>101</v>
      </c>
      <c r="J486">
        <v>10871</v>
      </c>
      <c r="K486">
        <v>12885</v>
      </c>
      <c r="L486">
        <v>3</v>
      </c>
      <c r="M486">
        <v>1699.0608090000001</v>
      </c>
    </row>
    <row r="487" spans="1:13" x14ac:dyDescent="0.25">
      <c r="A487" t="s">
        <v>781</v>
      </c>
      <c r="B487" t="s">
        <v>18</v>
      </c>
      <c r="C487" t="s">
        <v>26</v>
      </c>
      <c r="D487" t="s">
        <v>1984</v>
      </c>
      <c r="E487" t="s">
        <v>496</v>
      </c>
      <c r="F487" t="s">
        <v>754</v>
      </c>
      <c r="G487" t="s">
        <v>16</v>
      </c>
      <c r="H487">
        <v>8187</v>
      </c>
      <c r="I487">
        <v>20</v>
      </c>
      <c r="J487">
        <v>4888</v>
      </c>
      <c r="K487">
        <v>7510</v>
      </c>
      <c r="L487">
        <v>3</v>
      </c>
      <c r="M487">
        <v>6980.2293040000004</v>
      </c>
    </row>
    <row r="488" spans="1:13" x14ac:dyDescent="0.25">
      <c r="A488" t="s">
        <v>848</v>
      </c>
      <c r="B488" t="s">
        <v>18</v>
      </c>
      <c r="C488" t="s">
        <v>19</v>
      </c>
      <c r="D488" t="s">
        <v>2003</v>
      </c>
      <c r="E488" t="s">
        <v>496</v>
      </c>
      <c r="F488" t="s">
        <v>795</v>
      </c>
      <c r="G488" t="s">
        <v>16</v>
      </c>
      <c r="H488">
        <v>21280</v>
      </c>
      <c r="I488">
        <v>70</v>
      </c>
      <c r="J488">
        <v>15309</v>
      </c>
      <c r="K488">
        <v>20244</v>
      </c>
      <c r="L488">
        <v>6</v>
      </c>
      <c r="M488">
        <v>6837.5106020000003</v>
      </c>
    </row>
    <row r="489" spans="1:13" x14ac:dyDescent="0.25">
      <c r="A489" t="s">
        <v>2408</v>
      </c>
      <c r="B489" t="s">
        <v>12</v>
      </c>
      <c r="C489" t="s">
        <v>19</v>
      </c>
      <c r="D489" t="s">
        <v>2027</v>
      </c>
      <c r="E489" t="s">
        <v>496</v>
      </c>
      <c r="F489" t="s">
        <v>204</v>
      </c>
      <c r="G489" t="s">
        <v>16</v>
      </c>
      <c r="H489">
        <v>81567</v>
      </c>
      <c r="I489">
        <v>440</v>
      </c>
      <c r="J489">
        <v>53264</v>
      </c>
      <c r="K489">
        <v>68123</v>
      </c>
      <c r="L489">
        <v>4</v>
      </c>
      <c r="M489">
        <v>6392.471955</v>
      </c>
    </row>
    <row r="490" spans="1:13" x14ac:dyDescent="0.25">
      <c r="A490" t="s">
        <v>2409</v>
      </c>
      <c r="B490" t="s">
        <v>18</v>
      </c>
      <c r="C490" t="s">
        <v>21</v>
      </c>
      <c r="D490" t="s">
        <v>2174</v>
      </c>
      <c r="E490" t="s">
        <v>496</v>
      </c>
      <c r="F490" t="s">
        <v>204</v>
      </c>
      <c r="G490" t="s">
        <v>16</v>
      </c>
      <c r="H490">
        <v>17620</v>
      </c>
      <c r="I490">
        <v>52</v>
      </c>
      <c r="J490">
        <v>11197</v>
      </c>
      <c r="K490">
        <v>16687</v>
      </c>
      <c r="L490">
        <v>9</v>
      </c>
      <c r="M490">
        <v>2407.7943249999998</v>
      </c>
    </row>
    <row r="491" spans="1:13" x14ac:dyDescent="0.25">
      <c r="A491" t="s">
        <v>2410</v>
      </c>
      <c r="B491" t="s">
        <v>18</v>
      </c>
      <c r="C491" t="s">
        <v>19</v>
      </c>
      <c r="D491" t="s">
        <v>1963</v>
      </c>
      <c r="E491" t="s">
        <v>496</v>
      </c>
      <c r="F491" t="s">
        <v>204</v>
      </c>
      <c r="G491" t="s">
        <v>44</v>
      </c>
      <c r="H491">
        <v>31625</v>
      </c>
      <c r="I491">
        <v>99</v>
      </c>
      <c r="J491">
        <v>23764</v>
      </c>
      <c r="K491">
        <v>29364</v>
      </c>
      <c r="L491">
        <v>6</v>
      </c>
      <c r="M491">
        <v>2360.5552440000001</v>
      </c>
    </row>
    <row r="492" spans="1:13" x14ac:dyDescent="0.25">
      <c r="A492" t="s">
        <v>2411</v>
      </c>
      <c r="B492" t="s">
        <v>12</v>
      </c>
      <c r="C492" t="s">
        <v>13</v>
      </c>
      <c r="D492" t="s">
        <v>2003</v>
      </c>
      <c r="E492" t="s">
        <v>496</v>
      </c>
      <c r="F492" t="s">
        <v>982</v>
      </c>
      <c r="G492" t="s">
        <v>16</v>
      </c>
      <c r="H492">
        <v>22175</v>
      </c>
      <c r="I492">
        <v>140</v>
      </c>
      <c r="J492">
        <v>14910</v>
      </c>
      <c r="K492">
        <v>20074</v>
      </c>
      <c r="L492">
        <v>6</v>
      </c>
      <c r="M492">
        <v>1909.2774830000001</v>
      </c>
    </row>
    <row r="493" spans="1:13" x14ac:dyDescent="0.25">
      <c r="A493" t="s">
        <v>2412</v>
      </c>
      <c r="B493" t="s">
        <v>12</v>
      </c>
      <c r="C493" t="s">
        <v>21</v>
      </c>
      <c r="D493" t="s">
        <v>1971</v>
      </c>
      <c r="E493" t="s">
        <v>620</v>
      </c>
      <c r="F493" t="s">
        <v>618</v>
      </c>
      <c r="G493" t="s">
        <v>16</v>
      </c>
      <c r="H493">
        <v>56927</v>
      </c>
      <c r="I493">
        <v>165</v>
      </c>
      <c r="J493">
        <v>20980</v>
      </c>
      <c r="K493">
        <v>55050</v>
      </c>
      <c r="L493">
        <v>5</v>
      </c>
      <c r="M493">
        <v>2463.8219170000002</v>
      </c>
    </row>
    <row r="494" spans="1:13" x14ac:dyDescent="0.25">
      <c r="A494" t="s">
        <v>2413</v>
      </c>
      <c r="B494" t="s">
        <v>12</v>
      </c>
      <c r="C494" t="s">
        <v>19</v>
      </c>
      <c r="D494" t="s">
        <v>1984</v>
      </c>
      <c r="E494" t="s">
        <v>138</v>
      </c>
      <c r="F494" t="s">
        <v>15</v>
      </c>
      <c r="G494" t="s">
        <v>16</v>
      </c>
      <c r="H494">
        <v>20165</v>
      </c>
      <c r="I494">
        <v>60</v>
      </c>
      <c r="J494">
        <v>6601</v>
      </c>
      <c r="K494">
        <v>18909</v>
      </c>
      <c r="L494">
        <v>10</v>
      </c>
      <c r="M494">
        <v>1743.0786869999999</v>
      </c>
    </row>
    <row r="495" spans="1:13" x14ac:dyDescent="0.25">
      <c r="A495" t="s">
        <v>2414</v>
      </c>
      <c r="B495" t="s">
        <v>18</v>
      </c>
      <c r="C495" t="s">
        <v>19</v>
      </c>
      <c r="D495" t="s">
        <v>1984</v>
      </c>
      <c r="E495" t="s">
        <v>138</v>
      </c>
      <c r="F495" t="s">
        <v>204</v>
      </c>
      <c r="G495" t="s">
        <v>44</v>
      </c>
      <c r="H495">
        <v>22501</v>
      </c>
      <c r="I495">
        <v>120</v>
      </c>
      <c r="J495">
        <v>13003</v>
      </c>
      <c r="K495">
        <v>21286</v>
      </c>
      <c r="L495">
        <v>9</v>
      </c>
      <c r="M495">
        <v>1522.517949</v>
      </c>
    </row>
    <row r="496" spans="1:13" x14ac:dyDescent="0.25">
      <c r="A496" t="s">
        <v>655</v>
      </c>
      <c r="B496" t="s">
        <v>18</v>
      </c>
      <c r="C496" t="s">
        <v>21</v>
      </c>
      <c r="D496" t="s">
        <v>1969</v>
      </c>
      <c r="E496" t="s">
        <v>501</v>
      </c>
      <c r="F496" t="s">
        <v>625</v>
      </c>
      <c r="G496" t="s">
        <v>34</v>
      </c>
      <c r="H496">
        <v>123430</v>
      </c>
      <c r="I496">
        <v>360</v>
      </c>
      <c r="J496">
        <v>45294</v>
      </c>
      <c r="K496">
        <v>77646</v>
      </c>
      <c r="L496">
        <v>15</v>
      </c>
      <c r="M496">
        <v>6808.5625840000002</v>
      </c>
    </row>
    <row r="497" spans="1:13" x14ac:dyDescent="0.25">
      <c r="A497" t="s">
        <v>2415</v>
      </c>
      <c r="B497" t="s">
        <v>12</v>
      </c>
      <c r="C497" t="s">
        <v>21</v>
      </c>
      <c r="D497" t="s">
        <v>2034</v>
      </c>
      <c r="E497" t="s">
        <v>501</v>
      </c>
      <c r="F497" t="s">
        <v>204</v>
      </c>
      <c r="G497" t="s">
        <v>16</v>
      </c>
      <c r="H497">
        <v>268811</v>
      </c>
      <c r="I497">
        <v>799</v>
      </c>
      <c r="J497">
        <v>95989</v>
      </c>
      <c r="K497">
        <v>173923</v>
      </c>
      <c r="L497">
        <v>4</v>
      </c>
      <c r="M497">
        <v>2549.1151580000001</v>
      </c>
    </row>
    <row r="498" spans="1:13" x14ac:dyDescent="0.25">
      <c r="A498" t="s">
        <v>2416</v>
      </c>
      <c r="B498" t="s">
        <v>18</v>
      </c>
      <c r="C498" t="s">
        <v>26</v>
      </c>
      <c r="D498" t="s">
        <v>2027</v>
      </c>
      <c r="E498" t="s">
        <v>501</v>
      </c>
      <c r="F498" t="s">
        <v>680</v>
      </c>
      <c r="G498" t="s">
        <v>44</v>
      </c>
      <c r="H498">
        <v>16669</v>
      </c>
      <c r="I498">
        <v>26</v>
      </c>
      <c r="J498">
        <v>10961</v>
      </c>
      <c r="K498">
        <v>15451</v>
      </c>
      <c r="L498">
        <v>5</v>
      </c>
      <c r="M498">
        <v>1658.358536</v>
      </c>
    </row>
    <row r="499" spans="1:13" x14ac:dyDescent="0.25">
      <c r="A499" t="s">
        <v>2417</v>
      </c>
      <c r="B499" t="s">
        <v>18</v>
      </c>
      <c r="C499" t="s">
        <v>21</v>
      </c>
      <c r="D499" t="s">
        <v>1969</v>
      </c>
      <c r="E499" t="s">
        <v>501</v>
      </c>
      <c r="F499" t="s">
        <v>204</v>
      </c>
      <c r="G499" t="s">
        <v>16</v>
      </c>
      <c r="H499">
        <v>9130</v>
      </c>
      <c r="I499">
        <v>33</v>
      </c>
      <c r="J499">
        <v>3721</v>
      </c>
      <c r="K499">
        <v>5564</v>
      </c>
      <c r="L499">
        <v>1</v>
      </c>
      <c r="M499">
        <v>1655.7928569999999</v>
      </c>
    </row>
    <row r="500" spans="1:13" x14ac:dyDescent="0.25">
      <c r="A500" t="s">
        <v>2418</v>
      </c>
      <c r="B500" t="s">
        <v>18</v>
      </c>
      <c r="C500" t="s">
        <v>26</v>
      </c>
      <c r="D500" t="s">
        <v>1984</v>
      </c>
      <c r="E500" t="s">
        <v>140</v>
      </c>
      <c r="F500" t="s">
        <v>204</v>
      </c>
      <c r="G500" t="s">
        <v>16</v>
      </c>
      <c r="H500">
        <v>8097</v>
      </c>
      <c r="I500">
        <v>20</v>
      </c>
      <c r="J500">
        <v>4942</v>
      </c>
      <c r="K500">
        <v>6868</v>
      </c>
      <c r="L500">
        <v>1</v>
      </c>
      <c r="M500">
        <v>6177.4645449999998</v>
      </c>
    </row>
    <row r="501" spans="1:13" x14ac:dyDescent="0.25">
      <c r="A501" t="s">
        <v>2419</v>
      </c>
      <c r="B501" t="s">
        <v>18</v>
      </c>
      <c r="C501" t="s">
        <v>19</v>
      </c>
      <c r="D501" t="s">
        <v>1963</v>
      </c>
      <c r="E501" t="s">
        <v>140</v>
      </c>
      <c r="F501" t="s">
        <v>15</v>
      </c>
      <c r="G501" t="s">
        <v>44</v>
      </c>
      <c r="H501">
        <v>65243</v>
      </c>
      <c r="I501">
        <v>120</v>
      </c>
      <c r="J501">
        <v>39543</v>
      </c>
      <c r="K501">
        <v>54290</v>
      </c>
      <c r="L501">
        <v>4</v>
      </c>
      <c r="M501">
        <v>3754.6852469999999</v>
      </c>
    </row>
    <row r="502" spans="1:13" x14ac:dyDescent="0.25">
      <c r="A502" t="s">
        <v>508</v>
      </c>
      <c r="B502" t="s">
        <v>18</v>
      </c>
      <c r="C502" t="s">
        <v>21</v>
      </c>
      <c r="D502" t="s">
        <v>1974</v>
      </c>
      <c r="E502" t="s">
        <v>142</v>
      </c>
      <c r="F502" t="s">
        <v>204</v>
      </c>
      <c r="G502" t="s">
        <v>16</v>
      </c>
      <c r="H502">
        <v>224877</v>
      </c>
      <c r="I502">
        <v>805</v>
      </c>
      <c r="J502">
        <v>121175</v>
      </c>
      <c r="K502">
        <v>213280</v>
      </c>
      <c r="L502">
        <v>11</v>
      </c>
      <c r="M502">
        <v>7360.9929689999999</v>
      </c>
    </row>
    <row r="503" spans="1:13" x14ac:dyDescent="0.25">
      <c r="A503" t="s">
        <v>145</v>
      </c>
      <c r="B503" t="s">
        <v>18</v>
      </c>
      <c r="C503" t="s">
        <v>19</v>
      </c>
      <c r="D503" t="s">
        <v>2000</v>
      </c>
      <c r="E503" t="s">
        <v>142</v>
      </c>
      <c r="F503" t="s">
        <v>15</v>
      </c>
      <c r="G503" t="s">
        <v>44</v>
      </c>
      <c r="H503">
        <v>109372</v>
      </c>
      <c r="I503">
        <v>364</v>
      </c>
      <c r="J503">
        <v>58336</v>
      </c>
      <c r="K503">
        <v>103569</v>
      </c>
      <c r="L503">
        <v>21</v>
      </c>
      <c r="M503">
        <v>6928.0062019999996</v>
      </c>
    </row>
    <row r="504" spans="1:13" x14ac:dyDescent="0.25">
      <c r="A504" t="s">
        <v>974</v>
      </c>
      <c r="B504" t="s">
        <v>12</v>
      </c>
      <c r="C504" t="s">
        <v>19</v>
      </c>
      <c r="D504" t="s">
        <v>2065</v>
      </c>
      <c r="E504" t="s">
        <v>142</v>
      </c>
      <c r="F504" t="s">
        <v>962</v>
      </c>
      <c r="G504" t="s">
        <v>16</v>
      </c>
      <c r="H504">
        <v>44889</v>
      </c>
      <c r="I504">
        <v>125</v>
      </c>
      <c r="J504">
        <v>17477</v>
      </c>
      <c r="K504">
        <v>38621</v>
      </c>
      <c r="L504">
        <v>25</v>
      </c>
      <c r="M504">
        <v>6644.954146</v>
      </c>
    </row>
    <row r="505" spans="1:13" x14ac:dyDescent="0.25">
      <c r="A505" t="s">
        <v>2420</v>
      </c>
      <c r="B505" t="s">
        <v>12</v>
      </c>
      <c r="C505" t="s">
        <v>21</v>
      </c>
      <c r="D505" t="s">
        <v>2079</v>
      </c>
      <c r="E505" t="s">
        <v>142</v>
      </c>
      <c r="F505" t="s">
        <v>625</v>
      </c>
      <c r="G505" t="s">
        <v>16</v>
      </c>
      <c r="H505">
        <v>42459</v>
      </c>
      <c r="I505">
        <v>121</v>
      </c>
      <c r="J505">
        <v>15187</v>
      </c>
      <c r="K505">
        <v>37408</v>
      </c>
      <c r="L505">
        <v>11</v>
      </c>
      <c r="M505">
        <v>6321.4916890000004</v>
      </c>
    </row>
    <row r="506" spans="1:13" x14ac:dyDescent="0.25">
      <c r="A506" t="s">
        <v>2421</v>
      </c>
      <c r="B506" t="s">
        <v>18</v>
      </c>
      <c r="C506" t="s">
        <v>19</v>
      </c>
      <c r="D506" t="s">
        <v>1984</v>
      </c>
      <c r="E506" t="s">
        <v>142</v>
      </c>
      <c r="F506" t="s">
        <v>625</v>
      </c>
      <c r="G506" t="s">
        <v>16</v>
      </c>
      <c r="H506">
        <v>69928</v>
      </c>
      <c r="I506">
        <v>210</v>
      </c>
      <c r="J506">
        <v>30196</v>
      </c>
      <c r="K506">
        <v>62327</v>
      </c>
      <c r="L506">
        <v>9</v>
      </c>
      <c r="M506">
        <v>6318.4130850000001</v>
      </c>
    </row>
    <row r="507" spans="1:13" x14ac:dyDescent="0.25">
      <c r="A507" t="s">
        <v>2422</v>
      </c>
      <c r="B507" t="s">
        <v>12</v>
      </c>
      <c r="C507" t="s">
        <v>13</v>
      </c>
      <c r="D507" t="s">
        <v>1963</v>
      </c>
      <c r="E507" t="s">
        <v>142</v>
      </c>
      <c r="F507" t="s">
        <v>204</v>
      </c>
      <c r="G507" t="s">
        <v>16</v>
      </c>
      <c r="H507">
        <v>40859</v>
      </c>
      <c r="I507">
        <v>144</v>
      </c>
      <c r="J507">
        <v>17695</v>
      </c>
      <c r="K507">
        <v>37108</v>
      </c>
      <c r="L507">
        <v>4</v>
      </c>
      <c r="M507">
        <v>6130.3684249999997</v>
      </c>
    </row>
    <row r="508" spans="1:13" x14ac:dyDescent="0.25">
      <c r="A508" t="s">
        <v>2423</v>
      </c>
      <c r="B508" t="s">
        <v>18</v>
      </c>
      <c r="C508" t="s">
        <v>26</v>
      </c>
      <c r="D508" t="s">
        <v>1971</v>
      </c>
      <c r="E508" t="s">
        <v>142</v>
      </c>
      <c r="F508" t="s">
        <v>625</v>
      </c>
      <c r="G508" t="s">
        <v>44</v>
      </c>
      <c r="H508">
        <v>16978</v>
      </c>
      <c r="I508">
        <v>30</v>
      </c>
      <c r="J508">
        <v>8367</v>
      </c>
      <c r="K508">
        <v>15731</v>
      </c>
      <c r="L508">
        <v>9</v>
      </c>
      <c r="M508">
        <v>5886.0711460000002</v>
      </c>
    </row>
    <row r="509" spans="1:13" x14ac:dyDescent="0.25">
      <c r="A509" t="s">
        <v>729</v>
      </c>
      <c r="B509" t="s">
        <v>12</v>
      </c>
      <c r="C509" t="s">
        <v>21</v>
      </c>
      <c r="D509" t="s">
        <v>1984</v>
      </c>
      <c r="E509" t="s">
        <v>142</v>
      </c>
      <c r="F509" t="s">
        <v>680</v>
      </c>
      <c r="G509" t="s">
        <v>16</v>
      </c>
      <c r="H509">
        <v>14581</v>
      </c>
      <c r="I509">
        <v>45</v>
      </c>
      <c r="J509">
        <v>3821</v>
      </c>
      <c r="K509">
        <v>12741</v>
      </c>
      <c r="L509">
        <v>6</v>
      </c>
      <c r="M509">
        <v>5296.9700910000001</v>
      </c>
    </row>
    <row r="510" spans="1:13" x14ac:dyDescent="0.25">
      <c r="A510" t="s">
        <v>2424</v>
      </c>
      <c r="B510" t="s">
        <v>18</v>
      </c>
      <c r="C510" t="s">
        <v>26</v>
      </c>
      <c r="D510" t="s">
        <v>1971</v>
      </c>
      <c r="E510" t="s">
        <v>142</v>
      </c>
      <c r="F510" t="s">
        <v>15</v>
      </c>
      <c r="G510" t="s">
        <v>34</v>
      </c>
      <c r="H510">
        <v>10815</v>
      </c>
      <c r="I510">
        <v>25</v>
      </c>
      <c r="J510">
        <v>4321</v>
      </c>
      <c r="K510">
        <v>9646</v>
      </c>
      <c r="L510">
        <v>2</v>
      </c>
      <c r="M510">
        <v>4921.5948429999999</v>
      </c>
    </row>
    <row r="511" spans="1:13" x14ac:dyDescent="0.25">
      <c r="A511" t="s">
        <v>2425</v>
      </c>
      <c r="B511" t="s">
        <v>18</v>
      </c>
      <c r="C511" t="s">
        <v>26</v>
      </c>
      <c r="D511" t="s">
        <v>2099</v>
      </c>
      <c r="E511" t="s">
        <v>142</v>
      </c>
      <c r="F511" t="s">
        <v>962</v>
      </c>
      <c r="G511" t="s">
        <v>34</v>
      </c>
      <c r="H511">
        <v>114194</v>
      </c>
      <c r="I511">
        <v>380</v>
      </c>
      <c r="J511">
        <v>50923</v>
      </c>
      <c r="K511">
        <v>104074</v>
      </c>
      <c r="L511">
        <v>2</v>
      </c>
      <c r="M511">
        <v>4036.0893759999999</v>
      </c>
    </row>
    <row r="512" spans="1:13" x14ac:dyDescent="0.25">
      <c r="A512" t="s">
        <v>2426</v>
      </c>
      <c r="B512" t="s">
        <v>18</v>
      </c>
      <c r="C512" t="s">
        <v>21</v>
      </c>
      <c r="D512" t="s">
        <v>2174</v>
      </c>
      <c r="E512" t="s">
        <v>142</v>
      </c>
      <c r="F512" t="s">
        <v>204</v>
      </c>
      <c r="G512" t="s">
        <v>16</v>
      </c>
      <c r="H512">
        <v>15449</v>
      </c>
      <c r="I512">
        <v>50</v>
      </c>
      <c r="J512">
        <v>4595</v>
      </c>
      <c r="K512">
        <v>13765</v>
      </c>
      <c r="L512">
        <v>1</v>
      </c>
      <c r="M512">
        <v>3122.9425740000001</v>
      </c>
    </row>
    <row r="513" spans="1:13" x14ac:dyDescent="0.25">
      <c r="A513" t="s">
        <v>2427</v>
      </c>
      <c r="B513" t="s">
        <v>18</v>
      </c>
      <c r="C513" t="s">
        <v>13</v>
      </c>
      <c r="D513" t="s">
        <v>2000</v>
      </c>
      <c r="E513" t="s">
        <v>142</v>
      </c>
      <c r="F513" t="s">
        <v>906</v>
      </c>
      <c r="G513" t="s">
        <v>16</v>
      </c>
      <c r="H513">
        <v>114267</v>
      </c>
      <c r="I513">
        <v>110</v>
      </c>
      <c r="J513">
        <v>60964</v>
      </c>
      <c r="K513">
        <v>108301</v>
      </c>
      <c r="L513">
        <v>5</v>
      </c>
      <c r="M513">
        <v>2679.1540679999998</v>
      </c>
    </row>
    <row r="514" spans="1:13" x14ac:dyDescent="0.25">
      <c r="A514" t="s">
        <v>2428</v>
      </c>
      <c r="B514" t="s">
        <v>18</v>
      </c>
      <c r="C514" t="s">
        <v>21</v>
      </c>
      <c r="D514" t="s">
        <v>2057</v>
      </c>
      <c r="E514" t="s">
        <v>142</v>
      </c>
      <c r="F514" t="s">
        <v>795</v>
      </c>
      <c r="G514" t="s">
        <v>34</v>
      </c>
      <c r="H514">
        <v>65043</v>
      </c>
      <c r="I514">
        <v>160</v>
      </c>
      <c r="J514">
        <v>25871</v>
      </c>
      <c r="K514">
        <v>53969</v>
      </c>
      <c r="L514">
        <v>4</v>
      </c>
      <c r="M514">
        <v>2347.9185309999998</v>
      </c>
    </row>
    <row r="515" spans="1:13" x14ac:dyDescent="0.25">
      <c r="A515" t="s">
        <v>2429</v>
      </c>
      <c r="B515" t="s">
        <v>12</v>
      </c>
      <c r="C515" t="s">
        <v>19</v>
      </c>
      <c r="D515" t="s">
        <v>1971</v>
      </c>
      <c r="E515" t="s">
        <v>142</v>
      </c>
      <c r="F515" t="s">
        <v>204</v>
      </c>
      <c r="G515" t="s">
        <v>16</v>
      </c>
      <c r="H515">
        <v>85280</v>
      </c>
      <c r="I515">
        <v>211</v>
      </c>
      <c r="J515">
        <v>35860</v>
      </c>
      <c r="K515">
        <v>79837</v>
      </c>
      <c r="L515">
        <v>5</v>
      </c>
      <c r="M515">
        <v>2217.932092</v>
      </c>
    </row>
    <row r="516" spans="1:13" x14ac:dyDescent="0.25">
      <c r="A516" t="s">
        <v>2430</v>
      </c>
      <c r="B516" t="s">
        <v>12</v>
      </c>
      <c r="C516" t="s">
        <v>21</v>
      </c>
      <c r="D516" t="s">
        <v>1971</v>
      </c>
      <c r="E516" t="s">
        <v>142</v>
      </c>
      <c r="F516" t="s">
        <v>680</v>
      </c>
      <c r="G516" t="s">
        <v>16</v>
      </c>
      <c r="H516">
        <v>51515</v>
      </c>
      <c r="I516">
        <v>144</v>
      </c>
      <c r="J516">
        <v>18304</v>
      </c>
      <c r="K516">
        <v>44891</v>
      </c>
      <c r="L516">
        <v>14</v>
      </c>
      <c r="M516">
        <v>2160.3073250000002</v>
      </c>
    </row>
    <row r="517" spans="1:13" x14ac:dyDescent="0.25">
      <c r="A517" t="s">
        <v>2431</v>
      </c>
      <c r="B517" t="s">
        <v>12</v>
      </c>
      <c r="C517" t="s">
        <v>26</v>
      </c>
      <c r="D517" t="s">
        <v>1992</v>
      </c>
      <c r="E517" t="s">
        <v>142</v>
      </c>
      <c r="F517" t="s">
        <v>15</v>
      </c>
      <c r="G517" t="s">
        <v>16</v>
      </c>
      <c r="H517">
        <v>43666</v>
      </c>
      <c r="I517">
        <v>133</v>
      </c>
      <c r="J517">
        <v>18513</v>
      </c>
      <c r="K517">
        <v>40506</v>
      </c>
      <c r="L517">
        <v>18</v>
      </c>
      <c r="M517">
        <v>1980.393834</v>
      </c>
    </row>
    <row r="518" spans="1:13" x14ac:dyDescent="0.25">
      <c r="A518" t="s">
        <v>2432</v>
      </c>
      <c r="B518" t="s">
        <v>18</v>
      </c>
      <c r="C518" t="s">
        <v>13</v>
      </c>
      <c r="D518" t="s">
        <v>1971</v>
      </c>
      <c r="E518" t="s">
        <v>142</v>
      </c>
      <c r="F518" t="s">
        <v>204</v>
      </c>
      <c r="G518" t="s">
        <v>34</v>
      </c>
      <c r="H518">
        <v>48892</v>
      </c>
      <c r="I518">
        <v>110</v>
      </c>
      <c r="J518">
        <v>32060</v>
      </c>
      <c r="K518">
        <v>45251</v>
      </c>
      <c r="L518">
        <v>9</v>
      </c>
      <c r="M518">
        <v>1978.609661</v>
      </c>
    </row>
    <row r="519" spans="1:13" x14ac:dyDescent="0.25">
      <c r="A519" t="s">
        <v>2433</v>
      </c>
      <c r="B519" t="s">
        <v>12</v>
      </c>
      <c r="C519" t="s">
        <v>21</v>
      </c>
      <c r="D519" t="s">
        <v>1984</v>
      </c>
      <c r="E519" t="s">
        <v>142</v>
      </c>
      <c r="F519" t="s">
        <v>204</v>
      </c>
      <c r="G519" t="s">
        <v>16</v>
      </c>
      <c r="H519">
        <v>104814</v>
      </c>
      <c r="I519">
        <v>369</v>
      </c>
      <c r="J519">
        <v>55984</v>
      </c>
      <c r="K519">
        <v>99432</v>
      </c>
      <c r="L519">
        <v>5</v>
      </c>
      <c r="M519">
        <v>1942.8475129999999</v>
      </c>
    </row>
    <row r="520" spans="1:13" x14ac:dyDescent="0.25">
      <c r="A520" t="s">
        <v>2434</v>
      </c>
      <c r="B520" t="s">
        <v>12</v>
      </c>
      <c r="C520" t="s">
        <v>26</v>
      </c>
      <c r="D520" t="s">
        <v>1967</v>
      </c>
      <c r="E520" t="s">
        <v>142</v>
      </c>
      <c r="F520" t="s">
        <v>15</v>
      </c>
      <c r="G520" t="s">
        <v>16</v>
      </c>
      <c r="H520">
        <v>64577</v>
      </c>
      <c r="I520">
        <v>240</v>
      </c>
      <c r="J520">
        <v>37732</v>
      </c>
      <c r="K520">
        <v>60357</v>
      </c>
      <c r="L520">
        <v>11</v>
      </c>
      <c r="M520">
        <v>1801.3491309999999</v>
      </c>
    </row>
    <row r="521" spans="1:13" x14ac:dyDescent="0.25">
      <c r="A521" t="s">
        <v>2435</v>
      </c>
      <c r="B521" t="s">
        <v>18</v>
      </c>
      <c r="C521" t="s">
        <v>19</v>
      </c>
      <c r="D521" t="s">
        <v>1974</v>
      </c>
      <c r="E521" t="s">
        <v>142</v>
      </c>
      <c r="F521" t="s">
        <v>15</v>
      </c>
      <c r="G521" t="s">
        <v>34</v>
      </c>
      <c r="H521">
        <v>49412</v>
      </c>
      <c r="I521">
        <v>170</v>
      </c>
      <c r="J521">
        <v>22155</v>
      </c>
      <c r="K521">
        <v>43802</v>
      </c>
      <c r="L521">
        <v>3</v>
      </c>
      <c r="M521">
        <v>1595.6594660000001</v>
      </c>
    </row>
    <row r="522" spans="1:13" x14ac:dyDescent="0.25">
      <c r="A522" t="s">
        <v>2436</v>
      </c>
      <c r="B522" t="s">
        <v>18</v>
      </c>
      <c r="C522" t="s">
        <v>21</v>
      </c>
      <c r="D522" t="s">
        <v>1969</v>
      </c>
      <c r="E522" t="s">
        <v>142</v>
      </c>
      <c r="F522" t="s">
        <v>795</v>
      </c>
      <c r="G522" t="s">
        <v>34</v>
      </c>
      <c r="H522">
        <v>11269</v>
      </c>
      <c r="I522">
        <v>63</v>
      </c>
      <c r="J522">
        <v>4992</v>
      </c>
      <c r="K522">
        <v>10245</v>
      </c>
      <c r="L522">
        <v>3</v>
      </c>
      <c r="M522">
        <v>1576.38921</v>
      </c>
    </row>
    <row r="523" spans="1:13" x14ac:dyDescent="0.25">
      <c r="A523" t="s">
        <v>2437</v>
      </c>
      <c r="B523" t="s">
        <v>12</v>
      </c>
      <c r="C523" t="s">
        <v>21</v>
      </c>
      <c r="D523" t="s">
        <v>2000</v>
      </c>
      <c r="E523" t="s">
        <v>142</v>
      </c>
      <c r="F523" t="s">
        <v>15</v>
      </c>
      <c r="G523" t="s">
        <v>16</v>
      </c>
      <c r="H523">
        <v>15318</v>
      </c>
      <c r="I523">
        <v>30</v>
      </c>
      <c r="J523">
        <v>5928</v>
      </c>
      <c r="K523">
        <v>13298</v>
      </c>
      <c r="L523">
        <v>19</v>
      </c>
      <c r="M523">
        <v>1570.29739</v>
      </c>
    </row>
    <row r="524" spans="1:13" x14ac:dyDescent="0.25">
      <c r="A524" t="s">
        <v>2438</v>
      </c>
      <c r="B524" t="s">
        <v>23</v>
      </c>
      <c r="C524" t="s">
        <v>26</v>
      </c>
      <c r="D524" t="s">
        <v>1967</v>
      </c>
      <c r="E524" t="s">
        <v>142</v>
      </c>
      <c r="F524" t="s">
        <v>15</v>
      </c>
      <c r="G524" t="s">
        <v>16</v>
      </c>
      <c r="H524">
        <v>10819</v>
      </c>
      <c r="I524">
        <v>20</v>
      </c>
      <c r="J524">
        <v>4168</v>
      </c>
      <c r="K524">
        <v>9768</v>
      </c>
      <c r="L524">
        <v>2</v>
      </c>
      <c r="M524">
        <v>1504.3292140000001</v>
      </c>
    </row>
    <row r="525" spans="1:13" x14ac:dyDescent="0.25">
      <c r="A525" t="s">
        <v>2439</v>
      </c>
      <c r="B525" t="s">
        <v>18</v>
      </c>
      <c r="C525" t="s">
        <v>21</v>
      </c>
      <c r="D525" t="s">
        <v>1969</v>
      </c>
      <c r="E525" t="s">
        <v>142</v>
      </c>
      <c r="F525" t="s">
        <v>15</v>
      </c>
      <c r="G525" t="s">
        <v>16</v>
      </c>
      <c r="H525">
        <v>30714</v>
      </c>
      <c r="I525">
        <v>111</v>
      </c>
      <c r="J525">
        <v>12531</v>
      </c>
      <c r="K525">
        <v>28461</v>
      </c>
      <c r="L525">
        <v>9</v>
      </c>
      <c r="M525">
        <v>1503.4843109999999</v>
      </c>
    </row>
    <row r="526" spans="1:13" x14ac:dyDescent="0.25">
      <c r="A526" t="s">
        <v>2440</v>
      </c>
      <c r="B526" t="s">
        <v>12</v>
      </c>
      <c r="C526" t="s">
        <v>21</v>
      </c>
      <c r="D526" t="s">
        <v>1963</v>
      </c>
      <c r="E526" t="s">
        <v>783</v>
      </c>
      <c r="F526" t="s">
        <v>754</v>
      </c>
      <c r="G526" t="s">
        <v>16</v>
      </c>
      <c r="H526">
        <v>37617</v>
      </c>
      <c r="I526">
        <v>85</v>
      </c>
      <c r="J526">
        <v>5092</v>
      </c>
      <c r="K526">
        <v>34373</v>
      </c>
      <c r="L526">
        <v>6</v>
      </c>
      <c r="M526">
        <v>1608.8829519999999</v>
      </c>
    </row>
    <row r="527" spans="1:13" x14ac:dyDescent="0.25">
      <c r="A527" t="s">
        <v>2441</v>
      </c>
      <c r="B527" t="s">
        <v>18</v>
      </c>
      <c r="C527" t="s">
        <v>19</v>
      </c>
      <c r="D527" t="s">
        <v>1984</v>
      </c>
      <c r="E527" t="s">
        <v>511</v>
      </c>
      <c r="F527" t="s">
        <v>204</v>
      </c>
      <c r="G527" t="s">
        <v>44</v>
      </c>
      <c r="H527">
        <v>219088</v>
      </c>
      <c r="I527">
        <v>541</v>
      </c>
      <c r="J527">
        <v>75638</v>
      </c>
      <c r="K527">
        <v>153987</v>
      </c>
      <c r="L527">
        <v>17</v>
      </c>
      <c r="M527">
        <v>6761.0738240000001</v>
      </c>
    </row>
    <row r="528" spans="1:13" x14ac:dyDescent="0.25">
      <c r="A528" t="s">
        <v>2442</v>
      </c>
      <c r="B528" t="s">
        <v>18</v>
      </c>
      <c r="C528" t="s">
        <v>13</v>
      </c>
      <c r="D528" t="s">
        <v>1965</v>
      </c>
      <c r="E528" t="s">
        <v>151</v>
      </c>
      <c r="F528" t="s">
        <v>15</v>
      </c>
      <c r="G528" t="s">
        <v>16</v>
      </c>
      <c r="H528">
        <v>15277</v>
      </c>
      <c r="I528">
        <v>69</v>
      </c>
      <c r="J528">
        <v>3089</v>
      </c>
      <c r="K528">
        <v>13644</v>
      </c>
      <c r="L528">
        <v>4</v>
      </c>
      <c r="M528">
        <v>1904.5643459999999</v>
      </c>
    </row>
    <row r="529" spans="1:13" x14ac:dyDescent="0.25">
      <c r="A529" t="s">
        <v>2443</v>
      </c>
      <c r="B529" t="s">
        <v>18</v>
      </c>
      <c r="C529" t="s">
        <v>26</v>
      </c>
      <c r="D529" t="s">
        <v>2079</v>
      </c>
      <c r="E529" t="s">
        <v>151</v>
      </c>
      <c r="F529" t="s">
        <v>204</v>
      </c>
      <c r="G529" t="s">
        <v>44</v>
      </c>
      <c r="H529">
        <v>34278</v>
      </c>
      <c r="I529">
        <v>100</v>
      </c>
      <c r="J529">
        <v>3704</v>
      </c>
      <c r="K529">
        <v>30227</v>
      </c>
      <c r="L529">
        <v>6</v>
      </c>
      <c r="M529">
        <v>1689.0831860000001</v>
      </c>
    </row>
    <row r="530" spans="1:13" x14ac:dyDescent="0.25">
      <c r="A530" t="s">
        <v>2444</v>
      </c>
      <c r="B530" t="s">
        <v>18</v>
      </c>
      <c r="C530" t="s">
        <v>13</v>
      </c>
      <c r="D530" t="s">
        <v>2000</v>
      </c>
      <c r="E530" t="s">
        <v>976</v>
      </c>
      <c r="F530" t="s">
        <v>962</v>
      </c>
      <c r="G530" t="s">
        <v>16</v>
      </c>
      <c r="H530">
        <v>13382</v>
      </c>
      <c r="I530">
        <v>68</v>
      </c>
      <c r="J530">
        <v>3340</v>
      </c>
      <c r="K530">
        <v>11662</v>
      </c>
      <c r="L530">
        <v>1</v>
      </c>
      <c r="M530">
        <v>1447.927193</v>
      </c>
    </row>
    <row r="531" spans="1:13" x14ac:dyDescent="0.25">
      <c r="A531" t="s">
        <v>2445</v>
      </c>
      <c r="B531" t="s">
        <v>12</v>
      </c>
      <c r="C531" t="s">
        <v>19</v>
      </c>
      <c r="D531" t="s">
        <v>2446</v>
      </c>
      <c r="E531" t="s">
        <v>731</v>
      </c>
      <c r="F531" t="s">
        <v>680</v>
      </c>
      <c r="G531" t="s">
        <v>16</v>
      </c>
      <c r="H531">
        <v>9319</v>
      </c>
      <c r="I531">
        <v>30</v>
      </c>
      <c r="J531">
        <v>6193</v>
      </c>
      <c r="K531">
        <v>8682</v>
      </c>
      <c r="L531">
        <v>12</v>
      </c>
      <c r="M531">
        <v>4594.6040030000004</v>
      </c>
    </row>
    <row r="532" spans="1:13" x14ac:dyDescent="0.25">
      <c r="A532" t="s">
        <v>2447</v>
      </c>
      <c r="B532" t="s">
        <v>12</v>
      </c>
      <c r="C532" t="s">
        <v>13</v>
      </c>
      <c r="D532" t="s">
        <v>1971</v>
      </c>
      <c r="E532" t="s">
        <v>731</v>
      </c>
      <c r="F532" t="s">
        <v>913</v>
      </c>
      <c r="G532" t="s">
        <v>16</v>
      </c>
      <c r="H532">
        <v>16791</v>
      </c>
      <c r="I532">
        <v>40</v>
      </c>
      <c r="J532">
        <v>11402</v>
      </c>
      <c r="K532">
        <v>14231</v>
      </c>
      <c r="L532">
        <v>3</v>
      </c>
      <c r="M532">
        <v>1522.5122719999999</v>
      </c>
    </row>
    <row r="533" spans="1:13" x14ac:dyDescent="0.25">
      <c r="A533" t="s">
        <v>2448</v>
      </c>
      <c r="B533" t="s">
        <v>12</v>
      </c>
      <c r="C533" t="s">
        <v>13</v>
      </c>
      <c r="D533" t="s">
        <v>2000</v>
      </c>
      <c r="E533" t="s">
        <v>514</v>
      </c>
      <c r="F533" t="s">
        <v>892</v>
      </c>
      <c r="G533" t="s">
        <v>16</v>
      </c>
      <c r="H533">
        <v>19334</v>
      </c>
      <c r="I533">
        <v>40</v>
      </c>
      <c r="J533">
        <v>8673</v>
      </c>
      <c r="K533">
        <v>18578</v>
      </c>
      <c r="L533">
        <v>11</v>
      </c>
      <c r="M533">
        <v>7292.1350590000002</v>
      </c>
    </row>
    <row r="534" spans="1:13" x14ac:dyDescent="0.25">
      <c r="A534" t="s">
        <v>2449</v>
      </c>
      <c r="B534" t="s">
        <v>12</v>
      </c>
      <c r="C534" t="s">
        <v>19</v>
      </c>
      <c r="D534" t="s">
        <v>2000</v>
      </c>
      <c r="E534" t="s">
        <v>514</v>
      </c>
      <c r="F534" t="s">
        <v>204</v>
      </c>
      <c r="G534" t="s">
        <v>16</v>
      </c>
      <c r="H534">
        <v>25835</v>
      </c>
      <c r="I534">
        <v>69</v>
      </c>
      <c r="J534">
        <v>3753</v>
      </c>
      <c r="K534">
        <v>20808</v>
      </c>
      <c r="L534">
        <v>11</v>
      </c>
      <c r="M534">
        <v>5751.9122969999999</v>
      </c>
    </row>
    <row r="535" spans="1:13" x14ac:dyDescent="0.25">
      <c r="A535" t="s">
        <v>2450</v>
      </c>
      <c r="B535" t="s">
        <v>18</v>
      </c>
      <c r="C535" t="s">
        <v>13</v>
      </c>
      <c r="D535" t="s">
        <v>2000</v>
      </c>
      <c r="E535" t="s">
        <v>514</v>
      </c>
      <c r="F535" t="s">
        <v>204</v>
      </c>
      <c r="G535" t="s">
        <v>44</v>
      </c>
      <c r="H535">
        <v>33650</v>
      </c>
      <c r="I535">
        <v>100</v>
      </c>
      <c r="J535">
        <v>15621</v>
      </c>
      <c r="K535">
        <v>32539</v>
      </c>
      <c r="L535">
        <v>9</v>
      </c>
      <c r="M535">
        <v>3844.9911649999999</v>
      </c>
    </row>
    <row r="536" spans="1:13" x14ac:dyDescent="0.25">
      <c r="A536" t="s">
        <v>2451</v>
      </c>
      <c r="B536" t="s">
        <v>12</v>
      </c>
      <c r="C536" t="s">
        <v>21</v>
      </c>
      <c r="D536" t="s">
        <v>2044</v>
      </c>
      <c r="E536" t="s">
        <v>517</v>
      </c>
      <c r="F536" t="s">
        <v>204</v>
      </c>
      <c r="G536" t="s">
        <v>16</v>
      </c>
      <c r="H536">
        <v>13168</v>
      </c>
      <c r="I536">
        <v>84</v>
      </c>
      <c r="J536">
        <v>8527</v>
      </c>
      <c r="K536">
        <v>12625</v>
      </c>
      <c r="L536">
        <v>4</v>
      </c>
      <c r="M536">
        <v>1639.72335</v>
      </c>
    </row>
    <row r="537" spans="1:13" x14ac:dyDescent="0.25">
      <c r="A537" t="s">
        <v>2452</v>
      </c>
      <c r="B537" t="s">
        <v>18</v>
      </c>
      <c r="C537" t="s">
        <v>21</v>
      </c>
      <c r="D537" t="s">
        <v>1971</v>
      </c>
      <c r="E537" t="s">
        <v>519</v>
      </c>
      <c r="F537" t="s">
        <v>204</v>
      </c>
      <c r="G537" t="s">
        <v>44</v>
      </c>
      <c r="H537">
        <v>26415</v>
      </c>
      <c r="I537">
        <v>60</v>
      </c>
      <c r="J537">
        <v>13791</v>
      </c>
      <c r="K537">
        <v>25315</v>
      </c>
      <c r="L537">
        <v>11</v>
      </c>
      <c r="M537">
        <v>6450.9186369999998</v>
      </c>
    </row>
    <row r="538" spans="1:13" x14ac:dyDescent="0.25">
      <c r="A538" t="s">
        <v>2453</v>
      </c>
      <c r="B538" t="s">
        <v>18</v>
      </c>
      <c r="C538" t="s">
        <v>19</v>
      </c>
      <c r="D538" t="s">
        <v>1969</v>
      </c>
      <c r="E538" t="s">
        <v>153</v>
      </c>
      <c r="F538" t="s">
        <v>15</v>
      </c>
      <c r="G538" t="s">
        <v>16</v>
      </c>
      <c r="H538">
        <v>13347</v>
      </c>
      <c r="I538">
        <v>80</v>
      </c>
      <c r="J538">
        <v>8357</v>
      </c>
      <c r="K538">
        <v>11461</v>
      </c>
      <c r="L538">
        <v>10</v>
      </c>
      <c r="M538">
        <v>1543.6614199999999</v>
      </c>
    </row>
    <row r="539" spans="1:13" x14ac:dyDescent="0.25">
      <c r="A539" t="s">
        <v>2454</v>
      </c>
      <c r="B539" t="s">
        <v>12</v>
      </c>
      <c r="C539" t="s">
        <v>13</v>
      </c>
      <c r="D539" t="s">
        <v>2000</v>
      </c>
      <c r="E539" t="s">
        <v>785</v>
      </c>
      <c r="F539" t="s">
        <v>754</v>
      </c>
      <c r="G539" t="s">
        <v>16</v>
      </c>
      <c r="H539">
        <v>20885</v>
      </c>
      <c r="I539">
        <v>99</v>
      </c>
      <c r="J539">
        <v>9901</v>
      </c>
      <c r="K539">
        <v>16266</v>
      </c>
      <c r="L539">
        <v>15</v>
      </c>
      <c r="M539">
        <v>2496.7854360000001</v>
      </c>
    </row>
    <row r="540" spans="1:13" x14ac:dyDescent="0.25">
      <c r="A540" t="s">
        <v>659</v>
      </c>
      <c r="B540" t="s">
        <v>18</v>
      </c>
      <c r="C540" t="s">
        <v>26</v>
      </c>
      <c r="D540" t="s">
        <v>1971</v>
      </c>
      <c r="E540" t="s">
        <v>660</v>
      </c>
      <c r="F540" t="s">
        <v>625</v>
      </c>
      <c r="G540" t="s">
        <v>16</v>
      </c>
      <c r="H540">
        <v>11289</v>
      </c>
      <c r="I540">
        <v>97</v>
      </c>
      <c r="J540">
        <v>1345</v>
      </c>
      <c r="K540">
        <v>8187</v>
      </c>
      <c r="L540">
        <v>3</v>
      </c>
      <c r="M540">
        <v>1665.160445</v>
      </c>
    </row>
    <row r="541" spans="1:13" x14ac:dyDescent="0.25">
      <c r="A541" t="s">
        <v>2455</v>
      </c>
      <c r="B541" t="s">
        <v>18</v>
      </c>
      <c r="C541" t="s">
        <v>13</v>
      </c>
      <c r="D541" t="s">
        <v>1965</v>
      </c>
      <c r="E541" t="s">
        <v>155</v>
      </c>
      <c r="F541" t="s">
        <v>680</v>
      </c>
      <c r="G541" t="s">
        <v>16</v>
      </c>
      <c r="H541">
        <v>10389</v>
      </c>
      <c r="I541">
        <v>55</v>
      </c>
      <c r="J541">
        <v>8161</v>
      </c>
      <c r="K541">
        <v>9951</v>
      </c>
      <c r="L541">
        <v>2</v>
      </c>
      <c r="M541">
        <v>2582.4938470000002</v>
      </c>
    </row>
    <row r="542" spans="1:13" x14ac:dyDescent="0.25">
      <c r="A542" t="s">
        <v>2456</v>
      </c>
      <c r="B542" t="s">
        <v>18</v>
      </c>
      <c r="C542" t="s">
        <v>26</v>
      </c>
      <c r="D542" t="s">
        <v>1971</v>
      </c>
      <c r="E542" t="s">
        <v>155</v>
      </c>
      <c r="F542" t="s">
        <v>204</v>
      </c>
      <c r="G542" t="s">
        <v>44</v>
      </c>
      <c r="H542">
        <v>62040</v>
      </c>
      <c r="I542">
        <v>174</v>
      </c>
      <c r="J542">
        <v>43853</v>
      </c>
      <c r="K542">
        <v>58642</v>
      </c>
      <c r="L542">
        <v>15</v>
      </c>
      <c r="M542">
        <v>2139.0657930000002</v>
      </c>
    </row>
    <row r="543" spans="1:13" x14ac:dyDescent="0.25">
      <c r="A543" t="s">
        <v>2457</v>
      </c>
      <c r="B543" t="s">
        <v>18</v>
      </c>
      <c r="C543" t="s">
        <v>26</v>
      </c>
      <c r="D543" t="s">
        <v>2000</v>
      </c>
      <c r="E543" t="s">
        <v>155</v>
      </c>
      <c r="F543" t="s">
        <v>15</v>
      </c>
      <c r="G543" t="s">
        <v>16</v>
      </c>
      <c r="H543">
        <v>83537</v>
      </c>
      <c r="I543">
        <v>222</v>
      </c>
      <c r="J543">
        <v>67987</v>
      </c>
      <c r="K543">
        <v>79409</v>
      </c>
      <c r="L543">
        <v>4</v>
      </c>
      <c r="M543">
        <v>1761.0793229999999</v>
      </c>
    </row>
    <row r="544" spans="1:13" x14ac:dyDescent="0.25">
      <c r="A544" t="s">
        <v>2458</v>
      </c>
      <c r="B544" t="s">
        <v>23</v>
      </c>
      <c r="C544" t="s">
        <v>19</v>
      </c>
      <c r="D544" t="s">
        <v>1979</v>
      </c>
      <c r="E544" t="s">
        <v>155</v>
      </c>
      <c r="F544" t="s">
        <v>204</v>
      </c>
      <c r="G544" t="s">
        <v>16</v>
      </c>
      <c r="H544">
        <v>81054</v>
      </c>
      <c r="I544">
        <v>265</v>
      </c>
      <c r="J544">
        <v>56762</v>
      </c>
      <c r="K544">
        <v>76198</v>
      </c>
      <c r="L544">
        <v>16</v>
      </c>
      <c r="M544">
        <v>1532.357841</v>
      </c>
    </row>
    <row r="545" spans="1:13" x14ac:dyDescent="0.25">
      <c r="A545" t="s">
        <v>2459</v>
      </c>
      <c r="B545" t="s">
        <v>18</v>
      </c>
      <c r="C545" t="s">
        <v>26</v>
      </c>
      <c r="D545" t="s">
        <v>2057</v>
      </c>
      <c r="E545" t="s">
        <v>155</v>
      </c>
      <c r="F545" t="s">
        <v>906</v>
      </c>
      <c r="G545" t="s">
        <v>44</v>
      </c>
      <c r="H545">
        <v>35043</v>
      </c>
      <c r="I545">
        <v>140</v>
      </c>
      <c r="J545">
        <v>20942</v>
      </c>
      <c r="K545">
        <v>33479</v>
      </c>
      <c r="L545">
        <v>24</v>
      </c>
      <c r="M545">
        <v>1527.9762800000001</v>
      </c>
    </row>
    <row r="546" spans="1:13" x14ac:dyDescent="0.25">
      <c r="A546" t="s">
        <v>2460</v>
      </c>
      <c r="B546" t="s">
        <v>12</v>
      </c>
      <c r="C546" t="s">
        <v>19</v>
      </c>
      <c r="D546" t="s">
        <v>2063</v>
      </c>
      <c r="E546" t="s">
        <v>523</v>
      </c>
      <c r="F546" t="s">
        <v>204</v>
      </c>
      <c r="G546" t="s">
        <v>16</v>
      </c>
      <c r="H546">
        <v>14509</v>
      </c>
      <c r="I546">
        <v>90</v>
      </c>
      <c r="J546">
        <v>866</v>
      </c>
      <c r="K546">
        <v>13268</v>
      </c>
      <c r="L546">
        <v>8</v>
      </c>
      <c r="M546">
        <v>5521.1891299999997</v>
      </c>
    </row>
    <row r="547" spans="1:13" x14ac:dyDescent="0.25">
      <c r="A547" t="s">
        <v>2461</v>
      </c>
      <c r="B547" t="s">
        <v>18</v>
      </c>
      <c r="C547" t="s">
        <v>19</v>
      </c>
      <c r="D547" t="s">
        <v>1965</v>
      </c>
      <c r="E547" t="s">
        <v>787</v>
      </c>
      <c r="F547" t="s">
        <v>754</v>
      </c>
      <c r="G547" t="s">
        <v>44</v>
      </c>
      <c r="H547">
        <v>16325</v>
      </c>
      <c r="I547">
        <v>78</v>
      </c>
      <c r="J547">
        <v>9558</v>
      </c>
      <c r="K547">
        <v>15426</v>
      </c>
      <c r="L547">
        <v>21</v>
      </c>
      <c r="M547">
        <v>1814.098581</v>
      </c>
    </row>
    <row r="548" spans="1:13" x14ac:dyDescent="0.25">
      <c r="A548" t="s">
        <v>2462</v>
      </c>
      <c r="B548" t="s">
        <v>18</v>
      </c>
      <c r="C548" t="s">
        <v>19</v>
      </c>
      <c r="D548" t="s">
        <v>2065</v>
      </c>
      <c r="E548" t="s">
        <v>525</v>
      </c>
      <c r="F548" t="s">
        <v>204</v>
      </c>
      <c r="G548" t="s">
        <v>16</v>
      </c>
      <c r="H548">
        <v>10485</v>
      </c>
      <c r="I548">
        <v>84</v>
      </c>
      <c r="J548">
        <v>4255</v>
      </c>
      <c r="K548">
        <v>7669</v>
      </c>
      <c r="L548">
        <v>2</v>
      </c>
      <c r="M548">
        <v>2239.262819</v>
      </c>
    </row>
    <row r="549" spans="1:13" x14ac:dyDescent="0.25">
      <c r="A549" t="s">
        <v>2463</v>
      </c>
      <c r="B549" t="s">
        <v>12</v>
      </c>
      <c r="C549" t="s">
        <v>21</v>
      </c>
      <c r="D549" t="s">
        <v>1963</v>
      </c>
      <c r="E549" t="s">
        <v>931</v>
      </c>
      <c r="F549" t="s">
        <v>920</v>
      </c>
      <c r="G549" t="s">
        <v>16</v>
      </c>
      <c r="H549">
        <v>11561</v>
      </c>
      <c r="I549">
        <v>87</v>
      </c>
      <c r="J549">
        <v>4063</v>
      </c>
      <c r="K549">
        <v>9941</v>
      </c>
      <c r="L549">
        <v>5</v>
      </c>
      <c r="M549">
        <v>1911.931953</v>
      </c>
    </row>
    <row r="550" spans="1:13" x14ac:dyDescent="0.25">
      <c r="A550" t="s">
        <v>977</v>
      </c>
      <c r="B550" t="s">
        <v>12</v>
      </c>
      <c r="C550" t="s">
        <v>13</v>
      </c>
      <c r="D550" t="s">
        <v>2003</v>
      </c>
      <c r="E550" t="s">
        <v>933</v>
      </c>
      <c r="F550" t="s">
        <v>962</v>
      </c>
      <c r="G550" t="s">
        <v>16</v>
      </c>
      <c r="H550">
        <v>18136</v>
      </c>
      <c r="I550">
        <v>69</v>
      </c>
      <c r="J550">
        <v>10842</v>
      </c>
      <c r="K550">
        <v>14953</v>
      </c>
      <c r="L550">
        <v>9</v>
      </c>
      <c r="M550">
        <v>6860.3595969999997</v>
      </c>
    </row>
    <row r="551" spans="1:13" x14ac:dyDescent="0.25">
      <c r="A551" t="s">
        <v>2464</v>
      </c>
      <c r="B551" t="s">
        <v>18</v>
      </c>
      <c r="C551" t="s">
        <v>19</v>
      </c>
      <c r="D551" t="s">
        <v>1963</v>
      </c>
      <c r="E551" t="s">
        <v>933</v>
      </c>
      <c r="F551" t="s">
        <v>920</v>
      </c>
      <c r="G551" t="s">
        <v>16</v>
      </c>
      <c r="H551">
        <v>8437</v>
      </c>
      <c r="I551">
        <v>63</v>
      </c>
      <c r="J551">
        <v>5271</v>
      </c>
      <c r="K551">
        <v>7065</v>
      </c>
      <c r="L551">
        <v>2</v>
      </c>
      <c r="M551">
        <v>1880.5331679999999</v>
      </c>
    </row>
    <row r="552" spans="1:13" x14ac:dyDescent="0.25">
      <c r="A552" t="s">
        <v>2465</v>
      </c>
      <c r="B552" t="s">
        <v>18</v>
      </c>
      <c r="C552" t="s">
        <v>19</v>
      </c>
      <c r="D552" t="s">
        <v>1963</v>
      </c>
      <c r="E552" t="s">
        <v>157</v>
      </c>
      <c r="F552" t="s">
        <v>680</v>
      </c>
      <c r="G552" t="s">
        <v>34</v>
      </c>
      <c r="H552">
        <v>7965</v>
      </c>
      <c r="I552">
        <v>50</v>
      </c>
      <c r="J552">
        <v>5230</v>
      </c>
      <c r="K552">
        <v>6923</v>
      </c>
      <c r="L552">
        <v>10</v>
      </c>
      <c r="M552">
        <v>6298.5139289999997</v>
      </c>
    </row>
    <row r="553" spans="1:13" x14ac:dyDescent="0.25">
      <c r="A553" t="s">
        <v>2466</v>
      </c>
      <c r="B553" t="s">
        <v>18</v>
      </c>
      <c r="C553" t="s">
        <v>21</v>
      </c>
      <c r="D553" t="s">
        <v>2003</v>
      </c>
      <c r="E553" t="s">
        <v>157</v>
      </c>
      <c r="F553" t="s">
        <v>15</v>
      </c>
      <c r="G553" t="s">
        <v>16</v>
      </c>
      <c r="H553">
        <v>14350</v>
      </c>
      <c r="I553">
        <v>60</v>
      </c>
      <c r="J553">
        <v>8228</v>
      </c>
      <c r="K553">
        <v>13396</v>
      </c>
      <c r="L553">
        <v>6</v>
      </c>
      <c r="M553">
        <v>6114.034936</v>
      </c>
    </row>
    <row r="554" spans="1:13" x14ac:dyDescent="0.25">
      <c r="A554" t="s">
        <v>2467</v>
      </c>
      <c r="B554" t="s">
        <v>12</v>
      </c>
      <c r="C554" t="s">
        <v>21</v>
      </c>
      <c r="D554" t="s">
        <v>2034</v>
      </c>
      <c r="E554" t="s">
        <v>157</v>
      </c>
      <c r="F554" t="s">
        <v>795</v>
      </c>
      <c r="G554" t="s">
        <v>16</v>
      </c>
      <c r="H554">
        <v>24100</v>
      </c>
      <c r="I554">
        <v>110</v>
      </c>
      <c r="J554">
        <v>11355</v>
      </c>
      <c r="K554">
        <v>21740</v>
      </c>
      <c r="L554">
        <v>5</v>
      </c>
      <c r="M554">
        <v>5912.2609750000001</v>
      </c>
    </row>
    <row r="555" spans="1:13" x14ac:dyDescent="0.25">
      <c r="A555" t="s">
        <v>2468</v>
      </c>
      <c r="B555" t="s">
        <v>18</v>
      </c>
      <c r="C555" t="s">
        <v>21</v>
      </c>
      <c r="D555" t="s">
        <v>2047</v>
      </c>
      <c r="E555" t="s">
        <v>157</v>
      </c>
      <c r="F555" t="s">
        <v>204</v>
      </c>
      <c r="G555" t="s">
        <v>34</v>
      </c>
      <c r="H555">
        <v>21599</v>
      </c>
      <c r="I555">
        <v>66</v>
      </c>
      <c r="J555">
        <v>13600</v>
      </c>
      <c r="K555">
        <v>20256</v>
      </c>
      <c r="L555">
        <v>9</v>
      </c>
      <c r="M555">
        <v>5551.3874150000001</v>
      </c>
    </row>
    <row r="556" spans="1:13" x14ac:dyDescent="0.25">
      <c r="A556" t="s">
        <v>2469</v>
      </c>
      <c r="B556" t="s">
        <v>18</v>
      </c>
      <c r="C556" t="s">
        <v>19</v>
      </c>
      <c r="D556" t="s">
        <v>1971</v>
      </c>
      <c r="E556" t="s">
        <v>157</v>
      </c>
      <c r="F556" t="s">
        <v>680</v>
      </c>
      <c r="G556" t="s">
        <v>44</v>
      </c>
      <c r="H556">
        <v>35335</v>
      </c>
      <c r="I556">
        <v>120</v>
      </c>
      <c r="J556">
        <v>22566</v>
      </c>
      <c r="K556">
        <v>30685</v>
      </c>
      <c r="L556">
        <v>15</v>
      </c>
      <c r="M556">
        <v>1866.3474699999999</v>
      </c>
    </row>
    <row r="557" spans="1:13" x14ac:dyDescent="0.25">
      <c r="A557" t="s">
        <v>2470</v>
      </c>
      <c r="B557" t="s">
        <v>18</v>
      </c>
      <c r="C557" t="s">
        <v>26</v>
      </c>
      <c r="D557" t="s">
        <v>1967</v>
      </c>
      <c r="E557" t="s">
        <v>157</v>
      </c>
      <c r="F557" t="s">
        <v>204</v>
      </c>
      <c r="G557" t="s">
        <v>16</v>
      </c>
      <c r="H557">
        <v>14763</v>
      </c>
      <c r="I557">
        <v>40</v>
      </c>
      <c r="J557">
        <v>8955</v>
      </c>
      <c r="K557">
        <v>13829</v>
      </c>
      <c r="L557">
        <v>2</v>
      </c>
      <c r="M557">
        <v>1531.9268850000001</v>
      </c>
    </row>
    <row r="558" spans="1:13" x14ac:dyDescent="0.25">
      <c r="A558" t="s">
        <v>2471</v>
      </c>
      <c r="B558" t="s">
        <v>12</v>
      </c>
      <c r="C558" t="s">
        <v>26</v>
      </c>
      <c r="D558" t="s">
        <v>1967</v>
      </c>
      <c r="E558" t="s">
        <v>159</v>
      </c>
      <c r="F558" t="s">
        <v>625</v>
      </c>
      <c r="G558" t="s">
        <v>16</v>
      </c>
      <c r="H558">
        <v>47360</v>
      </c>
      <c r="I558">
        <v>126</v>
      </c>
      <c r="J558">
        <v>8047</v>
      </c>
      <c r="K558">
        <v>33641</v>
      </c>
      <c r="L558">
        <v>9</v>
      </c>
      <c r="M558">
        <v>6502.2749329999997</v>
      </c>
    </row>
    <row r="559" spans="1:13" x14ac:dyDescent="0.25">
      <c r="A559" t="s">
        <v>735</v>
      </c>
      <c r="B559" t="s">
        <v>23</v>
      </c>
      <c r="C559" t="s">
        <v>19</v>
      </c>
      <c r="D559" t="s">
        <v>2003</v>
      </c>
      <c r="E559" t="s">
        <v>159</v>
      </c>
      <c r="F559" t="s">
        <v>680</v>
      </c>
      <c r="G559" t="s">
        <v>16</v>
      </c>
      <c r="H559">
        <v>19408</v>
      </c>
      <c r="I559">
        <v>58</v>
      </c>
      <c r="J559">
        <v>6596</v>
      </c>
      <c r="K559">
        <v>13880</v>
      </c>
      <c r="L559">
        <v>2</v>
      </c>
      <c r="M559">
        <v>5492.8216480000001</v>
      </c>
    </row>
    <row r="560" spans="1:13" x14ac:dyDescent="0.25">
      <c r="A560" t="s">
        <v>852</v>
      </c>
      <c r="B560" t="s">
        <v>23</v>
      </c>
      <c r="C560" t="s">
        <v>19</v>
      </c>
      <c r="D560" t="s">
        <v>1984</v>
      </c>
      <c r="E560" t="s">
        <v>159</v>
      </c>
      <c r="F560" t="s">
        <v>795</v>
      </c>
      <c r="G560" t="s">
        <v>16</v>
      </c>
      <c r="H560">
        <v>46190</v>
      </c>
      <c r="I560">
        <v>130</v>
      </c>
      <c r="J560">
        <v>8618</v>
      </c>
      <c r="K560">
        <v>41618</v>
      </c>
      <c r="L560">
        <v>1</v>
      </c>
      <c r="M560">
        <v>5464.1098169999996</v>
      </c>
    </row>
    <row r="561" spans="1:13" x14ac:dyDescent="0.25">
      <c r="A561" t="s">
        <v>788</v>
      </c>
      <c r="B561" t="s">
        <v>18</v>
      </c>
      <c r="C561" t="s">
        <v>19</v>
      </c>
      <c r="D561" t="s">
        <v>1971</v>
      </c>
      <c r="E561" t="s">
        <v>159</v>
      </c>
      <c r="F561" t="s">
        <v>754</v>
      </c>
      <c r="G561" t="s">
        <v>44</v>
      </c>
      <c r="H561">
        <v>18537</v>
      </c>
      <c r="I561">
        <v>95</v>
      </c>
      <c r="J561">
        <v>6473</v>
      </c>
      <c r="K561">
        <v>17081</v>
      </c>
      <c r="L561">
        <v>4</v>
      </c>
      <c r="M561">
        <v>5206.2389679999997</v>
      </c>
    </row>
    <row r="562" spans="1:13" x14ac:dyDescent="0.25">
      <c r="A562" t="s">
        <v>2472</v>
      </c>
      <c r="B562" t="s">
        <v>12</v>
      </c>
      <c r="C562" t="s">
        <v>21</v>
      </c>
      <c r="D562" t="s">
        <v>1974</v>
      </c>
      <c r="E562" t="s">
        <v>159</v>
      </c>
      <c r="F562" t="s">
        <v>795</v>
      </c>
      <c r="G562" t="s">
        <v>16</v>
      </c>
      <c r="H562">
        <v>12488</v>
      </c>
      <c r="I562">
        <v>99</v>
      </c>
      <c r="J562">
        <v>4021</v>
      </c>
      <c r="K562">
        <v>11403</v>
      </c>
      <c r="L562">
        <v>4</v>
      </c>
      <c r="M562">
        <v>2176.6574690000002</v>
      </c>
    </row>
    <row r="563" spans="1:13" x14ac:dyDescent="0.25">
      <c r="A563" t="s">
        <v>2473</v>
      </c>
      <c r="B563" t="s">
        <v>12</v>
      </c>
      <c r="C563" t="s">
        <v>26</v>
      </c>
      <c r="D563" t="s">
        <v>1971</v>
      </c>
      <c r="E563" t="s">
        <v>159</v>
      </c>
      <c r="F563" t="s">
        <v>204</v>
      </c>
      <c r="G563" t="s">
        <v>16</v>
      </c>
      <c r="H563">
        <v>19212</v>
      </c>
      <c r="I563">
        <v>54</v>
      </c>
      <c r="J563">
        <v>6872</v>
      </c>
      <c r="K563">
        <v>14248</v>
      </c>
      <c r="L563">
        <v>10</v>
      </c>
      <c r="M563">
        <v>2133.0771129999998</v>
      </c>
    </row>
    <row r="564" spans="1:13" x14ac:dyDescent="0.25">
      <c r="A564" t="s">
        <v>2474</v>
      </c>
      <c r="B564" t="s">
        <v>18</v>
      </c>
      <c r="C564" t="s">
        <v>26</v>
      </c>
      <c r="D564" t="s">
        <v>2065</v>
      </c>
      <c r="E564" t="s">
        <v>159</v>
      </c>
      <c r="F564" t="s">
        <v>204</v>
      </c>
      <c r="G564" t="s">
        <v>16</v>
      </c>
      <c r="H564">
        <v>37554</v>
      </c>
      <c r="I564">
        <v>92</v>
      </c>
      <c r="J564">
        <v>13128</v>
      </c>
      <c r="K564">
        <v>27596</v>
      </c>
      <c r="L564">
        <v>8</v>
      </c>
      <c r="M564">
        <v>1737.8434850000001</v>
      </c>
    </row>
    <row r="565" spans="1:13" x14ac:dyDescent="0.25">
      <c r="A565" t="s">
        <v>2475</v>
      </c>
      <c r="B565" t="s">
        <v>12</v>
      </c>
      <c r="C565" t="s">
        <v>13</v>
      </c>
      <c r="D565" t="s">
        <v>1984</v>
      </c>
      <c r="E565" t="s">
        <v>159</v>
      </c>
      <c r="F565" t="s">
        <v>15</v>
      </c>
      <c r="G565" t="s">
        <v>16</v>
      </c>
      <c r="H565">
        <v>12510</v>
      </c>
      <c r="I565">
        <v>74</v>
      </c>
      <c r="J565">
        <v>4391</v>
      </c>
      <c r="K565">
        <v>9098</v>
      </c>
      <c r="L565">
        <v>6</v>
      </c>
      <c r="M565">
        <v>1524.470523</v>
      </c>
    </row>
    <row r="566" spans="1:13" x14ac:dyDescent="0.25">
      <c r="A566" t="s">
        <v>2476</v>
      </c>
      <c r="B566" t="s">
        <v>23</v>
      </c>
      <c r="C566" t="s">
        <v>21</v>
      </c>
      <c r="D566" t="s">
        <v>1967</v>
      </c>
      <c r="E566" t="s">
        <v>855</v>
      </c>
      <c r="F566" t="s">
        <v>795</v>
      </c>
      <c r="G566" t="s">
        <v>16</v>
      </c>
      <c r="H566">
        <v>15475</v>
      </c>
      <c r="I566">
        <v>110</v>
      </c>
      <c r="J566">
        <v>6019</v>
      </c>
      <c r="K566">
        <v>10952</v>
      </c>
      <c r="L566">
        <v>9</v>
      </c>
      <c r="M566">
        <v>4156.7133830000002</v>
      </c>
    </row>
    <row r="567" spans="1:13" x14ac:dyDescent="0.25">
      <c r="A567" t="s">
        <v>2477</v>
      </c>
      <c r="B567" t="s">
        <v>12</v>
      </c>
      <c r="C567" t="s">
        <v>19</v>
      </c>
      <c r="D567" t="s">
        <v>2011</v>
      </c>
      <c r="E567" t="s">
        <v>531</v>
      </c>
      <c r="F567" t="s">
        <v>204</v>
      </c>
      <c r="G567" t="s">
        <v>16</v>
      </c>
      <c r="H567">
        <v>20572</v>
      </c>
      <c r="I567">
        <v>90</v>
      </c>
      <c r="J567">
        <v>2226</v>
      </c>
      <c r="K567">
        <v>16510</v>
      </c>
      <c r="L567">
        <v>10</v>
      </c>
      <c r="M567">
        <v>1529.307229</v>
      </c>
    </row>
    <row r="568" spans="1:13" x14ac:dyDescent="0.25">
      <c r="A568" t="s">
        <v>2478</v>
      </c>
      <c r="B568" t="s">
        <v>12</v>
      </c>
      <c r="C568" t="s">
        <v>19</v>
      </c>
      <c r="D568" t="s">
        <v>2003</v>
      </c>
      <c r="E568" t="s">
        <v>622</v>
      </c>
      <c r="F568" t="s">
        <v>618</v>
      </c>
      <c r="G568" t="s">
        <v>16</v>
      </c>
      <c r="H568">
        <v>16956</v>
      </c>
      <c r="I568">
        <v>65</v>
      </c>
      <c r="J568">
        <v>7553</v>
      </c>
      <c r="K568">
        <v>15201</v>
      </c>
      <c r="L568">
        <v>3</v>
      </c>
      <c r="M568">
        <v>1502.6801390000001</v>
      </c>
    </row>
    <row r="569" spans="1:13" x14ac:dyDescent="0.25">
      <c r="A569" t="s">
        <v>2479</v>
      </c>
      <c r="B569" t="s">
        <v>18</v>
      </c>
      <c r="C569" t="s">
        <v>21</v>
      </c>
      <c r="D569" t="s">
        <v>1971</v>
      </c>
      <c r="E569" t="s">
        <v>663</v>
      </c>
      <c r="F569" t="s">
        <v>625</v>
      </c>
      <c r="G569" t="s">
        <v>44</v>
      </c>
      <c r="H569">
        <v>17075</v>
      </c>
      <c r="I569">
        <v>44</v>
      </c>
      <c r="J569">
        <v>5508</v>
      </c>
      <c r="K569">
        <v>11539</v>
      </c>
      <c r="L569">
        <v>10</v>
      </c>
      <c r="M569">
        <v>5086.0899600000002</v>
      </c>
    </row>
    <row r="570" spans="1:13" x14ac:dyDescent="0.25">
      <c r="A570" t="s">
        <v>532</v>
      </c>
      <c r="B570" t="s">
        <v>12</v>
      </c>
      <c r="C570" t="s">
        <v>19</v>
      </c>
      <c r="D570" t="s">
        <v>2003</v>
      </c>
      <c r="E570" t="s">
        <v>161</v>
      </c>
      <c r="F570" t="s">
        <v>204</v>
      </c>
      <c r="G570" t="s">
        <v>16</v>
      </c>
      <c r="H570">
        <v>9709</v>
      </c>
      <c r="I570">
        <v>58</v>
      </c>
      <c r="J570">
        <v>3339</v>
      </c>
      <c r="K570">
        <v>7891</v>
      </c>
      <c r="L570">
        <v>3</v>
      </c>
      <c r="M570">
        <v>6994.0853530000004</v>
      </c>
    </row>
    <row r="571" spans="1:13" x14ac:dyDescent="0.25">
      <c r="A571" t="s">
        <v>2480</v>
      </c>
      <c r="B571" t="s">
        <v>12</v>
      </c>
      <c r="C571" t="s">
        <v>21</v>
      </c>
      <c r="D571" t="s">
        <v>1967</v>
      </c>
      <c r="E571" t="s">
        <v>161</v>
      </c>
      <c r="F571" t="s">
        <v>15</v>
      </c>
      <c r="G571" t="s">
        <v>16</v>
      </c>
      <c r="H571">
        <v>7769</v>
      </c>
      <c r="I571">
        <v>10</v>
      </c>
      <c r="J571">
        <v>3152</v>
      </c>
      <c r="K571">
        <v>6464</v>
      </c>
      <c r="L571">
        <v>1</v>
      </c>
      <c r="M571">
        <v>5603.0481319999999</v>
      </c>
    </row>
    <row r="572" spans="1:13" x14ac:dyDescent="0.25">
      <c r="A572" t="s">
        <v>536</v>
      </c>
      <c r="B572" t="s">
        <v>18</v>
      </c>
      <c r="C572" t="s">
        <v>26</v>
      </c>
      <c r="D572" t="s">
        <v>1963</v>
      </c>
      <c r="E572" t="s">
        <v>534</v>
      </c>
      <c r="F572" t="s">
        <v>204</v>
      </c>
      <c r="G572" t="s">
        <v>34</v>
      </c>
      <c r="H572">
        <v>28888</v>
      </c>
      <c r="I572">
        <v>85</v>
      </c>
      <c r="J572">
        <v>21437</v>
      </c>
      <c r="K572">
        <v>27586</v>
      </c>
      <c r="L572">
        <v>19</v>
      </c>
      <c r="M572">
        <v>6858.5781180000004</v>
      </c>
    </row>
    <row r="573" spans="1:13" x14ac:dyDescent="0.25">
      <c r="A573" t="s">
        <v>2481</v>
      </c>
      <c r="B573" t="s">
        <v>18</v>
      </c>
      <c r="C573" t="s">
        <v>19</v>
      </c>
      <c r="D573" t="s">
        <v>1971</v>
      </c>
      <c r="E573" t="s">
        <v>534</v>
      </c>
      <c r="F573" t="s">
        <v>204</v>
      </c>
      <c r="G573" t="s">
        <v>16</v>
      </c>
      <c r="H573">
        <v>756687</v>
      </c>
      <c r="I573">
        <v>1984</v>
      </c>
      <c r="J573">
        <v>442979</v>
      </c>
      <c r="K573">
        <v>611813</v>
      </c>
      <c r="L573">
        <v>14</v>
      </c>
      <c r="M573">
        <v>2452.9975039999999</v>
      </c>
    </row>
    <row r="574" spans="1:13" x14ac:dyDescent="0.25">
      <c r="A574" t="s">
        <v>2482</v>
      </c>
      <c r="B574" t="s">
        <v>18</v>
      </c>
      <c r="C574" t="s">
        <v>21</v>
      </c>
      <c r="D574" t="s">
        <v>2003</v>
      </c>
      <c r="E574" t="s">
        <v>534</v>
      </c>
      <c r="F574" t="s">
        <v>204</v>
      </c>
      <c r="G574" t="s">
        <v>44</v>
      </c>
      <c r="H574">
        <v>56737</v>
      </c>
      <c r="I574">
        <v>145</v>
      </c>
      <c r="J574">
        <v>41296</v>
      </c>
      <c r="K574">
        <v>53472</v>
      </c>
      <c r="L574">
        <v>5</v>
      </c>
      <c r="M574">
        <v>2028.370144</v>
      </c>
    </row>
    <row r="575" spans="1:13" x14ac:dyDescent="0.25">
      <c r="A575" t="s">
        <v>2483</v>
      </c>
      <c r="B575" t="s">
        <v>18</v>
      </c>
      <c r="C575" t="s">
        <v>26</v>
      </c>
      <c r="D575" t="s">
        <v>2011</v>
      </c>
      <c r="E575" t="s">
        <v>935</v>
      </c>
      <c r="F575" t="s">
        <v>920</v>
      </c>
      <c r="G575" t="s">
        <v>16</v>
      </c>
      <c r="H575">
        <v>217824</v>
      </c>
      <c r="I575">
        <v>560</v>
      </c>
      <c r="J575">
        <v>75089</v>
      </c>
      <c r="K575">
        <v>179723</v>
      </c>
      <c r="L575">
        <v>16</v>
      </c>
      <c r="M575">
        <v>1451.808544</v>
      </c>
    </row>
    <row r="576" spans="1:13" x14ac:dyDescent="0.25">
      <c r="A576" t="s">
        <v>2484</v>
      </c>
      <c r="B576" t="s">
        <v>12</v>
      </c>
      <c r="C576" t="s">
        <v>19</v>
      </c>
      <c r="D576" t="s">
        <v>1971</v>
      </c>
      <c r="E576" t="s">
        <v>538</v>
      </c>
      <c r="F576" t="s">
        <v>204</v>
      </c>
      <c r="G576" t="s">
        <v>16</v>
      </c>
      <c r="H576">
        <v>9153</v>
      </c>
      <c r="I576">
        <v>23</v>
      </c>
      <c r="J576">
        <v>4345</v>
      </c>
      <c r="K576">
        <v>8376</v>
      </c>
      <c r="L576">
        <v>14</v>
      </c>
      <c r="M576">
        <v>5007.5258050000002</v>
      </c>
    </row>
    <row r="577" spans="1:13" x14ac:dyDescent="0.25">
      <c r="A577" t="s">
        <v>2485</v>
      </c>
      <c r="B577" t="s">
        <v>12</v>
      </c>
      <c r="C577" t="s">
        <v>13</v>
      </c>
      <c r="D577" t="s">
        <v>1977</v>
      </c>
      <c r="E577" t="s">
        <v>163</v>
      </c>
      <c r="F577" t="s">
        <v>15</v>
      </c>
      <c r="G577" t="s">
        <v>16</v>
      </c>
      <c r="H577">
        <v>21962</v>
      </c>
      <c r="I577">
        <v>120</v>
      </c>
      <c r="J577">
        <v>10702</v>
      </c>
      <c r="K577">
        <v>21034</v>
      </c>
      <c r="L577">
        <v>11</v>
      </c>
      <c r="M577">
        <v>6404.0031280000003</v>
      </c>
    </row>
    <row r="578" spans="1:13" x14ac:dyDescent="0.25">
      <c r="A578" t="s">
        <v>539</v>
      </c>
      <c r="B578" t="s">
        <v>12</v>
      </c>
      <c r="C578" t="s">
        <v>19</v>
      </c>
      <c r="D578" t="s">
        <v>1969</v>
      </c>
      <c r="E578" t="s">
        <v>540</v>
      </c>
      <c r="F578" t="s">
        <v>204</v>
      </c>
      <c r="G578" t="s">
        <v>16</v>
      </c>
      <c r="H578">
        <v>12161</v>
      </c>
      <c r="I578">
        <v>20</v>
      </c>
      <c r="J578">
        <v>6284</v>
      </c>
      <c r="K578">
        <v>10919</v>
      </c>
      <c r="L578">
        <v>4</v>
      </c>
      <c r="M578">
        <v>7273.2659880000001</v>
      </c>
    </row>
    <row r="579" spans="1:13" x14ac:dyDescent="0.25">
      <c r="A579" t="s">
        <v>2486</v>
      </c>
      <c r="B579" t="s">
        <v>18</v>
      </c>
      <c r="C579" t="s">
        <v>21</v>
      </c>
      <c r="D579" t="s">
        <v>1967</v>
      </c>
      <c r="E579" t="s">
        <v>165</v>
      </c>
      <c r="F579" t="s">
        <v>15</v>
      </c>
      <c r="G579" t="s">
        <v>16</v>
      </c>
      <c r="H579">
        <v>10653</v>
      </c>
      <c r="I579">
        <v>68</v>
      </c>
      <c r="J579">
        <v>5263</v>
      </c>
      <c r="K579">
        <v>9921</v>
      </c>
      <c r="L579">
        <v>11</v>
      </c>
      <c r="M579">
        <v>2641.4783969999999</v>
      </c>
    </row>
    <row r="580" spans="1:13" x14ac:dyDescent="0.25">
      <c r="A580" t="s">
        <v>2487</v>
      </c>
      <c r="B580" t="s">
        <v>18</v>
      </c>
      <c r="C580" t="s">
        <v>19</v>
      </c>
      <c r="D580" t="s">
        <v>1971</v>
      </c>
      <c r="E580" t="s">
        <v>167</v>
      </c>
      <c r="F580" t="s">
        <v>15</v>
      </c>
      <c r="G580" t="s">
        <v>16</v>
      </c>
      <c r="H580">
        <v>7691</v>
      </c>
      <c r="I580">
        <v>0</v>
      </c>
      <c r="J580">
        <v>3890</v>
      </c>
      <c r="K580">
        <v>5905</v>
      </c>
      <c r="L580">
        <v>1</v>
      </c>
      <c r="M580">
        <v>5927.8067879999999</v>
      </c>
    </row>
    <row r="581" spans="1:13" x14ac:dyDescent="0.25">
      <c r="A581" t="s">
        <v>2488</v>
      </c>
      <c r="B581" t="s">
        <v>18</v>
      </c>
      <c r="C581" t="s">
        <v>21</v>
      </c>
      <c r="D581" t="s">
        <v>1971</v>
      </c>
      <c r="E581" t="s">
        <v>169</v>
      </c>
      <c r="F581" t="s">
        <v>15</v>
      </c>
      <c r="G581" t="s">
        <v>16</v>
      </c>
      <c r="H581">
        <v>8362</v>
      </c>
      <c r="I581">
        <v>31</v>
      </c>
      <c r="J581">
        <v>5959</v>
      </c>
      <c r="K581">
        <v>7947</v>
      </c>
      <c r="L581">
        <v>7</v>
      </c>
      <c r="M581">
        <v>6997.4689630000003</v>
      </c>
    </row>
    <row r="582" spans="1:13" x14ac:dyDescent="0.25">
      <c r="A582" t="s">
        <v>2489</v>
      </c>
      <c r="B582" t="s">
        <v>23</v>
      </c>
      <c r="C582" t="s">
        <v>21</v>
      </c>
      <c r="D582" t="s">
        <v>1992</v>
      </c>
      <c r="E582" t="s">
        <v>857</v>
      </c>
      <c r="F582" t="s">
        <v>795</v>
      </c>
      <c r="G582" t="s">
        <v>16</v>
      </c>
      <c r="H582">
        <v>7531</v>
      </c>
      <c r="I582">
        <v>10</v>
      </c>
      <c r="J582">
        <v>3059</v>
      </c>
      <c r="K582">
        <v>6523</v>
      </c>
      <c r="L582">
        <v>1</v>
      </c>
      <c r="M582">
        <v>1937.0583879999999</v>
      </c>
    </row>
    <row r="583" spans="1:13" x14ac:dyDescent="0.25">
      <c r="A583" t="s">
        <v>2490</v>
      </c>
      <c r="B583" t="s">
        <v>18</v>
      </c>
      <c r="C583" t="s">
        <v>26</v>
      </c>
      <c r="D583" t="s">
        <v>1971</v>
      </c>
      <c r="E583" t="s">
        <v>737</v>
      </c>
      <c r="F583" t="s">
        <v>680</v>
      </c>
      <c r="G583" t="s">
        <v>16</v>
      </c>
      <c r="H583">
        <v>11417</v>
      </c>
      <c r="I583">
        <v>78</v>
      </c>
      <c r="J583">
        <v>1387</v>
      </c>
      <c r="K583">
        <v>9924</v>
      </c>
      <c r="L583">
        <v>9</v>
      </c>
      <c r="M583">
        <v>6206.6371079999999</v>
      </c>
    </row>
    <row r="584" spans="1:13" x14ac:dyDescent="0.25">
      <c r="A584" t="s">
        <v>2491</v>
      </c>
      <c r="B584" t="s">
        <v>12</v>
      </c>
      <c r="C584" t="s">
        <v>21</v>
      </c>
      <c r="D584" t="s">
        <v>1967</v>
      </c>
      <c r="E584" t="s">
        <v>665</v>
      </c>
      <c r="F584" t="s">
        <v>625</v>
      </c>
      <c r="G584" t="s">
        <v>16</v>
      </c>
      <c r="H584">
        <v>9157</v>
      </c>
      <c r="I584">
        <v>60</v>
      </c>
      <c r="J584">
        <v>4520</v>
      </c>
      <c r="K584">
        <v>8037</v>
      </c>
      <c r="L584">
        <v>2</v>
      </c>
      <c r="M584">
        <v>1449.1778039999999</v>
      </c>
    </row>
    <row r="585" spans="1:13" x14ac:dyDescent="0.25">
      <c r="A585" t="s">
        <v>2492</v>
      </c>
      <c r="B585" t="s">
        <v>18</v>
      </c>
      <c r="C585" t="s">
        <v>13</v>
      </c>
      <c r="D585" t="s">
        <v>1971</v>
      </c>
      <c r="E585" t="s">
        <v>542</v>
      </c>
      <c r="F585" t="s">
        <v>204</v>
      </c>
      <c r="G585" t="s">
        <v>16</v>
      </c>
      <c r="H585">
        <v>15547</v>
      </c>
      <c r="I585">
        <v>70</v>
      </c>
      <c r="J585">
        <v>7615</v>
      </c>
      <c r="K585">
        <v>14939</v>
      </c>
      <c r="L585">
        <v>3</v>
      </c>
      <c r="M585">
        <v>1767.4644559999999</v>
      </c>
    </row>
    <row r="586" spans="1:13" x14ac:dyDescent="0.25">
      <c r="A586" t="s">
        <v>545</v>
      </c>
      <c r="B586" t="s">
        <v>12</v>
      </c>
      <c r="C586" t="s">
        <v>19</v>
      </c>
      <c r="D586" t="s">
        <v>2000</v>
      </c>
      <c r="E586" t="s">
        <v>171</v>
      </c>
      <c r="F586" t="s">
        <v>204</v>
      </c>
      <c r="G586" t="s">
        <v>16</v>
      </c>
      <c r="H586">
        <v>55445</v>
      </c>
      <c r="I586">
        <v>155</v>
      </c>
      <c r="J586">
        <v>4565</v>
      </c>
      <c r="K586">
        <v>53407</v>
      </c>
      <c r="L586">
        <v>36</v>
      </c>
      <c r="M586">
        <v>7948.4807520000004</v>
      </c>
    </row>
    <row r="587" spans="1:13" x14ac:dyDescent="0.25">
      <c r="A587" t="s">
        <v>544</v>
      </c>
      <c r="B587" t="s">
        <v>12</v>
      </c>
      <c r="C587" t="s">
        <v>26</v>
      </c>
      <c r="D587" t="s">
        <v>2000</v>
      </c>
      <c r="E587" t="s">
        <v>171</v>
      </c>
      <c r="F587" t="s">
        <v>204</v>
      </c>
      <c r="G587" t="s">
        <v>16</v>
      </c>
      <c r="H587">
        <v>18081</v>
      </c>
      <c r="I587">
        <v>44</v>
      </c>
      <c r="J587">
        <v>4545</v>
      </c>
      <c r="K587">
        <v>15617</v>
      </c>
      <c r="L587">
        <v>15</v>
      </c>
      <c r="M587">
        <v>6522.6375260000004</v>
      </c>
    </row>
    <row r="588" spans="1:13" x14ac:dyDescent="0.25">
      <c r="A588" t="s">
        <v>2493</v>
      </c>
      <c r="B588" t="s">
        <v>18</v>
      </c>
      <c r="C588" t="s">
        <v>13</v>
      </c>
      <c r="D588" t="s">
        <v>2000</v>
      </c>
      <c r="E588" t="s">
        <v>171</v>
      </c>
      <c r="F588" t="s">
        <v>204</v>
      </c>
      <c r="G588" t="s">
        <v>44</v>
      </c>
      <c r="H588">
        <v>95655</v>
      </c>
      <c r="I588">
        <v>275</v>
      </c>
      <c r="J588">
        <v>9202</v>
      </c>
      <c r="K588">
        <v>85273</v>
      </c>
      <c r="L588">
        <v>24</v>
      </c>
      <c r="M588">
        <v>6189.4160819999997</v>
      </c>
    </row>
    <row r="589" spans="1:13" x14ac:dyDescent="0.25">
      <c r="A589" t="s">
        <v>2494</v>
      </c>
      <c r="B589" t="s">
        <v>18</v>
      </c>
      <c r="C589" t="s">
        <v>21</v>
      </c>
      <c r="D589" t="s">
        <v>2358</v>
      </c>
      <c r="E589" t="s">
        <v>171</v>
      </c>
      <c r="F589" t="s">
        <v>795</v>
      </c>
      <c r="G589" t="s">
        <v>44</v>
      </c>
      <c r="H589">
        <v>57257</v>
      </c>
      <c r="I589">
        <v>167</v>
      </c>
      <c r="J589">
        <v>3797</v>
      </c>
      <c r="K589">
        <v>51520</v>
      </c>
      <c r="L589">
        <v>1</v>
      </c>
      <c r="M589">
        <v>1841.3581260000001</v>
      </c>
    </row>
    <row r="590" spans="1:13" x14ac:dyDescent="0.25">
      <c r="A590" t="s">
        <v>2495</v>
      </c>
      <c r="B590" t="s">
        <v>23</v>
      </c>
      <c r="C590" t="s">
        <v>26</v>
      </c>
      <c r="D590" t="s">
        <v>1974</v>
      </c>
      <c r="E590" t="s">
        <v>171</v>
      </c>
      <c r="F590" t="s">
        <v>680</v>
      </c>
      <c r="G590" t="s">
        <v>16</v>
      </c>
      <c r="H590">
        <v>20417</v>
      </c>
      <c r="I590">
        <v>86</v>
      </c>
      <c r="J590">
        <v>1016</v>
      </c>
      <c r="K590">
        <v>13468</v>
      </c>
      <c r="L590">
        <v>5</v>
      </c>
      <c r="M590">
        <v>1805.6005130000001</v>
      </c>
    </row>
    <row r="591" spans="1:13" x14ac:dyDescent="0.25">
      <c r="A591" t="s">
        <v>2496</v>
      </c>
      <c r="B591" t="s">
        <v>18</v>
      </c>
      <c r="C591" t="s">
        <v>19</v>
      </c>
      <c r="D591" t="s">
        <v>1971</v>
      </c>
      <c r="E591" t="s">
        <v>171</v>
      </c>
      <c r="F591" t="s">
        <v>15</v>
      </c>
      <c r="G591" t="s">
        <v>16</v>
      </c>
      <c r="H591">
        <v>57917</v>
      </c>
      <c r="I591">
        <v>212</v>
      </c>
      <c r="J591">
        <v>3650</v>
      </c>
      <c r="K591">
        <v>55128</v>
      </c>
      <c r="L591">
        <v>5</v>
      </c>
      <c r="M591">
        <v>1669.7289049999999</v>
      </c>
    </row>
    <row r="592" spans="1:13" x14ac:dyDescent="0.25">
      <c r="A592" t="s">
        <v>2497</v>
      </c>
      <c r="B592" t="s">
        <v>18</v>
      </c>
      <c r="C592" t="s">
        <v>21</v>
      </c>
      <c r="D592" t="s">
        <v>1967</v>
      </c>
      <c r="E592" t="s">
        <v>171</v>
      </c>
      <c r="F592" t="s">
        <v>204</v>
      </c>
      <c r="G592" t="s">
        <v>16</v>
      </c>
      <c r="H592">
        <v>141157</v>
      </c>
      <c r="I592">
        <v>420</v>
      </c>
      <c r="J592">
        <v>8280</v>
      </c>
      <c r="K592">
        <v>107935</v>
      </c>
      <c r="L592">
        <v>4</v>
      </c>
      <c r="M592">
        <v>1631.7829489999999</v>
      </c>
    </row>
    <row r="593" spans="1:13" x14ac:dyDescent="0.25">
      <c r="A593" t="s">
        <v>2498</v>
      </c>
      <c r="B593" t="s">
        <v>18</v>
      </c>
      <c r="C593" t="s">
        <v>13</v>
      </c>
      <c r="D593" t="s">
        <v>1971</v>
      </c>
      <c r="E593" t="s">
        <v>548</v>
      </c>
      <c r="F593" t="s">
        <v>754</v>
      </c>
      <c r="G593" t="s">
        <v>16</v>
      </c>
      <c r="H593">
        <v>247106</v>
      </c>
      <c r="I593">
        <v>750</v>
      </c>
      <c r="J593">
        <v>159618</v>
      </c>
      <c r="K593">
        <v>233150</v>
      </c>
      <c r="L593">
        <v>32</v>
      </c>
      <c r="M593">
        <v>7629.94427</v>
      </c>
    </row>
    <row r="594" spans="1:13" x14ac:dyDescent="0.25">
      <c r="A594" t="s">
        <v>2499</v>
      </c>
      <c r="B594" t="s">
        <v>18</v>
      </c>
      <c r="C594" t="s">
        <v>21</v>
      </c>
      <c r="D594" t="s">
        <v>1971</v>
      </c>
      <c r="E594" t="s">
        <v>548</v>
      </c>
      <c r="F594" t="s">
        <v>204</v>
      </c>
      <c r="G594" t="s">
        <v>16</v>
      </c>
      <c r="H594">
        <v>357707</v>
      </c>
      <c r="I594">
        <v>951</v>
      </c>
      <c r="J594">
        <v>203987</v>
      </c>
      <c r="K594">
        <v>338107</v>
      </c>
      <c r="L594">
        <v>74</v>
      </c>
      <c r="M594">
        <v>6749.2023529999997</v>
      </c>
    </row>
    <row r="595" spans="1:13" x14ac:dyDescent="0.25">
      <c r="A595" t="s">
        <v>2500</v>
      </c>
      <c r="B595" t="s">
        <v>18</v>
      </c>
      <c r="C595" t="s">
        <v>26</v>
      </c>
      <c r="D595" t="s">
        <v>1971</v>
      </c>
      <c r="E595" t="s">
        <v>548</v>
      </c>
      <c r="F595" t="s">
        <v>625</v>
      </c>
      <c r="G595" t="s">
        <v>34</v>
      </c>
      <c r="H595">
        <v>48707</v>
      </c>
      <c r="I595">
        <v>185</v>
      </c>
      <c r="J595">
        <v>25182</v>
      </c>
      <c r="K595">
        <v>44696</v>
      </c>
      <c r="L595">
        <v>13</v>
      </c>
      <c r="M595">
        <v>5600.3556429999999</v>
      </c>
    </row>
    <row r="596" spans="1:13" x14ac:dyDescent="0.25">
      <c r="A596" t="s">
        <v>2501</v>
      </c>
      <c r="B596" t="s">
        <v>12</v>
      </c>
      <c r="C596" t="s">
        <v>21</v>
      </c>
      <c r="D596" t="s">
        <v>2051</v>
      </c>
      <c r="E596" t="s">
        <v>548</v>
      </c>
      <c r="F596" t="s">
        <v>680</v>
      </c>
      <c r="G596" t="s">
        <v>16</v>
      </c>
      <c r="H596">
        <v>16372</v>
      </c>
      <c r="I596">
        <v>90</v>
      </c>
      <c r="J596">
        <v>4731</v>
      </c>
      <c r="K596">
        <v>15332</v>
      </c>
      <c r="L596">
        <v>9</v>
      </c>
      <c r="M596">
        <v>1704.511123</v>
      </c>
    </row>
    <row r="597" spans="1:13" x14ac:dyDescent="0.25">
      <c r="A597" t="s">
        <v>2502</v>
      </c>
      <c r="B597" t="s">
        <v>18</v>
      </c>
      <c r="C597" t="s">
        <v>21</v>
      </c>
      <c r="D597" t="s">
        <v>1984</v>
      </c>
      <c r="E597" t="s">
        <v>548</v>
      </c>
      <c r="F597" t="s">
        <v>204</v>
      </c>
      <c r="G597" t="s">
        <v>16</v>
      </c>
      <c r="H597">
        <v>14799</v>
      </c>
      <c r="I597">
        <v>59</v>
      </c>
      <c r="J597">
        <v>1403</v>
      </c>
      <c r="K597">
        <v>13410</v>
      </c>
      <c r="L597">
        <v>9</v>
      </c>
      <c r="M597">
        <v>1693.7604349999999</v>
      </c>
    </row>
    <row r="598" spans="1:13" x14ac:dyDescent="0.25">
      <c r="A598" t="s">
        <v>2503</v>
      </c>
      <c r="B598" t="s">
        <v>12</v>
      </c>
      <c r="C598" t="s">
        <v>26</v>
      </c>
      <c r="D598" t="s">
        <v>1979</v>
      </c>
      <c r="E598" t="s">
        <v>548</v>
      </c>
      <c r="F598" t="s">
        <v>204</v>
      </c>
      <c r="G598" t="s">
        <v>16</v>
      </c>
      <c r="H598">
        <v>97346</v>
      </c>
      <c r="I598">
        <v>790</v>
      </c>
      <c r="J598">
        <v>44118</v>
      </c>
      <c r="K598">
        <v>91080</v>
      </c>
      <c r="L598">
        <v>19</v>
      </c>
      <c r="M598">
        <v>1657.5648699999999</v>
      </c>
    </row>
    <row r="599" spans="1:13" x14ac:dyDescent="0.25">
      <c r="A599" t="s">
        <v>2504</v>
      </c>
      <c r="B599" t="s">
        <v>12</v>
      </c>
      <c r="C599" t="s">
        <v>19</v>
      </c>
      <c r="D599" t="s">
        <v>2000</v>
      </c>
      <c r="E599" t="s">
        <v>552</v>
      </c>
      <c r="F599" t="s">
        <v>962</v>
      </c>
      <c r="G599" t="s">
        <v>16</v>
      </c>
      <c r="H599">
        <v>44361</v>
      </c>
      <c r="I599">
        <v>166</v>
      </c>
      <c r="J599">
        <v>36040</v>
      </c>
      <c r="K599">
        <v>40684</v>
      </c>
      <c r="L599">
        <v>17</v>
      </c>
      <c r="M599">
        <v>5048.8525529999997</v>
      </c>
    </row>
    <row r="600" spans="1:13" x14ac:dyDescent="0.25">
      <c r="A600" t="s">
        <v>551</v>
      </c>
      <c r="B600" t="s">
        <v>18</v>
      </c>
      <c r="C600" t="s">
        <v>26</v>
      </c>
      <c r="D600" t="s">
        <v>1974</v>
      </c>
      <c r="E600" t="s">
        <v>552</v>
      </c>
      <c r="F600" t="s">
        <v>204</v>
      </c>
      <c r="G600" t="s">
        <v>16</v>
      </c>
      <c r="H600">
        <v>12280</v>
      </c>
      <c r="I600">
        <v>40</v>
      </c>
      <c r="J600">
        <v>9613</v>
      </c>
      <c r="K600">
        <v>11247</v>
      </c>
      <c r="L600">
        <v>4</v>
      </c>
      <c r="M600">
        <v>1765.3987099999999</v>
      </c>
    </row>
    <row r="601" spans="1:13" x14ac:dyDescent="0.25">
      <c r="A601" t="s">
        <v>2505</v>
      </c>
      <c r="B601" t="s">
        <v>18</v>
      </c>
      <c r="C601" t="s">
        <v>21</v>
      </c>
      <c r="D601" t="s">
        <v>1963</v>
      </c>
      <c r="E601" t="s">
        <v>552</v>
      </c>
      <c r="F601" t="s">
        <v>680</v>
      </c>
      <c r="G601" t="s">
        <v>44</v>
      </c>
      <c r="H601">
        <v>22934</v>
      </c>
      <c r="I601">
        <v>81</v>
      </c>
      <c r="J601">
        <v>18536</v>
      </c>
      <c r="K601">
        <v>21019</v>
      </c>
      <c r="L601">
        <v>5</v>
      </c>
      <c r="M601">
        <v>1711.1063380000001</v>
      </c>
    </row>
    <row r="602" spans="1:13" x14ac:dyDescent="0.25">
      <c r="A602" t="s">
        <v>2506</v>
      </c>
      <c r="B602" t="s">
        <v>12</v>
      </c>
      <c r="C602" t="s">
        <v>26</v>
      </c>
      <c r="D602" t="s">
        <v>1971</v>
      </c>
      <c r="E602" t="s">
        <v>554</v>
      </c>
      <c r="F602" t="s">
        <v>204</v>
      </c>
      <c r="G602" t="s">
        <v>16</v>
      </c>
      <c r="H602">
        <v>17317</v>
      </c>
      <c r="I602">
        <v>68</v>
      </c>
      <c r="J602">
        <v>8055</v>
      </c>
      <c r="K602">
        <v>12724</v>
      </c>
      <c r="L602">
        <v>12</v>
      </c>
      <c r="M602">
        <v>5668.8570790000003</v>
      </c>
    </row>
    <row r="603" spans="1:13" x14ac:dyDescent="0.25">
      <c r="A603" t="s">
        <v>2507</v>
      </c>
      <c r="B603" t="s">
        <v>18</v>
      </c>
      <c r="C603" t="s">
        <v>19</v>
      </c>
      <c r="D603" t="s">
        <v>2000</v>
      </c>
      <c r="E603" t="s">
        <v>556</v>
      </c>
      <c r="F603" t="s">
        <v>680</v>
      </c>
      <c r="G603" t="s">
        <v>16</v>
      </c>
      <c r="H603">
        <v>11343</v>
      </c>
      <c r="I603">
        <v>69</v>
      </c>
      <c r="J603">
        <v>5900</v>
      </c>
      <c r="K603">
        <v>10175</v>
      </c>
      <c r="L603">
        <v>3</v>
      </c>
      <c r="M603">
        <v>2178.1537750000002</v>
      </c>
    </row>
    <row r="604" spans="1:13" x14ac:dyDescent="0.25">
      <c r="A604" t="s">
        <v>2508</v>
      </c>
      <c r="B604" t="s">
        <v>18</v>
      </c>
      <c r="C604" t="s">
        <v>26</v>
      </c>
      <c r="D604" t="s">
        <v>2174</v>
      </c>
      <c r="E604" t="s">
        <v>556</v>
      </c>
      <c r="F604" t="s">
        <v>204</v>
      </c>
      <c r="G604" t="s">
        <v>34</v>
      </c>
      <c r="H604">
        <v>11043</v>
      </c>
      <c r="I604">
        <v>125</v>
      </c>
      <c r="J604">
        <v>4547</v>
      </c>
      <c r="K604">
        <v>9666</v>
      </c>
      <c r="L604">
        <v>13</v>
      </c>
      <c r="M604">
        <v>1858.132171</v>
      </c>
    </row>
    <row r="605" spans="1:13" x14ac:dyDescent="0.25">
      <c r="A605" t="s">
        <v>2509</v>
      </c>
      <c r="B605" t="s">
        <v>12</v>
      </c>
      <c r="C605" t="s">
        <v>13</v>
      </c>
      <c r="D605" t="s">
        <v>1963</v>
      </c>
      <c r="E605" t="s">
        <v>556</v>
      </c>
      <c r="F605" t="s">
        <v>754</v>
      </c>
      <c r="G605" t="s">
        <v>16</v>
      </c>
      <c r="H605">
        <v>21737</v>
      </c>
      <c r="I605">
        <v>80</v>
      </c>
      <c r="J605">
        <v>11206</v>
      </c>
      <c r="K605">
        <v>19459</v>
      </c>
      <c r="L605">
        <v>4</v>
      </c>
      <c r="M605">
        <v>1521.576648</v>
      </c>
    </row>
    <row r="606" spans="1:13" x14ac:dyDescent="0.25">
      <c r="A606" t="s">
        <v>859</v>
      </c>
      <c r="B606" t="s">
        <v>18</v>
      </c>
      <c r="C606" t="s">
        <v>21</v>
      </c>
      <c r="D606" t="s">
        <v>2000</v>
      </c>
      <c r="E606" t="s">
        <v>668</v>
      </c>
      <c r="F606" t="s">
        <v>795</v>
      </c>
      <c r="G606" t="s">
        <v>16</v>
      </c>
      <c r="H606">
        <v>9362</v>
      </c>
      <c r="I606">
        <v>39</v>
      </c>
      <c r="J606">
        <v>5202</v>
      </c>
      <c r="K606">
        <v>8928</v>
      </c>
      <c r="L606">
        <v>6</v>
      </c>
      <c r="M606">
        <v>7312.492757</v>
      </c>
    </row>
    <row r="607" spans="1:13" x14ac:dyDescent="0.25">
      <c r="A607" t="s">
        <v>2510</v>
      </c>
      <c r="B607" t="s">
        <v>18</v>
      </c>
      <c r="C607" t="s">
        <v>13</v>
      </c>
      <c r="D607" t="s">
        <v>2065</v>
      </c>
      <c r="E607" t="s">
        <v>668</v>
      </c>
      <c r="F607" t="s">
        <v>625</v>
      </c>
      <c r="G607" t="s">
        <v>44</v>
      </c>
      <c r="H607">
        <v>16628</v>
      </c>
      <c r="I607">
        <v>70</v>
      </c>
      <c r="J607">
        <v>7974</v>
      </c>
      <c r="K607">
        <v>15969</v>
      </c>
      <c r="L607">
        <v>13</v>
      </c>
      <c r="M607">
        <v>1665.9658509999999</v>
      </c>
    </row>
    <row r="608" spans="1:13" x14ac:dyDescent="0.25">
      <c r="A608" t="s">
        <v>2511</v>
      </c>
      <c r="B608" t="s">
        <v>18</v>
      </c>
      <c r="C608" t="s">
        <v>13</v>
      </c>
      <c r="D608" t="s">
        <v>1992</v>
      </c>
      <c r="E608" t="s">
        <v>173</v>
      </c>
      <c r="F608" t="s">
        <v>204</v>
      </c>
      <c r="G608" t="s">
        <v>44</v>
      </c>
      <c r="H608">
        <v>24875</v>
      </c>
      <c r="I608">
        <v>67</v>
      </c>
      <c r="J608">
        <v>14213</v>
      </c>
      <c r="K608">
        <v>23455</v>
      </c>
      <c r="L608">
        <v>8</v>
      </c>
      <c r="M608">
        <v>4652.2420510000002</v>
      </c>
    </row>
    <row r="609" spans="1:13" x14ac:dyDescent="0.25">
      <c r="A609" t="s">
        <v>2512</v>
      </c>
      <c r="B609" t="s">
        <v>12</v>
      </c>
      <c r="C609" t="s">
        <v>13</v>
      </c>
      <c r="D609" t="s">
        <v>1969</v>
      </c>
      <c r="E609" t="s">
        <v>173</v>
      </c>
      <c r="F609" t="s">
        <v>15</v>
      </c>
      <c r="G609" t="s">
        <v>16</v>
      </c>
      <c r="H609">
        <v>10707</v>
      </c>
      <c r="I609">
        <v>57</v>
      </c>
      <c r="J609">
        <v>6300</v>
      </c>
      <c r="K609">
        <v>10089</v>
      </c>
      <c r="L609">
        <v>3</v>
      </c>
      <c r="M609">
        <v>1603.8592639999999</v>
      </c>
    </row>
    <row r="610" spans="1:13" x14ac:dyDescent="0.25">
      <c r="A610" t="s">
        <v>2513</v>
      </c>
      <c r="B610" t="s">
        <v>12</v>
      </c>
      <c r="C610" t="s">
        <v>26</v>
      </c>
      <c r="D610" t="s">
        <v>1974</v>
      </c>
      <c r="E610" t="s">
        <v>992</v>
      </c>
      <c r="F610" t="s">
        <v>982</v>
      </c>
      <c r="G610" t="s">
        <v>16</v>
      </c>
      <c r="H610">
        <v>10386</v>
      </c>
      <c r="I610">
        <v>65</v>
      </c>
      <c r="J610">
        <v>5876</v>
      </c>
      <c r="K610">
        <v>10048</v>
      </c>
      <c r="L610">
        <v>15</v>
      </c>
      <c r="M610">
        <v>4439.8380639999996</v>
      </c>
    </row>
    <row r="611" spans="1:13" x14ac:dyDescent="0.25">
      <c r="A611" t="s">
        <v>2514</v>
      </c>
      <c r="B611" t="s">
        <v>12</v>
      </c>
      <c r="C611" t="s">
        <v>13</v>
      </c>
      <c r="D611" t="s">
        <v>2000</v>
      </c>
      <c r="E611" t="s">
        <v>861</v>
      </c>
      <c r="F611" t="s">
        <v>795</v>
      </c>
      <c r="G611" t="s">
        <v>16</v>
      </c>
      <c r="H611">
        <v>16137</v>
      </c>
      <c r="I611">
        <v>40</v>
      </c>
      <c r="J611">
        <v>7938</v>
      </c>
      <c r="K611">
        <v>14030</v>
      </c>
      <c r="L611">
        <v>4</v>
      </c>
      <c r="M611">
        <v>1835.048738</v>
      </c>
    </row>
    <row r="612" spans="1:13" x14ac:dyDescent="0.25">
      <c r="A612" t="s">
        <v>2515</v>
      </c>
      <c r="B612" t="s">
        <v>23</v>
      </c>
      <c r="C612" t="s">
        <v>21</v>
      </c>
      <c r="D612" t="s">
        <v>2000</v>
      </c>
      <c r="E612" t="s">
        <v>175</v>
      </c>
      <c r="F612" t="s">
        <v>204</v>
      </c>
      <c r="G612" t="s">
        <v>16</v>
      </c>
      <c r="H612">
        <v>39373</v>
      </c>
      <c r="I612">
        <v>99</v>
      </c>
      <c r="J612">
        <v>23152</v>
      </c>
      <c r="K612">
        <v>35857</v>
      </c>
      <c r="L612">
        <v>17</v>
      </c>
      <c r="M612">
        <v>6342.8857859999998</v>
      </c>
    </row>
    <row r="613" spans="1:13" x14ac:dyDescent="0.25">
      <c r="A613" t="s">
        <v>2516</v>
      </c>
      <c r="B613" t="s">
        <v>12</v>
      </c>
      <c r="C613" t="s">
        <v>21</v>
      </c>
      <c r="D613" t="s">
        <v>1971</v>
      </c>
      <c r="E613" t="s">
        <v>175</v>
      </c>
      <c r="F613" t="s">
        <v>754</v>
      </c>
      <c r="G613" t="s">
        <v>16</v>
      </c>
      <c r="H613">
        <v>47016</v>
      </c>
      <c r="I613">
        <v>199</v>
      </c>
      <c r="J613">
        <v>12210</v>
      </c>
      <c r="K613">
        <v>38039</v>
      </c>
      <c r="L613">
        <v>13</v>
      </c>
      <c r="M613">
        <v>5974.8750799999998</v>
      </c>
    </row>
    <row r="614" spans="1:13" x14ac:dyDescent="0.25">
      <c r="A614" t="s">
        <v>2517</v>
      </c>
      <c r="B614" t="s">
        <v>12</v>
      </c>
      <c r="C614" t="s">
        <v>13</v>
      </c>
      <c r="D614" t="s">
        <v>1971</v>
      </c>
      <c r="E614" t="s">
        <v>175</v>
      </c>
      <c r="F614" t="s">
        <v>204</v>
      </c>
      <c r="G614" t="s">
        <v>16</v>
      </c>
      <c r="H614">
        <v>25539</v>
      </c>
      <c r="I614">
        <v>78</v>
      </c>
      <c r="J614">
        <v>12130</v>
      </c>
      <c r="K614">
        <v>24129</v>
      </c>
      <c r="L614">
        <v>15</v>
      </c>
      <c r="M614">
        <v>4804.4932330000001</v>
      </c>
    </row>
    <row r="615" spans="1:13" x14ac:dyDescent="0.25">
      <c r="A615" t="s">
        <v>2518</v>
      </c>
      <c r="B615" t="s">
        <v>18</v>
      </c>
      <c r="C615" t="s">
        <v>19</v>
      </c>
      <c r="D615" t="s">
        <v>2000</v>
      </c>
      <c r="E615" t="s">
        <v>175</v>
      </c>
      <c r="F615" t="s">
        <v>204</v>
      </c>
      <c r="G615" t="s">
        <v>16</v>
      </c>
      <c r="H615">
        <v>186404</v>
      </c>
      <c r="I615">
        <v>940</v>
      </c>
      <c r="J615">
        <v>30885</v>
      </c>
      <c r="K615">
        <v>151358</v>
      </c>
      <c r="L615">
        <v>3</v>
      </c>
      <c r="M615">
        <v>4702.027505</v>
      </c>
    </row>
    <row r="616" spans="1:13" x14ac:dyDescent="0.25">
      <c r="A616" t="s">
        <v>2519</v>
      </c>
      <c r="B616" t="s">
        <v>12</v>
      </c>
      <c r="C616" t="s">
        <v>21</v>
      </c>
      <c r="D616" t="s">
        <v>2219</v>
      </c>
      <c r="E616" t="s">
        <v>175</v>
      </c>
      <c r="F616" t="s">
        <v>15</v>
      </c>
      <c r="G616" t="s">
        <v>16</v>
      </c>
      <c r="H616">
        <v>19549</v>
      </c>
      <c r="I616">
        <v>84</v>
      </c>
      <c r="J616">
        <v>6187</v>
      </c>
      <c r="K616">
        <v>17166</v>
      </c>
      <c r="L616">
        <v>2</v>
      </c>
      <c r="M616">
        <v>1844.9869209999999</v>
      </c>
    </row>
    <row r="617" spans="1:13" x14ac:dyDescent="0.25">
      <c r="A617" t="s">
        <v>2520</v>
      </c>
      <c r="B617" t="s">
        <v>12</v>
      </c>
      <c r="C617" t="s">
        <v>26</v>
      </c>
      <c r="D617" t="s">
        <v>1974</v>
      </c>
      <c r="E617" t="s">
        <v>177</v>
      </c>
      <c r="F617" t="s">
        <v>15</v>
      </c>
      <c r="G617" t="s">
        <v>16</v>
      </c>
      <c r="H617">
        <v>17561</v>
      </c>
      <c r="I617">
        <v>50</v>
      </c>
      <c r="J617">
        <v>2960</v>
      </c>
      <c r="K617">
        <v>9953</v>
      </c>
      <c r="L617">
        <v>10</v>
      </c>
      <c r="M617">
        <v>1519.90401</v>
      </c>
    </row>
    <row r="618" spans="1:13" x14ac:dyDescent="0.25">
      <c r="A618" t="s">
        <v>2521</v>
      </c>
      <c r="B618" t="s">
        <v>23</v>
      </c>
      <c r="C618" t="s">
        <v>26</v>
      </c>
      <c r="D618" t="s">
        <v>1969</v>
      </c>
      <c r="E618" t="s">
        <v>863</v>
      </c>
      <c r="F618" t="s">
        <v>795</v>
      </c>
      <c r="G618" t="s">
        <v>16</v>
      </c>
      <c r="H618">
        <v>13608</v>
      </c>
      <c r="I618">
        <v>66</v>
      </c>
      <c r="J618">
        <v>2714</v>
      </c>
      <c r="K618">
        <v>9332</v>
      </c>
      <c r="L618">
        <v>1</v>
      </c>
      <c r="M618">
        <v>1762.663235</v>
      </c>
    </row>
    <row r="619" spans="1:13" x14ac:dyDescent="0.25">
      <c r="A619" t="s">
        <v>2522</v>
      </c>
      <c r="B619" t="s">
        <v>23</v>
      </c>
      <c r="C619" t="s">
        <v>19</v>
      </c>
      <c r="D619" t="s">
        <v>1971</v>
      </c>
      <c r="E619" t="s">
        <v>562</v>
      </c>
      <c r="F619" t="s">
        <v>204</v>
      </c>
      <c r="G619" t="s">
        <v>16</v>
      </c>
      <c r="H619" s="17">
        <v>446774</v>
      </c>
      <c r="I619">
        <v>951</v>
      </c>
      <c r="J619" s="17">
        <v>196581</v>
      </c>
      <c r="K619" s="17">
        <v>379758</v>
      </c>
      <c r="L619">
        <v>33</v>
      </c>
      <c r="M619">
        <v>6956.6273659999997</v>
      </c>
    </row>
    <row r="620" spans="1:13" x14ac:dyDescent="0.25">
      <c r="A620" t="s">
        <v>669</v>
      </c>
      <c r="B620" t="s">
        <v>18</v>
      </c>
      <c r="C620" t="s">
        <v>21</v>
      </c>
      <c r="D620" t="s">
        <v>1963</v>
      </c>
      <c r="E620" t="s">
        <v>179</v>
      </c>
      <c r="F620" t="s">
        <v>625</v>
      </c>
      <c r="G620" t="s">
        <v>16</v>
      </c>
      <c r="H620">
        <v>11607</v>
      </c>
      <c r="I620">
        <v>184</v>
      </c>
      <c r="J620">
        <v>5218</v>
      </c>
      <c r="K620">
        <v>10763</v>
      </c>
      <c r="L620">
        <v>12</v>
      </c>
      <c r="M620">
        <v>6909.7323180000003</v>
      </c>
    </row>
    <row r="621" spans="1:13" x14ac:dyDescent="0.25">
      <c r="A621" t="s">
        <v>2523</v>
      </c>
      <c r="B621" t="s">
        <v>23</v>
      </c>
      <c r="C621" t="s">
        <v>21</v>
      </c>
      <c r="D621" t="s">
        <v>2000</v>
      </c>
      <c r="E621" t="s">
        <v>179</v>
      </c>
      <c r="F621" t="s">
        <v>625</v>
      </c>
      <c r="G621" t="s">
        <v>16</v>
      </c>
      <c r="H621">
        <v>72117</v>
      </c>
      <c r="I621">
        <v>187</v>
      </c>
      <c r="J621">
        <v>9807</v>
      </c>
      <c r="K621">
        <v>68568</v>
      </c>
      <c r="L621">
        <v>16</v>
      </c>
      <c r="M621">
        <v>1702.3172059999999</v>
      </c>
    </row>
    <row r="622" spans="1:13" x14ac:dyDescent="0.25">
      <c r="A622" t="s">
        <v>2524</v>
      </c>
      <c r="B622" t="s">
        <v>18</v>
      </c>
      <c r="C622" t="s">
        <v>26</v>
      </c>
      <c r="D622" t="s">
        <v>2029</v>
      </c>
      <c r="E622" t="s">
        <v>179</v>
      </c>
      <c r="F622" t="s">
        <v>204</v>
      </c>
      <c r="G622" t="s">
        <v>44</v>
      </c>
      <c r="H622">
        <v>38070</v>
      </c>
      <c r="I622">
        <v>146</v>
      </c>
      <c r="J622">
        <v>15253</v>
      </c>
      <c r="K622">
        <v>35453</v>
      </c>
      <c r="L622">
        <v>8</v>
      </c>
      <c r="M622">
        <v>1653.510777</v>
      </c>
    </row>
    <row r="623" spans="1:13" x14ac:dyDescent="0.25">
      <c r="A623" t="s">
        <v>2525</v>
      </c>
      <c r="B623" t="s">
        <v>23</v>
      </c>
      <c r="C623" t="s">
        <v>21</v>
      </c>
      <c r="D623" t="s">
        <v>2000</v>
      </c>
      <c r="E623" t="s">
        <v>179</v>
      </c>
      <c r="F623" t="s">
        <v>15</v>
      </c>
      <c r="G623" t="s">
        <v>16</v>
      </c>
      <c r="H623">
        <v>32400</v>
      </c>
      <c r="I623">
        <v>87</v>
      </c>
      <c r="J623">
        <v>5152</v>
      </c>
      <c r="K623">
        <v>30383</v>
      </c>
      <c r="L623">
        <v>9</v>
      </c>
      <c r="M623">
        <v>1522.352623</v>
      </c>
    </row>
    <row r="624" spans="1:13" x14ac:dyDescent="0.25">
      <c r="A624" t="s">
        <v>958</v>
      </c>
      <c r="B624" t="s">
        <v>12</v>
      </c>
      <c r="C624" t="s">
        <v>26</v>
      </c>
      <c r="D624" t="s">
        <v>1971</v>
      </c>
      <c r="E624" t="s">
        <v>959</v>
      </c>
      <c r="F624" t="s">
        <v>938</v>
      </c>
      <c r="G624" t="s">
        <v>16</v>
      </c>
      <c r="H624">
        <v>9867</v>
      </c>
      <c r="I624">
        <v>30</v>
      </c>
      <c r="J624">
        <v>6867</v>
      </c>
      <c r="K624">
        <v>9347</v>
      </c>
      <c r="L624">
        <v>12</v>
      </c>
      <c r="M624">
        <v>6839.5690860000004</v>
      </c>
    </row>
    <row r="625" spans="1:13" x14ac:dyDescent="0.25">
      <c r="A625" t="s">
        <v>743</v>
      </c>
      <c r="B625" t="s">
        <v>18</v>
      </c>
      <c r="C625" t="s">
        <v>13</v>
      </c>
      <c r="D625" t="s">
        <v>1963</v>
      </c>
      <c r="E625" t="s">
        <v>181</v>
      </c>
      <c r="F625" t="s">
        <v>680</v>
      </c>
      <c r="G625" t="s">
        <v>16</v>
      </c>
      <c r="H625">
        <v>1109184</v>
      </c>
      <c r="I625">
        <v>3142</v>
      </c>
      <c r="J625">
        <v>83035</v>
      </c>
      <c r="K625">
        <v>782482</v>
      </c>
      <c r="L625">
        <v>25</v>
      </c>
      <c r="M625">
        <v>7490.8607789999996</v>
      </c>
    </row>
    <row r="626" spans="1:13" x14ac:dyDescent="0.25">
      <c r="A626" t="s">
        <v>2526</v>
      </c>
      <c r="B626" t="s">
        <v>12</v>
      </c>
      <c r="C626" t="s">
        <v>26</v>
      </c>
      <c r="D626" t="s">
        <v>1967</v>
      </c>
      <c r="E626" t="s">
        <v>181</v>
      </c>
      <c r="F626" t="s">
        <v>795</v>
      </c>
      <c r="G626" t="s">
        <v>16</v>
      </c>
      <c r="H626">
        <v>686858</v>
      </c>
      <c r="I626">
        <v>2085</v>
      </c>
      <c r="J626">
        <v>81956</v>
      </c>
      <c r="K626">
        <v>624118</v>
      </c>
      <c r="L626">
        <v>19</v>
      </c>
      <c r="M626">
        <v>7467.0814870000004</v>
      </c>
    </row>
    <row r="627" spans="1:13" x14ac:dyDescent="0.25">
      <c r="A627" t="s">
        <v>180</v>
      </c>
      <c r="B627" t="s">
        <v>23</v>
      </c>
      <c r="C627" t="s">
        <v>19</v>
      </c>
      <c r="D627" t="s">
        <v>1971</v>
      </c>
      <c r="E627" t="s">
        <v>181</v>
      </c>
      <c r="F627" t="s">
        <v>15</v>
      </c>
      <c r="G627" t="s">
        <v>16</v>
      </c>
      <c r="H627">
        <v>40929</v>
      </c>
      <c r="I627">
        <v>142</v>
      </c>
      <c r="J627">
        <v>9249</v>
      </c>
      <c r="K627">
        <v>31564</v>
      </c>
      <c r="L627">
        <v>8</v>
      </c>
      <c r="M627">
        <v>6764.5206369999996</v>
      </c>
    </row>
    <row r="628" spans="1:13" x14ac:dyDescent="0.25">
      <c r="A628" t="s">
        <v>572</v>
      </c>
      <c r="B628" t="s">
        <v>12</v>
      </c>
      <c r="C628" t="s">
        <v>19</v>
      </c>
      <c r="D628" t="s">
        <v>1974</v>
      </c>
      <c r="E628" t="s">
        <v>181</v>
      </c>
      <c r="F628" t="s">
        <v>204</v>
      </c>
      <c r="G628" t="s">
        <v>16</v>
      </c>
      <c r="H628">
        <v>39844</v>
      </c>
      <c r="I628">
        <v>99</v>
      </c>
      <c r="J628">
        <v>11077</v>
      </c>
      <c r="K628">
        <v>30190</v>
      </c>
      <c r="L628">
        <v>9</v>
      </c>
      <c r="M628">
        <v>6367.8699290000004</v>
      </c>
    </row>
    <row r="629" spans="1:13" x14ac:dyDescent="0.25">
      <c r="A629" t="s">
        <v>2527</v>
      </c>
      <c r="B629" t="s">
        <v>12</v>
      </c>
      <c r="C629" t="s">
        <v>21</v>
      </c>
      <c r="D629" t="s">
        <v>1992</v>
      </c>
      <c r="E629" t="s">
        <v>181</v>
      </c>
      <c r="F629" t="s">
        <v>204</v>
      </c>
      <c r="G629" t="s">
        <v>16</v>
      </c>
      <c r="H629">
        <v>210700</v>
      </c>
      <c r="I629">
        <v>704</v>
      </c>
      <c r="J629">
        <v>94625</v>
      </c>
      <c r="K629">
        <v>180681</v>
      </c>
      <c r="L629">
        <v>3</v>
      </c>
      <c r="M629">
        <v>6341.8793009999999</v>
      </c>
    </row>
    <row r="630" spans="1:13" x14ac:dyDescent="0.25">
      <c r="A630" t="s">
        <v>2528</v>
      </c>
      <c r="B630" t="s">
        <v>12</v>
      </c>
      <c r="C630" t="s">
        <v>19</v>
      </c>
      <c r="D630" t="s">
        <v>2042</v>
      </c>
      <c r="E630" t="s">
        <v>181</v>
      </c>
      <c r="F630" t="s">
        <v>795</v>
      </c>
      <c r="G630" t="s">
        <v>16</v>
      </c>
      <c r="H630">
        <v>42884</v>
      </c>
      <c r="I630">
        <v>104</v>
      </c>
      <c r="J630">
        <v>4345</v>
      </c>
      <c r="K630">
        <v>25153</v>
      </c>
      <c r="L630">
        <v>9</v>
      </c>
      <c r="M630">
        <v>6322.1526549999999</v>
      </c>
    </row>
    <row r="631" spans="1:13" x14ac:dyDescent="0.25">
      <c r="A631" t="s">
        <v>2529</v>
      </c>
      <c r="B631" t="s">
        <v>18</v>
      </c>
      <c r="C631" t="s">
        <v>19</v>
      </c>
      <c r="D631" t="s">
        <v>2000</v>
      </c>
      <c r="E631" t="s">
        <v>181</v>
      </c>
      <c r="F631" t="s">
        <v>892</v>
      </c>
      <c r="G631" t="s">
        <v>44</v>
      </c>
      <c r="H631">
        <v>96779</v>
      </c>
      <c r="I631">
        <v>299</v>
      </c>
      <c r="J631">
        <v>9831</v>
      </c>
      <c r="K631">
        <v>63640</v>
      </c>
      <c r="L631">
        <v>12</v>
      </c>
      <c r="M631">
        <v>6317.5107539999999</v>
      </c>
    </row>
    <row r="632" spans="1:13" x14ac:dyDescent="0.25">
      <c r="A632" t="s">
        <v>567</v>
      </c>
      <c r="B632" t="s">
        <v>18</v>
      </c>
      <c r="C632" t="s">
        <v>19</v>
      </c>
      <c r="D632" t="s">
        <v>1971</v>
      </c>
      <c r="E632" t="s">
        <v>181</v>
      </c>
      <c r="F632" t="s">
        <v>204</v>
      </c>
      <c r="G632" t="s">
        <v>16</v>
      </c>
      <c r="H632">
        <v>182114</v>
      </c>
      <c r="I632">
        <v>500</v>
      </c>
      <c r="J632">
        <v>14477</v>
      </c>
      <c r="K632">
        <v>139167</v>
      </c>
      <c r="L632">
        <v>29</v>
      </c>
      <c r="M632">
        <v>6307.9007510000001</v>
      </c>
    </row>
    <row r="633" spans="1:13" x14ac:dyDescent="0.25">
      <c r="A633" t="s">
        <v>565</v>
      </c>
      <c r="B633" t="s">
        <v>23</v>
      </c>
      <c r="C633" t="s">
        <v>21</v>
      </c>
      <c r="D633" t="s">
        <v>1971</v>
      </c>
      <c r="E633" t="s">
        <v>181</v>
      </c>
      <c r="F633" t="s">
        <v>204</v>
      </c>
      <c r="G633" t="s">
        <v>16</v>
      </c>
      <c r="H633">
        <v>207823</v>
      </c>
      <c r="I633">
        <v>600</v>
      </c>
      <c r="J633">
        <v>33602</v>
      </c>
      <c r="K633">
        <v>167814</v>
      </c>
      <c r="L633">
        <v>13</v>
      </c>
      <c r="M633">
        <v>6048.9556110000003</v>
      </c>
    </row>
    <row r="634" spans="1:13" x14ac:dyDescent="0.25">
      <c r="A634" t="s">
        <v>2530</v>
      </c>
      <c r="B634" t="s">
        <v>23</v>
      </c>
      <c r="C634" t="s">
        <v>21</v>
      </c>
      <c r="D634" t="s">
        <v>1967</v>
      </c>
      <c r="E634" t="s">
        <v>181</v>
      </c>
      <c r="F634" t="s">
        <v>204</v>
      </c>
      <c r="G634" t="s">
        <v>16</v>
      </c>
      <c r="H634">
        <v>257862</v>
      </c>
      <c r="I634">
        <v>700</v>
      </c>
      <c r="J634">
        <v>105048</v>
      </c>
      <c r="K634">
        <v>238629</v>
      </c>
      <c r="L634">
        <v>21</v>
      </c>
      <c r="M634">
        <v>5899.4294829999999</v>
      </c>
    </row>
    <row r="635" spans="1:13" x14ac:dyDescent="0.25">
      <c r="A635" t="s">
        <v>864</v>
      </c>
      <c r="B635" t="s">
        <v>18</v>
      </c>
      <c r="C635" t="s">
        <v>26</v>
      </c>
      <c r="D635" t="s">
        <v>1971</v>
      </c>
      <c r="E635" t="s">
        <v>181</v>
      </c>
      <c r="F635" t="s">
        <v>795</v>
      </c>
      <c r="G635" t="s">
        <v>44</v>
      </c>
      <c r="H635">
        <v>26439</v>
      </c>
      <c r="I635">
        <v>95</v>
      </c>
      <c r="J635">
        <v>7093</v>
      </c>
      <c r="K635">
        <v>19681</v>
      </c>
      <c r="L635">
        <v>7</v>
      </c>
      <c r="M635">
        <v>5330.7819689999997</v>
      </c>
    </row>
    <row r="636" spans="1:13" x14ac:dyDescent="0.25">
      <c r="A636" t="s">
        <v>570</v>
      </c>
      <c r="B636" t="s">
        <v>12</v>
      </c>
      <c r="C636" t="s">
        <v>26</v>
      </c>
      <c r="D636" t="s">
        <v>2079</v>
      </c>
      <c r="E636" t="s">
        <v>181</v>
      </c>
      <c r="F636" t="s">
        <v>204</v>
      </c>
      <c r="G636" t="s">
        <v>16</v>
      </c>
      <c r="H636">
        <v>96508</v>
      </c>
      <c r="I636">
        <v>351</v>
      </c>
      <c r="J636">
        <v>47065</v>
      </c>
      <c r="K636">
        <v>73640</v>
      </c>
      <c r="L636">
        <v>15</v>
      </c>
      <c r="M636">
        <v>5310.7695720000002</v>
      </c>
    </row>
    <row r="637" spans="1:13" x14ac:dyDescent="0.25">
      <c r="A637" t="s">
        <v>2531</v>
      </c>
      <c r="B637" t="s">
        <v>18</v>
      </c>
      <c r="C637" t="s">
        <v>21</v>
      </c>
      <c r="D637" t="s">
        <v>2000</v>
      </c>
      <c r="E637" t="s">
        <v>181</v>
      </c>
      <c r="F637" t="s">
        <v>204</v>
      </c>
      <c r="G637" t="s">
        <v>16</v>
      </c>
      <c r="H637">
        <v>198163</v>
      </c>
      <c r="I637">
        <v>469</v>
      </c>
      <c r="J637">
        <v>76695</v>
      </c>
      <c r="K637">
        <v>183585</v>
      </c>
      <c r="L637">
        <v>31</v>
      </c>
      <c r="M637">
        <v>5204.313768</v>
      </c>
    </row>
    <row r="638" spans="1:13" x14ac:dyDescent="0.25">
      <c r="A638" t="s">
        <v>564</v>
      </c>
      <c r="B638" t="s">
        <v>12</v>
      </c>
      <c r="C638" t="s">
        <v>13</v>
      </c>
      <c r="D638" t="s">
        <v>2087</v>
      </c>
      <c r="E638" t="s">
        <v>181</v>
      </c>
      <c r="F638" t="s">
        <v>204</v>
      </c>
      <c r="G638" t="s">
        <v>16</v>
      </c>
      <c r="H638">
        <v>156427</v>
      </c>
      <c r="I638">
        <v>512</v>
      </c>
      <c r="J638">
        <v>61821</v>
      </c>
      <c r="K638">
        <v>145505</v>
      </c>
      <c r="L638">
        <v>3</v>
      </c>
      <c r="M638">
        <v>5159.7474940000002</v>
      </c>
    </row>
    <row r="639" spans="1:13" x14ac:dyDescent="0.25">
      <c r="A639" t="s">
        <v>2532</v>
      </c>
      <c r="B639" t="s">
        <v>18</v>
      </c>
      <c r="C639" t="s">
        <v>26</v>
      </c>
      <c r="D639" t="s">
        <v>1974</v>
      </c>
      <c r="E639" t="s">
        <v>181</v>
      </c>
      <c r="F639" t="s">
        <v>680</v>
      </c>
      <c r="G639" t="s">
        <v>16</v>
      </c>
      <c r="H639">
        <v>61574</v>
      </c>
      <c r="I639">
        <v>280</v>
      </c>
      <c r="J639">
        <v>18717</v>
      </c>
      <c r="K639">
        <v>46367</v>
      </c>
      <c r="L639">
        <v>8</v>
      </c>
      <c r="M639">
        <v>4999.6652050000002</v>
      </c>
    </row>
    <row r="640" spans="1:13" x14ac:dyDescent="0.25">
      <c r="A640" t="s">
        <v>2533</v>
      </c>
      <c r="B640" t="s">
        <v>18</v>
      </c>
      <c r="C640" t="s">
        <v>13</v>
      </c>
      <c r="D640" t="s">
        <v>1967</v>
      </c>
      <c r="E640" t="s">
        <v>181</v>
      </c>
      <c r="F640" t="s">
        <v>204</v>
      </c>
      <c r="G640" t="s">
        <v>34</v>
      </c>
      <c r="H640">
        <v>29856</v>
      </c>
      <c r="I640">
        <v>111</v>
      </c>
      <c r="J640">
        <v>7664</v>
      </c>
      <c r="K640">
        <v>21698</v>
      </c>
      <c r="L640">
        <v>9</v>
      </c>
      <c r="M640">
        <v>4851.3944460000002</v>
      </c>
    </row>
    <row r="641" spans="1:13" x14ac:dyDescent="0.25">
      <c r="A641" t="s">
        <v>2534</v>
      </c>
      <c r="B641" t="s">
        <v>18</v>
      </c>
      <c r="C641" t="s">
        <v>13</v>
      </c>
      <c r="D641" t="s">
        <v>1971</v>
      </c>
      <c r="E641" t="s">
        <v>181</v>
      </c>
      <c r="F641" t="s">
        <v>204</v>
      </c>
      <c r="G641" t="s">
        <v>16</v>
      </c>
      <c r="H641">
        <v>100991</v>
      </c>
      <c r="I641">
        <v>286</v>
      </c>
      <c r="J641">
        <v>56138</v>
      </c>
      <c r="K641">
        <v>88836</v>
      </c>
      <c r="L641">
        <v>9</v>
      </c>
      <c r="M641">
        <v>4652.3676290000003</v>
      </c>
    </row>
    <row r="642" spans="1:13" x14ac:dyDescent="0.25">
      <c r="A642" t="s">
        <v>2535</v>
      </c>
      <c r="B642" t="s">
        <v>12</v>
      </c>
      <c r="C642" t="s">
        <v>21</v>
      </c>
      <c r="D642" t="s">
        <v>1971</v>
      </c>
      <c r="E642" t="s">
        <v>181</v>
      </c>
      <c r="F642" t="s">
        <v>204</v>
      </c>
      <c r="G642" t="s">
        <v>16</v>
      </c>
      <c r="H642">
        <v>43327</v>
      </c>
      <c r="I642">
        <v>140</v>
      </c>
      <c r="J642">
        <v>4689</v>
      </c>
      <c r="K642">
        <v>31363</v>
      </c>
      <c r="L642">
        <v>14</v>
      </c>
      <c r="M642">
        <v>4554.8768840000002</v>
      </c>
    </row>
    <row r="643" spans="1:13" x14ac:dyDescent="0.25">
      <c r="A643" t="s">
        <v>579</v>
      </c>
      <c r="B643" t="s">
        <v>12</v>
      </c>
      <c r="C643" t="s">
        <v>21</v>
      </c>
      <c r="D643" t="s">
        <v>1967</v>
      </c>
      <c r="E643" t="s">
        <v>181</v>
      </c>
      <c r="F643" t="s">
        <v>204</v>
      </c>
      <c r="G643" t="s">
        <v>16</v>
      </c>
      <c r="H643">
        <v>212009</v>
      </c>
      <c r="I643">
        <v>555</v>
      </c>
      <c r="J643">
        <v>16903</v>
      </c>
      <c r="K643">
        <v>149653</v>
      </c>
      <c r="L643">
        <v>15</v>
      </c>
      <c r="M643">
        <v>3983.6217969999998</v>
      </c>
    </row>
    <row r="644" spans="1:13" x14ac:dyDescent="0.25">
      <c r="A644" t="s">
        <v>581</v>
      </c>
      <c r="B644" t="s">
        <v>18</v>
      </c>
      <c r="C644" t="s">
        <v>21</v>
      </c>
      <c r="D644" t="s">
        <v>1992</v>
      </c>
      <c r="E644" t="s">
        <v>181</v>
      </c>
      <c r="F644" t="s">
        <v>204</v>
      </c>
      <c r="G644" t="s">
        <v>34</v>
      </c>
      <c r="H644">
        <v>45668</v>
      </c>
      <c r="I644">
        <v>130</v>
      </c>
      <c r="J644">
        <v>16872</v>
      </c>
      <c r="K644">
        <v>32085</v>
      </c>
      <c r="L644">
        <v>9</v>
      </c>
      <c r="M644">
        <v>3444.2029459999999</v>
      </c>
    </row>
    <row r="645" spans="1:13" x14ac:dyDescent="0.25">
      <c r="A645" t="s">
        <v>573</v>
      </c>
      <c r="B645" t="s">
        <v>12</v>
      </c>
      <c r="C645" t="s">
        <v>26</v>
      </c>
      <c r="D645" t="s">
        <v>2000</v>
      </c>
      <c r="E645" t="s">
        <v>181</v>
      </c>
      <c r="F645" t="s">
        <v>204</v>
      </c>
      <c r="G645" t="s">
        <v>16</v>
      </c>
      <c r="H645">
        <v>654902</v>
      </c>
      <c r="I645">
        <v>1874</v>
      </c>
      <c r="J645">
        <v>40733</v>
      </c>
      <c r="K645">
        <v>477114</v>
      </c>
      <c r="L645">
        <v>14</v>
      </c>
      <c r="M645">
        <v>3178.6103149999999</v>
      </c>
    </row>
    <row r="646" spans="1:13" x14ac:dyDescent="0.25">
      <c r="A646" t="s">
        <v>869</v>
      </c>
      <c r="B646" t="s">
        <v>12</v>
      </c>
      <c r="C646" t="s">
        <v>19</v>
      </c>
      <c r="D646" t="s">
        <v>2047</v>
      </c>
      <c r="E646" t="s">
        <v>181</v>
      </c>
      <c r="F646" t="s">
        <v>795</v>
      </c>
      <c r="G646" t="s">
        <v>16</v>
      </c>
      <c r="H646">
        <v>239164</v>
      </c>
      <c r="I646">
        <v>699</v>
      </c>
      <c r="J646">
        <v>86250</v>
      </c>
      <c r="K646">
        <v>198209</v>
      </c>
      <c r="L646">
        <v>41</v>
      </c>
      <c r="M646">
        <v>2819.935266</v>
      </c>
    </row>
    <row r="647" spans="1:13" x14ac:dyDescent="0.25">
      <c r="A647" t="s">
        <v>2536</v>
      </c>
      <c r="B647" t="s">
        <v>18</v>
      </c>
      <c r="C647" t="s">
        <v>21</v>
      </c>
      <c r="D647" t="s">
        <v>1971</v>
      </c>
      <c r="E647" t="s">
        <v>181</v>
      </c>
      <c r="F647" t="s">
        <v>680</v>
      </c>
      <c r="G647" t="s">
        <v>16</v>
      </c>
      <c r="H647">
        <v>564387</v>
      </c>
      <c r="I647">
        <v>1984</v>
      </c>
      <c r="J647">
        <v>78234</v>
      </c>
      <c r="K647">
        <v>438695</v>
      </c>
      <c r="L647">
        <v>6</v>
      </c>
      <c r="M647">
        <v>2712.3796779999998</v>
      </c>
    </row>
    <row r="648" spans="1:13" x14ac:dyDescent="0.25">
      <c r="A648" t="s">
        <v>2537</v>
      </c>
      <c r="B648" t="s">
        <v>12</v>
      </c>
      <c r="C648" t="s">
        <v>26</v>
      </c>
      <c r="D648" t="s">
        <v>2000</v>
      </c>
      <c r="E648" t="s">
        <v>181</v>
      </c>
      <c r="F648" t="s">
        <v>204</v>
      </c>
      <c r="G648" t="s">
        <v>16</v>
      </c>
      <c r="H648">
        <v>12512</v>
      </c>
      <c r="I648">
        <v>69</v>
      </c>
      <c r="J648">
        <v>6240</v>
      </c>
      <c r="K648">
        <v>9672</v>
      </c>
      <c r="L648">
        <v>1</v>
      </c>
      <c r="M648">
        <v>2298.8889650000001</v>
      </c>
    </row>
    <row r="649" spans="1:13" x14ac:dyDescent="0.25">
      <c r="A649" t="s">
        <v>2538</v>
      </c>
      <c r="B649" t="s">
        <v>12</v>
      </c>
      <c r="C649" t="s">
        <v>21</v>
      </c>
      <c r="D649" t="s">
        <v>1963</v>
      </c>
      <c r="E649" t="s">
        <v>181</v>
      </c>
      <c r="F649" t="s">
        <v>204</v>
      </c>
      <c r="G649" t="s">
        <v>16</v>
      </c>
      <c r="H649">
        <v>68008</v>
      </c>
      <c r="I649">
        <v>204</v>
      </c>
      <c r="J649">
        <v>2996</v>
      </c>
      <c r="K649">
        <v>49686</v>
      </c>
      <c r="L649">
        <v>9</v>
      </c>
      <c r="M649">
        <v>1923.808141</v>
      </c>
    </row>
    <row r="650" spans="1:13" x14ac:dyDescent="0.25">
      <c r="A650" t="s">
        <v>2539</v>
      </c>
      <c r="B650" t="s">
        <v>12</v>
      </c>
      <c r="C650" t="s">
        <v>19</v>
      </c>
      <c r="D650" t="s">
        <v>2000</v>
      </c>
      <c r="E650" t="s">
        <v>181</v>
      </c>
      <c r="F650" t="s">
        <v>795</v>
      </c>
      <c r="G650" t="s">
        <v>16</v>
      </c>
      <c r="H650">
        <v>61848</v>
      </c>
      <c r="I650">
        <v>213</v>
      </c>
      <c r="J650">
        <v>6581</v>
      </c>
      <c r="K650">
        <v>44917</v>
      </c>
      <c r="L650">
        <v>15</v>
      </c>
      <c r="M650">
        <v>1819.8936020000001</v>
      </c>
    </row>
    <row r="651" spans="1:13" x14ac:dyDescent="0.25">
      <c r="A651" t="s">
        <v>2540</v>
      </c>
      <c r="B651" t="s">
        <v>18</v>
      </c>
      <c r="C651" t="s">
        <v>13</v>
      </c>
      <c r="D651" t="s">
        <v>2000</v>
      </c>
      <c r="E651" t="s">
        <v>181</v>
      </c>
      <c r="F651" t="s">
        <v>680</v>
      </c>
      <c r="G651" t="s">
        <v>16</v>
      </c>
      <c r="H651">
        <v>232635</v>
      </c>
      <c r="I651">
        <v>666</v>
      </c>
      <c r="J651">
        <v>34008</v>
      </c>
      <c r="K651">
        <v>195803</v>
      </c>
      <c r="L651">
        <v>39</v>
      </c>
      <c r="M651">
        <v>1773.991882</v>
      </c>
    </row>
    <row r="652" spans="1:13" x14ac:dyDescent="0.25">
      <c r="A652" t="s">
        <v>2541</v>
      </c>
      <c r="B652" t="s">
        <v>18</v>
      </c>
      <c r="C652" t="s">
        <v>21</v>
      </c>
      <c r="D652" t="s">
        <v>1971</v>
      </c>
      <c r="E652" t="s">
        <v>181</v>
      </c>
      <c r="F652" t="s">
        <v>795</v>
      </c>
      <c r="G652" t="s">
        <v>16</v>
      </c>
      <c r="H652">
        <v>180353</v>
      </c>
      <c r="I652">
        <v>471</v>
      </c>
      <c r="J652">
        <v>67637</v>
      </c>
      <c r="K652">
        <v>145416</v>
      </c>
      <c r="L652">
        <v>8</v>
      </c>
      <c r="M652">
        <v>1720.881985</v>
      </c>
    </row>
    <row r="653" spans="1:13" x14ac:dyDescent="0.25">
      <c r="A653" t="s">
        <v>576</v>
      </c>
      <c r="B653" t="s">
        <v>12</v>
      </c>
      <c r="C653" t="s">
        <v>21</v>
      </c>
      <c r="D653" t="s">
        <v>2000</v>
      </c>
      <c r="E653" t="s">
        <v>181</v>
      </c>
      <c r="F653" t="s">
        <v>204</v>
      </c>
      <c r="G653" t="s">
        <v>16</v>
      </c>
      <c r="H653">
        <v>78433</v>
      </c>
      <c r="I653">
        <v>204</v>
      </c>
      <c r="J653">
        <v>24067</v>
      </c>
      <c r="K653">
        <v>58308</v>
      </c>
      <c r="L653">
        <v>16</v>
      </c>
      <c r="M653">
        <v>1612.5493269999999</v>
      </c>
    </row>
    <row r="654" spans="1:13" x14ac:dyDescent="0.25">
      <c r="A654" t="s">
        <v>2542</v>
      </c>
      <c r="B654" t="s">
        <v>12</v>
      </c>
      <c r="C654" t="s">
        <v>19</v>
      </c>
      <c r="D654" t="s">
        <v>1971</v>
      </c>
      <c r="E654" t="s">
        <v>181</v>
      </c>
      <c r="F654" t="s">
        <v>625</v>
      </c>
      <c r="G654" t="s">
        <v>16</v>
      </c>
      <c r="H654">
        <v>194833</v>
      </c>
      <c r="I654">
        <v>499</v>
      </c>
      <c r="J654">
        <v>29091</v>
      </c>
      <c r="K654">
        <v>143813</v>
      </c>
      <c r="L654">
        <v>4</v>
      </c>
      <c r="M654">
        <v>1586.314519</v>
      </c>
    </row>
    <row r="655" spans="1:13" x14ac:dyDescent="0.25">
      <c r="A655" t="s">
        <v>2543</v>
      </c>
      <c r="B655" t="s">
        <v>18</v>
      </c>
      <c r="C655" t="s">
        <v>13</v>
      </c>
      <c r="D655" t="s">
        <v>2042</v>
      </c>
      <c r="E655" t="s">
        <v>181</v>
      </c>
      <c r="F655" t="s">
        <v>625</v>
      </c>
      <c r="G655" t="s">
        <v>16</v>
      </c>
      <c r="H655">
        <v>197192</v>
      </c>
      <c r="I655">
        <v>519</v>
      </c>
      <c r="J655">
        <v>80623</v>
      </c>
      <c r="K655">
        <v>181763</v>
      </c>
      <c r="L655">
        <v>5</v>
      </c>
      <c r="M655">
        <v>1584.731757</v>
      </c>
    </row>
    <row r="656" spans="1:13" x14ac:dyDescent="0.25">
      <c r="A656" t="s">
        <v>2544</v>
      </c>
      <c r="B656" t="s">
        <v>18</v>
      </c>
      <c r="C656" t="s">
        <v>26</v>
      </c>
      <c r="D656" t="s">
        <v>1984</v>
      </c>
      <c r="E656" t="s">
        <v>181</v>
      </c>
      <c r="F656" t="s">
        <v>795</v>
      </c>
      <c r="G656" t="s">
        <v>16</v>
      </c>
      <c r="H656">
        <v>40519</v>
      </c>
      <c r="I656">
        <v>111</v>
      </c>
      <c r="J656">
        <v>6105</v>
      </c>
      <c r="K656">
        <v>26283</v>
      </c>
      <c r="L656">
        <v>10</v>
      </c>
      <c r="M656">
        <v>1582.410977</v>
      </c>
    </row>
    <row r="657" spans="1:13" x14ac:dyDescent="0.25">
      <c r="A657" t="s">
        <v>2545</v>
      </c>
      <c r="B657" t="s">
        <v>12</v>
      </c>
      <c r="C657" t="s">
        <v>19</v>
      </c>
      <c r="D657" t="s">
        <v>2057</v>
      </c>
      <c r="E657" t="s">
        <v>181</v>
      </c>
      <c r="F657" t="s">
        <v>204</v>
      </c>
      <c r="G657" t="s">
        <v>16</v>
      </c>
      <c r="H657">
        <v>254780</v>
      </c>
      <c r="I657">
        <v>699</v>
      </c>
      <c r="J657">
        <v>19169</v>
      </c>
      <c r="K657">
        <v>182583</v>
      </c>
      <c r="L657">
        <v>4</v>
      </c>
      <c r="M657">
        <v>1561.021915</v>
      </c>
    </row>
    <row r="658" spans="1:13" x14ac:dyDescent="0.25">
      <c r="A658" t="s">
        <v>2546</v>
      </c>
      <c r="B658" t="s">
        <v>12</v>
      </c>
      <c r="C658" t="s">
        <v>13</v>
      </c>
      <c r="D658" t="s">
        <v>2547</v>
      </c>
      <c r="E658" t="s">
        <v>181</v>
      </c>
      <c r="F658" t="s">
        <v>204</v>
      </c>
      <c r="G658" t="s">
        <v>16</v>
      </c>
      <c r="H658">
        <v>36543</v>
      </c>
      <c r="I658">
        <v>147</v>
      </c>
      <c r="J658">
        <v>18046</v>
      </c>
      <c r="K658">
        <v>27358</v>
      </c>
      <c r="L658">
        <v>6</v>
      </c>
      <c r="M658">
        <v>1513.0887279999999</v>
      </c>
    </row>
    <row r="659" spans="1:13" x14ac:dyDescent="0.25">
      <c r="A659" t="s">
        <v>2548</v>
      </c>
      <c r="B659" t="s">
        <v>12</v>
      </c>
      <c r="C659" t="s">
        <v>19</v>
      </c>
      <c r="D659" t="s">
        <v>1967</v>
      </c>
      <c r="E659" t="s">
        <v>181</v>
      </c>
      <c r="F659" t="s">
        <v>204</v>
      </c>
      <c r="G659" t="s">
        <v>16</v>
      </c>
      <c r="H659">
        <v>292885</v>
      </c>
      <c r="I659">
        <v>796</v>
      </c>
      <c r="J659">
        <v>12733</v>
      </c>
      <c r="K659">
        <v>203986</v>
      </c>
      <c r="L659">
        <v>4</v>
      </c>
      <c r="M659">
        <v>1503.9130540000001</v>
      </c>
    </row>
    <row r="660" spans="1:13" x14ac:dyDescent="0.25">
      <c r="A660" t="s">
        <v>2549</v>
      </c>
      <c r="B660" t="s">
        <v>18</v>
      </c>
      <c r="C660" t="s">
        <v>21</v>
      </c>
      <c r="D660" t="s">
        <v>1984</v>
      </c>
      <c r="E660" t="s">
        <v>181</v>
      </c>
      <c r="F660" t="s">
        <v>892</v>
      </c>
      <c r="G660" t="s">
        <v>16</v>
      </c>
      <c r="H660">
        <v>253577</v>
      </c>
      <c r="I660">
        <v>890</v>
      </c>
      <c r="J660">
        <v>66972</v>
      </c>
      <c r="K660">
        <v>191183</v>
      </c>
      <c r="L660">
        <v>44</v>
      </c>
      <c r="M660">
        <v>1493.074494</v>
      </c>
    </row>
    <row r="661" spans="1:13" x14ac:dyDescent="0.25">
      <c r="A661" t="s">
        <v>2550</v>
      </c>
      <c r="B661" t="s">
        <v>18</v>
      </c>
      <c r="C661" t="s">
        <v>21</v>
      </c>
      <c r="D661" t="s">
        <v>1971</v>
      </c>
      <c r="E661" t="s">
        <v>181</v>
      </c>
      <c r="F661" t="s">
        <v>886</v>
      </c>
      <c r="G661" t="s">
        <v>16</v>
      </c>
      <c r="H661">
        <v>12280</v>
      </c>
      <c r="I661">
        <v>90</v>
      </c>
      <c r="J661">
        <v>7633</v>
      </c>
      <c r="K661">
        <v>11053</v>
      </c>
      <c r="L661">
        <v>5</v>
      </c>
      <c r="M661">
        <v>1452.207361</v>
      </c>
    </row>
    <row r="662" spans="1:13" x14ac:dyDescent="0.25">
      <c r="A662" t="s">
        <v>979</v>
      </c>
      <c r="B662" t="s">
        <v>18</v>
      </c>
      <c r="C662" t="s">
        <v>21</v>
      </c>
      <c r="D662" t="s">
        <v>1984</v>
      </c>
      <c r="E662" t="s">
        <v>583</v>
      </c>
      <c r="F662" t="s">
        <v>962</v>
      </c>
      <c r="G662" t="s">
        <v>16</v>
      </c>
      <c r="H662">
        <v>14599</v>
      </c>
      <c r="I662">
        <v>33</v>
      </c>
      <c r="J662">
        <v>1779</v>
      </c>
      <c r="K662">
        <v>12458</v>
      </c>
      <c r="L662">
        <v>4</v>
      </c>
      <c r="M662">
        <v>5092.5592150000002</v>
      </c>
    </row>
    <row r="663" spans="1:13" x14ac:dyDescent="0.25">
      <c r="A663" t="s">
        <v>2551</v>
      </c>
      <c r="B663" t="s">
        <v>18</v>
      </c>
      <c r="C663" t="s">
        <v>21</v>
      </c>
      <c r="D663" t="s">
        <v>2000</v>
      </c>
      <c r="E663" t="s">
        <v>583</v>
      </c>
      <c r="F663" t="s">
        <v>204</v>
      </c>
      <c r="G663" t="s">
        <v>44</v>
      </c>
      <c r="H663">
        <v>16175</v>
      </c>
      <c r="I663">
        <v>35</v>
      </c>
      <c r="J663">
        <v>1923</v>
      </c>
      <c r="K663">
        <v>15085</v>
      </c>
      <c r="L663">
        <v>2</v>
      </c>
      <c r="M663">
        <v>1649.069475</v>
      </c>
    </row>
    <row r="664" spans="1:13" x14ac:dyDescent="0.25">
      <c r="A664" t="s">
        <v>2552</v>
      </c>
      <c r="B664" t="s">
        <v>12</v>
      </c>
      <c r="C664" t="s">
        <v>13</v>
      </c>
      <c r="D664" t="s">
        <v>1963</v>
      </c>
      <c r="E664" t="s">
        <v>183</v>
      </c>
      <c r="F664" t="s">
        <v>204</v>
      </c>
      <c r="G664" t="s">
        <v>16</v>
      </c>
      <c r="H664">
        <v>42830</v>
      </c>
      <c r="I664">
        <v>160</v>
      </c>
      <c r="J664">
        <v>24499</v>
      </c>
      <c r="K664">
        <v>34496</v>
      </c>
      <c r="L664">
        <v>5</v>
      </c>
      <c r="M664">
        <v>6261.5757240000003</v>
      </c>
    </row>
    <row r="665" spans="1:13" x14ac:dyDescent="0.25">
      <c r="A665" t="s">
        <v>585</v>
      </c>
      <c r="B665" t="s">
        <v>12</v>
      </c>
      <c r="C665" t="s">
        <v>13</v>
      </c>
      <c r="D665" t="s">
        <v>1971</v>
      </c>
      <c r="E665" t="s">
        <v>183</v>
      </c>
      <c r="F665" t="s">
        <v>204</v>
      </c>
      <c r="G665" t="s">
        <v>16</v>
      </c>
      <c r="H665">
        <v>12209</v>
      </c>
      <c r="I665">
        <v>147</v>
      </c>
      <c r="J665">
        <v>3976</v>
      </c>
      <c r="K665">
        <v>5219</v>
      </c>
      <c r="L665">
        <v>4</v>
      </c>
      <c r="M665">
        <v>3818.9551820000001</v>
      </c>
    </row>
    <row r="666" spans="1:13" x14ac:dyDescent="0.25">
      <c r="A666" t="s">
        <v>2553</v>
      </c>
      <c r="B666" t="s">
        <v>18</v>
      </c>
      <c r="C666" t="s">
        <v>26</v>
      </c>
      <c r="D666" t="s">
        <v>1971</v>
      </c>
      <c r="E666" t="s">
        <v>183</v>
      </c>
      <c r="F666" t="s">
        <v>204</v>
      </c>
      <c r="G666" t="s">
        <v>34</v>
      </c>
      <c r="H666">
        <v>7447</v>
      </c>
      <c r="I666">
        <v>10</v>
      </c>
      <c r="J666">
        <v>4163</v>
      </c>
      <c r="K666">
        <v>5586</v>
      </c>
      <c r="L666">
        <v>19</v>
      </c>
      <c r="M666">
        <v>3311.9412459999999</v>
      </c>
    </row>
    <row r="667" spans="1:13" x14ac:dyDescent="0.25">
      <c r="A667" t="s">
        <v>2554</v>
      </c>
      <c r="B667" t="s">
        <v>18</v>
      </c>
      <c r="C667" t="s">
        <v>26</v>
      </c>
      <c r="D667" t="s">
        <v>2003</v>
      </c>
      <c r="E667" t="s">
        <v>183</v>
      </c>
      <c r="F667" t="s">
        <v>680</v>
      </c>
      <c r="G667" t="s">
        <v>16</v>
      </c>
      <c r="H667">
        <v>8545</v>
      </c>
      <c r="I667">
        <v>20</v>
      </c>
      <c r="J667">
        <v>3454</v>
      </c>
      <c r="K667">
        <v>5510</v>
      </c>
      <c r="L667">
        <v>2</v>
      </c>
      <c r="M667">
        <v>2181.2479490000001</v>
      </c>
    </row>
    <row r="668" spans="1:13" x14ac:dyDescent="0.25">
      <c r="A668" t="s">
        <v>182</v>
      </c>
      <c r="B668" t="s">
        <v>18</v>
      </c>
      <c r="C668" t="s">
        <v>19</v>
      </c>
      <c r="D668" t="s">
        <v>1984</v>
      </c>
      <c r="E668" t="s">
        <v>183</v>
      </c>
      <c r="F668" t="s">
        <v>15</v>
      </c>
      <c r="G668" t="s">
        <v>16</v>
      </c>
      <c r="H668">
        <v>12319</v>
      </c>
      <c r="I668">
        <v>40</v>
      </c>
      <c r="J668">
        <v>7028</v>
      </c>
      <c r="K668">
        <v>10191</v>
      </c>
      <c r="L668">
        <v>7</v>
      </c>
      <c r="M668">
        <v>1668.0160000000001</v>
      </c>
    </row>
    <row r="669" spans="1:13" x14ac:dyDescent="0.25">
      <c r="A669" t="s">
        <v>2555</v>
      </c>
      <c r="B669" t="s">
        <v>12</v>
      </c>
      <c r="C669" t="s">
        <v>21</v>
      </c>
      <c r="D669" t="s">
        <v>1969</v>
      </c>
      <c r="E669" t="s">
        <v>183</v>
      </c>
      <c r="F669" t="s">
        <v>625</v>
      </c>
      <c r="G669" t="s">
        <v>16</v>
      </c>
      <c r="H669">
        <v>31359</v>
      </c>
      <c r="I669">
        <v>66</v>
      </c>
      <c r="J669">
        <v>18348</v>
      </c>
      <c r="K669">
        <v>25950</v>
      </c>
      <c r="L669">
        <v>24</v>
      </c>
      <c r="M669">
        <v>1623.614838</v>
      </c>
    </row>
    <row r="670" spans="1:13" x14ac:dyDescent="0.25">
      <c r="A670" t="s">
        <v>2556</v>
      </c>
      <c r="B670" t="s">
        <v>12</v>
      </c>
      <c r="C670" t="s">
        <v>21</v>
      </c>
      <c r="D670" t="s">
        <v>1967</v>
      </c>
      <c r="E670" t="s">
        <v>183</v>
      </c>
      <c r="F670" t="s">
        <v>680</v>
      </c>
      <c r="G670" t="s">
        <v>16</v>
      </c>
      <c r="H670">
        <v>15311</v>
      </c>
      <c r="I670">
        <v>10</v>
      </c>
      <c r="J670">
        <v>7757</v>
      </c>
      <c r="K670">
        <v>12630</v>
      </c>
      <c r="L670">
        <v>19</v>
      </c>
      <c r="M670">
        <v>1471.187144</v>
      </c>
    </row>
    <row r="671" spans="1:13" x14ac:dyDescent="0.25">
      <c r="A671" t="s">
        <v>2557</v>
      </c>
      <c r="B671" t="s">
        <v>23</v>
      </c>
      <c r="C671" t="s">
        <v>19</v>
      </c>
      <c r="D671" t="s">
        <v>1974</v>
      </c>
      <c r="E671" t="s">
        <v>185</v>
      </c>
      <c r="F671" t="s">
        <v>680</v>
      </c>
      <c r="G671" t="s">
        <v>16</v>
      </c>
      <c r="H671">
        <v>23488</v>
      </c>
      <c r="I671">
        <v>75</v>
      </c>
      <c r="J671">
        <v>4620</v>
      </c>
      <c r="K671">
        <v>22254</v>
      </c>
      <c r="L671">
        <v>9</v>
      </c>
      <c r="M671">
        <v>6667.727715</v>
      </c>
    </row>
    <row r="672" spans="1:13" x14ac:dyDescent="0.25">
      <c r="A672" t="s">
        <v>2558</v>
      </c>
      <c r="B672" t="s">
        <v>23</v>
      </c>
      <c r="C672" t="s">
        <v>21</v>
      </c>
      <c r="D672" t="s">
        <v>2000</v>
      </c>
      <c r="E672" t="s">
        <v>185</v>
      </c>
      <c r="F672" t="s">
        <v>795</v>
      </c>
      <c r="G672" t="s">
        <v>16</v>
      </c>
      <c r="H672">
        <v>11789</v>
      </c>
      <c r="I672">
        <v>20</v>
      </c>
      <c r="J672">
        <v>6187</v>
      </c>
      <c r="K672">
        <v>10028</v>
      </c>
      <c r="L672">
        <v>3</v>
      </c>
      <c r="M672">
        <v>6505.5264559999996</v>
      </c>
    </row>
    <row r="673" spans="1:13" x14ac:dyDescent="0.25">
      <c r="A673" t="s">
        <v>2559</v>
      </c>
      <c r="B673" t="s">
        <v>18</v>
      </c>
      <c r="C673" t="s">
        <v>26</v>
      </c>
      <c r="D673" t="s">
        <v>1974</v>
      </c>
      <c r="E673" t="s">
        <v>185</v>
      </c>
      <c r="F673" t="s">
        <v>204</v>
      </c>
      <c r="G673" t="s">
        <v>44</v>
      </c>
      <c r="H673">
        <v>16142</v>
      </c>
      <c r="I673">
        <v>30</v>
      </c>
      <c r="J673">
        <v>7064</v>
      </c>
      <c r="K673">
        <v>15433</v>
      </c>
      <c r="L673">
        <v>5</v>
      </c>
      <c r="M673">
        <v>2209.6509569999998</v>
      </c>
    </row>
    <row r="674" spans="1:13" x14ac:dyDescent="0.25">
      <c r="A674" t="s">
        <v>2560</v>
      </c>
      <c r="B674" t="s">
        <v>18</v>
      </c>
      <c r="C674" t="s">
        <v>21</v>
      </c>
      <c r="D674" t="s">
        <v>1974</v>
      </c>
      <c r="E674" t="s">
        <v>185</v>
      </c>
      <c r="F674" t="s">
        <v>15</v>
      </c>
      <c r="G674" t="s">
        <v>16</v>
      </c>
      <c r="H674">
        <v>37355</v>
      </c>
      <c r="I674">
        <v>145</v>
      </c>
      <c r="J674">
        <v>17138</v>
      </c>
      <c r="K674">
        <v>35689</v>
      </c>
      <c r="L674">
        <v>3</v>
      </c>
      <c r="M674">
        <v>1577.366086</v>
      </c>
    </row>
    <row r="675" spans="1:13" x14ac:dyDescent="0.25">
      <c r="A675" t="s">
        <v>588</v>
      </c>
      <c r="B675" t="s">
        <v>18</v>
      </c>
      <c r="C675" t="s">
        <v>13</v>
      </c>
      <c r="D675" t="s">
        <v>2000</v>
      </c>
      <c r="E675" t="s">
        <v>185</v>
      </c>
      <c r="F675" t="s">
        <v>204</v>
      </c>
      <c r="G675" t="s">
        <v>16</v>
      </c>
      <c r="H675">
        <v>9404</v>
      </c>
      <c r="I675">
        <v>30</v>
      </c>
      <c r="J675">
        <v>4781</v>
      </c>
      <c r="K675">
        <v>7943</v>
      </c>
      <c r="L675">
        <v>4</v>
      </c>
      <c r="M675">
        <v>1345.3689999999999</v>
      </c>
    </row>
    <row r="676" spans="1:13" x14ac:dyDescent="0.25">
      <c r="A676" t="s">
        <v>2561</v>
      </c>
      <c r="B676" t="s">
        <v>18</v>
      </c>
      <c r="C676" t="s">
        <v>21</v>
      </c>
      <c r="D676" t="s">
        <v>2000</v>
      </c>
      <c r="E676" t="s">
        <v>750</v>
      </c>
      <c r="F676" t="s">
        <v>680</v>
      </c>
      <c r="G676" t="s">
        <v>16</v>
      </c>
      <c r="H676">
        <v>13642</v>
      </c>
      <c r="I676">
        <v>40</v>
      </c>
      <c r="J676">
        <v>9830</v>
      </c>
      <c r="K676">
        <v>11658</v>
      </c>
      <c r="L676">
        <v>3</v>
      </c>
      <c r="M676">
        <v>1731.2718480000001</v>
      </c>
    </row>
    <row r="677" spans="1:13" x14ac:dyDescent="0.25">
      <c r="A677" t="s">
        <v>2562</v>
      </c>
      <c r="B677" t="s">
        <v>18</v>
      </c>
      <c r="C677" t="s">
        <v>19</v>
      </c>
      <c r="D677" t="s">
        <v>2000</v>
      </c>
      <c r="E677" t="s">
        <v>187</v>
      </c>
      <c r="F677" t="s">
        <v>15</v>
      </c>
      <c r="G677" t="s">
        <v>16</v>
      </c>
      <c r="H677">
        <v>14693</v>
      </c>
      <c r="I677">
        <v>70</v>
      </c>
      <c r="J677">
        <v>6597</v>
      </c>
      <c r="K677">
        <v>13508</v>
      </c>
      <c r="L677">
        <v>4</v>
      </c>
      <c r="M677">
        <v>2047.3489239999999</v>
      </c>
    </row>
    <row r="678" spans="1:13" x14ac:dyDescent="0.25">
      <c r="A678" t="s">
        <v>2563</v>
      </c>
      <c r="B678" t="s">
        <v>12</v>
      </c>
      <c r="C678" t="s">
        <v>21</v>
      </c>
      <c r="D678" t="s">
        <v>1965</v>
      </c>
      <c r="E678" t="s">
        <v>590</v>
      </c>
      <c r="F678" t="s">
        <v>204</v>
      </c>
      <c r="G678" t="s">
        <v>16</v>
      </c>
      <c r="H678">
        <v>9357</v>
      </c>
      <c r="I678">
        <v>60</v>
      </c>
      <c r="J678">
        <v>1754</v>
      </c>
      <c r="K678">
        <v>8343</v>
      </c>
      <c r="L678">
        <v>10</v>
      </c>
      <c r="M678">
        <v>6559.4777560000002</v>
      </c>
    </row>
    <row r="679" spans="1:13" x14ac:dyDescent="0.25">
      <c r="A679" t="s">
        <v>2564</v>
      </c>
      <c r="B679" t="s">
        <v>18</v>
      </c>
      <c r="C679" t="s">
        <v>21</v>
      </c>
      <c r="D679" t="s">
        <v>2000</v>
      </c>
      <c r="E679" t="s">
        <v>592</v>
      </c>
      <c r="F679" t="s">
        <v>204</v>
      </c>
      <c r="G679" t="s">
        <v>44</v>
      </c>
      <c r="H679">
        <v>20459</v>
      </c>
      <c r="I679">
        <v>40</v>
      </c>
      <c r="J679">
        <v>12668</v>
      </c>
      <c r="K679">
        <v>18613</v>
      </c>
      <c r="L679">
        <v>4</v>
      </c>
      <c r="M679">
        <v>1842.6065129999999</v>
      </c>
    </row>
    <row r="680" spans="1:13" x14ac:dyDescent="0.25">
      <c r="A680" t="s">
        <v>2565</v>
      </c>
      <c r="B680" t="s">
        <v>23</v>
      </c>
      <c r="C680" t="s">
        <v>19</v>
      </c>
      <c r="D680" t="s">
        <v>1963</v>
      </c>
      <c r="E680" t="s">
        <v>594</v>
      </c>
      <c r="F680" t="s">
        <v>204</v>
      </c>
      <c r="G680" t="s">
        <v>16</v>
      </c>
      <c r="H680">
        <v>17382</v>
      </c>
      <c r="I680">
        <v>100</v>
      </c>
      <c r="J680">
        <v>7411</v>
      </c>
      <c r="K680">
        <v>16576</v>
      </c>
      <c r="L680">
        <v>8</v>
      </c>
      <c r="M680">
        <v>5797.2199769999997</v>
      </c>
    </row>
    <row r="681" spans="1:13" x14ac:dyDescent="0.25">
      <c r="A681" t="s">
        <v>2566</v>
      </c>
      <c r="B681" t="s">
        <v>12</v>
      </c>
      <c r="C681" t="s">
        <v>21</v>
      </c>
      <c r="D681" t="s">
        <v>2003</v>
      </c>
      <c r="E681" t="s">
        <v>189</v>
      </c>
      <c r="F681" t="s">
        <v>15</v>
      </c>
      <c r="G681" t="s">
        <v>16</v>
      </c>
      <c r="H681">
        <v>13466</v>
      </c>
      <c r="I681">
        <v>150</v>
      </c>
      <c r="J681">
        <v>8684</v>
      </c>
      <c r="K681">
        <v>11766</v>
      </c>
      <c r="L681">
        <v>1</v>
      </c>
      <c r="M681">
        <v>1527.1762739999999</v>
      </c>
    </row>
    <row r="682" spans="1:13" x14ac:dyDescent="0.25">
      <c r="A682" t="s">
        <v>2567</v>
      </c>
      <c r="B682" t="s">
        <v>23</v>
      </c>
      <c r="C682" t="s">
        <v>26</v>
      </c>
      <c r="D682" t="s">
        <v>2034</v>
      </c>
      <c r="E682" t="s">
        <v>793</v>
      </c>
      <c r="F682" t="s">
        <v>795</v>
      </c>
      <c r="G682" t="s">
        <v>16</v>
      </c>
      <c r="H682">
        <v>23410</v>
      </c>
      <c r="I682">
        <v>66</v>
      </c>
      <c r="J682">
        <v>13626</v>
      </c>
      <c r="K682">
        <v>22109</v>
      </c>
      <c r="L682">
        <v>6</v>
      </c>
      <c r="M682">
        <v>1930.180523</v>
      </c>
    </row>
    <row r="683" spans="1:13" x14ac:dyDescent="0.25">
      <c r="A683" t="s">
        <v>2568</v>
      </c>
      <c r="B683" t="s">
        <v>12</v>
      </c>
      <c r="C683" t="s">
        <v>21</v>
      </c>
      <c r="D683" t="s">
        <v>1969</v>
      </c>
      <c r="E683" t="s">
        <v>793</v>
      </c>
      <c r="F683" t="s">
        <v>754</v>
      </c>
      <c r="G683" t="s">
        <v>16</v>
      </c>
      <c r="H683">
        <v>13713</v>
      </c>
      <c r="I683">
        <v>151</v>
      </c>
      <c r="J683">
        <v>8339</v>
      </c>
      <c r="K683">
        <v>13051</v>
      </c>
      <c r="L683">
        <v>5</v>
      </c>
      <c r="M683">
        <v>1490.0061969999999</v>
      </c>
    </row>
    <row r="684" spans="1:13" x14ac:dyDescent="0.25">
      <c r="A684" t="s">
        <v>2569</v>
      </c>
      <c r="B684" t="s">
        <v>23</v>
      </c>
      <c r="C684" t="s">
        <v>21</v>
      </c>
      <c r="D684" t="s">
        <v>1963</v>
      </c>
      <c r="E684" t="s">
        <v>874</v>
      </c>
      <c r="F684" t="s">
        <v>795</v>
      </c>
      <c r="G684" t="s">
        <v>16</v>
      </c>
      <c r="H684">
        <v>10565</v>
      </c>
      <c r="I684">
        <v>66</v>
      </c>
      <c r="J684">
        <v>6248</v>
      </c>
      <c r="K684">
        <v>10141</v>
      </c>
      <c r="L684">
        <v>9</v>
      </c>
      <c r="M684">
        <v>6236.1130940000003</v>
      </c>
    </row>
    <row r="685" spans="1:13" x14ac:dyDescent="0.25">
      <c r="A685" t="s">
        <v>875</v>
      </c>
      <c r="B685" t="s">
        <v>12</v>
      </c>
      <c r="C685" t="s">
        <v>19</v>
      </c>
      <c r="D685" t="s">
        <v>1971</v>
      </c>
      <c r="E685" t="s">
        <v>191</v>
      </c>
      <c r="F685" t="s">
        <v>795</v>
      </c>
      <c r="G685" t="s">
        <v>16</v>
      </c>
      <c r="H685">
        <v>888037</v>
      </c>
      <c r="I685">
        <v>2841</v>
      </c>
      <c r="J685">
        <v>370429</v>
      </c>
      <c r="K685">
        <v>820340</v>
      </c>
      <c r="L685">
        <v>42</v>
      </c>
      <c r="M685">
        <v>8134.3505240000004</v>
      </c>
    </row>
    <row r="686" spans="1:13" x14ac:dyDescent="0.25">
      <c r="A686" t="s">
        <v>2570</v>
      </c>
      <c r="B686" t="s">
        <v>18</v>
      </c>
      <c r="C686" t="s">
        <v>21</v>
      </c>
      <c r="D686" t="s">
        <v>1971</v>
      </c>
      <c r="E686" t="s">
        <v>191</v>
      </c>
      <c r="F686" t="s">
        <v>962</v>
      </c>
      <c r="G686" t="s">
        <v>16</v>
      </c>
      <c r="H686">
        <v>1767940</v>
      </c>
      <c r="I686">
        <v>4852</v>
      </c>
      <c r="J686">
        <v>881525</v>
      </c>
      <c r="K686">
        <v>1550866</v>
      </c>
      <c r="L686">
        <v>78</v>
      </c>
      <c r="M686">
        <v>7511.656191</v>
      </c>
    </row>
    <row r="687" spans="1:13" x14ac:dyDescent="0.25">
      <c r="A687" t="s">
        <v>601</v>
      </c>
      <c r="B687" t="s">
        <v>18</v>
      </c>
      <c r="C687" t="s">
        <v>19</v>
      </c>
      <c r="D687" t="s">
        <v>2000</v>
      </c>
      <c r="E687" t="s">
        <v>191</v>
      </c>
      <c r="F687" t="s">
        <v>204</v>
      </c>
      <c r="G687" t="s">
        <v>16</v>
      </c>
      <c r="H687">
        <v>1221746</v>
      </c>
      <c r="I687">
        <v>3874</v>
      </c>
      <c r="J687">
        <v>512107</v>
      </c>
      <c r="K687">
        <v>1088748</v>
      </c>
      <c r="L687">
        <v>19</v>
      </c>
      <c r="M687">
        <v>7483.8871870000003</v>
      </c>
    </row>
    <row r="688" spans="1:13" x14ac:dyDescent="0.25">
      <c r="A688" t="s">
        <v>960</v>
      </c>
      <c r="B688" t="s">
        <v>12</v>
      </c>
      <c r="C688" t="s">
        <v>21</v>
      </c>
      <c r="D688" t="s">
        <v>1971</v>
      </c>
      <c r="E688" t="s">
        <v>191</v>
      </c>
      <c r="F688" t="s">
        <v>938</v>
      </c>
      <c r="G688" t="s">
        <v>16</v>
      </c>
      <c r="H688">
        <v>446774</v>
      </c>
      <c r="I688">
        <v>1245</v>
      </c>
      <c r="J688">
        <v>163786</v>
      </c>
      <c r="K688">
        <v>374116</v>
      </c>
      <c r="L688">
        <v>12</v>
      </c>
      <c r="M688">
        <v>7248.2316119999996</v>
      </c>
    </row>
    <row r="689" spans="1:13" x14ac:dyDescent="0.25">
      <c r="A689" t="s">
        <v>192</v>
      </c>
      <c r="B689" t="s">
        <v>12</v>
      </c>
      <c r="C689" t="s">
        <v>19</v>
      </c>
      <c r="D689" t="s">
        <v>1979</v>
      </c>
      <c r="E689" t="s">
        <v>191</v>
      </c>
      <c r="F689" t="s">
        <v>15</v>
      </c>
      <c r="G689" t="s">
        <v>16</v>
      </c>
      <c r="H689">
        <v>120603</v>
      </c>
      <c r="I689">
        <v>298</v>
      </c>
      <c r="J689">
        <v>47405</v>
      </c>
      <c r="K689">
        <v>100881</v>
      </c>
      <c r="L689">
        <v>10</v>
      </c>
      <c r="M689">
        <v>6633.5326349999996</v>
      </c>
    </row>
    <row r="690" spans="1:13" x14ac:dyDescent="0.25">
      <c r="A690" t="s">
        <v>597</v>
      </c>
      <c r="B690" t="s">
        <v>18</v>
      </c>
      <c r="C690" t="s">
        <v>21</v>
      </c>
      <c r="D690" t="s">
        <v>1969</v>
      </c>
      <c r="E690" t="s">
        <v>191</v>
      </c>
      <c r="F690" t="s">
        <v>204</v>
      </c>
      <c r="G690" t="s">
        <v>16</v>
      </c>
      <c r="H690">
        <v>310255</v>
      </c>
      <c r="I690">
        <v>970</v>
      </c>
      <c r="J690">
        <v>105054</v>
      </c>
      <c r="K690">
        <v>260998</v>
      </c>
      <c r="L690">
        <v>14</v>
      </c>
      <c r="M690">
        <v>6057.8567220000004</v>
      </c>
    </row>
    <row r="691" spans="1:13" x14ac:dyDescent="0.25">
      <c r="A691" t="s">
        <v>2571</v>
      </c>
      <c r="B691" t="s">
        <v>18</v>
      </c>
      <c r="C691" t="s">
        <v>13</v>
      </c>
      <c r="D691" t="s">
        <v>2065</v>
      </c>
      <c r="E691" t="s">
        <v>191</v>
      </c>
      <c r="F691" t="s">
        <v>680</v>
      </c>
      <c r="G691" t="s">
        <v>16</v>
      </c>
      <c r="H691">
        <v>818919</v>
      </c>
      <c r="I691">
        <v>1987</v>
      </c>
      <c r="J691">
        <v>395852</v>
      </c>
      <c r="K691">
        <v>699064</v>
      </c>
      <c r="L691">
        <v>22</v>
      </c>
      <c r="M691">
        <v>6012.1024649999999</v>
      </c>
    </row>
    <row r="692" spans="1:13" x14ac:dyDescent="0.25">
      <c r="A692" t="s">
        <v>2572</v>
      </c>
      <c r="B692" t="s">
        <v>12</v>
      </c>
      <c r="C692" t="s">
        <v>21</v>
      </c>
      <c r="D692" t="s">
        <v>2000</v>
      </c>
      <c r="E692" t="s">
        <v>191</v>
      </c>
      <c r="F692" t="s">
        <v>618</v>
      </c>
      <c r="G692" t="s">
        <v>16</v>
      </c>
      <c r="H692">
        <v>760502</v>
      </c>
      <c r="I692">
        <v>2140</v>
      </c>
      <c r="J692">
        <v>326721</v>
      </c>
      <c r="K692">
        <v>700814</v>
      </c>
      <c r="L692">
        <v>17</v>
      </c>
      <c r="M692">
        <v>5179.0415320000002</v>
      </c>
    </row>
    <row r="693" spans="1:13" x14ac:dyDescent="0.25">
      <c r="A693" t="s">
        <v>599</v>
      </c>
      <c r="B693" t="s">
        <v>12</v>
      </c>
      <c r="C693" t="s">
        <v>26</v>
      </c>
      <c r="D693" t="s">
        <v>1984</v>
      </c>
      <c r="E693" t="s">
        <v>191</v>
      </c>
      <c r="F693" t="s">
        <v>204</v>
      </c>
      <c r="G693" t="s">
        <v>16</v>
      </c>
      <c r="H693">
        <v>571090</v>
      </c>
      <c r="I693">
        <v>1541</v>
      </c>
      <c r="J693">
        <v>246243</v>
      </c>
      <c r="K693">
        <v>532325</v>
      </c>
      <c r="L693">
        <v>11</v>
      </c>
      <c r="M693">
        <v>4733.6187829999999</v>
      </c>
    </row>
    <row r="694" spans="1:13" x14ac:dyDescent="0.25">
      <c r="A694" t="s">
        <v>190</v>
      </c>
      <c r="B694" t="s">
        <v>18</v>
      </c>
      <c r="C694" t="s">
        <v>19</v>
      </c>
      <c r="D694" t="s">
        <v>1971</v>
      </c>
      <c r="E694" t="s">
        <v>191</v>
      </c>
      <c r="F694" t="s">
        <v>15</v>
      </c>
      <c r="G694" t="s">
        <v>34</v>
      </c>
      <c r="H694">
        <v>7584</v>
      </c>
      <c r="I694">
        <v>40</v>
      </c>
      <c r="J694">
        <v>3093</v>
      </c>
      <c r="K694">
        <v>6897</v>
      </c>
      <c r="L694">
        <v>2</v>
      </c>
      <c r="M694">
        <v>4467.0807580000001</v>
      </c>
    </row>
    <row r="695" spans="1:13" x14ac:dyDescent="0.25">
      <c r="A695" t="s">
        <v>2573</v>
      </c>
      <c r="B695" t="s">
        <v>18</v>
      </c>
      <c r="C695" t="s">
        <v>21</v>
      </c>
      <c r="D695" t="s">
        <v>1965</v>
      </c>
      <c r="E695" t="s">
        <v>191</v>
      </c>
      <c r="F695" t="s">
        <v>204</v>
      </c>
      <c r="G695" t="s">
        <v>44</v>
      </c>
      <c r="H695">
        <v>84460</v>
      </c>
      <c r="I695">
        <v>209</v>
      </c>
      <c r="J695">
        <v>13169</v>
      </c>
      <c r="K695">
        <v>26688</v>
      </c>
      <c r="L695">
        <v>1</v>
      </c>
      <c r="M695">
        <v>4279.230955</v>
      </c>
    </row>
    <row r="696" spans="1:13" x14ac:dyDescent="0.25">
      <c r="A696" t="s">
        <v>2574</v>
      </c>
      <c r="B696" t="s">
        <v>18</v>
      </c>
      <c r="C696" t="s">
        <v>26</v>
      </c>
      <c r="D696" t="s">
        <v>2087</v>
      </c>
      <c r="E696" t="s">
        <v>191</v>
      </c>
      <c r="F696" t="s">
        <v>680</v>
      </c>
      <c r="G696" t="s">
        <v>16</v>
      </c>
      <c r="H696">
        <v>90123</v>
      </c>
      <c r="I696">
        <v>60</v>
      </c>
      <c r="J696">
        <v>33421</v>
      </c>
      <c r="K696">
        <v>66729</v>
      </c>
      <c r="L696">
        <v>9</v>
      </c>
      <c r="M696">
        <v>3433.9142870000001</v>
      </c>
    </row>
    <row r="697" spans="1:13" x14ac:dyDescent="0.25">
      <c r="A697" t="s">
        <v>2575</v>
      </c>
      <c r="B697" t="s">
        <v>18</v>
      </c>
      <c r="C697" t="s">
        <v>21</v>
      </c>
      <c r="D697" t="s">
        <v>2000</v>
      </c>
      <c r="E697" t="s">
        <v>191</v>
      </c>
      <c r="F697" t="s">
        <v>204</v>
      </c>
      <c r="G697" t="s">
        <v>16</v>
      </c>
      <c r="H697">
        <v>1116343</v>
      </c>
      <c r="I697">
        <v>3104</v>
      </c>
      <c r="J697">
        <v>550519</v>
      </c>
      <c r="K697">
        <v>977978</v>
      </c>
      <c r="L697">
        <v>9</v>
      </c>
      <c r="M697">
        <v>2494.217596</v>
      </c>
    </row>
    <row r="698" spans="1:13" x14ac:dyDescent="0.25">
      <c r="A698" t="s">
        <v>2576</v>
      </c>
      <c r="B698" t="s">
        <v>18</v>
      </c>
      <c r="C698" t="s">
        <v>21</v>
      </c>
      <c r="D698" t="s">
        <v>2121</v>
      </c>
      <c r="E698" t="s">
        <v>191</v>
      </c>
      <c r="F698" t="s">
        <v>795</v>
      </c>
      <c r="G698" t="s">
        <v>16</v>
      </c>
      <c r="H698">
        <v>276716</v>
      </c>
      <c r="I698">
        <v>799</v>
      </c>
      <c r="J698">
        <v>114927</v>
      </c>
      <c r="K698">
        <v>255481</v>
      </c>
      <c r="L698">
        <v>49</v>
      </c>
      <c r="M698">
        <v>2276.2774709999999</v>
      </c>
    </row>
    <row r="699" spans="1:13" x14ac:dyDescent="0.25">
      <c r="A699" t="s">
        <v>2577</v>
      </c>
      <c r="B699" t="s">
        <v>18</v>
      </c>
      <c r="C699" t="s">
        <v>19</v>
      </c>
      <c r="D699" t="s">
        <v>1965</v>
      </c>
      <c r="E699" t="s">
        <v>191</v>
      </c>
      <c r="F699" t="s">
        <v>204</v>
      </c>
      <c r="G699" t="s">
        <v>34</v>
      </c>
      <c r="H699">
        <v>17049</v>
      </c>
      <c r="I699">
        <v>84</v>
      </c>
      <c r="J699">
        <v>191</v>
      </c>
      <c r="K699">
        <v>15564</v>
      </c>
      <c r="L699">
        <v>15</v>
      </c>
      <c r="M699">
        <v>2144.489587</v>
      </c>
    </row>
    <row r="700" spans="1:13" x14ac:dyDescent="0.25">
      <c r="A700" t="s">
        <v>2578</v>
      </c>
      <c r="B700" t="s">
        <v>18</v>
      </c>
      <c r="C700" t="s">
        <v>19</v>
      </c>
      <c r="D700" t="s">
        <v>1963</v>
      </c>
      <c r="E700" t="s">
        <v>191</v>
      </c>
      <c r="F700" t="s">
        <v>204</v>
      </c>
      <c r="G700" t="s">
        <v>44</v>
      </c>
      <c r="H700">
        <v>74164</v>
      </c>
      <c r="I700">
        <v>241</v>
      </c>
      <c r="J700">
        <v>25104</v>
      </c>
      <c r="K700">
        <v>61242</v>
      </c>
      <c r="L700">
        <v>19</v>
      </c>
      <c r="M700">
        <v>1902.3014430000001</v>
      </c>
    </row>
    <row r="701" spans="1:13" x14ac:dyDescent="0.25">
      <c r="A701" t="s">
        <v>2579</v>
      </c>
      <c r="B701" t="s">
        <v>12</v>
      </c>
      <c r="C701" t="s">
        <v>21</v>
      </c>
      <c r="D701" t="s">
        <v>1971</v>
      </c>
      <c r="E701" t="s">
        <v>191</v>
      </c>
      <c r="F701" t="s">
        <v>920</v>
      </c>
      <c r="G701" t="s">
        <v>16</v>
      </c>
      <c r="H701">
        <v>37227</v>
      </c>
      <c r="I701">
        <v>130</v>
      </c>
      <c r="J701">
        <v>13542</v>
      </c>
      <c r="K701">
        <v>32456</v>
      </c>
      <c r="L701">
        <v>4</v>
      </c>
      <c r="M701">
        <v>1901.094691</v>
      </c>
    </row>
    <row r="702" spans="1:13" x14ac:dyDescent="0.25">
      <c r="A702" t="s">
        <v>2580</v>
      </c>
      <c r="B702" t="s">
        <v>18</v>
      </c>
      <c r="C702" t="s">
        <v>26</v>
      </c>
      <c r="D702" t="s">
        <v>1963</v>
      </c>
      <c r="E702" t="s">
        <v>191</v>
      </c>
      <c r="F702" t="s">
        <v>795</v>
      </c>
      <c r="G702" t="s">
        <v>16</v>
      </c>
      <c r="H702">
        <v>556152</v>
      </c>
      <c r="I702">
        <v>1867</v>
      </c>
      <c r="J702">
        <v>221833</v>
      </c>
      <c r="K702">
        <v>480882</v>
      </c>
      <c r="L702">
        <v>7</v>
      </c>
      <c r="M702">
        <v>1818.100044</v>
      </c>
    </row>
    <row r="703" spans="1:13" x14ac:dyDescent="0.25">
      <c r="A703" t="s">
        <v>2581</v>
      </c>
      <c r="B703" t="s">
        <v>18</v>
      </c>
      <c r="C703" t="s">
        <v>13</v>
      </c>
      <c r="D703" t="s">
        <v>1971</v>
      </c>
      <c r="E703" t="s">
        <v>191</v>
      </c>
      <c r="F703" t="s">
        <v>204</v>
      </c>
      <c r="G703" t="s">
        <v>34</v>
      </c>
      <c r="H703">
        <v>598460</v>
      </c>
      <c r="I703">
        <v>1654</v>
      </c>
      <c r="J703">
        <v>201153</v>
      </c>
      <c r="K703">
        <v>557263</v>
      </c>
      <c r="L703">
        <v>13</v>
      </c>
      <c r="M703">
        <v>1689.7445070000001</v>
      </c>
    </row>
    <row r="704" spans="1:13" x14ac:dyDescent="0.25">
      <c r="A704" t="s">
        <v>2582</v>
      </c>
      <c r="B704" t="s">
        <v>18</v>
      </c>
      <c r="C704" t="s">
        <v>21</v>
      </c>
      <c r="D704" t="s">
        <v>1971</v>
      </c>
      <c r="E704" t="s">
        <v>191</v>
      </c>
      <c r="F704" t="s">
        <v>204</v>
      </c>
      <c r="G704" t="s">
        <v>16</v>
      </c>
      <c r="H704">
        <v>421110</v>
      </c>
      <c r="I704">
        <v>984</v>
      </c>
      <c r="J704">
        <v>212140</v>
      </c>
      <c r="K704">
        <v>389474</v>
      </c>
      <c r="L704">
        <v>4</v>
      </c>
      <c r="M704">
        <v>1635.920216</v>
      </c>
    </row>
    <row r="705" spans="1:13" x14ac:dyDescent="0.25">
      <c r="A705" t="s">
        <v>2583</v>
      </c>
      <c r="B705" t="s">
        <v>18</v>
      </c>
      <c r="C705" t="s">
        <v>13</v>
      </c>
      <c r="D705" t="s">
        <v>1979</v>
      </c>
      <c r="E705" t="s">
        <v>191</v>
      </c>
      <c r="F705" t="s">
        <v>15</v>
      </c>
      <c r="G705" t="s">
        <v>44</v>
      </c>
      <c r="H705">
        <v>59296</v>
      </c>
      <c r="I705">
        <v>170</v>
      </c>
      <c r="J705">
        <v>25482</v>
      </c>
      <c r="K705">
        <v>54149</v>
      </c>
      <c r="L705">
        <v>4</v>
      </c>
      <c r="M705">
        <v>1568.7152590000001</v>
      </c>
    </row>
    <row r="706" spans="1:13" x14ac:dyDescent="0.25">
      <c r="A706" t="s">
        <v>2584</v>
      </c>
      <c r="B706" t="s">
        <v>18</v>
      </c>
      <c r="C706" t="s">
        <v>26</v>
      </c>
      <c r="D706" t="s">
        <v>2195</v>
      </c>
      <c r="E706" t="s">
        <v>191</v>
      </c>
      <c r="F706" t="s">
        <v>15</v>
      </c>
      <c r="G706" t="s">
        <v>44</v>
      </c>
      <c r="H706">
        <v>307888</v>
      </c>
      <c r="I706">
        <v>863</v>
      </c>
      <c r="J706">
        <v>134959</v>
      </c>
      <c r="K706">
        <v>274790</v>
      </c>
      <c r="L706">
        <v>11</v>
      </c>
      <c r="M706">
        <v>1559.643865</v>
      </c>
    </row>
    <row r="707" spans="1:13" x14ac:dyDescent="0.25">
      <c r="A707" t="s">
        <v>2585</v>
      </c>
      <c r="B707" t="s">
        <v>18</v>
      </c>
      <c r="C707" t="s">
        <v>19</v>
      </c>
      <c r="D707" t="s">
        <v>1965</v>
      </c>
      <c r="E707" t="s">
        <v>191</v>
      </c>
      <c r="F707" t="s">
        <v>15</v>
      </c>
      <c r="G707" t="s">
        <v>16</v>
      </c>
      <c r="H707">
        <v>85965</v>
      </c>
      <c r="I707">
        <v>233</v>
      </c>
      <c r="J707">
        <v>33865</v>
      </c>
      <c r="K707">
        <v>78662</v>
      </c>
      <c r="L707">
        <v>3</v>
      </c>
      <c r="M707">
        <v>1555.5348120000001</v>
      </c>
    </row>
    <row r="708" spans="1:13" x14ac:dyDescent="0.25">
      <c r="A708" t="s">
        <v>2586</v>
      </c>
      <c r="B708" t="s">
        <v>18</v>
      </c>
      <c r="C708" t="s">
        <v>13</v>
      </c>
      <c r="D708" t="s">
        <v>1984</v>
      </c>
      <c r="E708" t="s">
        <v>191</v>
      </c>
      <c r="F708" t="s">
        <v>15</v>
      </c>
      <c r="G708" t="s">
        <v>16</v>
      </c>
      <c r="H708">
        <v>335664</v>
      </c>
      <c r="I708">
        <v>852</v>
      </c>
      <c r="J708">
        <v>148742</v>
      </c>
      <c r="K708">
        <v>313071</v>
      </c>
      <c r="L708">
        <v>25</v>
      </c>
      <c r="M708">
        <v>1542.5002159999999</v>
      </c>
    </row>
    <row r="709" spans="1:13" x14ac:dyDescent="0.25">
      <c r="A709" t="s">
        <v>2587</v>
      </c>
      <c r="B709" t="s">
        <v>12</v>
      </c>
      <c r="C709" t="s">
        <v>13</v>
      </c>
      <c r="D709" t="s">
        <v>2121</v>
      </c>
      <c r="E709" t="s">
        <v>191</v>
      </c>
      <c r="F709" t="s">
        <v>204</v>
      </c>
      <c r="G709" t="s">
        <v>16</v>
      </c>
      <c r="H709">
        <v>74516</v>
      </c>
      <c r="I709">
        <v>200</v>
      </c>
      <c r="J709">
        <v>23985</v>
      </c>
      <c r="K709">
        <v>63853</v>
      </c>
      <c r="L709">
        <v>24</v>
      </c>
      <c r="M709">
        <v>1523.783909</v>
      </c>
    </row>
    <row r="710" spans="1:13" x14ac:dyDescent="0.25">
      <c r="A710" t="s">
        <v>2588</v>
      </c>
      <c r="B710" t="s">
        <v>12</v>
      </c>
      <c r="C710" t="s">
        <v>26</v>
      </c>
      <c r="D710" t="s">
        <v>1984</v>
      </c>
      <c r="E710" t="s">
        <v>191</v>
      </c>
      <c r="F710" t="s">
        <v>204</v>
      </c>
      <c r="G710" t="s">
        <v>16</v>
      </c>
      <c r="H710">
        <v>263752</v>
      </c>
      <c r="I710">
        <v>702</v>
      </c>
      <c r="J710">
        <v>127042</v>
      </c>
      <c r="K710">
        <v>225121</v>
      </c>
      <c r="L710">
        <v>4</v>
      </c>
      <c r="M710">
        <v>1465.5147099999999</v>
      </c>
    </row>
    <row r="711" spans="1:13" x14ac:dyDescent="0.25">
      <c r="A711" t="s">
        <v>2589</v>
      </c>
      <c r="B711" t="s">
        <v>12</v>
      </c>
      <c r="C711" t="s">
        <v>26</v>
      </c>
      <c r="D711" t="s">
        <v>2195</v>
      </c>
      <c r="E711" t="s">
        <v>191</v>
      </c>
      <c r="F711" t="s">
        <v>15</v>
      </c>
      <c r="G711" t="s">
        <v>16</v>
      </c>
      <c r="H711">
        <v>507889</v>
      </c>
      <c r="I711">
        <v>823</v>
      </c>
      <c r="J711">
        <v>176329</v>
      </c>
      <c r="K711">
        <v>450103</v>
      </c>
      <c r="L711">
        <v>78</v>
      </c>
      <c r="M711">
        <v>1440.7453620000001</v>
      </c>
    </row>
    <row r="712" spans="1:13" x14ac:dyDescent="0.25">
      <c r="A712" t="s">
        <v>2590</v>
      </c>
      <c r="B712" t="s">
        <v>12</v>
      </c>
      <c r="C712" t="s">
        <v>19</v>
      </c>
      <c r="D712" t="s">
        <v>2003</v>
      </c>
      <c r="E712" t="s">
        <v>606</v>
      </c>
      <c r="F712" t="s">
        <v>204</v>
      </c>
      <c r="G712" t="s">
        <v>16</v>
      </c>
      <c r="H712">
        <v>61474</v>
      </c>
      <c r="I712">
        <v>250</v>
      </c>
      <c r="J712">
        <v>31245</v>
      </c>
      <c r="K712">
        <v>49089</v>
      </c>
      <c r="L712">
        <v>15</v>
      </c>
      <c r="M712">
        <v>2189.3413489999998</v>
      </c>
    </row>
    <row r="713" spans="1:13" x14ac:dyDescent="0.25">
      <c r="A713" t="s">
        <v>2591</v>
      </c>
      <c r="B713" t="s">
        <v>12</v>
      </c>
      <c r="C713" t="s">
        <v>21</v>
      </c>
      <c r="D713" t="s">
        <v>1967</v>
      </c>
      <c r="E713" t="s">
        <v>606</v>
      </c>
      <c r="F713" t="s">
        <v>204</v>
      </c>
      <c r="G713" t="s">
        <v>16</v>
      </c>
      <c r="H713">
        <v>14890</v>
      </c>
      <c r="I713">
        <v>60</v>
      </c>
      <c r="J713">
        <v>6248</v>
      </c>
      <c r="K713">
        <v>11493</v>
      </c>
      <c r="L713">
        <v>6</v>
      </c>
      <c r="M713">
        <v>1982.4164840000001</v>
      </c>
    </row>
    <row r="714" spans="1:13" x14ac:dyDescent="0.25">
      <c r="A714" t="s">
        <v>2592</v>
      </c>
      <c r="B714" t="s">
        <v>18</v>
      </c>
      <c r="C714" t="s">
        <v>26</v>
      </c>
      <c r="D714" t="s">
        <v>1971</v>
      </c>
      <c r="E714" t="s">
        <v>606</v>
      </c>
      <c r="F714" t="s">
        <v>625</v>
      </c>
      <c r="G714" t="s">
        <v>16</v>
      </c>
      <c r="H714">
        <v>61227</v>
      </c>
      <c r="I714">
        <v>174</v>
      </c>
      <c r="J714">
        <v>10434</v>
      </c>
      <c r="K714">
        <v>53104</v>
      </c>
      <c r="L714">
        <v>8</v>
      </c>
      <c r="M714">
        <v>1919.553678</v>
      </c>
    </row>
    <row r="715" spans="1:13" x14ac:dyDescent="0.25">
      <c r="A715" t="s">
        <v>2593</v>
      </c>
      <c r="B715" t="s">
        <v>12</v>
      </c>
      <c r="C715" t="s">
        <v>21</v>
      </c>
      <c r="D715" t="s">
        <v>1971</v>
      </c>
      <c r="E715" t="s">
        <v>609</v>
      </c>
      <c r="F715" t="s">
        <v>204</v>
      </c>
      <c r="G715" t="s">
        <v>16</v>
      </c>
      <c r="H715">
        <v>18516</v>
      </c>
      <c r="I715">
        <v>68</v>
      </c>
      <c r="J715">
        <v>8191</v>
      </c>
      <c r="K715">
        <v>13641</v>
      </c>
      <c r="L715">
        <v>13</v>
      </c>
      <c r="M715">
        <v>5087.5617149999998</v>
      </c>
    </row>
    <row r="716" spans="1:13" x14ac:dyDescent="0.25">
      <c r="A716" t="s">
        <v>2594</v>
      </c>
      <c r="B716" t="s">
        <v>18</v>
      </c>
      <c r="C716" t="s">
        <v>21</v>
      </c>
      <c r="D716" t="s">
        <v>1984</v>
      </c>
      <c r="E716" t="s">
        <v>609</v>
      </c>
      <c r="F716" t="s">
        <v>204</v>
      </c>
      <c r="G716" t="s">
        <v>16</v>
      </c>
      <c r="H716">
        <v>11420</v>
      </c>
      <c r="I716">
        <v>67</v>
      </c>
      <c r="J716">
        <v>4647</v>
      </c>
      <c r="K716">
        <v>9909</v>
      </c>
      <c r="L716">
        <v>9</v>
      </c>
      <c r="M716">
        <v>3804.64417</v>
      </c>
    </row>
    <row r="717" spans="1:13" x14ac:dyDescent="0.25">
      <c r="A717" t="s">
        <v>2595</v>
      </c>
      <c r="B717" t="s">
        <v>23</v>
      </c>
      <c r="C717" t="s">
        <v>21</v>
      </c>
      <c r="D717" t="s">
        <v>1984</v>
      </c>
      <c r="E717" t="s">
        <v>612</v>
      </c>
      <c r="F717" t="s">
        <v>204</v>
      </c>
      <c r="G717" t="s">
        <v>16</v>
      </c>
      <c r="H717">
        <v>10906</v>
      </c>
      <c r="I717">
        <v>46</v>
      </c>
      <c r="J717">
        <v>4735</v>
      </c>
      <c r="K717">
        <v>6390</v>
      </c>
      <c r="L717">
        <v>3</v>
      </c>
      <c r="M717">
        <v>5694.2709400000003</v>
      </c>
    </row>
    <row r="718" spans="1:13" x14ac:dyDescent="0.25">
      <c r="A718" t="s">
        <v>2596</v>
      </c>
      <c r="B718" t="s">
        <v>18</v>
      </c>
      <c r="C718" t="s">
        <v>26</v>
      </c>
      <c r="D718" t="s">
        <v>1967</v>
      </c>
      <c r="E718" t="s">
        <v>199</v>
      </c>
      <c r="F718" t="s">
        <v>15</v>
      </c>
      <c r="G718" t="s">
        <v>34</v>
      </c>
      <c r="H718">
        <v>7585</v>
      </c>
      <c r="I718">
        <v>13</v>
      </c>
      <c r="J718">
        <v>5396</v>
      </c>
      <c r="K718">
        <v>7417</v>
      </c>
      <c r="L718">
        <v>24</v>
      </c>
      <c r="M718">
        <v>7082.6538019999998</v>
      </c>
    </row>
    <row r="719" spans="1:13" x14ac:dyDescent="0.25">
      <c r="A719" t="s">
        <v>2597</v>
      </c>
      <c r="B719" t="s">
        <v>12</v>
      </c>
      <c r="C719" t="s">
        <v>21</v>
      </c>
      <c r="D719" t="s">
        <v>1984</v>
      </c>
      <c r="E719" t="s">
        <v>199</v>
      </c>
      <c r="F719" t="s">
        <v>625</v>
      </c>
      <c r="G719" t="s">
        <v>16</v>
      </c>
      <c r="H719">
        <v>12692</v>
      </c>
      <c r="I719">
        <v>105</v>
      </c>
      <c r="J719">
        <v>9048</v>
      </c>
      <c r="K719">
        <v>12326</v>
      </c>
      <c r="L719">
        <v>14</v>
      </c>
      <c r="M719">
        <v>1541.7195979999999</v>
      </c>
    </row>
    <row r="720" spans="1:13" x14ac:dyDescent="0.25">
      <c r="A720" t="s">
        <v>2598</v>
      </c>
      <c r="B720" t="s">
        <v>12</v>
      </c>
      <c r="C720" t="s">
        <v>13</v>
      </c>
      <c r="D720" t="s">
        <v>1963</v>
      </c>
      <c r="E720" t="s">
        <v>201</v>
      </c>
      <c r="F720" t="s">
        <v>204</v>
      </c>
      <c r="G720" t="s">
        <v>16</v>
      </c>
      <c r="H720">
        <v>318269</v>
      </c>
      <c r="I720">
        <v>914</v>
      </c>
      <c r="J720">
        <v>33355</v>
      </c>
      <c r="K720">
        <v>295405</v>
      </c>
      <c r="L720">
        <v>44</v>
      </c>
      <c r="M720">
        <v>7854.7319909999997</v>
      </c>
    </row>
    <row r="721" spans="1:13" x14ac:dyDescent="0.25">
      <c r="A721" t="s">
        <v>2599</v>
      </c>
      <c r="B721" t="s">
        <v>18</v>
      </c>
      <c r="C721" t="s">
        <v>26</v>
      </c>
      <c r="D721" t="s">
        <v>1971</v>
      </c>
      <c r="E721" t="s">
        <v>201</v>
      </c>
      <c r="F721" t="s">
        <v>625</v>
      </c>
      <c r="G721" t="s">
        <v>34</v>
      </c>
      <c r="H721">
        <v>26212</v>
      </c>
      <c r="I721">
        <v>77</v>
      </c>
      <c r="J721">
        <v>12726</v>
      </c>
      <c r="K721">
        <v>24442</v>
      </c>
      <c r="L721">
        <v>15</v>
      </c>
      <c r="M721">
        <v>6452.9350100000001</v>
      </c>
    </row>
    <row r="722" spans="1:13" x14ac:dyDescent="0.25">
      <c r="A722" t="s">
        <v>2600</v>
      </c>
      <c r="B722" t="s">
        <v>18</v>
      </c>
      <c r="C722" t="s">
        <v>21</v>
      </c>
      <c r="D722" t="s">
        <v>1963</v>
      </c>
      <c r="E722" t="s">
        <v>201</v>
      </c>
      <c r="F722" t="s">
        <v>204</v>
      </c>
      <c r="G722" t="s">
        <v>34</v>
      </c>
      <c r="H722">
        <v>20833</v>
      </c>
      <c r="I722">
        <v>87</v>
      </c>
      <c r="J722">
        <v>1777</v>
      </c>
      <c r="K722">
        <v>17211</v>
      </c>
      <c r="L722">
        <v>9</v>
      </c>
      <c r="M722">
        <v>5542.5121810000001</v>
      </c>
    </row>
    <row r="723" spans="1:13" x14ac:dyDescent="0.25">
      <c r="A723" t="s">
        <v>2601</v>
      </c>
      <c r="B723" t="s">
        <v>12</v>
      </c>
      <c r="C723" t="s">
        <v>13</v>
      </c>
      <c r="D723" t="s">
        <v>2047</v>
      </c>
      <c r="E723" t="s">
        <v>201</v>
      </c>
      <c r="F723" t="s">
        <v>795</v>
      </c>
      <c r="G723" t="s">
        <v>16</v>
      </c>
      <c r="H723">
        <v>14181</v>
      </c>
      <c r="I723">
        <v>65</v>
      </c>
      <c r="J723">
        <v>7106</v>
      </c>
      <c r="K723">
        <v>13189</v>
      </c>
      <c r="L723">
        <v>17</v>
      </c>
      <c r="M723">
        <v>2912.4671560000002</v>
      </c>
    </row>
    <row r="724" spans="1:13" x14ac:dyDescent="0.25">
      <c r="A724" t="s">
        <v>2602</v>
      </c>
      <c r="B724" t="s">
        <v>12</v>
      </c>
      <c r="C724" t="s">
        <v>21</v>
      </c>
      <c r="D724" t="s">
        <v>2003</v>
      </c>
      <c r="E724" t="s">
        <v>201</v>
      </c>
      <c r="F724" t="s">
        <v>204</v>
      </c>
      <c r="G724" t="s">
        <v>16</v>
      </c>
      <c r="H724">
        <v>304377</v>
      </c>
      <c r="I724">
        <v>801</v>
      </c>
      <c r="J724">
        <v>27519</v>
      </c>
      <c r="K724">
        <v>270098</v>
      </c>
      <c r="L724">
        <v>63</v>
      </c>
      <c r="M724">
        <v>1595.48714</v>
      </c>
    </row>
    <row r="725" spans="1:13" x14ac:dyDescent="0.25">
      <c r="A725" t="s">
        <v>2603</v>
      </c>
      <c r="B725" t="s">
        <v>18</v>
      </c>
      <c r="C725" t="s">
        <v>26</v>
      </c>
      <c r="D725" t="s">
        <v>2000</v>
      </c>
      <c r="E725" t="s">
        <v>201</v>
      </c>
      <c r="F725" t="s">
        <v>204</v>
      </c>
      <c r="G725" t="s">
        <v>16</v>
      </c>
      <c r="H725">
        <v>312206</v>
      </c>
      <c r="I725">
        <v>841</v>
      </c>
      <c r="J725">
        <v>35661</v>
      </c>
      <c r="K725">
        <v>292992</v>
      </c>
      <c r="L725">
        <v>5</v>
      </c>
      <c r="M725">
        <v>1550.938318</v>
      </c>
    </row>
    <row r="726" spans="1:13" x14ac:dyDescent="0.25">
      <c r="A726" t="s">
        <v>2604</v>
      </c>
      <c r="B726" t="s">
        <v>18</v>
      </c>
      <c r="C726" t="s">
        <v>26</v>
      </c>
      <c r="D726" t="s">
        <v>2003</v>
      </c>
      <c r="E726" t="s">
        <v>201</v>
      </c>
      <c r="F726" t="s">
        <v>15</v>
      </c>
      <c r="G726" t="s">
        <v>16</v>
      </c>
      <c r="H726">
        <v>9790</v>
      </c>
      <c r="I726">
        <v>24</v>
      </c>
      <c r="J726">
        <v>1295</v>
      </c>
      <c r="K726">
        <v>9196</v>
      </c>
      <c r="L726">
        <v>2</v>
      </c>
      <c r="M726">
        <v>1532.1488810000001</v>
      </c>
    </row>
    <row r="727" spans="1:13" x14ac:dyDescent="0.25">
      <c r="A727" t="s">
        <v>2605</v>
      </c>
      <c r="B727" t="s">
        <v>23</v>
      </c>
      <c r="C727" t="s">
        <v>19</v>
      </c>
      <c r="D727" t="s">
        <v>2034</v>
      </c>
      <c r="E727" t="s">
        <v>201</v>
      </c>
      <c r="F727" t="s">
        <v>913</v>
      </c>
      <c r="G727" t="s">
        <v>16</v>
      </c>
      <c r="H727">
        <v>130602</v>
      </c>
      <c r="I727">
        <v>269</v>
      </c>
      <c r="J727">
        <v>11736</v>
      </c>
      <c r="K727">
        <v>113735</v>
      </c>
      <c r="L727">
        <v>4</v>
      </c>
      <c r="M727">
        <v>1507.8471199999999</v>
      </c>
    </row>
    <row r="728" spans="1:13" x14ac:dyDescent="0.25">
      <c r="A728" t="s">
        <v>2606</v>
      </c>
      <c r="B728" t="s">
        <v>12</v>
      </c>
      <c r="C728" t="s">
        <v>19</v>
      </c>
      <c r="D728" t="s">
        <v>1971</v>
      </c>
      <c r="E728" t="s">
        <v>880</v>
      </c>
      <c r="F728" t="s">
        <v>795</v>
      </c>
      <c r="G728" t="s">
        <v>16</v>
      </c>
      <c r="H728">
        <v>10903</v>
      </c>
      <c r="I728">
        <v>35</v>
      </c>
      <c r="J728">
        <v>3776</v>
      </c>
      <c r="K728">
        <v>9581</v>
      </c>
      <c r="L728">
        <v>2</v>
      </c>
      <c r="M728">
        <v>1460.0097539999999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A4A3-F3A2-4911-B97E-D123C5540ED1}">
  <dimension ref="A1:N728"/>
  <sheetViews>
    <sheetView workbookViewId="0">
      <selection activeCell="A538" sqref="A538"/>
    </sheetView>
  </sheetViews>
  <sheetFormatPr defaultRowHeight="15" x14ac:dyDescent="0.25"/>
  <cols>
    <col min="1" max="1" width="155.5703125" bestFit="1" customWidth="1"/>
    <col min="2" max="2" width="14.140625" bestFit="1" customWidth="1"/>
    <col min="3" max="3" width="29.42578125" bestFit="1" customWidth="1"/>
    <col min="4" max="4" width="39.28515625" bestFit="1" customWidth="1"/>
    <col min="5" max="5" width="39.28515625" customWidth="1"/>
    <col min="6" max="6" width="32.42578125" bestFit="1" customWidth="1"/>
    <col min="7" max="7" width="30.7109375" bestFit="1" customWidth="1"/>
    <col min="8" max="8" width="14.140625" bestFit="1" customWidth="1"/>
    <col min="9" max="9" width="14.5703125" style="2" bestFit="1" customWidth="1"/>
    <col min="10" max="10" width="10.5703125" style="2" bestFit="1" customWidth="1"/>
    <col min="11" max="11" width="23.28515625" style="2" bestFit="1" customWidth="1"/>
    <col min="12" max="12" width="25.85546875" style="2" bestFit="1" customWidth="1"/>
    <col min="13" max="13" width="19.14062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1056</v>
      </c>
      <c r="E1" s="3" t="s">
        <v>1055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10</v>
      </c>
      <c r="N1" s="3" t="s">
        <v>993</v>
      </c>
    </row>
    <row r="2" spans="1:14" x14ac:dyDescent="0.25">
      <c r="A2" t="s">
        <v>410</v>
      </c>
      <c r="B2" t="s">
        <v>18</v>
      </c>
      <c r="C2" t="s">
        <v>21</v>
      </c>
      <c r="D2" t="s">
        <v>1036</v>
      </c>
      <c r="E2" t="s">
        <v>1037</v>
      </c>
      <c r="F2" t="s">
        <v>108</v>
      </c>
      <c r="G2" t="s">
        <v>204</v>
      </c>
      <c r="H2" t="s">
        <v>16</v>
      </c>
      <c r="I2" s="2">
        <v>92806</v>
      </c>
      <c r="J2" s="2">
        <v>212</v>
      </c>
      <c r="K2" s="2">
        <v>67534</v>
      </c>
      <c r="L2" s="2">
        <v>85013</v>
      </c>
      <c r="M2">
        <v>11</v>
      </c>
      <c r="N2" s="1">
        <v>1579.38</v>
      </c>
    </row>
    <row r="3" spans="1:14" x14ac:dyDescent="0.25">
      <c r="A3" t="s">
        <v>817</v>
      </c>
      <c r="B3" t="s">
        <v>18</v>
      </c>
      <c r="C3" t="s">
        <v>19</v>
      </c>
      <c r="D3" t="s">
        <v>1029</v>
      </c>
      <c r="E3" t="s">
        <v>1030</v>
      </c>
      <c r="F3" t="s">
        <v>62</v>
      </c>
      <c r="G3" t="s">
        <v>795</v>
      </c>
      <c r="H3" t="s">
        <v>16</v>
      </c>
      <c r="I3" s="2">
        <v>13326</v>
      </c>
      <c r="J3" s="2">
        <v>98</v>
      </c>
      <c r="K3" s="2">
        <v>3568</v>
      </c>
      <c r="L3" s="2">
        <v>11388</v>
      </c>
      <c r="M3">
        <v>2</v>
      </c>
      <c r="N3" s="1">
        <v>1442.03</v>
      </c>
    </row>
    <row r="4" spans="1:14" x14ac:dyDescent="0.25">
      <c r="A4" t="s">
        <v>152</v>
      </c>
      <c r="B4" t="s">
        <v>18</v>
      </c>
      <c r="C4" t="s">
        <v>19</v>
      </c>
      <c r="D4" t="s">
        <v>1018</v>
      </c>
      <c r="E4" t="s">
        <v>1013</v>
      </c>
      <c r="F4" t="s">
        <v>153</v>
      </c>
      <c r="G4" t="s">
        <v>15</v>
      </c>
      <c r="H4" t="s">
        <v>16</v>
      </c>
      <c r="I4" s="2">
        <v>13347</v>
      </c>
      <c r="J4" s="2">
        <v>80</v>
      </c>
      <c r="K4" s="2">
        <v>8357</v>
      </c>
      <c r="L4" s="2">
        <v>11461</v>
      </c>
      <c r="M4">
        <v>10</v>
      </c>
      <c r="N4" s="1">
        <v>1543.66</v>
      </c>
    </row>
    <row r="5" spans="1:14" x14ac:dyDescent="0.25">
      <c r="A5" t="s">
        <v>248</v>
      </c>
      <c r="B5" t="s">
        <v>12</v>
      </c>
      <c r="C5" t="s">
        <v>21</v>
      </c>
      <c r="D5" t="s">
        <v>1029</v>
      </c>
      <c r="E5" t="s">
        <v>1030</v>
      </c>
      <c r="F5" t="s">
        <v>247</v>
      </c>
      <c r="G5" t="s">
        <v>204</v>
      </c>
      <c r="H5" t="s">
        <v>16</v>
      </c>
      <c r="I5" s="2">
        <v>59782</v>
      </c>
      <c r="J5" s="2">
        <v>212</v>
      </c>
      <c r="K5" s="2">
        <v>28235</v>
      </c>
      <c r="L5" s="2">
        <v>57543</v>
      </c>
      <c r="M5">
        <v>13</v>
      </c>
      <c r="N5" s="1">
        <v>1455.7</v>
      </c>
    </row>
    <row r="6" spans="1:14" x14ac:dyDescent="0.25">
      <c r="A6" t="s">
        <v>975</v>
      </c>
      <c r="B6" t="s">
        <v>18</v>
      </c>
      <c r="C6" t="s">
        <v>13</v>
      </c>
      <c r="D6" t="s">
        <v>1036</v>
      </c>
      <c r="E6" t="s">
        <v>1037</v>
      </c>
      <c r="F6" t="s">
        <v>976</v>
      </c>
      <c r="G6" t="s">
        <v>962</v>
      </c>
      <c r="H6" t="s">
        <v>16</v>
      </c>
      <c r="I6" s="2">
        <v>13382</v>
      </c>
      <c r="J6" s="2">
        <v>68</v>
      </c>
      <c r="K6" s="2">
        <v>3340</v>
      </c>
      <c r="L6" s="2">
        <v>11662</v>
      </c>
      <c r="M6">
        <v>1</v>
      </c>
      <c r="N6" s="1">
        <v>1447.93</v>
      </c>
    </row>
    <row r="7" spans="1:14" x14ac:dyDescent="0.25">
      <c r="A7" t="s">
        <v>440</v>
      </c>
      <c r="B7" t="s">
        <v>18</v>
      </c>
      <c r="C7" t="s">
        <v>13</v>
      </c>
      <c r="D7" t="s">
        <v>1008</v>
      </c>
      <c r="E7" t="s">
        <v>1009</v>
      </c>
      <c r="F7" t="s">
        <v>122</v>
      </c>
      <c r="G7" t="s">
        <v>204</v>
      </c>
      <c r="H7" t="s">
        <v>16</v>
      </c>
      <c r="I7" s="2">
        <v>554980</v>
      </c>
      <c r="J7" s="2">
        <v>1542</v>
      </c>
      <c r="K7" s="2">
        <v>323498</v>
      </c>
      <c r="L7" s="2">
        <v>467646</v>
      </c>
      <c r="M7">
        <v>8</v>
      </c>
      <c r="N7" s="1">
        <v>1600.77</v>
      </c>
    </row>
    <row r="8" spans="1:14" x14ac:dyDescent="0.25">
      <c r="A8" t="s">
        <v>516</v>
      </c>
      <c r="B8" t="s">
        <v>12</v>
      </c>
      <c r="C8" t="s">
        <v>21</v>
      </c>
      <c r="D8" t="s">
        <v>1049</v>
      </c>
      <c r="E8" t="s">
        <v>1050</v>
      </c>
      <c r="F8" t="s">
        <v>517</v>
      </c>
      <c r="G8" t="s">
        <v>204</v>
      </c>
      <c r="H8" t="s">
        <v>16</v>
      </c>
      <c r="I8" s="2">
        <v>13168</v>
      </c>
      <c r="J8" s="2">
        <v>84</v>
      </c>
      <c r="K8" s="2">
        <v>8527</v>
      </c>
      <c r="L8" s="2">
        <v>12625</v>
      </c>
      <c r="M8">
        <v>4</v>
      </c>
      <c r="N8" s="1">
        <v>1639.72</v>
      </c>
    </row>
    <row r="9" spans="1:14" x14ac:dyDescent="0.25">
      <c r="A9" t="s">
        <v>986</v>
      </c>
      <c r="B9" t="s">
        <v>12</v>
      </c>
      <c r="C9" t="s">
        <v>19</v>
      </c>
      <c r="D9" t="s">
        <v>1024</v>
      </c>
      <c r="E9" t="s">
        <v>1007</v>
      </c>
      <c r="F9" t="s">
        <v>987</v>
      </c>
      <c r="G9" t="s">
        <v>982</v>
      </c>
      <c r="H9" t="s">
        <v>16</v>
      </c>
      <c r="I9" s="2">
        <v>9014</v>
      </c>
      <c r="J9" s="2">
        <v>26</v>
      </c>
      <c r="K9" s="2">
        <v>5054</v>
      </c>
      <c r="L9" s="2">
        <v>7227</v>
      </c>
      <c r="M9">
        <v>4</v>
      </c>
      <c r="N9" s="1">
        <v>1539.6</v>
      </c>
    </row>
    <row r="10" spans="1:14" x14ac:dyDescent="0.25">
      <c r="A10" t="s">
        <v>645</v>
      </c>
      <c r="B10" t="s">
        <v>18</v>
      </c>
      <c r="C10" t="s">
        <v>21</v>
      </c>
      <c r="D10" t="s">
        <v>1035</v>
      </c>
      <c r="E10" t="s">
        <v>1007</v>
      </c>
      <c r="F10" t="s">
        <v>113</v>
      </c>
      <c r="G10" t="s">
        <v>625</v>
      </c>
      <c r="H10" t="s">
        <v>16</v>
      </c>
      <c r="I10" s="2">
        <v>19464</v>
      </c>
      <c r="J10" s="2">
        <v>68</v>
      </c>
      <c r="K10" s="2">
        <v>11814</v>
      </c>
      <c r="L10" s="2">
        <v>17040</v>
      </c>
      <c r="M10">
        <v>9</v>
      </c>
      <c r="N10" s="1">
        <v>1540.47</v>
      </c>
    </row>
    <row r="11" spans="1:14" x14ac:dyDescent="0.25">
      <c r="A11" t="s">
        <v>879</v>
      </c>
      <c r="B11" t="s">
        <v>12</v>
      </c>
      <c r="C11" t="s">
        <v>19</v>
      </c>
      <c r="D11" t="s">
        <v>1008</v>
      </c>
      <c r="E11" t="s">
        <v>1009</v>
      </c>
      <c r="F11" t="s">
        <v>880</v>
      </c>
      <c r="G11" t="s">
        <v>795</v>
      </c>
      <c r="H11" t="s">
        <v>16</v>
      </c>
      <c r="I11" s="2">
        <v>10903</v>
      </c>
      <c r="J11" s="2">
        <v>35</v>
      </c>
      <c r="K11" s="2">
        <v>3776</v>
      </c>
      <c r="L11" s="2">
        <v>9581</v>
      </c>
      <c r="M11">
        <v>2</v>
      </c>
      <c r="N11" s="1">
        <v>1460.01</v>
      </c>
    </row>
    <row r="12" spans="1:14" x14ac:dyDescent="0.25">
      <c r="A12" t="s">
        <v>706</v>
      </c>
      <c r="B12" t="s">
        <v>12</v>
      </c>
      <c r="C12" t="s">
        <v>21</v>
      </c>
      <c r="D12" t="s">
        <v>1038</v>
      </c>
      <c r="E12" t="s">
        <v>1015</v>
      </c>
      <c r="F12" t="s">
        <v>398</v>
      </c>
      <c r="G12" t="s">
        <v>680</v>
      </c>
      <c r="H12" t="s">
        <v>16</v>
      </c>
      <c r="I12" s="2">
        <v>9040</v>
      </c>
      <c r="J12" s="2">
        <v>21</v>
      </c>
      <c r="K12" s="2">
        <v>3585</v>
      </c>
      <c r="L12" s="2">
        <v>8450</v>
      </c>
      <c r="M12">
        <v>3</v>
      </c>
      <c r="N12" s="1">
        <v>1473.19</v>
      </c>
    </row>
    <row r="13" spans="1:14" x14ac:dyDescent="0.25">
      <c r="A13" t="s">
        <v>403</v>
      </c>
      <c r="B13" t="s">
        <v>12</v>
      </c>
      <c r="C13" t="s">
        <v>21</v>
      </c>
      <c r="D13" t="s">
        <v>1042</v>
      </c>
      <c r="E13" t="s">
        <v>1030</v>
      </c>
      <c r="F13" t="s">
        <v>106</v>
      </c>
      <c r="G13" t="s">
        <v>204</v>
      </c>
      <c r="H13" t="s">
        <v>16</v>
      </c>
      <c r="I13" s="2">
        <v>9059</v>
      </c>
      <c r="J13" s="2">
        <v>22</v>
      </c>
      <c r="K13" s="2">
        <v>589</v>
      </c>
      <c r="L13" s="2">
        <v>7480</v>
      </c>
      <c r="M13">
        <v>4</v>
      </c>
      <c r="N13" s="1">
        <v>1908.53</v>
      </c>
    </row>
    <row r="14" spans="1:14" x14ac:dyDescent="0.25">
      <c r="A14" t="s">
        <v>400</v>
      </c>
      <c r="B14" t="s">
        <v>18</v>
      </c>
      <c r="C14" t="s">
        <v>26</v>
      </c>
      <c r="D14" t="s">
        <v>1012</v>
      </c>
      <c r="E14" t="s">
        <v>1013</v>
      </c>
      <c r="F14" t="s">
        <v>101</v>
      </c>
      <c r="G14" t="s">
        <v>204</v>
      </c>
      <c r="H14" t="s">
        <v>34</v>
      </c>
      <c r="I14" s="2">
        <v>16236</v>
      </c>
      <c r="J14" s="2">
        <v>50</v>
      </c>
      <c r="K14" s="2">
        <v>8669</v>
      </c>
      <c r="L14" s="2">
        <v>15208</v>
      </c>
      <c r="M14">
        <v>11</v>
      </c>
      <c r="N14" s="1">
        <v>1639.81</v>
      </c>
    </row>
    <row r="15" spans="1:14" x14ac:dyDescent="0.25">
      <c r="A15" t="s">
        <v>825</v>
      </c>
      <c r="B15" t="s">
        <v>18</v>
      </c>
      <c r="C15" t="s">
        <v>19</v>
      </c>
      <c r="D15" t="s">
        <v>1002</v>
      </c>
      <c r="E15" t="s">
        <v>1003</v>
      </c>
      <c r="F15" t="s">
        <v>392</v>
      </c>
      <c r="G15" t="s">
        <v>795</v>
      </c>
      <c r="H15" t="s">
        <v>16</v>
      </c>
      <c r="I15" s="2">
        <v>39705</v>
      </c>
      <c r="J15" s="2">
        <v>190</v>
      </c>
      <c r="K15" s="2">
        <v>12950</v>
      </c>
      <c r="L15" s="2">
        <v>38030</v>
      </c>
      <c r="M15">
        <v>3</v>
      </c>
      <c r="N15" s="1">
        <v>1476.42</v>
      </c>
    </row>
    <row r="16" spans="1:14" x14ac:dyDescent="0.25">
      <c r="A16" t="s">
        <v>319</v>
      </c>
      <c r="B16" t="s">
        <v>18</v>
      </c>
      <c r="C16" t="s">
        <v>26</v>
      </c>
      <c r="D16" t="s">
        <v>1042</v>
      </c>
      <c r="E16" t="s">
        <v>1030</v>
      </c>
      <c r="F16" t="s">
        <v>320</v>
      </c>
      <c r="G16" t="s">
        <v>204</v>
      </c>
      <c r="H16" t="s">
        <v>16</v>
      </c>
      <c r="I16" s="2">
        <v>13464</v>
      </c>
      <c r="J16" s="2">
        <v>84</v>
      </c>
      <c r="K16" s="2">
        <v>1698</v>
      </c>
      <c r="L16" s="2">
        <v>11234</v>
      </c>
      <c r="M16">
        <v>1</v>
      </c>
      <c r="N16" s="1">
        <v>1466.29</v>
      </c>
    </row>
    <row r="17" spans="1:14" x14ac:dyDescent="0.25">
      <c r="A17" t="s">
        <v>210</v>
      </c>
      <c r="B17" t="s">
        <v>18</v>
      </c>
      <c r="C17" t="s">
        <v>13</v>
      </c>
      <c r="D17" t="s">
        <v>1047</v>
      </c>
      <c r="E17" t="s">
        <v>1015</v>
      </c>
      <c r="F17" t="s">
        <v>211</v>
      </c>
      <c r="G17" t="s">
        <v>204</v>
      </c>
      <c r="H17" t="s">
        <v>34</v>
      </c>
      <c r="I17" s="2">
        <v>16719</v>
      </c>
      <c r="J17" s="2">
        <v>35</v>
      </c>
      <c r="K17" s="2">
        <v>9944</v>
      </c>
      <c r="L17" s="2">
        <v>15714</v>
      </c>
      <c r="M17">
        <v>13</v>
      </c>
      <c r="N17" s="1">
        <v>1588.65</v>
      </c>
    </row>
    <row r="18" spans="1:14" x14ac:dyDescent="0.25">
      <c r="A18" t="s">
        <v>568</v>
      </c>
      <c r="B18" t="s">
        <v>12</v>
      </c>
      <c r="C18" t="s">
        <v>13</v>
      </c>
      <c r="D18" t="s">
        <v>1010</v>
      </c>
      <c r="E18" t="s">
        <v>1011</v>
      </c>
      <c r="F18" t="s">
        <v>181</v>
      </c>
      <c r="G18" t="s">
        <v>204</v>
      </c>
      <c r="H18" t="s">
        <v>16</v>
      </c>
      <c r="I18" s="2">
        <v>36543</v>
      </c>
      <c r="J18" s="2">
        <v>147</v>
      </c>
      <c r="K18" s="2">
        <v>18046</v>
      </c>
      <c r="L18" s="2">
        <v>27358</v>
      </c>
      <c r="M18">
        <v>6</v>
      </c>
      <c r="N18" s="1">
        <v>1513.09</v>
      </c>
    </row>
    <row r="19" spans="1:14" x14ac:dyDescent="0.25">
      <c r="A19" t="s">
        <v>705</v>
      </c>
      <c r="B19" t="s">
        <v>18</v>
      </c>
      <c r="C19" t="s">
        <v>13</v>
      </c>
      <c r="D19" t="s">
        <v>1042</v>
      </c>
      <c r="E19" t="s">
        <v>1030</v>
      </c>
      <c r="F19" t="s">
        <v>395</v>
      </c>
      <c r="G19" t="s">
        <v>680</v>
      </c>
      <c r="H19" t="s">
        <v>34</v>
      </c>
      <c r="I19" s="2">
        <v>81486</v>
      </c>
      <c r="J19" s="2">
        <v>193</v>
      </c>
      <c r="K19" s="2">
        <v>57653</v>
      </c>
      <c r="L19" s="2">
        <v>76803</v>
      </c>
      <c r="M19">
        <v>6</v>
      </c>
      <c r="N19" s="1">
        <v>1463.84</v>
      </c>
    </row>
    <row r="20" spans="1:14" x14ac:dyDescent="0.25">
      <c r="A20" t="s">
        <v>573</v>
      </c>
      <c r="B20" t="s">
        <v>18</v>
      </c>
      <c r="C20" t="s">
        <v>21</v>
      </c>
      <c r="D20" t="s">
        <v>1008</v>
      </c>
      <c r="E20" t="s">
        <v>1009</v>
      </c>
      <c r="F20" t="s">
        <v>191</v>
      </c>
      <c r="G20" t="s">
        <v>204</v>
      </c>
      <c r="H20" t="s">
        <v>16</v>
      </c>
      <c r="I20" s="2">
        <v>421110</v>
      </c>
      <c r="J20" s="2">
        <v>984</v>
      </c>
      <c r="K20" s="2">
        <v>212140</v>
      </c>
      <c r="L20" s="2">
        <v>389474</v>
      </c>
      <c r="M20">
        <v>4</v>
      </c>
      <c r="N20" s="1">
        <v>1635.92</v>
      </c>
    </row>
    <row r="21" spans="1:14" x14ac:dyDescent="0.25">
      <c r="A21" t="s">
        <v>573</v>
      </c>
      <c r="B21" t="s">
        <v>12</v>
      </c>
      <c r="C21" t="s">
        <v>26</v>
      </c>
      <c r="D21" t="s">
        <v>1036</v>
      </c>
      <c r="E21" t="s">
        <v>1037</v>
      </c>
      <c r="F21" t="s">
        <v>181</v>
      </c>
      <c r="G21" t="s">
        <v>204</v>
      </c>
      <c r="H21" t="s">
        <v>16</v>
      </c>
      <c r="I21" s="2">
        <v>654902</v>
      </c>
      <c r="J21" s="2">
        <v>1874</v>
      </c>
      <c r="K21" s="2">
        <v>40733</v>
      </c>
      <c r="L21" s="2">
        <v>477114</v>
      </c>
      <c r="M21">
        <v>14</v>
      </c>
      <c r="N21" s="1">
        <v>3178.61</v>
      </c>
    </row>
    <row r="22" spans="1:14" x14ac:dyDescent="0.25">
      <c r="A22" t="s">
        <v>276</v>
      </c>
      <c r="B22" t="s">
        <v>18</v>
      </c>
      <c r="C22" t="s">
        <v>13</v>
      </c>
      <c r="D22" t="s">
        <v>1008</v>
      </c>
      <c r="E22" t="s">
        <v>1009</v>
      </c>
      <c r="F22" t="s">
        <v>277</v>
      </c>
      <c r="G22" t="s">
        <v>204</v>
      </c>
      <c r="H22" t="s">
        <v>16</v>
      </c>
      <c r="I22" s="2">
        <v>42451</v>
      </c>
      <c r="J22" s="2">
        <v>122</v>
      </c>
      <c r="K22" s="2">
        <v>29142</v>
      </c>
      <c r="L22" s="2">
        <v>41093</v>
      </c>
      <c r="M22">
        <v>7</v>
      </c>
      <c r="N22" s="1">
        <v>1530.55</v>
      </c>
    </row>
    <row r="23" spans="1:14" x14ac:dyDescent="0.25">
      <c r="A23" t="s">
        <v>792</v>
      </c>
      <c r="B23" t="s">
        <v>12</v>
      </c>
      <c r="C23" t="s">
        <v>21</v>
      </c>
      <c r="D23" t="s">
        <v>1018</v>
      </c>
      <c r="E23" t="s">
        <v>1013</v>
      </c>
      <c r="F23" t="s">
        <v>793</v>
      </c>
      <c r="G23" t="s">
        <v>754</v>
      </c>
      <c r="H23" t="s">
        <v>16</v>
      </c>
      <c r="I23" s="2">
        <v>13713</v>
      </c>
      <c r="J23" s="2">
        <v>151</v>
      </c>
      <c r="K23" s="2">
        <v>8339</v>
      </c>
      <c r="L23" s="2">
        <v>13051</v>
      </c>
      <c r="M23">
        <v>5</v>
      </c>
      <c r="N23" s="1">
        <v>1490.01</v>
      </c>
    </row>
    <row r="24" spans="1:14" x14ac:dyDescent="0.25">
      <c r="A24" t="s">
        <v>480</v>
      </c>
      <c r="B24" t="s">
        <v>12</v>
      </c>
      <c r="C24" t="s">
        <v>19</v>
      </c>
      <c r="D24" t="s">
        <v>1008</v>
      </c>
      <c r="E24" t="s">
        <v>1009</v>
      </c>
      <c r="F24" t="s">
        <v>481</v>
      </c>
      <c r="G24" t="s">
        <v>204</v>
      </c>
      <c r="H24" t="s">
        <v>16</v>
      </c>
      <c r="I24" s="2">
        <v>16239</v>
      </c>
      <c r="J24" s="2">
        <v>78</v>
      </c>
      <c r="K24" s="2">
        <v>9375</v>
      </c>
      <c r="L24" s="2">
        <v>15562</v>
      </c>
      <c r="M24">
        <v>5</v>
      </c>
      <c r="N24" s="1">
        <v>2387.69</v>
      </c>
    </row>
    <row r="25" spans="1:14" x14ac:dyDescent="0.25">
      <c r="A25" t="s">
        <v>603</v>
      </c>
      <c r="B25" t="s">
        <v>18</v>
      </c>
      <c r="C25" t="s">
        <v>19</v>
      </c>
      <c r="D25" t="s">
        <v>1038</v>
      </c>
      <c r="E25" t="s">
        <v>1015</v>
      </c>
      <c r="F25" t="s">
        <v>191</v>
      </c>
      <c r="G25" t="s">
        <v>204</v>
      </c>
      <c r="H25" t="s">
        <v>34</v>
      </c>
      <c r="I25" s="2">
        <v>17049</v>
      </c>
      <c r="J25" s="2">
        <v>84</v>
      </c>
      <c r="K25" s="2">
        <v>191</v>
      </c>
      <c r="L25" s="2">
        <v>15564</v>
      </c>
      <c r="M25">
        <v>15</v>
      </c>
      <c r="N25" s="1">
        <v>2144.4899999999998</v>
      </c>
    </row>
    <row r="26" spans="1:14" x14ac:dyDescent="0.25">
      <c r="A26" t="s">
        <v>533</v>
      </c>
      <c r="B26" t="s">
        <v>18</v>
      </c>
      <c r="C26" t="s">
        <v>19</v>
      </c>
      <c r="D26" t="s">
        <v>1008</v>
      </c>
      <c r="E26" t="s">
        <v>1009</v>
      </c>
      <c r="F26" t="s">
        <v>534</v>
      </c>
      <c r="G26" t="s">
        <v>204</v>
      </c>
      <c r="H26" t="s">
        <v>16</v>
      </c>
      <c r="I26" s="2">
        <v>756687</v>
      </c>
      <c r="J26" s="2">
        <v>1984</v>
      </c>
      <c r="K26" s="2">
        <v>442979</v>
      </c>
      <c r="L26" s="2">
        <v>611813</v>
      </c>
      <c r="M26">
        <v>14</v>
      </c>
      <c r="N26" s="1">
        <v>2453</v>
      </c>
    </row>
    <row r="27" spans="1:14" x14ac:dyDescent="0.25">
      <c r="A27" t="s">
        <v>42</v>
      </c>
      <c r="B27" t="s">
        <v>18</v>
      </c>
      <c r="C27" t="s">
        <v>13</v>
      </c>
      <c r="D27" t="s">
        <v>1008</v>
      </c>
      <c r="E27" t="s">
        <v>1009</v>
      </c>
      <c r="F27" t="s">
        <v>43</v>
      </c>
      <c r="G27" t="s">
        <v>15</v>
      </c>
      <c r="H27" t="s">
        <v>44</v>
      </c>
      <c r="I27" s="2">
        <v>69757</v>
      </c>
      <c r="J27" s="2">
        <v>199</v>
      </c>
      <c r="K27" s="2">
        <v>41258</v>
      </c>
      <c r="L27" s="2">
        <v>65374</v>
      </c>
      <c r="M27">
        <v>20</v>
      </c>
      <c r="N27" s="1">
        <v>1510.62</v>
      </c>
    </row>
    <row r="28" spans="1:14" x14ac:dyDescent="0.25">
      <c r="A28" t="s">
        <v>315</v>
      </c>
      <c r="B28" t="s">
        <v>18</v>
      </c>
      <c r="C28" t="s">
        <v>13</v>
      </c>
      <c r="D28" t="s">
        <v>1036</v>
      </c>
      <c r="E28" t="s">
        <v>1037</v>
      </c>
      <c r="F28" t="s">
        <v>316</v>
      </c>
      <c r="G28" t="s">
        <v>204</v>
      </c>
      <c r="H28" t="s">
        <v>16</v>
      </c>
      <c r="I28" s="2">
        <v>10942</v>
      </c>
      <c r="J28" s="2">
        <v>66</v>
      </c>
      <c r="K28" s="2">
        <v>4578</v>
      </c>
      <c r="L28" s="2">
        <v>9155</v>
      </c>
      <c r="M28">
        <v>3</v>
      </c>
      <c r="N28" s="1">
        <v>1595.75</v>
      </c>
    </row>
    <row r="29" spans="1:14" x14ac:dyDescent="0.25">
      <c r="A29" t="s">
        <v>836</v>
      </c>
      <c r="B29" t="s">
        <v>18</v>
      </c>
      <c r="C29" t="s">
        <v>26</v>
      </c>
      <c r="D29" t="s">
        <v>1012</v>
      </c>
      <c r="E29" t="s">
        <v>1013</v>
      </c>
      <c r="F29" t="s">
        <v>837</v>
      </c>
      <c r="G29" t="s">
        <v>795</v>
      </c>
      <c r="H29" t="s">
        <v>44</v>
      </c>
      <c r="I29" s="2">
        <v>70506</v>
      </c>
      <c r="J29" s="2">
        <v>270</v>
      </c>
      <c r="K29" s="2">
        <v>26779</v>
      </c>
      <c r="L29" s="2">
        <v>48902</v>
      </c>
      <c r="M29">
        <v>3</v>
      </c>
      <c r="N29" s="1">
        <v>1912.97</v>
      </c>
    </row>
    <row r="30" spans="1:14" x14ac:dyDescent="0.25">
      <c r="A30" t="s">
        <v>952</v>
      </c>
      <c r="B30" t="s">
        <v>18</v>
      </c>
      <c r="C30" t="s">
        <v>19</v>
      </c>
      <c r="D30" t="s">
        <v>1042</v>
      </c>
      <c r="E30" t="s">
        <v>1030</v>
      </c>
      <c r="F30" t="s">
        <v>953</v>
      </c>
      <c r="G30" t="s">
        <v>938</v>
      </c>
      <c r="H30" t="s">
        <v>44</v>
      </c>
      <c r="I30" s="2">
        <v>37076</v>
      </c>
      <c r="J30" s="2">
        <v>113</v>
      </c>
      <c r="K30" s="2">
        <v>9246</v>
      </c>
      <c r="L30" s="2">
        <v>22565</v>
      </c>
      <c r="M30">
        <v>12</v>
      </c>
      <c r="N30" s="1">
        <v>1488</v>
      </c>
    </row>
    <row r="31" spans="1:14" x14ac:dyDescent="0.25">
      <c r="A31" t="s">
        <v>761</v>
      </c>
      <c r="B31" t="s">
        <v>12</v>
      </c>
      <c r="C31" t="s">
        <v>21</v>
      </c>
      <c r="D31" t="s">
        <v>1053</v>
      </c>
      <c r="E31" t="s">
        <v>1054</v>
      </c>
      <c r="F31" t="s">
        <v>762</v>
      </c>
      <c r="G31" t="s">
        <v>754</v>
      </c>
      <c r="H31" t="s">
        <v>16</v>
      </c>
      <c r="I31" s="2">
        <v>9078</v>
      </c>
      <c r="J31" s="2">
        <v>21</v>
      </c>
      <c r="K31" s="2">
        <v>4051</v>
      </c>
      <c r="L31" s="2">
        <v>6215</v>
      </c>
      <c r="M31">
        <v>1</v>
      </c>
      <c r="N31" s="1">
        <v>1700.8</v>
      </c>
    </row>
    <row r="32" spans="1:14" x14ac:dyDescent="0.25">
      <c r="A32" t="s">
        <v>188</v>
      </c>
      <c r="B32" t="s">
        <v>12</v>
      </c>
      <c r="C32" t="s">
        <v>21</v>
      </c>
      <c r="D32" t="s">
        <v>1023</v>
      </c>
      <c r="E32" t="s">
        <v>1015</v>
      </c>
      <c r="F32" t="s">
        <v>189</v>
      </c>
      <c r="G32" t="s">
        <v>15</v>
      </c>
      <c r="H32" t="s">
        <v>16</v>
      </c>
      <c r="I32" s="2">
        <v>13466</v>
      </c>
      <c r="J32" s="2">
        <v>150</v>
      </c>
      <c r="K32" s="2">
        <v>8684</v>
      </c>
      <c r="L32" s="2">
        <v>11766</v>
      </c>
      <c r="M32">
        <v>1</v>
      </c>
      <c r="N32" s="1">
        <v>1527.18</v>
      </c>
    </row>
    <row r="33" spans="1:14" x14ac:dyDescent="0.25">
      <c r="A33" t="s">
        <v>964</v>
      </c>
      <c r="B33" t="s">
        <v>18</v>
      </c>
      <c r="C33" t="s">
        <v>26</v>
      </c>
      <c r="D33" t="s">
        <v>1036</v>
      </c>
      <c r="E33" t="s">
        <v>1037</v>
      </c>
      <c r="F33" t="s">
        <v>279</v>
      </c>
      <c r="G33" t="s">
        <v>962</v>
      </c>
      <c r="H33" t="s">
        <v>16</v>
      </c>
      <c r="I33" s="2">
        <v>45402</v>
      </c>
      <c r="J33" s="2">
        <v>122</v>
      </c>
      <c r="K33" s="2">
        <v>17284</v>
      </c>
      <c r="L33" s="2">
        <v>27542</v>
      </c>
      <c r="M33">
        <v>5</v>
      </c>
      <c r="N33" s="1">
        <v>2163.27</v>
      </c>
    </row>
    <row r="34" spans="1:14" x14ac:dyDescent="0.25">
      <c r="A34" t="s">
        <v>468</v>
      </c>
      <c r="B34" t="s">
        <v>18</v>
      </c>
      <c r="C34" t="s">
        <v>13</v>
      </c>
      <c r="D34" t="s">
        <v>1029</v>
      </c>
      <c r="E34" t="s">
        <v>1030</v>
      </c>
      <c r="F34" t="s">
        <v>130</v>
      </c>
      <c r="G34" t="s">
        <v>204</v>
      </c>
      <c r="H34" t="s">
        <v>16</v>
      </c>
      <c r="I34" s="2">
        <v>183208</v>
      </c>
      <c r="J34" s="2">
        <v>620</v>
      </c>
      <c r="K34" s="2">
        <v>131164</v>
      </c>
      <c r="L34" s="2">
        <v>177952</v>
      </c>
      <c r="M34">
        <v>43</v>
      </c>
      <c r="N34" s="1">
        <v>2682.44</v>
      </c>
    </row>
    <row r="35" spans="1:14" x14ac:dyDescent="0.25">
      <c r="A35" t="s">
        <v>928</v>
      </c>
      <c r="B35" t="s">
        <v>12</v>
      </c>
      <c r="C35" t="s">
        <v>13</v>
      </c>
      <c r="D35" t="s">
        <v>1018</v>
      </c>
      <c r="E35" t="s">
        <v>1013</v>
      </c>
      <c r="F35" t="s">
        <v>929</v>
      </c>
      <c r="G35" t="s">
        <v>920</v>
      </c>
      <c r="H35" t="s">
        <v>16</v>
      </c>
      <c r="I35" s="2">
        <v>16288</v>
      </c>
      <c r="J35" s="2">
        <v>56</v>
      </c>
      <c r="K35" s="2">
        <v>5304</v>
      </c>
      <c r="L35" s="2">
        <v>10731</v>
      </c>
      <c r="M35">
        <v>3</v>
      </c>
      <c r="N35" s="1">
        <v>2030.14</v>
      </c>
    </row>
    <row r="36" spans="1:14" x14ac:dyDescent="0.25">
      <c r="A36" t="s">
        <v>262</v>
      </c>
      <c r="B36" t="s">
        <v>18</v>
      </c>
      <c r="C36" t="s">
        <v>13</v>
      </c>
      <c r="D36" t="s">
        <v>1008</v>
      </c>
      <c r="E36" t="s">
        <v>1009</v>
      </c>
      <c r="F36" t="s">
        <v>263</v>
      </c>
      <c r="G36" t="s">
        <v>204</v>
      </c>
      <c r="H36" t="s">
        <v>16</v>
      </c>
      <c r="I36" s="2">
        <v>14581</v>
      </c>
      <c r="J36" s="2">
        <v>85</v>
      </c>
      <c r="K36" s="2">
        <v>6970</v>
      </c>
      <c r="L36" s="2">
        <v>8882</v>
      </c>
      <c r="M36">
        <v>4</v>
      </c>
      <c r="N36" s="1">
        <v>2636.2</v>
      </c>
    </row>
    <row r="37" spans="1:14" x14ac:dyDescent="0.25">
      <c r="A37" t="s">
        <v>900</v>
      </c>
      <c r="B37" t="s">
        <v>12</v>
      </c>
      <c r="C37" t="s">
        <v>13</v>
      </c>
      <c r="D37" t="s">
        <v>1029</v>
      </c>
      <c r="E37" t="s">
        <v>1030</v>
      </c>
      <c r="F37" t="s">
        <v>901</v>
      </c>
      <c r="G37" t="s">
        <v>892</v>
      </c>
      <c r="H37" t="s">
        <v>16</v>
      </c>
      <c r="I37" s="2">
        <v>13592</v>
      </c>
      <c r="J37" s="2">
        <v>85</v>
      </c>
      <c r="K37" s="2">
        <v>7747</v>
      </c>
      <c r="L37" s="2">
        <v>10690</v>
      </c>
      <c r="M37">
        <v>1</v>
      </c>
      <c r="N37" s="1">
        <v>1555.11</v>
      </c>
    </row>
    <row r="38" spans="1:14" x14ac:dyDescent="0.25">
      <c r="A38" t="s">
        <v>936</v>
      </c>
      <c r="B38" t="s">
        <v>12</v>
      </c>
      <c r="C38" t="s">
        <v>21</v>
      </c>
      <c r="D38" t="s">
        <v>1008</v>
      </c>
      <c r="E38" t="s">
        <v>1009</v>
      </c>
      <c r="F38" t="s">
        <v>191</v>
      </c>
      <c r="G38" t="s">
        <v>920</v>
      </c>
      <c r="H38" t="s">
        <v>16</v>
      </c>
      <c r="I38" s="2">
        <v>37227</v>
      </c>
      <c r="J38" s="2">
        <v>130</v>
      </c>
      <c r="K38" s="2">
        <v>13542</v>
      </c>
      <c r="L38" s="2">
        <v>32456</v>
      </c>
      <c r="M38">
        <v>4</v>
      </c>
      <c r="N38" s="1">
        <v>1901.09</v>
      </c>
    </row>
    <row r="39" spans="1:14" x14ac:dyDescent="0.25">
      <c r="A39" t="s">
        <v>98</v>
      </c>
      <c r="B39" t="s">
        <v>18</v>
      </c>
      <c r="C39" t="s">
        <v>13</v>
      </c>
      <c r="D39" t="s">
        <v>1038</v>
      </c>
      <c r="E39" t="s">
        <v>1015</v>
      </c>
      <c r="F39" t="s">
        <v>99</v>
      </c>
      <c r="G39" t="s">
        <v>15</v>
      </c>
      <c r="H39" t="s">
        <v>34</v>
      </c>
      <c r="I39" s="2">
        <v>17228</v>
      </c>
      <c r="J39" s="2">
        <v>30</v>
      </c>
      <c r="K39" s="2">
        <v>11116</v>
      </c>
      <c r="L39" s="2">
        <v>16044</v>
      </c>
      <c r="M39">
        <v>3</v>
      </c>
      <c r="N39" s="1">
        <v>1547.51</v>
      </c>
    </row>
    <row r="40" spans="1:14" x14ac:dyDescent="0.25">
      <c r="A40" t="s">
        <v>234</v>
      </c>
      <c r="B40" t="s">
        <v>18</v>
      </c>
      <c r="C40" t="s">
        <v>21</v>
      </c>
      <c r="D40" t="s">
        <v>1035</v>
      </c>
      <c r="E40" t="s">
        <v>1007</v>
      </c>
      <c r="F40" t="s">
        <v>226</v>
      </c>
      <c r="G40" t="s">
        <v>204</v>
      </c>
      <c r="H40" t="s">
        <v>44</v>
      </c>
      <c r="I40" s="2">
        <v>21531</v>
      </c>
      <c r="J40" s="2">
        <v>55</v>
      </c>
      <c r="K40" s="2">
        <v>15593</v>
      </c>
      <c r="L40" s="2">
        <v>18617</v>
      </c>
      <c r="M40">
        <v>6</v>
      </c>
      <c r="N40" s="1">
        <v>1470.97</v>
      </c>
    </row>
    <row r="41" spans="1:14" x14ac:dyDescent="0.25">
      <c r="A41" t="s">
        <v>461</v>
      </c>
      <c r="B41" t="s">
        <v>18</v>
      </c>
      <c r="C41" t="s">
        <v>21</v>
      </c>
      <c r="D41" t="s">
        <v>1039</v>
      </c>
      <c r="E41" t="s">
        <v>1015</v>
      </c>
      <c r="F41" t="s">
        <v>462</v>
      </c>
      <c r="G41" t="s">
        <v>204</v>
      </c>
      <c r="H41" t="s">
        <v>16</v>
      </c>
      <c r="I41" s="2">
        <v>10883</v>
      </c>
      <c r="J41" s="2">
        <v>46</v>
      </c>
      <c r="K41" s="2">
        <v>1652</v>
      </c>
      <c r="L41" s="2">
        <v>8869</v>
      </c>
      <c r="M41">
        <v>16</v>
      </c>
      <c r="N41" s="1">
        <v>1942.48</v>
      </c>
    </row>
    <row r="42" spans="1:14" x14ac:dyDescent="0.25">
      <c r="A42" t="s">
        <v>28</v>
      </c>
      <c r="B42" t="s">
        <v>12</v>
      </c>
      <c r="C42" t="s">
        <v>19</v>
      </c>
      <c r="D42" t="s">
        <v>1047</v>
      </c>
      <c r="E42" t="s">
        <v>1015</v>
      </c>
      <c r="F42" t="s">
        <v>29</v>
      </c>
      <c r="G42" t="s">
        <v>15</v>
      </c>
      <c r="H42" t="s">
        <v>16</v>
      </c>
      <c r="I42" s="2">
        <v>10992</v>
      </c>
      <c r="J42" s="2">
        <v>97</v>
      </c>
      <c r="K42" s="2">
        <v>6677</v>
      </c>
      <c r="L42" s="2">
        <v>10132</v>
      </c>
      <c r="M42">
        <v>3</v>
      </c>
      <c r="N42" s="1">
        <v>1675.99</v>
      </c>
    </row>
    <row r="43" spans="1:14" x14ac:dyDescent="0.25">
      <c r="A43" t="s">
        <v>491</v>
      </c>
      <c r="B43" t="s">
        <v>12</v>
      </c>
      <c r="C43" t="s">
        <v>26</v>
      </c>
      <c r="D43" t="s">
        <v>1048</v>
      </c>
      <c r="E43" t="s">
        <v>1011</v>
      </c>
      <c r="F43" t="s">
        <v>135</v>
      </c>
      <c r="G43" t="s">
        <v>204</v>
      </c>
      <c r="H43" t="s">
        <v>16</v>
      </c>
      <c r="I43" s="2">
        <v>21229</v>
      </c>
      <c r="J43" s="2">
        <v>80</v>
      </c>
      <c r="K43" s="2">
        <v>18073</v>
      </c>
      <c r="L43" s="2">
        <v>19655</v>
      </c>
      <c r="M43">
        <v>10</v>
      </c>
      <c r="N43" s="1">
        <v>1550.08</v>
      </c>
    </row>
    <row r="44" spans="1:14" x14ac:dyDescent="0.25">
      <c r="A44" t="s">
        <v>844</v>
      </c>
      <c r="B44" t="s">
        <v>12</v>
      </c>
      <c r="C44" t="s">
        <v>13</v>
      </c>
      <c r="D44" t="s">
        <v>1029</v>
      </c>
      <c r="E44" t="s">
        <v>1030</v>
      </c>
      <c r="F44" t="s">
        <v>132</v>
      </c>
      <c r="G44" t="s">
        <v>795</v>
      </c>
      <c r="H44" t="s">
        <v>16</v>
      </c>
      <c r="I44" s="2">
        <v>73544</v>
      </c>
      <c r="J44" s="2">
        <v>223</v>
      </c>
      <c r="K44" s="2">
        <v>40405</v>
      </c>
      <c r="L44" s="2">
        <v>67406</v>
      </c>
      <c r="M44">
        <v>1</v>
      </c>
      <c r="N44" s="1">
        <v>1465.87</v>
      </c>
    </row>
    <row r="45" spans="1:14" x14ac:dyDescent="0.25">
      <c r="A45" t="s">
        <v>758</v>
      </c>
      <c r="B45" t="s">
        <v>18</v>
      </c>
      <c r="C45" t="s">
        <v>21</v>
      </c>
      <c r="D45" t="s">
        <v>1002</v>
      </c>
      <c r="E45" t="s">
        <v>1003</v>
      </c>
      <c r="F45" t="s">
        <v>215</v>
      </c>
      <c r="G45" t="s">
        <v>754</v>
      </c>
      <c r="H45" t="s">
        <v>16</v>
      </c>
      <c r="I45" s="2">
        <v>11062</v>
      </c>
      <c r="J45" s="2">
        <v>78</v>
      </c>
      <c r="K45" s="2">
        <v>6539</v>
      </c>
      <c r="L45" s="2">
        <v>9391</v>
      </c>
      <c r="M45">
        <v>2</v>
      </c>
      <c r="N45" s="1">
        <v>1500.1</v>
      </c>
    </row>
    <row r="46" spans="1:14" x14ac:dyDescent="0.25">
      <c r="A46" t="s">
        <v>454</v>
      </c>
      <c r="B46" t="s">
        <v>12</v>
      </c>
      <c r="C46" t="s">
        <v>21</v>
      </c>
      <c r="D46" t="s">
        <v>1053</v>
      </c>
      <c r="E46" t="s">
        <v>1054</v>
      </c>
      <c r="F46" t="s">
        <v>122</v>
      </c>
      <c r="G46" t="s">
        <v>204</v>
      </c>
      <c r="H46" t="s">
        <v>16</v>
      </c>
      <c r="I46" s="2">
        <v>47931</v>
      </c>
      <c r="J46" s="2">
        <v>170</v>
      </c>
      <c r="K46" s="2">
        <v>15989</v>
      </c>
      <c r="L46" s="2">
        <v>38916</v>
      </c>
      <c r="M46">
        <v>4</v>
      </c>
      <c r="N46" s="1">
        <v>1487.23</v>
      </c>
    </row>
    <row r="47" spans="1:14" x14ac:dyDescent="0.25">
      <c r="A47" t="s">
        <v>118</v>
      </c>
      <c r="B47" t="s">
        <v>18</v>
      </c>
      <c r="C47" t="s">
        <v>19</v>
      </c>
      <c r="D47" t="s">
        <v>1035</v>
      </c>
      <c r="E47" t="s">
        <v>1007</v>
      </c>
      <c r="F47" t="s">
        <v>989</v>
      </c>
      <c r="G47" t="s">
        <v>15</v>
      </c>
      <c r="H47" t="s">
        <v>16</v>
      </c>
      <c r="I47" s="2">
        <v>7402</v>
      </c>
      <c r="J47" s="2">
        <v>9</v>
      </c>
      <c r="K47" s="2">
        <v>3860</v>
      </c>
      <c r="L47" s="2">
        <v>6406</v>
      </c>
      <c r="M47">
        <v>1</v>
      </c>
      <c r="N47" s="1">
        <v>1560.45</v>
      </c>
    </row>
    <row r="48" spans="1:14" x14ac:dyDescent="0.25">
      <c r="A48" t="s">
        <v>502</v>
      </c>
      <c r="B48" t="s">
        <v>18</v>
      </c>
      <c r="C48" t="s">
        <v>21</v>
      </c>
      <c r="D48" t="s">
        <v>1018</v>
      </c>
      <c r="E48" t="s">
        <v>1013</v>
      </c>
      <c r="F48" t="s">
        <v>501</v>
      </c>
      <c r="G48" t="s">
        <v>204</v>
      </c>
      <c r="H48" t="s">
        <v>16</v>
      </c>
      <c r="I48" s="2">
        <v>9130</v>
      </c>
      <c r="J48" s="2">
        <v>33</v>
      </c>
      <c r="K48" s="2">
        <v>3721</v>
      </c>
      <c r="L48" s="2">
        <v>5564</v>
      </c>
      <c r="M48">
        <v>1</v>
      </c>
      <c r="N48" s="1">
        <v>1655.79</v>
      </c>
    </row>
    <row r="49" spans="1:14" x14ac:dyDescent="0.25">
      <c r="A49" t="s">
        <v>186</v>
      </c>
      <c r="B49" t="s">
        <v>18</v>
      </c>
      <c r="C49" t="s">
        <v>19</v>
      </c>
      <c r="D49" t="s">
        <v>1036</v>
      </c>
      <c r="E49" t="s">
        <v>1037</v>
      </c>
      <c r="F49" t="s">
        <v>187</v>
      </c>
      <c r="G49" t="s">
        <v>15</v>
      </c>
      <c r="H49" t="s">
        <v>16</v>
      </c>
      <c r="I49" s="2">
        <v>14693</v>
      </c>
      <c r="J49" s="2">
        <v>70</v>
      </c>
      <c r="K49" s="2">
        <v>6597</v>
      </c>
      <c r="L49" s="2">
        <v>13508</v>
      </c>
      <c r="M49">
        <v>4</v>
      </c>
      <c r="N49" s="1">
        <v>2047.35</v>
      </c>
    </row>
    <row r="50" spans="1:14" x14ac:dyDescent="0.25">
      <c r="A50" t="s">
        <v>786</v>
      </c>
      <c r="B50" t="s">
        <v>18</v>
      </c>
      <c r="C50" t="s">
        <v>19</v>
      </c>
      <c r="D50" t="s">
        <v>1038</v>
      </c>
      <c r="E50" t="s">
        <v>1015</v>
      </c>
      <c r="F50" t="s">
        <v>787</v>
      </c>
      <c r="G50" t="s">
        <v>754</v>
      </c>
      <c r="H50" t="s">
        <v>44</v>
      </c>
      <c r="I50" s="2">
        <v>16325</v>
      </c>
      <c r="J50" s="2">
        <v>78</v>
      </c>
      <c r="K50" s="2">
        <v>9558</v>
      </c>
      <c r="L50" s="2">
        <v>15426</v>
      </c>
      <c r="M50">
        <v>21</v>
      </c>
      <c r="N50" s="1">
        <v>1814.1</v>
      </c>
    </row>
    <row r="51" spans="1:14" x14ac:dyDescent="0.25">
      <c r="A51" t="s">
        <v>984</v>
      </c>
      <c r="B51" t="s">
        <v>18</v>
      </c>
      <c r="C51" t="s">
        <v>26</v>
      </c>
      <c r="D51" t="s">
        <v>1029</v>
      </c>
      <c r="E51" t="s">
        <v>1030</v>
      </c>
      <c r="F51" t="s">
        <v>985</v>
      </c>
      <c r="G51" t="s">
        <v>982</v>
      </c>
      <c r="H51" t="s">
        <v>16</v>
      </c>
      <c r="I51" s="2">
        <v>9149</v>
      </c>
      <c r="J51" s="2">
        <v>40</v>
      </c>
      <c r="K51" s="2">
        <v>4568</v>
      </c>
      <c r="L51" s="2">
        <v>8648</v>
      </c>
      <c r="M51">
        <v>4</v>
      </c>
      <c r="N51" s="1">
        <v>1758.1</v>
      </c>
    </row>
    <row r="52" spans="1:14" x14ac:dyDescent="0.25">
      <c r="A52" t="s">
        <v>790</v>
      </c>
      <c r="B52" t="s">
        <v>12</v>
      </c>
      <c r="C52" t="s">
        <v>13</v>
      </c>
      <c r="D52" t="s">
        <v>1029</v>
      </c>
      <c r="E52" t="s">
        <v>1030</v>
      </c>
      <c r="F52" t="s">
        <v>556</v>
      </c>
      <c r="G52" t="s">
        <v>754</v>
      </c>
      <c r="H52" t="s">
        <v>16</v>
      </c>
      <c r="I52" s="2">
        <v>21737</v>
      </c>
      <c r="J52" s="2">
        <v>80</v>
      </c>
      <c r="K52" s="2">
        <v>11206</v>
      </c>
      <c r="L52" s="2">
        <v>19459</v>
      </c>
      <c r="M52">
        <v>4</v>
      </c>
      <c r="N52" s="1">
        <v>1521.58</v>
      </c>
    </row>
    <row r="53" spans="1:14" x14ac:dyDescent="0.25">
      <c r="A53" t="s">
        <v>664</v>
      </c>
      <c r="B53" t="s">
        <v>12</v>
      </c>
      <c r="C53" t="s">
        <v>21</v>
      </c>
      <c r="D53" t="s">
        <v>1042</v>
      </c>
      <c r="E53" t="s">
        <v>1030</v>
      </c>
      <c r="F53" t="s">
        <v>665</v>
      </c>
      <c r="G53" t="s">
        <v>625</v>
      </c>
      <c r="H53" t="s">
        <v>16</v>
      </c>
      <c r="I53" s="2">
        <v>9157</v>
      </c>
      <c r="J53" s="2">
        <v>60</v>
      </c>
      <c r="K53" s="2">
        <v>4520</v>
      </c>
      <c r="L53" s="2">
        <v>8037</v>
      </c>
      <c r="M53">
        <v>2</v>
      </c>
      <c r="N53" s="1">
        <v>1449.18</v>
      </c>
    </row>
    <row r="54" spans="1:14" x14ac:dyDescent="0.25">
      <c r="A54" t="s">
        <v>176</v>
      </c>
      <c r="B54" t="s">
        <v>12</v>
      </c>
      <c r="C54" t="s">
        <v>26</v>
      </c>
      <c r="D54" t="s">
        <v>1035</v>
      </c>
      <c r="E54" t="s">
        <v>1007</v>
      </c>
      <c r="F54" t="s">
        <v>177</v>
      </c>
      <c r="G54" t="s">
        <v>15</v>
      </c>
      <c r="H54" t="s">
        <v>16</v>
      </c>
      <c r="I54" s="2">
        <v>17561</v>
      </c>
      <c r="J54" s="2">
        <v>50</v>
      </c>
      <c r="K54" s="2">
        <v>2960</v>
      </c>
      <c r="L54" s="2">
        <v>9953</v>
      </c>
      <c r="M54">
        <v>10</v>
      </c>
      <c r="N54" s="1">
        <v>1519.9</v>
      </c>
    </row>
    <row r="55" spans="1:14" x14ac:dyDescent="0.25">
      <c r="A55" t="s">
        <v>414</v>
      </c>
      <c r="B55" t="s">
        <v>23</v>
      </c>
      <c r="C55" t="s">
        <v>19</v>
      </c>
      <c r="D55" t="s">
        <v>1008</v>
      </c>
      <c r="E55" t="s">
        <v>1009</v>
      </c>
      <c r="F55" t="s">
        <v>113</v>
      </c>
      <c r="G55" t="s">
        <v>204</v>
      </c>
      <c r="H55" t="s">
        <v>16</v>
      </c>
      <c r="I55" s="2">
        <v>562103</v>
      </c>
      <c r="J55" s="2">
        <v>1450</v>
      </c>
      <c r="K55" s="2">
        <v>340616</v>
      </c>
      <c r="L55" s="2">
        <v>488921</v>
      </c>
      <c r="M55">
        <v>8</v>
      </c>
      <c r="N55" s="1">
        <v>1733.83</v>
      </c>
    </row>
    <row r="56" spans="1:14" x14ac:dyDescent="0.25">
      <c r="A56" t="s">
        <v>598</v>
      </c>
      <c r="B56" t="s">
        <v>18</v>
      </c>
      <c r="C56" t="s">
        <v>19</v>
      </c>
      <c r="D56" t="s">
        <v>1029</v>
      </c>
      <c r="E56" t="s">
        <v>1030</v>
      </c>
      <c r="F56" t="s">
        <v>191</v>
      </c>
      <c r="G56" t="s">
        <v>204</v>
      </c>
      <c r="H56" t="s">
        <v>44</v>
      </c>
      <c r="I56" s="2">
        <v>74164</v>
      </c>
      <c r="J56" s="2">
        <v>241</v>
      </c>
      <c r="K56" s="2">
        <v>25104</v>
      </c>
      <c r="L56" s="2">
        <v>61242</v>
      </c>
      <c r="M56">
        <v>19</v>
      </c>
      <c r="N56" s="1">
        <v>1902.3</v>
      </c>
    </row>
    <row r="57" spans="1:14" x14ac:dyDescent="0.25">
      <c r="A57" t="s">
        <v>68</v>
      </c>
      <c r="B57" t="s">
        <v>12</v>
      </c>
      <c r="C57" t="s">
        <v>26</v>
      </c>
      <c r="D57" t="s">
        <v>1034</v>
      </c>
      <c r="E57" t="s">
        <v>1015</v>
      </c>
      <c r="F57" t="s">
        <v>69</v>
      </c>
      <c r="G57" t="s">
        <v>15</v>
      </c>
      <c r="H57" t="s">
        <v>16</v>
      </c>
      <c r="I57" s="2">
        <v>82916</v>
      </c>
      <c r="J57" s="2">
        <v>199</v>
      </c>
      <c r="K57" s="2">
        <v>24951</v>
      </c>
      <c r="L57" s="2">
        <v>77333</v>
      </c>
      <c r="M57">
        <v>12</v>
      </c>
      <c r="N57" s="1">
        <v>1584.82</v>
      </c>
    </row>
    <row r="58" spans="1:14" x14ac:dyDescent="0.25">
      <c r="A58" t="s">
        <v>482</v>
      </c>
      <c r="B58" t="s">
        <v>18</v>
      </c>
      <c r="C58" t="s">
        <v>21</v>
      </c>
      <c r="D58" t="s">
        <v>1018</v>
      </c>
      <c r="E58" t="s">
        <v>1013</v>
      </c>
      <c r="F58" t="s">
        <v>483</v>
      </c>
      <c r="G58" t="s">
        <v>204</v>
      </c>
      <c r="H58" t="s">
        <v>16</v>
      </c>
      <c r="I58" s="2">
        <v>11214</v>
      </c>
      <c r="J58" s="2">
        <v>49</v>
      </c>
      <c r="K58" s="2">
        <v>5523</v>
      </c>
      <c r="L58" s="2">
        <v>10267</v>
      </c>
      <c r="M58">
        <v>2</v>
      </c>
      <c r="N58" s="1">
        <v>1554.39</v>
      </c>
    </row>
    <row r="59" spans="1:14" x14ac:dyDescent="0.25">
      <c r="A59" t="s">
        <v>484</v>
      </c>
      <c r="B59" t="s">
        <v>12</v>
      </c>
      <c r="C59" t="s">
        <v>26</v>
      </c>
      <c r="D59" t="s">
        <v>1004</v>
      </c>
      <c r="E59" t="s">
        <v>1005</v>
      </c>
      <c r="F59" t="s">
        <v>135</v>
      </c>
      <c r="G59" t="s">
        <v>204</v>
      </c>
      <c r="H59" t="s">
        <v>16</v>
      </c>
      <c r="I59" s="2">
        <v>55274</v>
      </c>
      <c r="J59" s="2">
        <v>219</v>
      </c>
      <c r="K59" s="2">
        <v>47583</v>
      </c>
      <c r="L59" s="2">
        <v>51275</v>
      </c>
      <c r="M59">
        <v>3</v>
      </c>
      <c r="N59" s="1">
        <v>1532.76</v>
      </c>
    </row>
    <row r="60" spans="1:14" x14ac:dyDescent="0.25">
      <c r="A60" t="s">
        <v>296</v>
      </c>
      <c r="B60" t="s">
        <v>18</v>
      </c>
      <c r="C60" t="s">
        <v>13</v>
      </c>
      <c r="D60" t="s">
        <v>1047</v>
      </c>
      <c r="E60" t="s">
        <v>1015</v>
      </c>
      <c r="F60" t="s">
        <v>994</v>
      </c>
      <c r="G60" t="s">
        <v>204</v>
      </c>
      <c r="H60" t="s">
        <v>16</v>
      </c>
      <c r="I60" s="2">
        <v>7427</v>
      </c>
      <c r="J60" s="2">
        <v>0</v>
      </c>
      <c r="K60" s="2">
        <v>4752</v>
      </c>
      <c r="L60" s="2">
        <v>6566</v>
      </c>
      <c r="M60">
        <v>1</v>
      </c>
      <c r="N60" s="1">
        <v>1504.78</v>
      </c>
    </row>
    <row r="61" spans="1:14" x14ac:dyDescent="0.25">
      <c r="A61" t="s">
        <v>337</v>
      </c>
      <c r="B61" t="s">
        <v>12</v>
      </c>
      <c r="C61" t="s">
        <v>26</v>
      </c>
      <c r="D61" t="s">
        <v>1036</v>
      </c>
      <c r="E61" t="s">
        <v>1037</v>
      </c>
      <c r="F61" t="s">
        <v>333</v>
      </c>
      <c r="G61" t="s">
        <v>204</v>
      </c>
      <c r="H61" t="s">
        <v>16</v>
      </c>
      <c r="I61" s="2">
        <v>22163</v>
      </c>
      <c r="J61" s="2">
        <v>55</v>
      </c>
      <c r="K61" s="2">
        <v>2368</v>
      </c>
      <c r="L61" s="2">
        <v>8130</v>
      </c>
      <c r="M61">
        <v>3</v>
      </c>
      <c r="N61" s="1">
        <v>1493.78</v>
      </c>
    </row>
    <row r="62" spans="1:14" x14ac:dyDescent="0.25">
      <c r="A62" t="s">
        <v>915</v>
      </c>
      <c r="B62" t="s">
        <v>18</v>
      </c>
      <c r="C62" t="s">
        <v>13</v>
      </c>
      <c r="D62" t="s">
        <v>1038</v>
      </c>
      <c r="E62" t="s">
        <v>1015</v>
      </c>
      <c r="F62" t="s">
        <v>333</v>
      </c>
      <c r="G62" t="s">
        <v>913</v>
      </c>
      <c r="H62" t="s">
        <v>44</v>
      </c>
      <c r="I62" s="2">
        <v>74426</v>
      </c>
      <c r="J62" s="2">
        <v>150</v>
      </c>
      <c r="K62" s="2">
        <v>39257</v>
      </c>
      <c r="L62" s="2">
        <v>67151</v>
      </c>
      <c r="M62">
        <v>15</v>
      </c>
      <c r="N62" s="1">
        <v>1519.6</v>
      </c>
    </row>
    <row r="63" spans="1:14" x14ac:dyDescent="0.25">
      <c r="A63" t="s">
        <v>990</v>
      </c>
      <c r="B63" t="s">
        <v>12</v>
      </c>
      <c r="C63" t="s">
        <v>13</v>
      </c>
      <c r="D63" t="s">
        <v>1023</v>
      </c>
      <c r="E63" t="s">
        <v>1015</v>
      </c>
      <c r="F63" t="s">
        <v>496</v>
      </c>
      <c r="G63" t="s">
        <v>982</v>
      </c>
      <c r="H63" t="s">
        <v>16</v>
      </c>
      <c r="I63" s="2">
        <v>22175</v>
      </c>
      <c r="J63" s="2">
        <v>140</v>
      </c>
      <c r="K63" s="2">
        <v>14910</v>
      </c>
      <c r="L63" s="2">
        <v>20074</v>
      </c>
      <c r="M63">
        <v>6</v>
      </c>
      <c r="N63" s="1">
        <v>1909.28</v>
      </c>
    </row>
    <row r="64" spans="1:14" x14ac:dyDescent="0.25">
      <c r="A64" t="s">
        <v>397</v>
      </c>
      <c r="B64" t="s">
        <v>23</v>
      </c>
      <c r="C64" t="s">
        <v>21</v>
      </c>
      <c r="D64" t="s">
        <v>1029</v>
      </c>
      <c r="E64" t="s">
        <v>1030</v>
      </c>
      <c r="F64" t="s">
        <v>398</v>
      </c>
      <c r="G64" t="s">
        <v>204</v>
      </c>
      <c r="H64" t="s">
        <v>16</v>
      </c>
      <c r="I64" s="2">
        <v>9178</v>
      </c>
      <c r="J64" s="2">
        <v>25</v>
      </c>
      <c r="K64" s="2">
        <v>4644</v>
      </c>
      <c r="L64" s="2">
        <v>8462</v>
      </c>
      <c r="M64">
        <v>2</v>
      </c>
      <c r="N64" s="1">
        <v>1503.21</v>
      </c>
    </row>
    <row r="65" spans="1:14" x14ac:dyDescent="0.25">
      <c r="A65" t="s">
        <v>65</v>
      </c>
      <c r="B65" t="s">
        <v>18</v>
      </c>
      <c r="C65" t="s">
        <v>26</v>
      </c>
      <c r="D65" t="s">
        <v>1023</v>
      </c>
      <c r="E65" t="s">
        <v>1015</v>
      </c>
      <c r="F65" t="s">
        <v>62</v>
      </c>
      <c r="G65" t="s">
        <v>15</v>
      </c>
      <c r="H65" t="s">
        <v>44</v>
      </c>
      <c r="I65" s="2">
        <v>74436</v>
      </c>
      <c r="J65" s="2">
        <v>175</v>
      </c>
      <c r="K65" s="2">
        <v>30158</v>
      </c>
      <c r="L65" s="2">
        <v>69150</v>
      </c>
      <c r="M65">
        <v>21</v>
      </c>
      <c r="N65" s="1">
        <v>1558.55</v>
      </c>
    </row>
    <row r="66" spans="1:14" x14ac:dyDescent="0.25">
      <c r="A66" t="s">
        <v>116</v>
      </c>
      <c r="B66" t="s">
        <v>18</v>
      </c>
      <c r="C66" t="s">
        <v>13</v>
      </c>
      <c r="D66" t="s">
        <v>1024</v>
      </c>
      <c r="E66" t="s">
        <v>1007</v>
      </c>
      <c r="F66" t="s">
        <v>117</v>
      </c>
      <c r="G66" t="s">
        <v>15</v>
      </c>
      <c r="H66" t="s">
        <v>34</v>
      </c>
      <c r="I66" s="2">
        <v>17645</v>
      </c>
      <c r="J66" s="2">
        <v>40</v>
      </c>
      <c r="K66" s="2">
        <v>9673</v>
      </c>
      <c r="L66" s="2">
        <v>15088</v>
      </c>
      <c r="M66">
        <v>15</v>
      </c>
      <c r="N66" s="1">
        <v>1591.77</v>
      </c>
    </row>
    <row r="67" spans="1:14" x14ac:dyDescent="0.25">
      <c r="A67" t="s">
        <v>486</v>
      </c>
      <c r="B67" t="s">
        <v>18</v>
      </c>
      <c r="C67" t="s">
        <v>26</v>
      </c>
      <c r="D67" t="s">
        <v>1029</v>
      </c>
      <c r="E67" t="s">
        <v>1030</v>
      </c>
      <c r="F67" t="s">
        <v>135</v>
      </c>
      <c r="G67" t="s">
        <v>204</v>
      </c>
      <c r="H67" t="s">
        <v>16</v>
      </c>
      <c r="I67" s="2">
        <v>21088</v>
      </c>
      <c r="J67" s="2">
        <v>60</v>
      </c>
      <c r="K67" s="2">
        <v>17930</v>
      </c>
      <c r="L67" s="2">
        <v>19822</v>
      </c>
      <c r="M67">
        <v>4</v>
      </c>
      <c r="N67" s="1">
        <v>1623.68</v>
      </c>
    </row>
    <row r="68" spans="1:14" x14ac:dyDescent="0.25">
      <c r="A68" t="s">
        <v>324</v>
      </c>
      <c r="B68" t="s">
        <v>18</v>
      </c>
      <c r="C68" t="s">
        <v>21</v>
      </c>
      <c r="D68" t="s">
        <v>1042</v>
      </c>
      <c r="E68" t="s">
        <v>1030</v>
      </c>
      <c r="F68" t="s">
        <v>325</v>
      </c>
      <c r="G68" t="s">
        <v>204</v>
      </c>
      <c r="H68" t="s">
        <v>44</v>
      </c>
      <c r="I68" s="2">
        <v>16354</v>
      </c>
      <c r="J68" s="2">
        <v>40</v>
      </c>
      <c r="K68" s="2">
        <v>8061</v>
      </c>
      <c r="L68" s="2">
        <v>15667</v>
      </c>
      <c r="M68">
        <v>4</v>
      </c>
      <c r="N68" s="1">
        <v>1610.32</v>
      </c>
    </row>
    <row r="69" spans="1:14" x14ac:dyDescent="0.25">
      <c r="A69" t="s">
        <v>136</v>
      </c>
      <c r="B69" t="s">
        <v>18</v>
      </c>
      <c r="C69" t="s">
        <v>13</v>
      </c>
      <c r="D69" t="s">
        <v>1042</v>
      </c>
      <c r="E69" t="s">
        <v>1030</v>
      </c>
      <c r="F69" t="s">
        <v>135</v>
      </c>
      <c r="G69" t="s">
        <v>15</v>
      </c>
      <c r="H69" t="s">
        <v>34</v>
      </c>
      <c r="I69" s="2">
        <v>87245</v>
      </c>
      <c r="J69" s="2">
        <v>350</v>
      </c>
      <c r="K69" s="2">
        <v>71903</v>
      </c>
      <c r="L69" s="2">
        <v>80390</v>
      </c>
      <c r="M69">
        <v>2</v>
      </c>
      <c r="N69" s="1">
        <v>1500.84</v>
      </c>
    </row>
    <row r="70" spans="1:14" x14ac:dyDescent="0.25">
      <c r="A70" t="s">
        <v>61</v>
      </c>
      <c r="B70" t="s">
        <v>18</v>
      </c>
      <c r="C70" t="s">
        <v>26</v>
      </c>
      <c r="D70" t="s">
        <v>1008</v>
      </c>
      <c r="E70" t="s">
        <v>1009</v>
      </c>
      <c r="F70" t="s">
        <v>62</v>
      </c>
      <c r="G70" t="s">
        <v>15</v>
      </c>
      <c r="H70" t="s">
        <v>16</v>
      </c>
      <c r="I70" s="2">
        <v>9210</v>
      </c>
      <c r="J70" s="2">
        <v>80</v>
      </c>
      <c r="K70" s="2">
        <v>3798</v>
      </c>
      <c r="L70" s="2">
        <v>8619</v>
      </c>
      <c r="M70">
        <v>2</v>
      </c>
      <c r="N70" s="1">
        <v>1536.63</v>
      </c>
    </row>
    <row r="71" spans="1:14" x14ac:dyDescent="0.25">
      <c r="A71" t="s">
        <v>862</v>
      </c>
      <c r="B71" t="s">
        <v>23</v>
      </c>
      <c r="C71" t="s">
        <v>26</v>
      </c>
      <c r="D71" t="s">
        <v>1018</v>
      </c>
      <c r="E71" t="s">
        <v>1013</v>
      </c>
      <c r="F71" t="s">
        <v>863</v>
      </c>
      <c r="G71" t="s">
        <v>795</v>
      </c>
      <c r="H71" t="s">
        <v>16</v>
      </c>
      <c r="I71" s="2">
        <v>13608</v>
      </c>
      <c r="J71" s="2">
        <v>66</v>
      </c>
      <c r="K71" s="2">
        <v>2714</v>
      </c>
      <c r="L71" s="2">
        <v>9332</v>
      </c>
      <c r="M71">
        <v>1</v>
      </c>
      <c r="N71" s="1">
        <v>1762.66</v>
      </c>
    </row>
    <row r="72" spans="1:14" x14ac:dyDescent="0.25">
      <c r="A72" t="s">
        <v>646</v>
      </c>
      <c r="B72" t="s">
        <v>12</v>
      </c>
      <c r="C72" t="s">
        <v>19</v>
      </c>
      <c r="D72" t="s">
        <v>1023</v>
      </c>
      <c r="E72" t="s">
        <v>1015</v>
      </c>
      <c r="F72" t="s">
        <v>647</v>
      </c>
      <c r="G72" t="s">
        <v>625</v>
      </c>
      <c r="H72" t="s">
        <v>16</v>
      </c>
      <c r="I72" s="2">
        <v>21903</v>
      </c>
      <c r="J72" s="2">
        <v>124</v>
      </c>
      <c r="K72" s="2">
        <v>18831</v>
      </c>
      <c r="L72" s="2">
        <v>20922</v>
      </c>
      <c r="M72">
        <v>4</v>
      </c>
      <c r="N72" s="1">
        <v>1661.17</v>
      </c>
    </row>
    <row r="73" spans="1:14" x14ac:dyDescent="0.25">
      <c r="A73" t="s">
        <v>921</v>
      </c>
      <c r="B73" t="s">
        <v>18</v>
      </c>
      <c r="C73" t="s">
        <v>21</v>
      </c>
      <c r="D73" t="s">
        <v>1008</v>
      </c>
      <c r="E73" t="s">
        <v>1009</v>
      </c>
      <c r="F73" t="s">
        <v>922</v>
      </c>
      <c r="G73" t="s">
        <v>920</v>
      </c>
      <c r="H73" t="s">
        <v>16</v>
      </c>
      <c r="I73" s="2">
        <v>11296</v>
      </c>
      <c r="J73" s="2">
        <v>54</v>
      </c>
      <c r="K73" s="2">
        <v>6822</v>
      </c>
      <c r="L73" s="2">
        <v>9274</v>
      </c>
      <c r="M73">
        <v>4</v>
      </c>
      <c r="N73" s="1">
        <v>1682.34</v>
      </c>
    </row>
    <row r="74" spans="1:14" x14ac:dyDescent="0.25">
      <c r="A74" t="s">
        <v>170</v>
      </c>
      <c r="B74" t="s">
        <v>18</v>
      </c>
      <c r="C74" t="s">
        <v>19</v>
      </c>
      <c r="D74" t="s">
        <v>1008</v>
      </c>
      <c r="E74" t="s">
        <v>1009</v>
      </c>
      <c r="F74" t="s">
        <v>171</v>
      </c>
      <c r="G74" t="s">
        <v>15</v>
      </c>
      <c r="H74" t="s">
        <v>16</v>
      </c>
      <c r="I74" s="2">
        <v>57917</v>
      </c>
      <c r="J74" s="2">
        <v>212</v>
      </c>
      <c r="K74" s="2">
        <v>3650</v>
      </c>
      <c r="L74" s="2">
        <v>55128</v>
      </c>
      <c r="M74">
        <v>5</v>
      </c>
      <c r="N74" s="1">
        <v>1669.73</v>
      </c>
    </row>
    <row r="75" spans="1:14" x14ac:dyDescent="0.25">
      <c r="A75" t="s">
        <v>55</v>
      </c>
      <c r="B75" t="s">
        <v>18</v>
      </c>
      <c r="C75" t="s">
        <v>19</v>
      </c>
      <c r="D75" t="s">
        <v>1036</v>
      </c>
      <c r="E75" t="s">
        <v>1037</v>
      </c>
      <c r="F75" t="s">
        <v>56</v>
      </c>
      <c r="G75" t="s">
        <v>15</v>
      </c>
      <c r="H75" t="s">
        <v>34</v>
      </c>
      <c r="I75" s="2">
        <v>18028</v>
      </c>
      <c r="J75" s="2">
        <v>89</v>
      </c>
      <c r="K75" s="2">
        <v>1851</v>
      </c>
      <c r="L75" s="2">
        <v>14926</v>
      </c>
      <c r="M75">
        <v>24</v>
      </c>
      <c r="N75" s="1">
        <v>1572.24</v>
      </c>
    </row>
    <row r="76" spans="1:14" x14ac:dyDescent="0.25">
      <c r="A76" t="s">
        <v>739</v>
      </c>
      <c r="B76" t="s">
        <v>12</v>
      </c>
      <c r="C76" t="s">
        <v>21</v>
      </c>
      <c r="D76" t="s">
        <v>1041</v>
      </c>
      <c r="E76" t="s">
        <v>1009</v>
      </c>
      <c r="F76" t="s">
        <v>548</v>
      </c>
      <c r="G76" t="s">
        <v>680</v>
      </c>
      <c r="H76" t="s">
        <v>16</v>
      </c>
      <c r="I76" s="2">
        <v>16372</v>
      </c>
      <c r="J76" s="2">
        <v>90</v>
      </c>
      <c r="K76" s="2">
        <v>4731</v>
      </c>
      <c r="L76" s="2">
        <v>15332</v>
      </c>
      <c r="M76">
        <v>9</v>
      </c>
      <c r="N76" s="1">
        <v>1704.51</v>
      </c>
    </row>
    <row r="77" spans="1:14" x14ac:dyDescent="0.25">
      <c r="A77" t="s">
        <v>803</v>
      </c>
      <c r="B77" t="s">
        <v>18</v>
      </c>
      <c r="C77" t="s">
        <v>13</v>
      </c>
      <c r="D77" t="s">
        <v>1029</v>
      </c>
      <c r="E77" t="s">
        <v>1030</v>
      </c>
      <c r="F77" t="s">
        <v>31</v>
      </c>
      <c r="G77" t="s">
        <v>795</v>
      </c>
      <c r="H77" t="s">
        <v>16</v>
      </c>
      <c r="I77" s="2">
        <v>67752</v>
      </c>
      <c r="J77" s="2">
        <v>174</v>
      </c>
      <c r="K77" s="2">
        <v>47126</v>
      </c>
      <c r="L77" s="2">
        <v>65080</v>
      </c>
      <c r="M77">
        <v>3</v>
      </c>
      <c r="N77" s="1">
        <v>1557.02</v>
      </c>
    </row>
    <row r="78" spans="1:14" x14ac:dyDescent="0.25">
      <c r="A78" t="s">
        <v>749</v>
      </c>
      <c r="B78" t="s">
        <v>18</v>
      </c>
      <c r="C78" t="s">
        <v>21</v>
      </c>
      <c r="D78" t="s">
        <v>1036</v>
      </c>
      <c r="E78" t="s">
        <v>1037</v>
      </c>
      <c r="F78" t="s">
        <v>750</v>
      </c>
      <c r="G78" t="s">
        <v>680</v>
      </c>
      <c r="H78" t="s">
        <v>16</v>
      </c>
      <c r="I78" s="2">
        <v>13642</v>
      </c>
      <c r="J78" s="2">
        <v>40</v>
      </c>
      <c r="K78" s="2">
        <v>9830</v>
      </c>
      <c r="L78" s="2">
        <v>11658</v>
      </c>
      <c r="M78">
        <v>3</v>
      </c>
      <c r="N78" s="1">
        <v>1731.27</v>
      </c>
    </row>
    <row r="79" spans="1:14" x14ac:dyDescent="0.25">
      <c r="A79" t="s">
        <v>596</v>
      </c>
      <c r="B79" t="s">
        <v>12</v>
      </c>
      <c r="C79" t="s">
        <v>13</v>
      </c>
      <c r="D79" t="s">
        <v>1016</v>
      </c>
      <c r="E79" t="s">
        <v>1017</v>
      </c>
      <c r="F79" t="s">
        <v>191</v>
      </c>
      <c r="G79" t="s">
        <v>204</v>
      </c>
      <c r="H79" t="s">
        <v>16</v>
      </c>
      <c r="I79" s="2">
        <v>74516</v>
      </c>
      <c r="J79" s="2">
        <v>200</v>
      </c>
      <c r="K79" s="2">
        <v>23985</v>
      </c>
      <c r="L79" s="2">
        <v>63853</v>
      </c>
      <c r="M79">
        <v>24</v>
      </c>
      <c r="N79" s="1">
        <v>1523.78</v>
      </c>
    </row>
    <row r="80" spans="1:14" x14ac:dyDescent="0.25">
      <c r="A80" t="s">
        <v>389</v>
      </c>
      <c r="B80" t="s">
        <v>12</v>
      </c>
      <c r="C80" t="s">
        <v>19</v>
      </c>
      <c r="D80" t="s">
        <v>1040</v>
      </c>
      <c r="E80" t="s">
        <v>1009</v>
      </c>
      <c r="F80" t="s">
        <v>390</v>
      </c>
      <c r="G80" t="s">
        <v>204</v>
      </c>
      <c r="H80" t="s">
        <v>16</v>
      </c>
      <c r="I80" s="2">
        <v>22180</v>
      </c>
      <c r="J80" s="2">
        <v>60</v>
      </c>
      <c r="K80" s="2">
        <v>4835</v>
      </c>
      <c r="L80" s="2">
        <v>19291</v>
      </c>
      <c r="M80">
        <v>9</v>
      </c>
      <c r="N80" s="1">
        <v>1441.63</v>
      </c>
    </row>
    <row r="81" spans="1:14" x14ac:dyDescent="0.25">
      <c r="A81" t="s">
        <v>887</v>
      </c>
      <c r="B81" t="s">
        <v>12</v>
      </c>
      <c r="C81" t="s">
        <v>26</v>
      </c>
      <c r="D81" t="s">
        <v>1036</v>
      </c>
      <c r="E81" t="s">
        <v>1037</v>
      </c>
      <c r="F81" t="s">
        <v>888</v>
      </c>
      <c r="G81" t="s">
        <v>886</v>
      </c>
      <c r="H81" t="s">
        <v>16</v>
      </c>
      <c r="I81" s="2">
        <v>13655</v>
      </c>
      <c r="J81" s="2">
        <v>66</v>
      </c>
      <c r="K81" s="2">
        <v>9519</v>
      </c>
      <c r="L81" s="2">
        <v>13041</v>
      </c>
      <c r="M81">
        <v>3</v>
      </c>
      <c r="N81" s="1">
        <v>1475.25</v>
      </c>
    </row>
    <row r="82" spans="1:14" x14ac:dyDescent="0.25">
      <c r="A82" t="s">
        <v>378</v>
      </c>
      <c r="B82" t="s">
        <v>12</v>
      </c>
      <c r="C82" t="s">
        <v>21</v>
      </c>
      <c r="D82" t="s">
        <v>1034</v>
      </c>
      <c r="E82" t="s">
        <v>1015</v>
      </c>
      <c r="F82" t="s">
        <v>379</v>
      </c>
      <c r="G82" t="s">
        <v>204</v>
      </c>
      <c r="H82" t="s">
        <v>16</v>
      </c>
      <c r="I82" s="2">
        <v>16580</v>
      </c>
      <c r="J82" s="2">
        <v>84</v>
      </c>
      <c r="K82" s="2">
        <v>11928</v>
      </c>
      <c r="L82" s="2">
        <v>14527</v>
      </c>
      <c r="M82">
        <v>6</v>
      </c>
      <c r="N82" s="1">
        <v>1965.74</v>
      </c>
    </row>
    <row r="83" spans="1:14" x14ac:dyDescent="0.25">
      <c r="A83" t="s">
        <v>63</v>
      </c>
      <c r="B83" t="s">
        <v>12</v>
      </c>
      <c r="C83" t="s">
        <v>19</v>
      </c>
      <c r="D83" t="s">
        <v>1008</v>
      </c>
      <c r="E83" t="s">
        <v>1009</v>
      </c>
      <c r="F83" t="s">
        <v>62</v>
      </c>
      <c r="G83" t="s">
        <v>15</v>
      </c>
      <c r="H83" t="s">
        <v>16</v>
      </c>
      <c r="I83" s="2">
        <v>87287</v>
      </c>
      <c r="J83" s="2">
        <v>203</v>
      </c>
      <c r="K83" s="2">
        <v>40039</v>
      </c>
      <c r="L83" s="2">
        <v>80040</v>
      </c>
      <c r="M83">
        <v>18</v>
      </c>
      <c r="N83" s="1">
        <v>1579.37</v>
      </c>
    </row>
    <row r="84" spans="1:14" x14ac:dyDescent="0.25">
      <c r="A84" t="s">
        <v>891</v>
      </c>
      <c r="B84" t="s">
        <v>18</v>
      </c>
      <c r="C84" t="s">
        <v>19</v>
      </c>
      <c r="D84" t="s">
        <v>1036</v>
      </c>
      <c r="E84" t="s">
        <v>1037</v>
      </c>
      <c r="F84" t="s">
        <v>226</v>
      </c>
      <c r="G84" t="s">
        <v>892</v>
      </c>
      <c r="H84" t="s">
        <v>34</v>
      </c>
      <c r="I84" s="2">
        <v>18313</v>
      </c>
      <c r="J84" s="2">
        <v>60</v>
      </c>
      <c r="K84" s="2">
        <v>9481</v>
      </c>
      <c r="L84" s="2">
        <v>16300</v>
      </c>
      <c r="M84">
        <v>4</v>
      </c>
      <c r="N84" s="1">
        <v>1456.93</v>
      </c>
    </row>
    <row r="85" spans="1:14" x14ac:dyDescent="0.25">
      <c r="A85" t="s">
        <v>110</v>
      </c>
      <c r="B85" t="s">
        <v>12</v>
      </c>
      <c r="C85" t="s">
        <v>19</v>
      </c>
      <c r="D85" t="s">
        <v>1042</v>
      </c>
      <c r="E85" t="s">
        <v>1030</v>
      </c>
      <c r="F85" t="s">
        <v>108</v>
      </c>
      <c r="G85" t="s">
        <v>15</v>
      </c>
      <c r="H85" t="s">
        <v>16</v>
      </c>
      <c r="I85" s="2">
        <v>69136</v>
      </c>
      <c r="J85" s="2">
        <v>190</v>
      </c>
      <c r="K85" s="2">
        <v>40571</v>
      </c>
      <c r="L85" s="2">
        <v>63614</v>
      </c>
      <c r="M85">
        <v>3</v>
      </c>
      <c r="N85" s="1">
        <v>1507.95</v>
      </c>
    </row>
    <row r="86" spans="1:14" x14ac:dyDescent="0.25">
      <c r="A86" t="s">
        <v>360</v>
      </c>
      <c r="B86" t="s">
        <v>12</v>
      </c>
      <c r="C86" t="s">
        <v>19</v>
      </c>
      <c r="D86" t="s">
        <v>1006</v>
      </c>
      <c r="E86" t="s">
        <v>1007</v>
      </c>
      <c r="F86" t="s">
        <v>79</v>
      </c>
      <c r="G86" t="s">
        <v>204</v>
      </c>
      <c r="H86" t="s">
        <v>16</v>
      </c>
      <c r="I86" s="2">
        <v>91593</v>
      </c>
      <c r="J86" s="2">
        <v>40</v>
      </c>
      <c r="K86" s="2">
        <v>51004</v>
      </c>
      <c r="L86" s="2">
        <v>82985</v>
      </c>
      <c r="M86">
        <v>18</v>
      </c>
      <c r="N86" s="1">
        <v>1731.58</v>
      </c>
    </row>
    <row r="87" spans="1:14" x14ac:dyDescent="0.25">
      <c r="A87" t="s">
        <v>866</v>
      </c>
      <c r="B87" t="s">
        <v>18</v>
      </c>
      <c r="C87" t="s">
        <v>26</v>
      </c>
      <c r="D87" t="s">
        <v>1034</v>
      </c>
      <c r="E87" t="s">
        <v>1015</v>
      </c>
      <c r="F87" t="s">
        <v>181</v>
      </c>
      <c r="G87" t="s">
        <v>795</v>
      </c>
      <c r="H87" t="s">
        <v>16</v>
      </c>
      <c r="I87" s="2">
        <v>40519</v>
      </c>
      <c r="J87" s="2">
        <v>111</v>
      </c>
      <c r="K87" s="2">
        <v>6105</v>
      </c>
      <c r="L87" s="2">
        <v>26283</v>
      </c>
      <c r="M87">
        <v>10</v>
      </c>
      <c r="N87" s="1">
        <v>1582.41</v>
      </c>
    </row>
    <row r="88" spans="1:14" x14ac:dyDescent="0.25">
      <c r="A88" t="s">
        <v>274</v>
      </c>
      <c r="B88" t="s">
        <v>18</v>
      </c>
      <c r="C88" t="s">
        <v>19</v>
      </c>
      <c r="D88" t="s">
        <v>1042</v>
      </c>
      <c r="E88" t="s">
        <v>1030</v>
      </c>
      <c r="F88" t="s">
        <v>275</v>
      </c>
      <c r="G88" t="s">
        <v>204</v>
      </c>
      <c r="H88" t="s">
        <v>16</v>
      </c>
      <c r="I88" s="2">
        <v>7472</v>
      </c>
      <c r="J88" s="2">
        <v>10</v>
      </c>
      <c r="K88" s="2">
        <v>1191</v>
      </c>
      <c r="L88" s="2">
        <v>5883</v>
      </c>
      <c r="M88">
        <v>1</v>
      </c>
      <c r="N88" s="1">
        <v>2183.9499999999998</v>
      </c>
    </row>
    <row r="89" spans="1:14" x14ac:dyDescent="0.25">
      <c r="A89" t="s">
        <v>528</v>
      </c>
      <c r="B89" t="s">
        <v>12</v>
      </c>
      <c r="C89" t="s">
        <v>26</v>
      </c>
      <c r="D89" t="s">
        <v>1008</v>
      </c>
      <c r="E89" t="s">
        <v>1009</v>
      </c>
      <c r="F89" t="s">
        <v>159</v>
      </c>
      <c r="G89" t="s">
        <v>204</v>
      </c>
      <c r="H89" t="s">
        <v>16</v>
      </c>
      <c r="I89" s="2">
        <v>19212</v>
      </c>
      <c r="J89" s="2">
        <v>54</v>
      </c>
      <c r="K89" s="2">
        <v>6872</v>
      </c>
      <c r="L89" s="2">
        <v>14248</v>
      </c>
      <c r="M89">
        <v>10</v>
      </c>
      <c r="N89" s="1">
        <v>2133.08</v>
      </c>
    </row>
    <row r="90" spans="1:14" x14ac:dyDescent="0.25">
      <c r="A90" t="s">
        <v>759</v>
      </c>
      <c r="B90" t="s">
        <v>18</v>
      </c>
      <c r="C90" t="s">
        <v>21</v>
      </c>
      <c r="D90" t="s">
        <v>1036</v>
      </c>
      <c r="E90" t="s">
        <v>1037</v>
      </c>
      <c r="F90" t="s">
        <v>760</v>
      </c>
      <c r="G90" t="s">
        <v>754</v>
      </c>
      <c r="H90" t="s">
        <v>16</v>
      </c>
      <c r="I90" s="2">
        <v>75161</v>
      </c>
      <c r="J90" s="2">
        <v>280</v>
      </c>
      <c r="K90" s="2">
        <v>40385</v>
      </c>
      <c r="L90" s="2">
        <v>70325</v>
      </c>
      <c r="M90">
        <v>3</v>
      </c>
      <c r="N90" s="1">
        <v>1506.46</v>
      </c>
    </row>
    <row r="91" spans="1:14" x14ac:dyDescent="0.25">
      <c r="A91" t="s">
        <v>64</v>
      </c>
      <c r="B91" t="s">
        <v>12</v>
      </c>
      <c r="C91" t="s">
        <v>21</v>
      </c>
      <c r="D91" t="s">
        <v>1018</v>
      </c>
      <c r="E91" t="s">
        <v>1013</v>
      </c>
      <c r="F91" t="s">
        <v>62</v>
      </c>
      <c r="G91" t="s">
        <v>15</v>
      </c>
      <c r="H91" t="s">
        <v>16</v>
      </c>
      <c r="I91" s="2">
        <v>37269</v>
      </c>
      <c r="J91" s="2">
        <v>106</v>
      </c>
      <c r="K91" s="2">
        <v>11667</v>
      </c>
      <c r="L91" s="2">
        <v>33260</v>
      </c>
      <c r="M91">
        <v>6</v>
      </c>
      <c r="N91" s="1">
        <v>1453.08</v>
      </c>
    </row>
    <row r="92" spans="1:14" x14ac:dyDescent="0.25">
      <c r="A92" t="s">
        <v>667</v>
      </c>
      <c r="B92" t="s">
        <v>18</v>
      </c>
      <c r="C92" t="s">
        <v>13</v>
      </c>
      <c r="D92" t="s">
        <v>1033</v>
      </c>
      <c r="E92" t="s">
        <v>1007</v>
      </c>
      <c r="F92" t="s">
        <v>668</v>
      </c>
      <c r="G92" t="s">
        <v>625</v>
      </c>
      <c r="H92" t="s">
        <v>44</v>
      </c>
      <c r="I92" s="2">
        <v>16628</v>
      </c>
      <c r="J92" s="2">
        <v>70</v>
      </c>
      <c r="K92" s="2">
        <v>7974</v>
      </c>
      <c r="L92" s="2">
        <v>15969</v>
      </c>
      <c r="M92">
        <v>13</v>
      </c>
      <c r="N92" s="1">
        <v>1665.97</v>
      </c>
    </row>
    <row r="93" spans="1:14" x14ac:dyDescent="0.25">
      <c r="A93" t="s">
        <v>727</v>
      </c>
      <c r="B93" t="s">
        <v>18</v>
      </c>
      <c r="C93" t="s">
        <v>26</v>
      </c>
      <c r="D93" t="s">
        <v>998</v>
      </c>
      <c r="E93" t="s">
        <v>999</v>
      </c>
      <c r="F93" t="s">
        <v>501</v>
      </c>
      <c r="G93" t="s">
        <v>680</v>
      </c>
      <c r="H93" t="s">
        <v>44</v>
      </c>
      <c r="I93" s="2">
        <v>16669</v>
      </c>
      <c r="J93" s="2">
        <v>26</v>
      </c>
      <c r="K93" s="2">
        <v>10961</v>
      </c>
      <c r="L93" s="2">
        <v>15451</v>
      </c>
      <c r="M93">
        <v>5</v>
      </c>
      <c r="N93" s="1">
        <v>1658.36</v>
      </c>
    </row>
    <row r="94" spans="1:14" x14ac:dyDescent="0.25">
      <c r="A94" t="s">
        <v>824</v>
      </c>
      <c r="B94" t="s">
        <v>12</v>
      </c>
      <c r="C94" t="s">
        <v>21</v>
      </c>
      <c r="D94" t="s">
        <v>1012</v>
      </c>
      <c r="E94" t="s">
        <v>1013</v>
      </c>
      <c r="F94" t="s">
        <v>386</v>
      </c>
      <c r="G94" t="s">
        <v>795</v>
      </c>
      <c r="H94" t="s">
        <v>16</v>
      </c>
      <c r="I94" s="2">
        <v>19344</v>
      </c>
      <c r="J94" s="2">
        <v>68</v>
      </c>
      <c r="K94" s="2">
        <v>2353</v>
      </c>
      <c r="L94" s="2">
        <v>18261</v>
      </c>
      <c r="M94">
        <v>10</v>
      </c>
      <c r="N94" s="1">
        <v>1500.72</v>
      </c>
    </row>
    <row r="95" spans="1:14" x14ac:dyDescent="0.25">
      <c r="A95" t="s">
        <v>755</v>
      </c>
      <c r="B95" t="s">
        <v>12</v>
      </c>
      <c r="C95" t="s">
        <v>26</v>
      </c>
      <c r="D95" t="s">
        <v>1029</v>
      </c>
      <c r="E95" t="s">
        <v>1030</v>
      </c>
      <c r="F95" t="s">
        <v>14</v>
      </c>
      <c r="G95" t="s">
        <v>754</v>
      </c>
      <c r="H95" t="s">
        <v>16</v>
      </c>
      <c r="I95" s="2">
        <v>19826</v>
      </c>
      <c r="J95" s="2">
        <v>39</v>
      </c>
      <c r="K95" s="2">
        <v>6511</v>
      </c>
      <c r="L95" s="2">
        <v>15752</v>
      </c>
      <c r="M95">
        <v>10</v>
      </c>
      <c r="N95" s="1">
        <v>1447.87</v>
      </c>
    </row>
    <row r="96" spans="1:14" x14ac:dyDescent="0.25">
      <c r="A96" t="s">
        <v>917</v>
      </c>
      <c r="B96" t="s">
        <v>12</v>
      </c>
      <c r="C96" t="s">
        <v>13</v>
      </c>
      <c r="D96" t="s">
        <v>1008</v>
      </c>
      <c r="E96" t="s">
        <v>1009</v>
      </c>
      <c r="F96" t="s">
        <v>731</v>
      </c>
      <c r="G96" t="s">
        <v>913</v>
      </c>
      <c r="H96" t="s">
        <v>16</v>
      </c>
      <c r="I96" s="2">
        <v>16791</v>
      </c>
      <c r="J96" s="2">
        <v>40</v>
      </c>
      <c r="K96" s="2">
        <v>11402</v>
      </c>
      <c r="L96" s="2">
        <v>14231</v>
      </c>
      <c r="M96">
        <v>3</v>
      </c>
      <c r="N96" s="1">
        <v>1522.51</v>
      </c>
    </row>
    <row r="97" spans="1:14" x14ac:dyDescent="0.25">
      <c r="A97" t="s">
        <v>499</v>
      </c>
      <c r="B97" t="s">
        <v>18</v>
      </c>
      <c r="C97" t="s">
        <v>19</v>
      </c>
      <c r="D97" t="s">
        <v>1034</v>
      </c>
      <c r="E97" t="s">
        <v>1015</v>
      </c>
      <c r="F97" t="s">
        <v>138</v>
      </c>
      <c r="G97" t="s">
        <v>204</v>
      </c>
      <c r="H97" t="s">
        <v>44</v>
      </c>
      <c r="I97" s="2">
        <v>22501</v>
      </c>
      <c r="J97" s="2">
        <v>120</v>
      </c>
      <c r="K97" s="2">
        <v>13003</v>
      </c>
      <c r="L97" s="2">
        <v>21286</v>
      </c>
      <c r="M97">
        <v>9</v>
      </c>
      <c r="N97" s="1">
        <v>1522.52</v>
      </c>
    </row>
    <row r="98" spans="1:14" x14ac:dyDescent="0.25">
      <c r="A98" t="s">
        <v>209</v>
      </c>
      <c r="B98" t="s">
        <v>18</v>
      </c>
      <c r="C98" t="s">
        <v>19</v>
      </c>
      <c r="D98" t="s">
        <v>1042</v>
      </c>
      <c r="E98" t="s">
        <v>1030</v>
      </c>
      <c r="F98" t="s">
        <v>24</v>
      </c>
      <c r="G98" t="s">
        <v>204</v>
      </c>
      <c r="H98" t="s">
        <v>44</v>
      </c>
      <c r="I98" s="2">
        <v>76439</v>
      </c>
      <c r="J98" s="2">
        <v>100</v>
      </c>
      <c r="K98" s="2">
        <v>58269</v>
      </c>
      <c r="L98" s="2">
        <v>66924</v>
      </c>
      <c r="M98">
        <v>8</v>
      </c>
      <c r="N98" s="1">
        <v>1524.81</v>
      </c>
    </row>
    <row r="99" spans="1:14" x14ac:dyDescent="0.25">
      <c r="A99" t="s">
        <v>805</v>
      </c>
      <c r="B99" t="s">
        <v>18</v>
      </c>
      <c r="C99" t="s">
        <v>13</v>
      </c>
      <c r="D99" t="s">
        <v>1008</v>
      </c>
      <c r="E99" t="s">
        <v>1009</v>
      </c>
      <c r="F99" t="s">
        <v>251</v>
      </c>
      <c r="G99" t="s">
        <v>795</v>
      </c>
      <c r="H99" t="s">
        <v>16</v>
      </c>
      <c r="I99" s="2">
        <v>22004</v>
      </c>
      <c r="J99" s="2">
        <v>80</v>
      </c>
      <c r="K99" s="2">
        <v>18735</v>
      </c>
      <c r="L99" s="2">
        <v>21127</v>
      </c>
      <c r="M99">
        <v>4</v>
      </c>
      <c r="N99" s="1">
        <v>1632.47</v>
      </c>
    </row>
    <row r="100" spans="1:14" x14ac:dyDescent="0.25">
      <c r="A100" t="s">
        <v>689</v>
      </c>
      <c r="B100" t="s">
        <v>18</v>
      </c>
      <c r="C100" t="s">
        <v>26</v>
      </c>
      <c r="D100" t="s">
        <v>1004</v>
      </c>
      <c r="E100" t="s">
        <v>1005</v>
      </c>
      <c r="F100" t="s">
        <v>261</v>
      </c>
      <c r="G100" t="s">
        <v>680</v>
      </c>
      <c r="H100" t="s">
        <v>34</v>
      </c>
      <c r="I100" s="2">
        <v>94340</v>
      </c>
      <c r="J100" s="2">
        <v>250</v>
      </c>
      <c r="K100" s="2">
        <v>16955</v>
      </c>
      <c r="L100" s="2">
        <v>76971</v>
      </c>
      <c r="M100">
        <v>13</v>
      </c>
      <c r="N100" s="1">
        <v>1517.24</v>
      </c>
    </row>
    <row r="101" spans="1:14" x14ac:dyDescent="0.25">
      <c r="A101" t="s">
        <v>399</v>
      </c>
      <c r="B101" t="s">
        <v>12</v>
      </c>
      <c r="C101" t="s">
        <v>21</v>
      </c>
      <c r="D101" t="s">
        <v>1008</v>
      </c>
      <c r="E101" t="s">
        <v>1009</v>
      </c>
      <c r="F101" t="s">
        <v>101</v>
      </c>
      <c r="G101" t="s">
        <v>204</v>
      </c>
      <c r="H101" t="s">
        <v>16</v>
      </c>
      <c r="I101" s="2">
        <v>9222</v>
      </c>
      <c r="J101" s="2">
        <v>33</v>
      </c>
      <c r="K101" s="2">
        <v>5352</v>
      </c>
      <c r="L101" s="2">
        <v>8141</v>
      </c>
      <c r="M101">
        <v>2</v>
      </c>
      <c r="N101" s="1">
        <v>1583.16</v>
      </c>
    </row>
    <row r="102" spans="1:14" x14ac:dyDescent="0.25">
      <c r="A102" t="s">
        <v>121</v>
      </c>
      <c r="B102" t="s">
        <v>18</v>
      </c>
      <c r="C102" t="s">
        <v>21</v>
      </c>
      <c r="D102" t="s">
        <v>1008</v>
      </c>
      <c r="E102" t="s">
        <v>1009</v>
      </c>
      <c r="F102" t="s">
        <v>122</v>
      </c>
      <c r="G102" t="s">
        <v>15</v>
      </c>
      <c r="H102" t="s">
        <v>34</v>
      </c>
      <c r="I102" s="2">
        <v>96031</v>
      </c>
      <c r="J102" s="2">
        <v>311</v>
      </c>
      <c r="K102" s="2">
        <v>57187</v>
      </c>
      <c r="L102" s="2">
        <v>78396</v>
      </c>
      <c r="M102">
        <v>21</v>
      </c>
      <c r="N102" s="1">
        <v>1508.91</v>
      </c>
    </row>
    <row r="103" spans="1:14" x14ac:dyDescent="0.25">
      <c r="A103" t="s">
        <v>741</v>
      </c>
      <c r="B103" t="s">
        <v>18</v>
      </c>
      <c r="C103" t="s">
        <v>19</v>
      </c>
      <c r="D103" t="s">
        <v>1036</v>
      </c>
      <c r="E103" t="s">
        <v>1037</v>
      </c>
      <c r="F103" t="s">
        <v>556</v>
      </c>
      <c r="G103" t="s">
        <v>680</v>
      </c>
      <c r="H103" t="s">
        <v>16</v>
      </c>
      <c r="I103" s="2">
        <v>11343</v>
      </c>
      <c r="J103" s="2">
        <v>69</v>
      </c>
      <c r="K103" s="2">
        <v>5900</v>
      </c>
      <c r="L103" s="2">
        <v>10175</v>
      </c>
      <c r="M103">
        <v>3</v>
      </c>
      <c r="N103" s="1">
        <v>2178.15</v>
      </c>
    </row>
    <row r="104" spans="1:14" x14ac:dyDescent="0.25">
      <c r="A104" t="s">
        <v>782</v>
      </c>
      <c r="B104" t="s">
        <v>12</v>
      </c>
      <c r="C104" t="s">
        <v>21</v>
      </c>
      <c r="D104" t="s">
        <v>1029</v>
      </c>
      <c r="E104" t="s">
        <v>1030</v>
      </c>
      <c r="F104" t="s">
        <v>783</v>
      </c>
      <c r="G104" t="s">
        <v>754</v>
      </c>
      <c r="H104" t="s">
        <v>16</v>
      </c>
      <c r="I104" s="2">
        <v>37617</v>
      </c>
      <c r="J104" s="2">
        <v>85</v>
      </c>
      <c r="K104" s="2">
        <v>5092</v>
      </c>
      <c r="L104" s="2">
        <v>34373</v>
      </c>
      <c r="M104">
        <v>6</v>
      </c>
      <c r="N104" s="1">
        <v>1608.88</v>
      </c>
    </row>
    <row r="105" spans="1:14" x14ac:dyDescent="0.25">
      <c r="A105" t="s">
        <v>66</v>
      </c>
      <c r="B105" t="s">
        <v>18</v>
      </c>
      <c r="C105" t="s">
        <v>21</v>
      </c>
      <c r="D105" t="s">
        <v>1029</v>
      </c>
      <c r="E105" t="s">
        <v>1030</v>
      </c>
      <c r="F105" t="s">
        <v>62</v>
      </c>
      <c r="G105" t="s">
        <v>15</v>
      </c>
      <c r="H105" t="s">
        <v>16</v>
      </c>
      <c r="I105" s="2">
        <v>77703</v>
      </c>
      <c r="J105" s="2">
        <v>204</v>
      </c>
      <c r="K105" s="2">
        <v>33478</v>
      </c>
      <c r="L105" s="2">
        <v>72874</v>
      </c>
      <c r="M105">
        <v>3</v>
      </c>
      <c r="N105" s="1">
        <v>1566.91</v>
      </c>
    </row>
    <row r="106" spans="1:14" x14ac:dyDescent="0.25">
      <c r="A106" t="s">
        <v>102</v>
      </c>
      <c r="B106" t="s">
        <v>23</v>
      </c>
      <c r="C106" t="s">
        <v>13</v>
      </c>
      <c r="D106" t="s">
        <v>1051</v>
      </c>
      <c r="E106" t="s">
        <v>1015</v>
      </c>
      <c r="F106" t="s">
        <v>101</v>
      </c>
      <c r="G106" t="s">
        <v>15</v>
      </c>
      <c r="H106" t="s">
        <v>16</v>
      </c>
      <c r="I106" s="2">
        <v>37717</v>
      </c>
      <c r="J106" s="2">
        <v>69</v>
      </c>
      <c r="K106" s="2">
        <v>26541</v>
      </c>
      <c r="L106" s="2">
        <v>35126</v>
      </c>
      <c r="M106">
        <v>5</v>
      </c>
      <c r="N106" s="1">
        <v>1725.27</v>
      </c>
    </row>
    <row r="107" spans="1:14" x14ac:dyDescent="0.25">
      <c r="A107" t="s">
        <v>143</v>
      </c>
      <c r="B107" t="s">
        <v>18</v>
      </c>
      <c r="C107" t="s">
        <v>21</v>
      </c>
      <c r="D107" t="s">
        <v>1018</v>
      </c>
      <c r="E107" t="s">
        <v>1013</v>
      </c>
      <c r="F107" t="s">
        <v>142</v>
      </c>
      <c r="G107" t="s">
        <v>15</v>
      </c>
      <c r="H107" t="s">
        <v>16</v>
      </c>
      <c r="I107" s="2">
        <v>30714</v>
      </c>
      <c r="J107" s="2">
        <v>111</v>
      </c>
      <c r="K107" s="2">
        <v>12531</v>
      </c>
      <c r="L107" s="2">
        <v>28461</v>
      </c>
      <c r="M107">
        <v>9</v>
      </c>
      <c r="N107" s="1">
        <v>1503.48</v>
      </c>
    </row>
    <row r="108" spans="1:14" x14ac:dyDescent="0.25">
      <c r="A108" t="s">
        <v>771</v>
      </c>
      <c r="B108" t="s">
        <v>18</v>
      </c>
      <c r="C108" t="s">
        <v>19</v>
      </c>
      <c r="D108" t="s">
        <v>1051</v>
      </c>
      <c r="E108" t="s">
        <v>1015</v>
      </c>
      <c r="F108" t="s">
        <v>79</v>
      </c>
      <c r="G108" t="s">
        <v>754</v>
      </c>
      <c r="H108" t="s">
        <v>44</v>
      </c>
      <c r="I108" s="2">
        <v>76724</v>
      </c>
      <c r="J108" s="2">
        <v>187</v>
      </c>
      <c r="K108" s="2">
        <v>43209</v>
      </c>
      <c r="L108" s="2">
        <v>69530</v>
      </c>
      <c r="M108">
        <v>9</v>
      </c>
      <c r="N108" s="1">
        <v>1493.2</v>
      </c>
    </row>
    <row r="109" spans="1:14" x14ac:dyDescent="0.25">
      <c r="A109" t="s">
        <v>344</v>
      </c>
      <c r="B109" t="s">
        <v>18</v>
      </c>
      <c r="C109" t="s">
        <v>26</v>
      </c>
      <c r="D109" t="s">
        <v>998</v>
      </c>
      <c r="E109" t="s">
        <v>999</v>
      </c>
      <c r="F109" t="s">
        <v>77</v>
      </c>
      <c r="G109" t="s">
        <v>204</v>
      </c>
      <c r="H109" t="s">
        <v>44</v>
      </c>
      <c r="I109" s="2">
        <v>22800</v>
      </c>
      <c r="J109" s="2">
        <v>79</v>
      </c>
      <c r="K109" s="2">
        <v>8298</v>
      </c>
      <c r="L109" s="2">
        <v>21161</v>
      </c>
      <c r="M109">
        <v>24</v>
      </c>
      <c r="N109" s="1">
        <v>1620.17</v>
      </c>
    </row>
    <row r="110" spans="1:14" x14ac:dyDescent="0.25">
      <c r="A110" t="s">
        <v>810</v>
      </c>
      <c r="B110" t="s">
        <v>18</v>
      </c>
      <c r="C110" t="s">
        <v>19</v>
      </c>
      <c r="D110" t="s">
        <v>1042</v>
      </c>
      <c r="E110" t="s">
        <v>1030</v>
      </c>
      <c r="F110" t="s">
        <v>47</v>
      </c>
      <c r="G110" t="s">
        <v>795</v>
      </c>
      <c r="H110" t="s">
        <v>16</v>
      </c>
      <c r="I110" s="2">
        <v>13700</v>
      </c>
      <c r="J110" s="2">
        <v>63</v>
      </c>
      <c r="K110" s="2">
        <v>3609</v>
      </c>
      <c r="L110" s="2">
        <v>12644</v>
      </c>
      <c r="M110">
        <v>4</v>
      </c>
      <c r="N110" s="1">
        <v>2032.7</v>
      </c>
    </row>
    <row r="111" spans="1:14" x14ac:dyDescent="0.25">
      <c r="A111" t="s">
        <v>283</v>
      </c>
      <c r="B111" t="s">
        <v>18</v>
      </c>
      <c r="C111" t="s">
        <v>21</v>
      </c>
      <c r="D111" t="s">
        <v>1046</v>
      </c>
      <c r="E111" t="s">
        <v>1017</v>
      </c>
      <c r="F111" t="s">
        <v>279</v>
      </c>
      <c r="G111" t="s">
        <v>204</v>
      </c>
      <c r="H111" t="s">
        <v>16</v>
      </c>
      <c r="I111" s="2">
        <v>77748</v>
      </c>
      <c r="J111" s="2">
        <v>227</v>
      </c>
      <c r="K111" s="2">
        <v>6170</v>
      </c>
      <c r="L111" s="2">
        <v>53603</v>
      </c>
      <c r="M111">
        <v>3</v>
      </c>
      <c r="N111" s="1">
        <v>1498.3</v>
      </c>
    </row>
    <row r="112" spans="1:14" x14ac:dyDescent="0.25">
      <c r="A112" t="s">
        <v>230</v>
      </c>
      <c r="B112" t="s">
        <v>12</v>
      </c>
      <c r="C112" t="s">
        <v>21</v>
      </c>
      <c r="D112" t="s">
        <v>1012</v>
      </c>
      <c r="E112" t="s">
        <v>1013</v>
      </c>
      <c r="F112" t="s">
        <v>226</v>
      </c>
      <c r="G112" t="s">
        <v>204</v>
      </c>
      <c r="H112" t="s">
        <v>16</v>
      </c>
      <c r="I112" s="2">
        <v>77313</v>
      </c>
      <c r="J112" s="2">
        <v>191</v>
      </c>
      <c r="K112" s="2">
        <v>40366</v>
      </c>
      <c r="L112" s="2">
        <v>71128</v>
      </c>
      <c r="M112">
        <v>3</v>
      </c>
      <c r="N112" s="1">
        <v>1790.39</v>
      </c>
    </row>
    <row r="113" spans="1:14" x14ac:dyDescent="0.25">
      <c r="A113" t="s">
        <v>137</v>
      </c>
      <c r="B113" t="s">
        <v>12</v>
      </c>
      <c r="C113" t="s">
        <v>19</v>
      </c>
      <c r="D113" t="s">
        <v>1034</v>
      </c>
      <c r="E113" t="s">
        <v>1015</v>
      </c>
      <c r="F113" t="s">
        <v>138</v>
      </c>
      <c r="G113" t="s">
        <v>15</v>
      </c>
      <c r="H113" t="s">
        <v>16</v>
      </c>
      <c r="I113" s="2">
        <v>20165</v>
      </c>
      <c r="J113" s="2">
        <v>60</v>
      </c>
      <c r="K113" s="2">
        <v>6601</v>
      </c>
      <c r="L113" s="2">
        <v>18909</v>
      </c>
      <c r="M113">
        <v>10</v>
      </c>
      <c r="N113" s="1">
        <v>1743.08</v>
      </c>
    </row>
    <row r="114" spans="1:14" x14ac:dyDescent="0.25">
      <c r="A114" t="s">
        <v>563</v>
      </c>
      <c r="B114" t="s">
        <v>18</v>
      </c>
      <c r="C114" t="s">
        <v>26</v>
      </c>
      <c r="D114" t="s">
        <v>1000</v>
      </c>
      <c r="E114" t="s">
        <v>1001</v>
      </c>
      <c r="F114" t="s">
        <v>179</v>
      </c>
      <c r="G114" t="s">
        <v>204</v>
      </c>
      <c r="H114" t="s">
        <v>44</v>
      </c>
      <c r="I114" s="2">
        <v>38070</v>
      </c>
      <c r="J114" s="2">
        <v>146</v>
      </c>
      <c r="K114" s="2">
        <v>15253</v>
      </c>
      <c r="L114" s="2">
        <v>35453</v>
      </c>
      <c r="M114">
        <v>8</v>
      </c>
      <c r="N114" s="1">
        <v>1653.51</v>
      </c>
    </row>
    <row r="115" spans="1:14" x14ac:dyDescent="0.25">
      <c r="A115" t="s">
        <v>85</v>
      </c>
      <c r="B115" t="s">
        <v>12</v>
      </c>
      <c r="C115" t="s">
        <v>13</v>
      </c>
      <c r="D115" t="s">
        <v>1029</v>
      </c>
      <c r="E115" t="s">
        <v>1030</v>
      </c>
      <c r="F115" t="s">
        <v>86</v>
      </c>
      <c r="G115" t="s">
        <v>15</v>
      </c>
      <c r="H115" t="s">
        <v>16</v>
      </c>
      <c r="I115" s="2">
        <v>13779</v>
      </c>
      <c r="J115" s="2">
        <v>96</v>
      </c>
      <c r="K115" s="2">
        <v>3482</v>
      </c>
      <c r="L115" s="2">
        <v>12487</v>
      </c>
      <c r="M115">
        <v>4</v>
      </c>
      <c r="N115" s="1">
        <v>1530.04</v>
      </c>
    </row>
    <row r="116" spans="1:14" x14ac:dyDescent="0.25">
      <c r="A116" t="s">
        <v>740</v>
      </c>
      <c r="B116" t="s">
        <v>18</v>
      </c>
      <c r="C116" t="s">
        <v>21</v>
      </c>
      <c r="D116" t="s">
        <v>1029</v>
      </c>
      <c r="E116" t="s">
        <v>1030</v>
      </c>
      <c r="F116" t="s">
        <v>552</v>
      </c>
      <c r="G116" t="s">
        <v>680</v>
      </c>
      <c r="H116" t="s">
        <v>44</v>
      </c>
      <c r="I116" s="2">
        <v>22934</v>
      </c>
      <c r="J116" s="2">
        <v>81</v>
      </c>
      <c r="K116" s="2">
        <v>18536</v>
      </c>
      <c r="L116" s="2">
        <v>21019</v>
      </c>
      <c r="M116">
        <v>5</v>
      </c>
      <c r="N116" s="1">
        <v>1711.11</v>
      </c>
    </row>
    <row r="117" spans="1:14" x14ac:dyDescent="0.25">
      <c r="A117" t="s">
        <v>314</v>
      </c>
      <c r="B117" t="s">
        <v>18</v>
      </c>
      <c r="C117" t="s">
        <v>26</v>
      </c>
      <c r="D117" t="s">
        <v>1053</v>
      </c>
      <c r="E117" t="s">
        <v>1054</v>
      </c>
      <c r="F117" t="s">
        <v>62</v>
      </c>
      <c r="G117" t="s">
        <v>204</v>
      </c>
      <c r="H117" t="s">
        <v>16</v>
      </c>
      <c r="I117" s="2">
        <v>189462</v>
      </c>
      <c r="J117" s="2">
        <v>478</v>
      </c>
      <c r="K117" s="2">
        <v>53431</v>
      </c>
      <c r="L117" s="2">
        <v>163634</v>
      </c>
      <c r="M117">
        <v>5</v>
      </c>
      <c r="N117" s="1">
        <v>1625.17</v>
      </c>
    </row>
    <row r="118" spans="1:14" x14ac:dyDescent="0.25">
      <c r="A118" t="s">
        <v>485</v>
      </c>
      <c r="B118" t="s">
        <v>12</v>
      </c>
      <c r="C118" t="s">
        <v>26</v>
      </c>
      <c r="D118" t="s">
        <v>1018</v>
      </c>
      <c r="E118" t="s">
        <v>1013</v>
      </c>
      <c r="F118" t="s">
        <v>135</v>
      </c>
      <c r="G118" t="s">
        <v>204</v>
      </c>
      <c r="H118" t="s">
        <v>16</v>
      </c>
      <c r="I118" s="2">
        <v>42833</v>
      </c>
      <c r="J118" s="2">
        <v>120</v>
      </c>
      <c r="K118" s="2">
        <v>37438</v>
      </c>
      <c r="L118" s="2">
        <v>40447</v>
      </c>
      <c r="M118">
        <v>9</v>
      </c>
      <c r="N118" s="1">
        <v>2040.93</v>
      </c>
    </row>
    <row r="119" spans="1:14" x14ac:dyDescent="0.25">
      <c r="A119" t="s">
        <v>441</v>
      </c>
      <c r="B119" t="s">
        <v>12</v>
      </c>
      <c r="C119" t="s">
        <v>13</v>
      </c>
      <c r="D119" t="s">
        <v>1008</v>
      </c>
      <c r="E119" t="s">
        <v>1009</v>
      </c>
      <c r="F119" t="s">
        <v>122</v>
      </c>
      <c r="G119" t="s">
        <v>204</v>
      </c>
      <c r="H119" t="s">
        <v>16</v>
      </c>
      <c r="I119" s="2">
        <v>80456</v>
      </c>
      <c r="J119" s="2">
        <v>204</v>
      </c>
      <c r="K119" s="2">
        <v>46039</v>
      </c>
      <c r="L119" s="2">
        <v>65383</v>
      </c>
      <c r="M119">
        <v>3</v>
      </c>
      <c r="N119" s="1">
        <v>2039.85</v>
      </c>
    </row>
    <row r="120" spans="1:14" x14ac:dyDescent="0.25">
      <c r="A120" t="s">
        <v>672</v>
      </c>
      <c r="B120" t="s">
        <v>18</v>
      </c>
      <c r="C120" t="s">
        <v>13</v>
      </c>
      <c r="D120" t="s">
        <v>1053</v>
      </c>
      <c r="E120" t="s">
        <v>1054</v>
      </c>
      <c r="F120" t="s">
        <v>181</v>
      </c>
      <c r="G120" t="s">
        <v>625</v>
      </c>
      <c r="H120" t="s">
        <v>16</v>
      </c>
      <c r="I120" s="2">
        <v>197192</v>
      </c>
      <c r="J120" s="2">
        <v>519</v>
      </c>
      <c r="K120" s="2">
        <v>80623</v>
      </c>
      <c r="L120" s="2">
        <v>181763</v>
      </c>
      <c r="M120">
        <v>5</v>
      </c>
      <c r="N120" s="1">
        <v>1584.73</v>
      </c>
    </row>
    <row r="121" spans="1:14" x14ac:dyDescent="0.25">
      <c r="A121" t="s">
        <v>82</v>
      </c>
      <c r="B121" t="s">
        <v>23</v>
      </c>
      <c r="C121" t="s">
        <v>13</v>
      </c>
      <c r="D121" t="s">
        <v>1051</v>
      </c>
      <c r="E121" t="s">
        <v>1015</v>
      </c>
      <c r="F121" t="s">
        <v>79</v>
      </c>
      <c r="G121" t="s">
        <v>15</v>
      </c>
      <c r="H121" t="s">
        <v>16</v>
      </c>
      <c r="I121" s="2">
        <v>69722</v>
      </c>
      <c r="J121" s="2">
        <v>194</v>
      </c>
      <c r="K121" s="2">
        <v>40640</v>
      </c>
      <c r="L121" s="2">
        <v>64819</v>
      </c>
      <c r="M121">
        <v>10</v>
      </c>
      <c r="N121" s="1">
        <v>1667.66</v>
      </c>
    </row>
    <row r="122" spans="1:14" x14ac:dyDescent="0.25">
      <c r="A122" t="s">
        <v>372</v>
      </c>
      <c r="B122" t="s">
        <v>23</v>
      </c>
      <c r="C122" t="s">
        <v>13</v>
      </c>
      <c r="D122" t="s">
        <v>1029</v>
      </c>
      <c r="E122" t="s">
        <v>1030</v>
      </c>
      <c r="F122" t="s">
        <v>373</v>
      </c>
      <c r="G122" t="s">
        <v>204</v>
      </c>
      <c r="H122" t="s">
        <v>16</v>
      </c>
      <c r="I122" s="2">
        <v>20537</v>
      </c>
      <c r="J122" s="2">
        <v>84</v>
      </c>
      <c r="K122" s="2">
        <v>15587</v>
      </c>
      <c r="L122" s="2">
        <v>19288</v>
      </c>
      <c r="M122">
        <v>10</v>
      </c>
      <c r="N122" s="1">
        <v>1609.88</v>
      </c>
    </row>
    <row r="123" spans="1:14" x14ac:dyDescent="0.25">
      <c r="A123" t="s">
        <v>323</v>
      </c>
      <c r="B123" t="s">
        <v>12</v>
      </c>
      <c r="C123" t="s">
        <v>21</v>
      </c>
      <c r="D123" t="s">
        <v>1008</v>
      </c>
      <c r="E123" t="s">
        <v>1009</v>
      </c>
      <c r="F123" t="s">
        <v>69</v>
      </c>
      <c r="G123" t="s">
        <v>204</v>
      </c>
      <c r="H123" t="s">
        <v>16</v>
      </c>
      <c r="I123" s="2">
        <v>80408</v>
      </c>
      <c r="J123" s="2">
        <v>199</v>
      </c>
      <c r="K123" s="2">
        <v>13127</v>
      </c>
      <c r="L123" s="2">
        <v>67027</v>
      </c>
      <c r="M123">
        <v>9</v>
      </c>
      <c r="N123" s="1">
        <v>1788.11</v>
      </c>
    </row>
    <row r="124" spans="1:14" x14ac:dyDescent="0.25">
      <c r="A124" t="s">
        <v>530</v>
      </c>
      <c r="B124" t="s">
        <v>12</v>
      </c>
      <c r="C124" t="s">
        <v>19</v>
      </c>
      <c r="D124" t="s">
        <v>1051</v>
      </c>
      <c r="E124" t="s">
        <v>1015</v>
      </c>
      <c r="F124" t="s">
        <v>531</v>
      </c>
      <c r="G124" t="s">
        <v>204</v>
      </c>
      <c r="H124" t="s">
        <v>16</v>
      </c>
      <c r="I124" s="2">
        <v>20572</v>
      </c>
      <c r="J124" s="2">
        <v>90</v>
      </c>
      <c r="K124" s="2">
        <v>2226</v>
      </c>
      <c r="L124" s="2">
        <v>16510</v>
      </c>
      <c r="M124">
        <v>10</v>
      </c>
      <c r="N124" s="1">
        <v>1529.31</v>
      </c>
    </row>
    <row r="125" spans="1:14" x14ac:dyDescent="0.25">
      <c r="A125" t="s">
        <v>721</v>
      </c>
      <c r="B125" t="s">
        <v>18</v>
      </c>
      <c r="C125" t="s">
        <v>19</v>
      </c>
      <c r="D125" t="s">
        <v>1038</v>
      </c>
      <c r="E125" t="s">
        <v>1015</v>
      </c>
      <c r="F125" t="s">
        <v>483</v>
      </c>
      <c r="G125" t="s">
        <v>680</v>
      </c>
      <c r="H125" t="s">
        <v>16</v>
      </c>
      <c r="I125" s="2">
        <v>13823</v>
      </c>
      <c r="J125" s="2">
        <v>58</v>
      </c>
      <c r="K125" s="2">
        <v>10671</v>
      </c>
      <c r="L125" s="2">
        <v>12937</v>
      </c>
      <c r="M125">
        <v>3</v>
      </c>
      <c r="N125" s="1">
        <v>1574.71</v>
      </c>
    </row>
    <row r="126" spans="1:14" x14ac:dyDescent="0.25">
      <c r="A126" t="s">
        <v>231</v>
      </c>
      <c r="B126" t="s">
        <v>18</v>
      </c>
      <c r="C126" t="s">
        <v>19</v>
      </c>
      <c r="D126" t="s">
        <v>1029</v>
      </c>
      <c r="E126" t="s">
        <v>1030</v>
      </c>
      <c r="F126" t="s">
        <v>226</v>
      </c>
      <c r="G126" t="s">
        <v>204</v>
      </c>
      <c r="H126" t="s">
        <v>44</v>
      </c>
      <c r="I126" s="2">
        <v>16808</v>
      </c>
      <c r="J126" s="2">
        <v>43</v>
      </c>
      <c r="K126" s="2">
        <v>9211</v>
      </c>
      <c r="L126" s="2">
        <v>13372</v>
      </c>
      <c r="M126">
        <v>3</v>
      </c>
      <c r="N126" s="1">
        <v>1574.79</v>
      </c>
    </row>
    <row r="127" spans="1:14" x14ac:dyDescent="0.25">
      <c r="A127" t="s">
        <v>470</v>
      </c>
      <c r="B127" t="s">
        <v>23</v>
      </c>
      <c r="C127" t="s">
        <v>21</v>
      </c>
      <c r="D127" t="s">
        <v>1014</v>
      </c>
      <c r="E127" t="s">
        <v>1015</v>
      </c>
      <c r="F127" t="s">
        <v>132</v>
      </c>
      <c r="G127" t="s">
        <v>204</v>
      </c>
      <c r="H127" t="s">
        <v>16</v>
      </c>
      <c r="I127" s="2">
        <v>63415</v>
      </c>
      <c r="J127" s="2">
        <v>185</v>
      </c>
      <c r="K127" s="2">
        <v>28161</v>
      </c>
      <c r="L127" s="2">
        <v>59169</v>
      </c>
      <c r="M127">
        <v>9</v>
      </c>
      <c r="N127" s="1">
        <v>1924.16</v>
      </c>
    </row>
    <row r="128" spans="1:14" x14ac:dyDescent="0.25">
      <c r="A128" t="s">
        <v>549</v>
      </c>
      <c r="B128" t="s">
        <v>12</v>
      </c>
      <c r="C128" t="s">
        <v>26</v>
      </c>
      <c r="D128" t="s">
        <v>1014</v>
      </c>
      <c r="E128" t="s">
        <v>1015</v>
      </c>
      <c r="F128" t="s">
        <v>548</v>
      </c>
      <c r="G128" t="s">
        <v>204</v>
      </c>
      <c r="H128" t="s">
        <v>16</v>
      </c>
      <c r="I128" s="2">
        <v>97346</v>
      </c>
      <c r="J128" s="2">
        <v>790</v>
      </c>
      <c r="K128" s="2">
        <v>44118</v>
      </c>
      <c r="L128" s="2">
        <v>91080</v>
      </c>
      <c r="M128">
        <v>19</v>
      </c>
      <c r="N128" s="1">
        <v>1657.56</v>
      </c>
    </row>
    <row r="129" spans="1:14" x14ac:dyDescent="0.25">
      <c r="A129" t="s">
        <v>885</v>
      </c>
      <c r="B129" t="s">
        <v>18</v>
      </c>
      <c r="C129" t="s">
        <v>13</v>
      </c>
      <c r="D129" t="s">
        <v>1033</v>
      </c>
      <c r="E129" t="s">
        <v>1007</v>
      </c>
      <c r="F129" t="s">
        <v>629</v>
      </c>
      <c r="G129" t="s">
        <v>886</v>
      </c>
      <c r="H129" t="s">
        <v>16</v>
      </c>
      <c r="I129" s="2">
        <v>7409</v>
      </c>
      <c r="J129" s="2">
        <v>10</v>
      </c>
      <c r="K129" s="2">
        <v>5009</v>
      </c>
      <c r="L129" s="2">
        <v>7160</v>
      </c>
      <c r="M129">
        <v>12</v>
      </c>
      <c r="N129" s="1">
        <v>1472.11</v>
      </c>
    </row>
    <row r="130" spans="1:14" x14ac:dyDescent="0.25">
      <c r="A130" t="s">
        <v>154</v>
      </c>
      <c r="B130" t="s">
        <v>18</v>
      </c>
      <c r="C130" t="s">
        <v>26</v>
      </c>
      <c r="D130" t="s">
        <v>1036</v>
      </c>
      <c r="E130" t="s">
        <v>1037</v>
      </c>
      <c r="F130" t="s">
        <v>155</v>
      </c>
      <c r="G130" t="s">
        <v>15</v>
      </c>
      <c r="H130" t="s">
        <v>16</v>
      </c>
      <c r="I130" s="2">
        <v>83537</v>
      </c>
      <c r="J130" s="2">
        <v>222</v>
      </c>
      <c r="K130" s="2">
        <v>67987</v>
      </c>
      <c r="L130" s="2">
        <v>79409</v>
      </c>
      <c r="M130">
        <v>4</v>
      </c>
      <c r="N130" s="1">
        <v>1761.08</v>
      </c>
    </row>
    <row r="131" spans="1:14" x14ac:dyDescent="0.25">
      <c r="A131" t="s">
        <v>856</v>
      </c>
      <c r="B131" t="s">
        <v>23</v>
      </c>
      <c r="C131" t="s">
        <v>21</v>
      </c>
      <c r="D131" t="s">
        <v>1047</v>
      </c>
      <c r="E131" t="s">
        <v>1015</v>
      </c>
      <c r="F131" t="s">
        <v>857</v>
      </c>
      <c r="G131" t="s">
        <v>795</v>
      </c>
      <c r="H131" t="s">
        <v>16</v>
      </c>
      <c r="I131" s="2">
        <v>7531</v>
      </c>
      <c r="J131" s="2">
        <v>10</v>
      </c>
      <c r="K131" s="2">
        <v>3059</v>
      </c>
      <c r="L131" s="2">
        <v>6523</v>
      </c>
      <c r="M131">
        <v>1</v>
      </c>
      <c r="N131" s="1">
        <v>1937.06</v>
      </c>
    </row>
    <row r="132" spans="1:14" x14ac:dyDescent="0.25">
      <c r="A132" t="s">
        <v>331</v>
      </c>
      <c r="B132" t="s">
        <v>18</v>
      </c>
      <c r="C132" t="s">
        <v>13</v>
      </c>
      <c r="D132" t="s">
        <v>1008</v>
      </c>
      <c r="E132" t="s">
        <v>1009</v>
      </c>
      <c r="F132" t="s">
        <v>71</v>
      </c>
      <c r="G132" t="s">
        <v>204</v>
      </c>
      <c r="H132" t="s">
        <v>16</v>
      </c>
      <c r="I132" s="2">
        <v>11375</v>
      </c>
      <c r="J132" s="2">
        <v>87</v>
      </c>
      <c r="K132" s="2">
        <v>7171</v>
      </c>
      <c r="L132" s="2">
        <v>8151</v>
      </c>
      <c r="M132">
        <v>4</v>
      </c>
      <c r="N132" s="1">
        <v>1763.78</v>
      </c>
    </row>
    <row r="133" spans="1:14" x14ac:dyDescent="0.25">
      <c r="A133" t="s">
        <v>278</v>
      </c>
      <c r="B133" t="s">
        <v>23</v>
      </c>
      <c r="C133" t="s">
        <v>13</v>
      </c>
      <c r="D133" t="s">
        <v>1008</v>
      </c>
      <c r="E133" t="s">
        <v>1009</v>
      </c>
      <c r="F133" t="s">
        <v>279</v>
      </c>
      <c r="G133" t="s">
        <v>204</v>
      </c>
      <c r="H133" t="s">
        <v>16</v>
      </c>
      <c r="I133" s="2">
        <v>84306</v>
      </c>
      <c r="J133" s="2">
        <v>185</v>
      </c>
      <c r="K133" s="2">
        <v>45376</v>
      </c>
      <c r="L133" s="2">
        <v>79935</v>
      </c>
      <c r="M133">
        <v>3</v>
      </c>
      <c r="N133" s="1">
        <v>1809.59</v>
      </c>
    </row>
    <row r="134" spans="1:14" x14ac:dyDescent="0.25">
      <c r="A134" t="s">
        <v>872</v>
      </c>
      <c r="B134" t="s">
        <v>23</v>
      </c>
      <c r="C134" t="s">
        <v>26</v>
      </c>
      <c r="D134" t="s">
        <v>1012</v>
      </c>
      <c r="E134" t="s">
        <v>1013</v>
      </c>
      <c r="F134" t="s">
        <v>793</v>
      </c>
      <c r="G134" t="s">
        <v>795</v>
      </c>
      <c r="H134" t="s">
        <v>16</v>
      </c>
      <c r="I134" s="2">
        <v>23410</v>
      </c>
      <c r="J134" s="2">
        <v>66</v>
      </c>
      <c r="K134" s="2">
        <v>13626</v>
      </c>
      <c r="L134" s="2">
        <v>22109</v>
      </c>
      <c r="M134">
        <v>6</v>
      </c>
      <c r="N134" s="1">
        <v>1930.18</v>
      </c>
    </row>
    <row r="135" spans="1:14" x14ac:dyDescent="0.25">
      <c r="A135" t="s">
        <v>621</v>
      </c>
      <c r="B135" t="s">
        <v>12</v>
      </c>
      <c r="C135" t="s">
        <v>19</v>
      </c>
      <c r="D135" t="s">
        <v>1023</v>
      </c>
      <c r="E135" t="s">
        <v>1015</v>
      </c>
      <c r="F135" t="s">
        <v>622</v>
      </c>
      <c r="G135" t="s">
        <v>618</v>
      </c>
      <c r="H135" t="s">
        <v>16</v>
      </c>
      <c r="I135" s="2">
        <v>16956</v>
      </c>
      <c r="J135" s="2">
        <v>65</v>
      </c>
      <c r="K135" s="2">
        <v>7553</v>
      </c>
      <c r="L135" s="2">
        <v>15201</v>
      </c>
      <c r="M135">
        <v>3</v>
      </c>
      <c r="N135" s="1">
        <v>1502.68</v>
      </c>
    </row>
    <row r="136" spans="1:14" x14ac:dyDescent="0.25">
      <c r="A136" t="s">
        <v>197</v>
      </c>
      <c r="B136" t="s">
        <v>18</v>
      </c>
      <c r="C136" t="s">
        <v>19</v>
      </c>
      <c r="D136" t="s">
        <v>1038</v>
      </c>
      <c r="E136" t="s">
        <v>1015</v>
      </c>
      <c r="F136" t="s">
        <v>191</v>
      </c>
      <c r="G136" t="s">
        <v>15</v>
      </c>
      <c r="H136" t="s">
        <v>16</v>
      </c>
      <c r="I136" s="2">
        <v>85965</v>
      </c>
      <c r="J136" s="2">
        <v>233</v>
      </c>
      <c r="K136" s="2">
        <v>33865</v>
      </c>
      <c r="L136" s="2">
        <v>78662</v>
      </c>
      <c r="M136">
        <v>3</v>
      </c>
      <c r="N136" s="1">
        <v>1555.53</v>
      </c>
    </row>
    <row r="137" spans="1:14" x14ac:dyDescent="0.25">
      <c r="A137" t="s">
        <v>772</v>
      </c>
      <c r="B137" t="s">
        <v>18</v>
      </c>
      <c r="C137" t="s">
        <v>21</v>
      </c>
      <c r="D137" t="s">
        <v>1039</v>
      </c>
      <c r="E137" t="s">
        <v>1015</v>
      </c>
      <c r="F137" t="s">
        <v>390</v>
      </c>
      <c r="G137" t="s">
        <v>754</v>
      </c>
      <c r="H137" t="s">
        <v>16</v>
      </c>
      <c r="I137" s="2">
        <v>13833</v>
      </c>
      <c r="J137" s="2">
        <v>84</v>
      </c>
      <c r="K137" s="2">
        <v>7693</v>
      </c>
      <c r="L137" s="2">
        <v>13237</v>
      </c>
      <c r="M137">
        <v>6</v>
      </c>
      <c r="N137" s="1">
        <v>1526.79</v>
      </c>
    </row>
    <row r="138" spans="1:14" x14ac:dyDescent="0.25">
      <c r="A138" t="s">
        <v>114</v>
      </c>
      <c r="B138" t="s">
        <v>18</v>
      </c>
      <c r="C138" t="s">
        <v>21</v>
      </c>
      <c r="D138" t="s">
        <v>1036</v>
      </c>
      <c r="E138" t="s">
        <v>1037</v>
      </c>
      <c r="F138" t="s">
        <v>113</v>
      </c>
      <c r="G138" t="s">
        <v>15</v>
      </c>
      <c r="H138" t="s">
        <v>16</v>
      </c>
      <c r="I138" s="2">
        <v>7540</v>
      </c>
      <c r="J138" s="2">
        <v>10</v>
      </c>
      <c r="K138" s="2">
        <v>1475</v>
      </c>
      <c r="L138" s="2">
        <v>2054</v>
      </c>
      <c r="M138">
        <v>1</v>
      </c>
      <c r="N138" s="1">
        <v>1713.98</v>
      </c>
    </row>
    <row r="139" spans="1:14" x14ac:dyDescent="0.25">
      <c r="A139" t="s">
        <v>465</v>
      </c>
      <c r="B139" t="s">
        <v>12</v>
      </c>
      <c r="C139" t="s">
        <v>21</v>
      </c>
      <c r="D139" t="s">
        <v>1038</v>
      </c>
      <c r="E139" t="s">
        <v>1015</v>
      </c>
      <c r="F139" t="s">
        <v>464</v>
      </c>
      <c r="G139" t="s">
        <v>204</v>
      </c>
      <c r="H139" t="s">
        <v>16</v>
      </c>
      <c r="I139" s="2">
        <v>7248</v>
      </c>
      <c r="J139" s="2">
        <v>10</v>
      </c>
      <c r="K139" s="2">
        <v>3988</v>
      </c>
      <c r="L139" s="2">
        <v>6863</v>
      </c>
      <c r="M139">
        <v>7</v>
      </c>
      <c r="N139" s="1">
        <v>1247</v>
      </c>
    </row>
    <row r="140" spans="1:14" x14ac:dyDescent="0.25">
      <c r="A140" t="s">
        <v>385</v>
      </c>
      <c r="B140" t="s">
        <v>12</v>
      </c>
      <c r="C140" t="s">
        <v>26</v>
      </c>
      <c r="D140" t="s">
        <v>1038</v>
      </c>
      <c r="E140" t="s">
        <v>1015</v>
      </c>
      <c r="F140" t="s">
        <v>386</v>
      </c>
      <c r="G140" t="s">
        <v>204</v>
      </c>
      <c r="H140" t="s">
        <v>16</v>
      </c>
      <c r="I140" s="2">
        <v>9261</v>
      </c>
      <c r="J140" s="2">
        <v>66</v>
      </c>
      <c r="K140" s="2">
        <v>3852</v>
      </c>
      <c r="L140" s="2">
        <v>8526</v>
      </c>
      <c r="M140">
        <v>9</v>
      </c>
      <c r="N140" s="1">
        <v>6511.03</v>
      </c>
    </row>
    <row r="141" spans="1:14" x14ac:dyDescent="0.25">
      <c r="A141" t="s">
        <v>356</v>
      </c>
      <c r="B141" t="s">
        <v>18</v>
      </c>
      <c r="C141" t="s">
        <v>21</v>
      </c>
      <c r="D141" t="s">
        <v>1024</v>
      </c>
      <c r="E141" t="s">
        <v>1007</v>
      </c>
      <c r="F141" t="s">
        <v>357</v>
      </c>
      <c r="G141" t="s">
        <v>204</v>
      </c>
      <c r="H141" t="s">
        <v>16</v>
      </c>
      <c r="I141" s="2">
        <v>7583</v>
      </c>
      <c r="J141" s="2">
        <v>45</v>
      </c>
      <c r="K141" s="2">
        <v>4608</v>
      </c>
      <c r="L141" s="2">
        <v>5881</v>
      </c>
      <c r="M141">
        <v>1</v>
      </c>
      <c r="N141" s="1">
        <v>5033.4799999999996</v>
      </c>
    </row>
    <row r="142" spans="1:14" x14ac:dyDescent="0.25">
      <c r="A142" t="s">
        <v>682</v>
      </c>
      <c r="B142" t="s">
        <v>18</v>
      </c>
      <c r="C142" t="s">
        <v>26</v>
      </c>
      <c r="D142" t="s">
        <v>1008</v>
      </c>
      <c r="E142" t="s">
        <v>1009</v>
      </c>
      <c r="F142" t="s">
        <v>24</v>
      </c>
      <c r="G142" t="s">
        <v>680</v>
      </c>
      <c r="H142" t="s">
        <v>44</v>
      </c>
      <c r="I142" s="2">
        <v>81905</v>
      </c>
      <c r="J142" s="2">
        <v>220</v>
      </c>
      <c r="K142" s="2">
        <v>61995</v>
      </c>
      <c r="L142" s="2">
        <v>71110</v>
      </c>
      <c r="M142">
        <v>24</v>
      </c>
      <c r="N142" s="1">
        <v>7065.67</v>
      </c>
    </row>
    <row r="143" spans="1:14" x14ac:dyDescent="0.25">
      <c r="A143" t="s">
        <v>561</v>
      </c>
      <c r="B143" t="s">
        <v>23</v>
      </c>
      <c r="C143" t="s">
        <v>19</v>
      </c>
      <c r="D143" t="s">
        <v>1008</v>
      </c>
      <c r="E143" t="s">
        <v>1009</v>
      </c>
      <c r="F143" t="s">
        <v>562</v>
      </c>
      <c r="G143" t="s">
        <v>204</v>
      </c>
      <c r="H143" t="s">
        <v>16</v>
      </c>
      <c r="I143" s="2">
        <v>446774</v>
      </c>
      <c r="J143" s="2">
        <v>951</v>
      </c>
      <c r="K143" s="2">
        <v>196581</v>
      </c>
      <c r="L143" s="2">
        <v>379758</v>
      </c>
      <c r="M143">
        <v>33</v>
      </c>
      <c r="N143" s="1">
        <v>6956.63</v>
      </c>
    </row>
    <row r="144" spans="1:14" x14ac:dyDescent="0.25">
      <c r="A144" t="s">
        <v>748</v>
      </c>
      <c r="B144" t="s">
        <v>23</v>
      </c>
      <c r="C144" t="s">
        <v>19</v>
      </c>
      <c r="D144" t="s">
        <v>1035</v>
      </c>
      <c r="E144" t="s">
        <v>1007</v>
      </c>
      <c r="F144" t="s">
        <v>185</v>
      </c>
      <c r="G144" t="s">
        <v>680</v>
      </c>
      <c r="H144" t="s">
        <v>16</v>
      </c>
      <c r="I144" s="2">
        <v>23488</v>
      </c>
      <c r="J144" s="2">
        <v>75</v>
      </c>
      <c r="K144" s="2">
        <v>4620</v>
      </c>
      <c r="L144" s="2">
        <v>22254</v>
      </c>
      <c r="M144">
        <v>9</v>
      </c>
      <c r="N144" s="1">
        <v>6667.73</v>
      </c>
    </row>
    <row r="145" spans="1:14" x14ac:dyDescent="0.25">
      <c r="A145" t="s">
        <v>614</v>
      </c>
      <c r="B145" t="s">
        <v>18</v>
      </c>
      <c r="C145" t="s">
        <v>21</v>
      </c>
      <c r="D145" t="s">
        <v>1029</v>
      </c>
      <c r="E145" t="s">
        <v>1030</v>
      </c>
      <c r="F145" t="s">
        <v>201</v>
      </c>
      <c r="G145" t="s">
        <v>204</v>
      </c>
      <c r="H145" t="s">
        <v>34</v>
      </c>
      <c r="I145" s="2">
        <v>20833</v>
      </c>
      <c r="J145" s="2">
        <v>87</v>
      </c>
      <c r="K145" s="2">
        <v>1777</v>
      </c>
      <c r="L145" s="2">
        <v>17211</v>
      </c>
      <c r="M145">
        <v>9</v>
      </c>
      <c r="N145" s="1">
        <v>5542.51</v>
      </c>
    </row>
    <row r="146" spans="1:14" x14ac:dyDescent="0.25">
      <c r="A146" t="s">
        <v>307</v>
      </c>
      <c r="B146" t="s">
        <v>12</v>
      </c>
      <c r="C146" t="s">
        <v>13</v>
      </c>
      <c r="D146" t="s">
        <v>1029</v>
      </c>
      <c r="E146" t="s">
        <v>1030</v>
      </c>
      <c r="F146" t="s">
        <v>62</v>
      </c>
      <c r="G146" t="s">
        <v>204</v>
      </c>
      <c r="H146" t="s">
        <v>16</v>
      </c>
      <c r="I146" s="2">
        <v>405957</v>
      </c>
      <c r="J146" s="2">
        <v>874</v>
      </c>
      <c r="K146" s="2">
        <v>204189</v>
      </c>
      <c r="L146" s="2">
        <v>385654</v>
      </c>
      <c r="M146">
        <v>16</v>
      </c>
      <c r="N146" s="1">
        <v>5864.13</v>
      </c>
    </row>
    <row r="147" spans="1:14" x14ac:dyDescent="0.25">
      <c r="A147" t="s">
        <v>408</v>
      </c>
      <c r="B147" t="s">
        <v>18</v>
      </c>
      <c r="C147" t="s">
        <v>19</v>
      </c>
      <c r="D147" t="s">
        <v>1029</v>
      </c>
      <c r="E147" t="s">
        <v>1030</v>
      </c>
      <c r="F147" t="s">
        <v>108</v>
      </c>
      <c r="G147" t="s">
        <v>204</v>
      </c>
      <c r="H147" t="s">
        <v>16</v>
      </c>
      <c r="I147" s="2">
        <v>224359</v>
      </c>
      <c r="J147" s="2">
        <v>480</v>
      </c>
      <c r="K147" s="2">
        <v>163149</v>
      </c>
      <c r="L147" s="2">
        <v>200859</v>
      </c>
      <c r="M147">
        <v>5</v>
      </c>
      <c r="N147" s="1">
        <v>4196.9399999999996</v>
      </c>
    </row>
    <row r="148" spans="1:14" x14ac:dyDescent="0.25">
      <c r="A148" t="s">
        <v>458</v>
      </c>
      <c r="B148" t="s">
        <v>12</v>
      </c>
      <c r="C148" t="s">
        <v>21</v>
      </c>
      <c r="D148" t="s">
        <v>1008</v>
      </c>
      <c r="E148" t="s">
        <v>1009</v>
      </c>
      <c r="F148" t="s">
        <v>126</v>
      </c>
      <c r="G148" t="s">
        <v>204</v>
      </c>
      <c r="H148" t="s">
        <v>16</v>
      </c>
      <c r="I148" s="2">
        <v>21028</v>
      </c>
      <c r="J148" s="2">
        <v>10</v>
      </c>
      <c r="K148" s="2">
        <v>5781</v>
      </c>
      <c r="L148" s="2">
        <v>16134</v>
      </c>
      <c r="M148">
        <v>11</v>
      </c>
      <c r="N148" s="1">
        <v>5101.32</v>
      </c>
    </row>
    <row r="149" spans="1:14" x14ac:dyDescent="0.25">
      <c r="A149" t="s">
        <v>364</v>
      </c>
      <c r="B149" t="s">
        <v>18</v>
      </c>
      <c r="C149" t="s">
        <v>26</v>
      </c>
      <c r="D149" t="s">
        <v>1035</v>
      </c>
      <c r="E149" t="s">
        <v>1007</v>
      </c>
      <c r="F149" t="s">
        <v>365</v>
      </c>
      <c r="G149" t="s">
        <v>204</v>
      </c>
      <c r="H149" t="s">
        <v>16</v>
      </c>
      <c r="I149" s="2">
        <v>9273</v>
      </c>
      <c r="J149" s="2">
        <v>70</v>
      </c>
      <c r="K149" s="2">
        <v>4648</v>
      </c>
      <c r="L149" s="2">
        <v>8751</v>
      </c>
      <c r="M149">
        <v>5</v>
      </c>
      <c r="N149" s="1">
        <v>4986.5200000000004</v>
      </c>
    </row>
    <row r="150" spans="1:14" x14ac:dyDescent="0.25">
      <c r="A150" t="s">
        <v>266</v>
      </c>
      <c r="B150" t="s">
        <v>18</v>
      </c>
      <c r="C150" t="s">
        <v>19</v>
      </c>
      <c r="D150" t="s">
        <v>1023</v>
      </c>
      <c r="E150" t="s">
        <v>1015</v>
      </c>
      <c r="F150" t="s">
        <v>267</v>
      </c>
      <c r="G150" t="s">
        <v>204</v>
      </c>
      <c r="H150" t="s">
        <v>16</v>
      </c>
      <c r="I150" s="2">
        <v>7628</v>
      </c>
      <c r="J150" s="2">
        <v>19</v>
      </c>
      <c r="K150" s="2">
        <v>5048</v>
      </c>
      <c r="L150" s="2">
        <v>7154</v>
      </c>
      <c r="M150">
        <v>5</v>
      </c>
      <c r="N150" s="1">
        <v>6684.06</v>
      </c>
    </row>
    <row r="151" spans="1:14" x14ac:dyDescent="0.25">
      <c r="A151" t="s">
        <v>123</v>
      </c>
      <c r="B151" t="s">
        <v>23</v>
      </c>
      <c r="C151" t="s">
        <v>21</v>
      </c>
      <c r="D151" t="s">
        <v>1036</v>
      </c>
      <c r="E151" t="s">
        <v>1037</v>
      </c>
      <c r="F151" t="s">
        <v>122</v>
      </c>
      <c r="G151" t="s">
        <v>15</v>
      </c>
      <c r="H151" t="s">
        <v>16</v>
      </c>
      <c r="I151" s="2">
        <v>13946</v>
      </c>
      <c r="J151" s="2">
        <v>40</v>
      </c>
      <c r="K151" s="2">
        <v>3142</v>
      </c>
      <c r="L151" s="2">
        <v>8823</v>
      </c>
      <c r="M151">
        <v>8</v>
      </c>
      <c r="N151" s="1">
        <v>4920.2299999999996</v>
      </c>
    </row>
    <row r="152" spans="1:14" x14ac:dyDescent="0.25">
      <c r="A152" t="s">
        <v>411</v>
      </c>
      <c r="B152" t="s">
        <v>18</v>
      </c>
      <c r="C152" t="s">
        <v>21</v>
      </c>
      <c r="D152" t="s">
        <v>1036</v>
      </c>
      <c r="E152" t="s">
        <v>1037</v>
      </c>
      <c r="F152" t="s">
        <v>108</v>
      </c>
      <c r="G152" t="s">
        <v>204</v>
      </c>
      <c r="H152" t="s">
        <v>44</v>
      </c>
      <c r="I152" s="2">
        <v>83854</v>
      </c>
      <c r="J152" s="2">
        <v>197</v>
      </c>
      <c r="K152" s="2">
        <v>60626</v>
      </c>
      <c r="L152" s="2">
        <v>76071</v>
      </c>
      <c r="M152">
        <v>15</v>
      </c>
      <c r="N152" s="1">
        <v>5783.84</v>
      </c>
    </row>
    <row r="153" spans="1:14" x14ac:dyDescent="0.25">
      <c r="A153" t="s">
        <v>604</v>
      </c>
      <c r="B153" t="s">
        <v>18</v>
      </c>
      <c r="C153" t="s">
        <v>21</v>
      </c>
      <c r="D153" t="s">
        <v>1038</v>
      </c>
      <c r="E153" t="s">
        <v>1015</v>
      </c>
      <c r="F153" t="s">
        <v>191</v>
      </c>
      <c r="G153" t="s">
        <v>204</v>
      </c>
      <c r="H153" t="s">
        <v>44</v>
      </c>
      <c r="I153" s="2">
        <v>84460</v>
      </c>
      <c r="J153" s="2">
        <v>209</v>
      </c>
      <c r="K153" s="2">
        <v>13169</v>
      </c>
      <c r="L153" s="2">
        <v>26688</v>
      </c>
      <c r="M153">
        <v>1</v>
      </c>
      <c r="N153" s="1">
        <v>4279.2299999999996</v>
      </c>
    </row>
    <row r="154" spans="1:14" x14ac:dyDescent="0.25">
      <c r="A154" t="s">
        <v>925</v>
      </c>
      <c r="B154" t="s">
        <v>23</v>
      </c>
      <c r="C154" t="s">
        <v>13</v>
      </c>
      <c r="D154" t="s">
        <v>1051</v>
      </c>
      <c r="E154" t="s">
        <v>1015</v>
      </c>
      <c r="F154" t="s">
        <v>77</v>
      </c>
      <c r="G154" t="s">
        <v>920</v>
      </c>
      <c r="H154" t="s">
        <v>16</v>
      </c>
      <c r="I154" s="2">
        <v>88022</v>
      </c>
      <c r="J154" s="2">
        <v>370</v>
      </c>
      <c r="K154" s="2">
        <v>45972</v>
      </c>
      <c r="L154" s="2">
        <v>83922</v>
      </c>
      <c r="M154">
        <v>11</v>
      </c>
      <c r="N154" s="1">
        <v>5669.14</v>
      </c>
    </row>
    <row r="155" spans="1:14" x14ac:dyDescent="0.25">
      <c r="A155" t="s">
        <v>438</v>
      </c>
      <c r="B155" t="s">
        <v>12</v>
      </c>
      <c r="C155" t="s">
        <v>19</v>
      </c>
      <c r="D155" t="s">
        <v>1023</v>
      </c>
      <c r="E155" t="s">
        <v>1015</v>
      </c>
      <c r="F155" t="s">
        <v>439</v>
      </c>
      <c r="G155" t="s">
        <v>204</v>
      </c>
      <c r="H155" t="s">
        <v>16</v>
      </c>
      <c r="I155" s="2">
        <v>98509</v>
      </c>
      <c r="J155" s="2">
        <v>299</v>
      </c>
      <c r="K155" s="2">
        <v>30688</v>
      </c>
      <c r="L155" s="2">
        <v>109518</v>
      </c>
      <c r="M155">
        <v>15</v>
      </c>
      <c r="N155" s="1">
        <v>2059.27</v>
      </c>
    </row>
    <row r="156" spans="1:14" x14ac:dyDescent="0.25">
      <c r="A156" t="s">
        <v>527</v>
      </c>
      <c r="B156" t="s">
        <v>18</v>
      </c>
      <c r="C156" t="s">
        <v>21</v>
      </c>
      <c r="D156" t="s">
        <v>1046</v>
      </c>
      <c r="E156" t="s">
        <v>1017</v>
      </c>
      <c r="F156" t="s">
        <v>157</v>
      </c>
      <c r="G156" t="s">
        <v>204</v>
      </c>
      <c r="H156" t="s">
        <v>34</v>
      </c>
      <c r="I156" s="2">
        <v>21599</v>
      </c>
      <c r="J156" s="2">
        <v>66</v>
      </c>
      <c r="K156" s="2">
        <v>13600</v>
      </c>
      <c r="L156" s="2">
        <v>20256</v>
      </c>
      <c r="M156">
        <v>9</v>
      </c>
      <c r="N156" s="1">
        <v>5551.39</v>
      </c>
    </row>
    <row r="157" spans="1:14" x14ac:dyDescent="0.25">
      <c r="A157" t="s">
        <v>317</v>
      </c>
      <c r="B157" t="s">
        <v>12</v>
      </c>
      <c r="C157" t="s">
        <v>21</v>
      </c>
      <c r="D157" t="s">
        <v>1046</v>
      </c>
      <c r="E157" t="s">
        <v>1017</v>
      </c>
      <c r="F157" t="s">
        <v>318</v>
      </c>
      <c r="G157" t="s">
        <v>204</v>
      </c>
      <c r="H157" t="s">
        <v>16</v>
      </c>
      <c r="I157" s="2">
        <v>14011</v>
      </c>
      <c r="J157" s="2">
        <v>40</v>
      </c>
      <c r="K157" s="2">
        <v>5060</v>
      </c>
      <c r="L157" s="2">
        <v>12459</v>
      </c>
      <c r="M157">
        <v>5</v>
      </c>
      <c r="N157" s="1">
        <v>5632.09</v>
      </c>
    </row>
    <row r="158" spans="1:14" x14ac:dyDescent="0.25">
      <c r="A158" t="s">
        <v>730</v>
      </c>
      <c r="B158" t="s">
        <v>12</v>
      </c>
      <c r="C158" t="s">
        <v>19</v>
      </c>
      <c r="D158" t="s">
        <v>1027</v>
      </c>
      <c r="E158" t="s">
        <v>1028</v>
      </c>
      <c r="F158" t="s">
        <v>731</v>
      </c>
      <c r="G158" t="s">
        <v>680</v>
      </c>
      <c r="H158" t="s">
        <v>16</v>
      </c>
      <c r="I158" s="2">
        <v>9319</v>
      </c>
      <c r="J158" s="2">
        <v>30</v>
      </c>
      <c r="K158" s="2">
        <v>6193</v>
      </c>
      <c r="L158" s="2">
        <v>8682</v>
      </c>
      <c r="M158">
        <v>12</v>
      </c>
      <c r="N158" s="1">
        <v>4594.6000000000004</v>
      </c>
    </row>
    <row r="159" spans="1:14" x14ac:dyDescent="0.25">
      <c r="A159" t="s">
        <v>30</v>
      </c>
      <c r="B159" t="s">
        <v>18</v>
      </c>
      <c r="C159" t="s">
        <v>26</v>
      </c>
      <c r="D159" t="s">
        <v>1051</v>
      </c>
      <c r="E159" t="s">
        <v>1015</v>
      </c>
      <c r="F159" t="s">
        <v>31</v>
      </c>
      <c r="G159" t="s">
        <v>15</v>
      </c>
      <c r="H159" t="s">
        <v>16</v>
      </c>
      <c r="I159" s="2">
        <v>43057</v>
      </c>
      <c r="J159" s="2">
        <v>122</v>
      </c>
      <c r="K159" s="2">
        <v>23767</v>
      </c>
      <c r="L159" s="2">
        <v>41484</v>
      </c>
      <c r="M159">
        <v>7</v>
      </c>
      <c r="N159" s="1">
        <v>5884.93</v>
      </c>
    </row>
    <row r="160" spans="1:14" x14ac:dyDescent="0.25">
      <c r="A160" t="s">
        <v>233</v>
      </c>
      <c r="B160" t="s">
        <v>18</v>
      </c>
      <c r="C160" t="s">
        <v>19</v>
      </c>
      <c r="D160" t="s">
        <v>1034</v>
      </c>
      <c r="E160" t="s">
        <v>1015</v>
      </c>
      <c r="F160" t="s">
        <v>226</v>
      </c>
      <c r="G160" t="s">
        <v>204</v>
      </c>
      <c r="H160" t="s">
        <v>44</v>
      </c>
      <c r="I160" s="2">
        <v>88293</v>
      </c>
      <c r="J160" s="2">
        <v>255</v>
      </c>
      <c r="K160" s="2">
        <v>24101</v>
      </c>
      <c r="L160" s="2">
        <v>75557</v>
      </c>
      <c r="M160">
        <v>19</v>
      </c>
      <c r="N160" s="1">
        <v>5054.4799999999996</v>
      </c>
    </row>
    <row r="161" spans="1:14" x14ac:dyDescent="0.25">
      <c r="A161" t="s">
        <v>736</v>
      </c>
      <c r="B161" t="s">
        <v>18</v>
      </c>
      <c r="C161" t="s">
        <v>26</v>
      </c>
      <c r="D161" t="s">
        <v>1008</v>
      </c>
      <c r="E161" t="s">
        <v>1009</v>
      </c>
      <c r="F161" t="s">
        <v>737</v>
      </c>
      <c r="G161" t="s">
        <v>680</v>
      </c>
      <c r="H161" t="s">
        <v>16</v>
      </c>
      <c r="I161" s="2">
        <v>11417</v>
      </c>
      <c r="J161" s="2">
        <v>78</v>
      </c>
      <c r="K161" s="2">
        <v>1387</v>
      </c>
      <c r="L161" s="2">
        <v>9924</v>
      </c>
      <c r="M161">
        <v>9</v>
      </c>
      <c r="N161" s="1">
        <v>6206.64</v>
      </c>
    </row>
    <row r="162" spans="1:14" x14ac:dyDescent="0.25">
      <c r="A162" t="s">
        <v>391</v>
      </c>
      <c r="B162" t="s">
        <v>23</v>
      </c>
      <c r="C162" t="s">
        <v>19</v>
      </c>
      <c r="D162" t="s">
        <v>1036</v>
      </c>
      <c r="E162" t="s">
        <v>1037</v>
      </c>
      <c r="F162" t="s">
        <v>392</v>
      </c>
      <c r="G162" t="s">
        <v>204</v>
      </c>
      <c r="H162" t="s">
        <v>16</v>
      </c>
      <c r="I162" s="2">
        <v>89744</v>
      </c>
      <c r="J162" s="2">
        <v>311</v>
      </c>
      <c r="K162" s="2">
        <v>48786</v>
      </c>
      <c r="L162" s="2">
        <v>85900</v>
      </c>
      <c r="M162">
        <v>3</v>
      </c>
      <c r="N162" s="1">
        <v>6369.81</v>
      </c>
    </row>
    <row r="163" spans="1:14" x14ac:dyDescent="0.25">
      <c r="A163" t="s">
        <v>451</v>
      </c>
      <c r="B163" t="s">
        <v>12</v>
      </c>
      <c r="C163" t="s">
        <v>13</v>
      </c>
      <c r="D163" t="s">
        <v>1041</v>
      </c>
      <c r="E163" t="s">
        <v>1009</v>
      </c>
      <c r="F163" t="s">
        <v>122</v>
      </c>
      <c r="G163" t="s">
        <v>204</v>
      </c>
      <c r="H163" t="s">
        <v>16</v>
      </c>
      <c r="I163" s="2">
        <v>48436</v>
      </c>
      <c r="J163" s="2">
        <v>171</v>
      </c>
      <c r="K163" s="2">
        <v>16543</v>
      </c>
      <c r="L163" s="2">
        <v>42427</v>
      </c>
      <c r="M163">
        <v>6</v>
      </c>
      <c r="N163" s="1">
        <v>4386.6499999999996</v>
      </c>
    </row>
    <row r="164" spans="1:14" x14ac:dyDescent="0.25">
      <c r="A164" t="s">
        <v>834</v>
      </c>
      <c r="B164" t="s">
        <v>12</v>
      </c>
      <c r="C164" t="s">
        <v>26</v>
      </c>
      <c r="D164" t="s">
        <v>1040</v>
      </c>
      <c r="E164" t="s">
        <v>1009</v>
      </c>
      <c r="F164" t="s">
        <v>717</v>
      </c>
      <c r="G164" t="s">
        <v>795</v>
      </c>
      <c r="H164" t="s">
        <v>16</v>
      </c>
      <c r="I164" s="2">
        <v>90463</v>
      </c>
      <c r="J164" s="2">
        <v>204</v>
      </c>
      <c r="K164" s="2">
        <v>803</v>
      </c>
      <c r="L164" s="2">
        <v>2465</v>
      </c>
      <c r="M164">
        <v>9</v>
      </c>
      <c r="N164" s="1">
        <v>6120.6</v>
      </c>
    </row>
    <row r="165" spans="1:14" x14ac:dyDescent="0.25">
      <c r="A165" t="s">
        <v>656</v>
      </c>
      <c r="B165" t="s">
        <v>18</v>
      </c>
      <c r="C165" t="s">
        <v>26</v>
      </c>
      <c r="D165" t="s">
        <v>1008</v>
      </c>
      <c r="E165" t="s">
        <v>1009</v>
      </c>
      <c r="F165" t="s">
        <v>142</v>
      </c>
      <c r="G165" t="s">
        <v>625</v>
      </c>
      <c r="H165" t="s">
        <v>44</v>
      </c>
      <c r="I165" s="2">
        <v>16978</v>
      </c>
      <c r="J165" s="2">
        <v>30</v>
      </c>
      <c r="K165" s="2">
        <v>8367</v>
      </c>
      <c r="L165" s="2">
        <v>15731</v>
      </c>
      <c r="M165">
        <v>9</v>
      </c>
      <c r="N165" s="1">
        <v>5886.07</v>
      </c>
    </row>
    <row r="166" spans="1:14" x14ac:dyDescent="0.25">
      <c r="A166" t="s">
        <v>435</v>
      </c>
      <c r="B166" t="s">
        <v>12</v>
      </c>
      <c r="C166" t="s">
        <v>13</v>
      </c>
      <c r="D166" t="s">
        <v>1008</v>
      </c>
      <c r="E166" t="s">
        <v>1009</v>
      </c>
      <c r="F166" t="s">
        <v>120</v>
      </c>
      <c r="G166" t="s">
        <v>204</v>
      </c>
      <c r="H166" t="s">
        <v>16</v>
      </c>
      <c r="I166" s="2">
        <v>38396</v>
      </c>
      <c r="J166" s="2">
        <v>87</v>
      </c>
      <c r="K166" s="2">
        <v>6305</v>
      </c>
      <c r="L166" s="2">
        <v>35118</v>
      </c>
      <c r="M166">
        <v>9</v>
      </c>
      <c r="N166" s="1">
        <v>5740.16</v>
      </c>
    </row>
    <row r="167" spans="1:14" x14ac:dyDescent="0.25">
      <c r="A167" t="s">
        <v>206</v>
      </c>
      <c r="B167" t="s">
        <v>12</v>
      </c>
      <c r="C167" t="s">
        <v>13</v>
      </c>
      <c r="D167" t="s">
        <v>1029</v>
      </c>
      <c r="E167" t="s">
        <v>1030</v>
      </c>
      <c r="F167" t="s">
        <v>14</v>
      </c>
      <c r="G167" t="s">
        <v>204</v>
      </c>
      <c r="H167" t="s">
        <v>16</v>
      </c>
      <c r="I167" s="2">
        <v>23711</v>
      </c>
      <c r="J167" s="2">
        <v>69</v>
      </c>
      <c r="K167" s="2">
        <v>4337</v>
      </c>
      <c r="L167" s="2">
        <v>17211</v>
      </c>
      <c r="M167">
        <v>8</v>
      </c>
      <c r="N167" s="1">
        <v>5740.95</v>
      </c>
    </row>
    <row r="168" spans="1:14" x14ac:dyDescent="0.25">
      <c r="A168" t="s">
        <v>577</v>
      </c>
      <c r="B168" t="s">
        <v>23</v>
      </c>
      <c r="C168" t="s">
        <v>21</v>
      </c>
      <c r="D168" t="s">
        <v>1042</v>
      </c>
      <c r="E168" t="s">
        <v>1030</v>
      </c>
      <c r="F168" t="s">
        <v>181</v>
      </c>
      <c r="G168" t="s">
        <v>204</v>
      </c>
      <c r="H168" t="s">
        <v>16</v>
      </c>
      <c r="I168" s="2">
        <v>257862</v>
      </c>
      <c r="J168" s="2">
        <v>700</v>
      </c>
      <c r="K168" s="2">
        <v>105048</v>
      </c>
      <c r="L168" s="2">
        <v>238629</v>
      </c>
      <c r="M168">
        <v>21</v>
      </c>
      <c r="N168" s="1">
        <v>5899.43</v>
      </c>
    </row>
    <row r="169" spans="1:14" x14ac:dyDescent="0.25">
      <c r="A169" t="s">
        <v>306</v>
      </c>
      <c r="B169" t="s">
        <v>18</v>
      </c>
      <c r="C169" t="s">
        <v>13</v>
      </c>
      <c r="D169" t="s">
        <v>1023</v>
      </c>
      <c r="E169" t="s">
        <v>1015</v>
      </c>
      <c r="F169" t="s">
        <v>62</v>
      </c>
      <c r="G169" t="s">
        <v>204</v>
      </c>
      <c r="H169" t="s">
        <v>34</v>
      </c>
      <c r="I169" s="2">
        <v>104538</v>
      </c>
      <c r="J169" s="2">
        <v>347</v>
      </c>
      <c r="K169" s="2">
        <v>49049</v>
      </c>
      <c r="L169" s="2">
        <v>97093</v>
      </c>
      <c r="M169">
        <v>2</v>
      </c>
      <c r="N169" s="1">
        <v>5266.42</v>
      </c>
    </row>
    <row r="170" spans="1:14" x14ac:dyDescent="0.25">
      <c r="A170" t="s">
        <v>662</v>
      </c>
      <c r="B170" t="s">
        <v>18</v>
      </c>
      <c r="C170" t="s">
        <v>21</v>
      </c>
      <c r="D170" t="s">
        <v>1008</v>
      </c>
      <c r="E170" t="s">
        <v>1009</v>
      </c>
      <c r="F170" t="s">
        <v>663</v>
      </c>
      <c r="G170" t="s">
        <v>625</v>
      </c>
      <c r="H170" t="s">
        <v>44</v>
      </c>
      <c r="I170" s="2">
        <v>17075</v>
      </c>
      <c r="J170" s="2">
        <v>44</v>
      </c>
      <c r="K170" s="2">
        <v>5508</v>
      </c>
      <c r="L170" s="2">
        <v>11539</v>
      </c>
      <c r="M170">
        <v>10</v>
      </c>
      <c r="N170" s="1">
        <v>5086.09</v>
      </c>
    </row>
    <row r="171" spans="1:14" x14ac:dyDescent="0.25">
      <c r="A171" t="s">
        <v>78</v>
      </c>
      <c r="B171" t="s">
        <v>12</v>
      </c>
      <c r="C171" t="s">
        <v>19</v>
      </c>
      <c r="D171" t="s">
        <v>1014</v>
      </c>
      <c r="E171" t="s">
        <v>1015</v>
      </c>
      <c r="F171" t="s">
        <v>79</v>
      </c>
      <c r="G171" t="s">
        <v>15</v>
      </c>
      <c r="H171" t="s">
        <v>16</v>
      </c>
      <c r="I171" s="2">
        <v>38408</v>
      </c>
      <c r="J171" s="2">
        <v>101</v>
      </c>
      <c r="K171" s="2">
        <v>23557</v>
      </c>
      <c r="L171" s="2">
        <v>35247</v>
      </c>
      <c r="M171">
        <v>7</v>
      </c>
      <c r="N171" s="1">
        <v>5343.46</v>
      </c>
    </row>
    <row r="172" spans="1:14" x14ac:dyDescent="0.25">
      <c r="A172" t="s">
        <v>703</v>
      </c>
      <c r="B172" t="s">
        <v>12</v>
      </c>
      <c r="C172" t="s">
        <v>19</v>
      </c>
      <c r="D172" t="s">
        <v>1034</v>
      </c>
      <c r="E172" t="s">
        <v>1015</v>
      </c>
      <c r="F172" t="s">
        <v>704</v>
      </c>
      <c r="G172" t="s">
        <v>680</v>
      </c>
      <c r="H172" t="s">
        <v>16</v>
      </c>
      <c r="I172" s="2">
        <v>23941</v>
      </c>
      <c r="J172" s="2">
        <v>150</v>
      </c>
      <c r="K172" s="2">
        <v>13054</v>
      </c>
      <c r="L172" s="2">
        <v>22276</v>
      </c>
      <c r="M172">
        <v>6</v>
      </c>
      <c r="N172" s="1">
        <v>2856.17</v>
      </c>
    </row>
    <row r="173" spans="1:14" x14ac:dyDescent="0.25">
      <c r="A173" t="s">
        <v>923</v>
      </c>
      <c r="B173" t="s">
        <v>12</v>
      </c>
      <c r="C173" t="s">
        <v>21</v>
      </c>
      <c r="D173" t="s">
        <v>1036</v>
      </c>
      <c r="E173" t="s">
        <v>1037</v>
      </c>
      <c r="F173" t="s">
        <v>47</v>
      </c>
      <c r="G173" t="s">
        <v>920</v>
      </c>
      <c r="H173" t="s">
        <v>16</v>
      </c>
      <c r="I173" s="2">
        <v>134847</v>
      </c>
      <c r="J173" s="2">
        <v>450</v>
      </c>
      <c r="K173" s="2">
        <v>104268</v>
      </c>
      <c r="L173" s="2">
        <v>128470</v>
      </c>
      <c r="M173">
        <v>125</v>
      </c>
      <c r="N173" s="1">
        <v>6040.6</v>
      </c>
    </row>
    <row r="174" spans="1:14" x14ac:dyDescent="0.25">
      <c r="A174" t="s">
        <v>794</v>
      </c>
      <c r="B174" t="s">
        <v>12</v>
      </c>
      <c r="C174" t="s">
        <v>21</v>
      </c>
      <c r="D174" t="s">
        <v>1035</v>
      </c>
      <c r="E174" t="s">
        <v>1007</v>
      </c>
      <c r="F174" t="s">
        <v>14</v>
      </c>
      <c r="G174" t="s">
        <v>795</v>
      </c>
      <c r="H174" t="s">
        <v>16</v>
      </c>
      <c r="I174" s="2">
        <v>23965</v>
      </c>
      <c r="J174" s="2">
        <v>270</v>
      </c>
      <c r="K174" s="2">
        <v>13608</v>
      </c>
      <c r="L174" s="2">
        <v>21704</v>
      </c>
      <c r="M174">
        <v>12</v>
      </c>
      <c r="N174" s="1">
        <v>5706.86</v>
      </c>
    </row>
    <row r="175" spans="1:14" x14ac:dyDescent="0.25">
      <c r="A175" t="s">
        <v>851</v>
      </c>
      <c r="B175" t="s">
        <v>12</v>
      </c>
      <c r="C175" t="s">
        <v>21</v>
      </c>
      <c r="D175" t="s">
        <v>1012</v>
      </c>
      <c r="E175" t="s">
        <v>1013</v>
      </c>
      <c r="F175" t="s">
        <v>157</v>
      </c>
      <c r="G175" t="s">
        <v>795</v>
      </c>
      <c r="H175" t="s">
        <v>16</v>
      </c>
      <c r="I175" s="2">
        <v>24100</v>
      </c>
      <c r="J175" s="2">
        <v>110</v>
      </c>
      <c r="K175" s="2">
        <v>11355</v>
      </c>
      <c r="L175" s="2">
        <v>21740</v>
      </c>
      <c r="M175">
        <v>5</v>
      </c>
      <c r="N175" s="1">
        <v>5912.26</v>
      </c>
    </row>
    <row r="176" spans="1:14" x14ac:dyDescent="0.25">
      <c r="A176" t="s">
        <v>899</v>
      </c>
      <c r="B176" t="s">
        <v>18</v>
      </c>
      <c r="C176" t="s">
        <v>19</v>
      </c>
      <c r="D176" t="s">
        <v>1042</v>
      </c>
      <c r="E176" t="s">
        <v>1030</v>
      </c>
      <c r="F176" t="s">
        <v>122</v>
      </c>
      <c r="G176" t="s">
        <v>892</v>
      </c>
      <c r="H176" t="s">
        <v>16</v>
      </c>
      <c r="I176" s="2">
        <v>335461</v>
      </c>
      <c r="J176" s="2">
        <v>963</v>
      </c>
      <c r="K176" s="2">
        <v>171464</v>
      </c>
      <c r="L176" s="2">
        <v>247450</v>
      </c>
      <c r="M176">
        <v>5</v>
      </c>
      <c r="N176" s="1">
        <v>4445.87</v>
      </c>
    </row>
    <row r="177" spans="1:14" x14ac:dyDescent="0.25">
      <c r="A177" t="s">
        <v>166</v>
      </c>
      <c r="B177" t="s">
        <v>18</v>
      </c>
      <c r="C177" t="s">
        <v>19</v>
      </c>
      <c r="D177" t="s">
        <v>1008</v>
      </c>
      <c r="E177" t="s">
        <v>1009</v>
      </c>
      <c r="F177" t="s">
        <v>167</v>
      </c>
      <c r="G177" t="s">
        <v>15</v>
      </c>
      <c r="H177" t="s">
        <v>16</v>
      </c>
      <c r="I177" s="2">
        <v>7691</v>
      </c>
      <c r="J177" s="2">
        <v>0</v>
      </c>
      <c r="K177" s="2">
        <v>3890</v>
      </c>
      <c r="L177" s="2">
        <v>5905</v>
      </c>
      <c r="M177">
        <v>1</v>
      </c>
      <c r="N177" s="1">
        <v>5927.81</v>
      </c>
    </row>
    <row r="178" spans="1:14" x14ac:dyDescent="0.25">
      <c r="A178" t="s">
        <v>553</v>
      </c>
      <c r="B178" t="s">
        <v>12</v>
      </c>
      <c r="C178" t="s">
        <v>26</v>
      </c>
      <c r="D178" t="s">
        <v>1008</v>
      </c>
      <c r="E178" t="s">
        <v>1009</v>
      </c>
      <c r="F178" t="s">
        <v>554</v>
      </c>
      <c r="G178" t="s">
        <v>204</v>
      </c>
      <c r="H178" t="s">
        <v>16</v>
      </c>
      <c r="I178" s="2">
        <v>17317</v>
      </c>
      <c r="J178" s="2">
        <v>68</v>
      </c>
      <c r="K178" s="2">
        <v>8055</v>
      </c>
      <c r="L178" s="2">
        <v>12724</v>
      </c>
      <c r="M178">
        <v>12</v>
      </c>
      <c r="N178" s="1">
        <v>5668.86</v>
      </c>
    </row>
    <row r="179" spans="1:14" x14ac:dyDescent="0.25">
      <c r="A179" t="s">
        <v>160</v>
      </c>
      <c r="B179" t="s">
        <v>12</v>
      </c>
      <c r="C179" t="s">
        <v>21</v>
      </c>
      <c r="D179" t="s">
        <v>1042</v>
      </c>
      <c r="E179" t="s">
        <v>1030</v>
      </c>
      <c r="F179" t="s">
        <v>161</v>
      </c>
      <c r="G179" t="s">
        <v>15</v>
      </c>
      <c r="H179" t="s">
        <v>16</v>
      </c>
      <c r="I179" s="2">
        <v>7769</v>
      </c>
      <c r="J179" s="2">
        <v>10</v>
      </c>
      <c r="K179" s="2">
        <v>3152</v>
      </c>
      <c r="L179" s="2">
        <v>6464</v>
      </c>
      <c r="M179">
        <v>1</v>
      </c>
      <c r="N179" s="1">
        <v>5603.05</v>
      </c>
    </row>
    <row r="180" spans="1:14" x14ac:dyDescent="0.25">
      <c r="A180" t="s">
        <v>780</v>
      </c>
      <c r="B180" t="s">
        <v>12</v>
      </c>
      <c r="C180" t="s">
        <v>19</v>
      </c>
      <c r="D180" t="s">
        <v>1008</v>
      </c>
      <c r="E180" t="s">
        <v>1009</v>
      </c>
      <c r="F180" t="s">
        <v>122</v>
      </c>
      <c r="G180" t="s">
        <v>754</v>
      </c>
      <c r="H180" t="s">
        <v>16</v>
      </c>
      <c r="I180" s="2">
        <v>3196231</v>
      </c>
      <c r="J180" s="2">
        <v>8745</v>
      </c>
      <c r="K180" s="2">
        <v>2013324</v>
      </c>
      <c r="L180" s="2">
        <v>2669103</v>
      </c>
      <c r="M180">
        <v>70</v>
      </c>
      <c r="N180" s="1">
        <v>5756.27</v>
      </c>
    </row>
    <row r="181" spans="1:14" x14ac:dyDescent="0.25">
      <c r="A181" t="s">
        <v>41</v>
      </c>
      <c r="B181" t="s">
        <v>12</v>
      </c>
      <c r="C181" t="s">
        <v>19</v>
      </c>
      <c r="D181" t="s">
        <v>1049</v>
      </c>
      <c r="E181" t="s">
        <v>1050</v>
      </c>
      <c r="F181" t="s">
        <v>40</v>
      </c>
      <c r="G181" t="s">
        <v>15</v>
      </c>
      <c r="H181" t="s">
        <v>16</v>
      </c>
      <c r="I181" s="2">
        <v>14047</v>
      </c>
      <c r="J181" s="2">
        <v>44</v>
      </c>
      <c r="K181" s="2">
        <v>9934</v>
      </c>
      <c r="L181" s="2">
        <v>13377</v>
      </c>
      <c r="M181">
        <v>7</v>
      </c>
      <c r="N181" s="1">
        <v>5729.65</v>
      </c>
    </row>
    <row r="182" spans="1:14" x14ac:dyDescent="0.25">
      <c r="A182" t="s">
        <v>371</v>
      </c>
      <c r="B182" t="s">
        <v>12</v>
      </c>
      <c r="C182" t="s">
        <v>26</v>
      </c>
      <c r="D182" t="s">
        <v>1022</v>
      </c>
      <c r="E182" t="s">
        <v>1020</v>
      </c>
      <c r="F182" t="s">
        <v>88</v>
      </c>
      <c r="G182" t="s">
        <v>204</v>
      </c>
      <c r="H182" t="s">
        <v>16</v>
      </c>
      <c r="I182" s="2">
        <v>109709</v>
      </c>
      <c r="J182" s="2">
        <v>278</v>
      </c>
      <c r="K182" s="2">
        <v>3064</v>
      </c>
      <c r="L182" s="2">
        <v>15428</v>
      </c>
      <c r="M182">
        <v>20</v>
      </c>
      <c r="N182" s="1">
        <v>5409.08</v>
      </c>
    </row>
    <row r="183" spans="1:14" x14ac:dyDescent="0.25">
      <c r="A183" t="s">
        <v>107</v>
      </c>
      <c r="B183" t="s">
        <v>18</v>
      </c>
      <c r="C183" t="s">
        <v>13</v>
      </c>
      <c r="D183" t="s">
        <v>1008</v>
      </c>
      <c r="E183" t="s">
        <v>1009</v>
      </c>
      <c r="F183" t="s">
        <v>108</v>
      </c>
      <c r="G183" t="s">
        <v>15</v>
      </c>
      <c r="H183" t="s">
        <v>16</v>
      </c>
      <c r="I183" s="2">
        <v>14083</v>
      </c>
      <c r="J183" s="2">
        <v>97</v>
      </c>
      <c r="K183" s="2">
        <v>9945</v>
      </c>
      <c r="L183" s="2">
        <v>12878</v>
      </c>
      <c r="M183">
        <v>11</v>
      </c>
      <c r="N183" s="1">
        <v>5979.67</v>
      </c>
    </row>
    <row r="184" spans="1:14" x14ac:dyDescent="0.25">
      <c r="A184" t="s">
        <v>593</v>
      </c>
      <c r="B184" t="s">
        <v>23</v>
      </c>
      <c r="C184" t="s">
        <v>19</v>
      </c>
      <c r="D184" t="s">
        <v>1029</v>
      </c>
      <c r="E184" t="s">
        <v>1030</v>
      </c>
      <c r="F184" t="s">
        <v>594</v>
      </c>
      <c r="G184" t="s">
        <v>204</v>
      </c>
      <c r="H184" t="s">
        <v>16</v>
      </c>
      <c r="I184" s="2">
        <v>17382</v>
      </c>
      <c r="J184" s="2">
        <v>100</v>
      </c>
      <c r="K184" s="2">
        <v>7411</v>
      </c>
      <c r="L184" s="2">
        <v>16576</v>
      </c>
      <c r="M184">
        <v>8</v>
      </c>
      <c r="N184" s="1">
        <v>5797.22</v>
      </c>
    </row>
    <row r="185" spans="1:14" x14ac:dyDescent="0.25">
      <c r="A185" t="s">
        <v>436</v>
      </c>
      <c r="B185" t="s">
        <v>18</v>
      </c>
      <c r="C185" t="s">
        <v>21</v>
      </c>
      <c r="D185" t="s">
        <v>1014</v>
      </c>
      <c r="E185" t="s">
        <v>1015</v>
      </c>
      <c r="F185" t="s">
        <v>120</v>
      </c>
      <c r="G185" t="s">
        <v>204</v>
      </c>
      <c r="H185" t="s">
        <v>16</v>
      </c>
      <c r="I185" s="2">
        <v>7789</v>
      </c>
      <c r="J185" s="2">
        <v>30</v>
      </c>
      <c r="K185" s="2">
        <v>4655</v>
      </c>
      <c r="L185" s="2">
        <v>7434</v>
      </c>
      <c r="M185">
        <v>1</v>
      </c>
      <c r="N185" s="1">
        <v>6396.87</v>
      </c>
    </row>
    <row r="186" spans="1:14" x14ac:dyDescent="0.25">
      <c r="A186" t="s">
        <v>268</v>
      </c>
      <c r="B186" t="s">
        <v>12</v>
      </c>
      <c r="C186" t="s">
        <v>21</v>
      </c>
      <c r="D186" t="s">
        <v>1036</v>
      </c>
      <c r="E186" t="s">
        <v>1037</v>
      </c>
      <c r="F186" t="s">
        <v>269</v>
      </c>
      <c r="G186" t="s">
        <v>204</v>
      </c>
      <c r="H186" t="s">
        <v>16</v>
      </c>
      <c r="I186" s="2">
        <v>7806</v>
      </c>
      <c r="J186" s="2">
        <v>20</v>
      </c>
      <c r="K186" s="2">
        <v>3150</v>
      </c>
      <c r="L186" s="2">
        <v>7247</v>
      </c>
      <c r="M186">
        <v>1</v>
      </c>
      <c r="N186" s="1">
        <v>6162.32</v>
      </c>
    </row>
    <row r="187" spans="1:14" x14ac:dyDescent="0.25">
      <c r="A187" t="s">
        <v>769</v>
      </c>
      <c r="B187" t="s">
        <v>12</v>
      </c>
      <c r="C187" t="s">
        <v>21</v>
      </c>
      <c r="D187" t="s">
        <v>1008</v>
      </c>
      <c r="E187" t="s">
        <v>1009</v>
      </c>
      <c r="F187" t="s">
        <v>330</v>
      </c>
      <c r="G187" t="s">
        <v>754</v>
      </c>
      <c r="H187" t="s">
        <v>16</v>
      </c>
      <c r="I187" s="2">
        <v>111624</v>
      </c>
      <c r="J187" s="2">
        <v>590</v>
      </c>
      <c r="K187" s="2">
        <v>40343</v>
      </c>
      <c r="L187" s="2">
        <v>101306</v>
      </c>
      <c r="M187">
        <v>21</v>
      </c>
      <c r="N187" s="1">
        <v>6510.45</v>
      </c>
    </row>
    <row r="188" spans="1:14" x14ac:dyDescent="0.25">
      <c r="A188" t="s">
        <v>841</v>
      </c>
      <c r="B188" t="s">
        <v>12</v>
      </c>
      <c r="C188" t="s">
        <v>26</v>
      </c>
      <c r="D188" t="s">
        <v>1042</v>
      </c>
      <c r="E188" t="s">
        <v>1030</v>
      </c>
      <c r="F188" t="s">
        <v>122</v>
      </c>
      <c r="G188" t="s">
        <v>795</v>
      </c>
      <c r="H188" t="s">
        <v>16</v>
      </c>
      <c r="I188" s="2">
        <v>1601933</v>
      </c>
      <c r="J188" s="2">
        <v>4265</v>
      </c>
      <c r="K188" s="2">
        <v>1135085</v>
      </c>
      <c r="L188" s="2">
        <v>1487426</v>
      </c>
      <c r="M188">
        <v>29</v>
      </c>
      <c r="N188" s="1">
        <v>6785.71</v>
      </c>
    </row>
    <row r="189" spans="1:14" x14ac:dyDescent="0.25">
      <c r="A189" t="s">
        <v>380</v>
      </c>
      <c r="B189" t="s">
        <v>23</v>
      </c>
      <c r="C189" t="s">
        <v>13</v>
      </c>
      <c r="D189" t="s">
        <v>1036</v>
      </c>
      <c r="E189" t="s">
        <v>1037</v>
      </c>
      <c r="F189" t="s">
        <v>379</v>
      </c>
      <c r="G189" t="s">
        <v>204</v>
      </c>
      <c r="H189" t="s">
        <v>16</v>
      </c>
      <c r="I189" s="2">
        <v>17518</v>
      </c>
      <c r="J189" s="2">
        <v>60</v>
      </c>
      <c r="K189" s="2">
        <v>11513</v>
      </c>
      <c r="L189" s="2">
        <v>16192</v>
      </c>
      <c r="M189">
        <v>12</v>
      </c>
      <c r="N189" s="1">
        <v>6765</v>
      </c>
    </row>
    <row r="190" spans="1:14" x14ac:dyDescent="0.25">
      <c r="A190" t="s">
        <v>957</v>
      </c>
      <c r="B190" t="s">
        <v>18</v>
      </c>
      <c r="C190" t="s">
        <v>21</v>
      </c>
      <c r="D190" t="s">
        <v>1034</v>
      </c>
      <c r="E190" t="s">
        <v>1015</v>
      </c>
      <c r="F190" t="s">
        <v>493</v>
      </c>
      <c r="G190" t="s">
        <v>938</v>
      </c>
      <c r="H190" t="s">
        <v>16</v>
      </c>
      <c r="I190" s="2">
        <v>58477</v>
      </c>
      <c r="J190" s="2">
        <v>135</v>
      </c>
      <c r="K190" s="2">
        <v>43554</v>
      </c>
      <c r="L190" s="2">
        <v>56558</v>
      </c>
      <c r="M190">
        <v>19</v>
      </c>
      <c r="N190" s="1">
        <v>5247.62</v>
      </c>
    </row>
    <row r="191" spans="1:14" x14ac:dyDescent="0.25">
      <c r="A191" t="s">
        <v>469</v>
      </c>
      <c r="B191" t="s">
        <v>12</v>
      </c>
      <c r="C191" t="s">
        <v>19</v>
      </c>
      <c r="D191" t="s">
        <v>1036</v>
      </c>
      <c r="E191" t="s">
        <v>1037</v>
      </c>
      <c r="F191" t="s">
        <v>130</v>
      </c>
      <c r="G191" t="s">
        <v>204</v>
      </c>
      <c r="H191" t="s">
        <v>16</v>
      </c>
      <c r="I191" s="2">
        <v>92764</v>
      </c>
      <c r="J191" s="2">
        <v>320</v>
      </c>
      <c r="K191" s="2">
        <v>19625</v>
      </c>
      <c r="L191" s="2">
        <v>76531</v>
      </c>
      <c r="M191">
        <v>14</v>
      </c>
      <c r="N191" s="1">
        <v>6730.01</v>
      </c>
    </row>
    <row r="192" spans="1:14" x14ac:dyDescent="0.25">
      <c r="A192" t="s">
        <v>610</v>
      </c>
      <c r="B192" t="s">
        <v>18</v>
      </c>
      <c r="C192" t="s">
        <v>21</v>
      </c>
      <c r="D192" t="s">
        <v>1034</v>
      </c>
      <c r="E192" t="s">
        <v>1015</v>
      </c>
      <c r="F192" t="s">
        <v>609</v>
      </c>
      <c r="G192" t="s">
        <v>204</v>
      </c>
      <c r="H192" t="s">
        <v>16</v>
      </c>
      <c r="I192" s="2">
        <v>11420</v>
      </c>
      <c r="J192" s="2">
        <v>67</v>
      </c>
      <c r="K192" s="2">
        <v>4647</v>
      </c>
      <c r="L192" s="2">
        <v>9909</v>
      </c>
      <c r="M192">
        <v>9</v>
      </c>
      <c r="N192" s="1">
        <v>3804.64</v>
      </c>
    </row>
    <row r="193" spans="1:14" x14ac:dyDescent="0.25">
      <c r="A193" t="s">
        <v>162</v>
      </c>
      <c r="B193" t="s">
        <v>12</v>
      </c>
      <c r="C193" t="s">
        <v>13</v>
      </c>
      <c r="D193" t="s">
        <v>1002</v>
      </c>
      <c r="E193" t="s">
        <v>1003</v>
      </c>
      <c r="F193" t="s">
        <v>163</v>
      </c>
      <c r="G193" t="s">
        <v>15</v>
      </c>
      <c r="H193" t="s">
        <v>16</v>
      </c>
      <c r="I193" s="2">
        <v>21962</v>
      </c>
      <c r="J193" s="2">
        <v>120</v>
      </c>
      <c r="K193" s="2">
        <v>10702</v>
      </c>
      <c r="L193" s="2">
        <v>21034</v>
      </c>
      <c r="M193">
        <v>11</v>
      </c>
      <c r="N193" s="1">
        <v>6404</v>
      </c>
    </row>
    <row r="194" spans="1:14" x14ac:dyDescent="0.25">
      <c r="A194" t="s">
        <v>973</v>
      </c>
      <c r="B194" t="s">
        <v>18</v>
      </c>
      <c r="C194" t="s">
        <v>26</v>
      </c>
      <c r="D194" t="s">
        <v>1006</v>
      </c>
      <c r="E194" t="s">
        <v>1007</v>
      </c>
      <c r="F194" t="s">
        <v>142</v>
      </c>
      <c r="G194" t="s">
        <v>962</v>
      </c>
      <c r="H194" t="s">
        <v>34</v>
      </c>
      <c r="I194" s="2">
        <v>114194</v>
      </c>
      <c r="J194" s="2">
        <v>380</v>
      </c>
      <c r="K194" s="2">
        <v>50923</v>
      </c>
      <c r="L194" s="2">
        <v>104074</v>
      </c>
      <c r="M194">
        <v>2</v>
      </c>
      <c r="N194" s="1">
        <v>4036.09</v>
      </c>
    </row>
    <row r="195" spans="1:14" x14ac:dyDescent="0.25">
      <c r="A195" t="s">
        <v>431</v>
      </c>
      <c r="B195" t="s">
        <v>12</v>
      </c>
      <c r="C195" t="s">
        <v>19</v>
      </c>
      <c r="D195" t="s">
        <v>1008</v>
      </c>
      <c r="E195" t="s">
        <v>1009</v>
      </c>
      <c r="F195" t="s">
        <v>432</v>
      </c>
      <c r="G195" t="s">
        <v>204</v>
      </c>
      <c r="H195" t="s">
        <v>16</v>
      </c>
      <c r="I195" s="2">
        <v>38735</v>
      </c>
      <c r="J195" s="2">
        <v>114</v>
      </c>
      <c r="K195" s="2">
        <v>28719</v>
      </c>
      <c r="L195" s="2">
        <v>36629</v>
      </c>
      <c r="M195">
        <v>4</v>
      </c>
      <c r="N195" s="1">
        <v>2127.8200000000002</v>
      </c>
    </row>
    <row r="196" spans="1:14" x14ac:dyDescent="0.25">
      <c r="A196" t="s">
        <v>868</v>
      </c>
      <c r="B196" t="s">
        <v>12</v>
      </c>
      <c r="C196" t="s">
        <v>26</v>
      </c>
      <c r="D196" t="s">
        <v>1042</v>
      </c>
      <c r="E196" t="s">
        <v>1030</v>
      </c>
      <c r="F196" t="s">
        <v>181</v>
      </c>
      <c r="G196" t="s">
        <v>795</v>
      </c>
      <c r="H196" t="s">
        <v>16</v>
      </c>
      <c r="I196" s="2">
        <v>686858</v>
      </c>
      <c r="J196" s="2">
        <v>2085</v>
      </c>
      <c r="K196" s="2">
        <v>81956</v>
      </c>
      <c r="L196" s="2">
        <v>624118</v>
      </c>
      <c r="M196">
        <v>19</v>
      </c>
      <c r="N196" s="1">
        <v>7467.08</v>
      </c>
    </row>
    <row r="197" spans="1:14" x14ac:dyDescent="0.25">
      <c r="A197" t="s">
        <v>221</v>
      </c>
      <c r="B197" t="s">
        <v>12</v>
      </c>
      <c r="C197" t="s">
        <v>19</v>
      </c>
      <c r="D197" t="s">
        <v>1038</v>
      </c>
      <c r="E197" t="s">
        <v>1015</v>
      </c>
      <c r="F197" t="s">
        <v>36</v>
      </c>
      <c r="G197" t="s">
        <v>204</v>
      </c>
      <c r="H197" t="s">
        <v>16</v>
      </c>
      <c r="I197" s="2">
        <v>17752</v>
      </c>
      <c r="J197" s="2">
        <v>98</v>
      </c>
      <c r="K197" s="2">
        <v>5855</v>
      </c>
      <c r="L197" s="2">
        <v>15753</v>
      </c>
      <c r="M197">
        <v>5</v>
      </c>
      <c r="N197" s="1">
        <v>2200.3000000000002</v>
      </c>
    </row>
    <row r="198" spans="1:14" x14ac:dyDescent="0.25">
      <c r="A198" t="s">
        <v>939</v>
      </c>
      <c r="B198" t="s">
        <v>18</v>
      </c>
      <c r="C198" t="s">
        <v>21</v>
      </c>
      <c r="D198" t="s">
        <v>1008</v>
      </c>
      <c r="E198" t="s">
        <v>1009</v>
      </c>
      <c r="F198" t="s">
        <v>211</v>
      </c>
      <c r="G198" t="s">
        <v>938</v>
      </c>
      <c r="H198" t="s">
        <v>44</v>
      </c>
      <c r="I198" s="2">
        <v>17833</v>
      </c>
      <c r="J198" s="2">
        <v>61</v>
      </c>
      <c r="K198" s="2">
        <v>8670</v>
      </c>
      <c r="L198" s="2">
        <v>16871</v>
      </c>
      <c r="M198">
        <v>10</v>
      </c>
      <c r="N198" s="1">
        <v>4899.16</v>
      </c>
    </row>
    <row r="199" spans="1:14" x14ac:dyDescent="0.25">
      <c r="A199" t="s">
        <v>53</v>
      </c>
      <c r="B199" t="s">
        <v>18</v>
      </c>
      <c r="C199" t="s">
        <v>21</v>
      </c>
      <c r="D199" t="s">
        <v>1034</v>
      </c>
      <c r="E199" t="s">
        <v>1015</v>
      </c>
      <c r="F199" t="s">
        <v>54</v>
      </c>
      <c r="G199" t="s">
        <v>15</v>
      </c>
      <c r="H199" t="s">
        <v>44</v>
      </c>
      <c r="I199" s="2">
        <v>24464</v>
      </c>
      <c r="J199" s="2">
        <v>0</v>
      </c>
      <c r="K199" s="2">
        <v>3275</v>
      </c>
      <c r="L199" s="2">
        <v>21993</v>
      </c>
      <c r="M199">
        <v>6</v>
      </c>
      <c r="N199" s="1">
        <v>2959.11</v>
      </c>
    </row>
    <row r="200" spans="1:14" x14ac:dyDescent="0.25">
      <c r="A200" t="s">
        <v>584</v>
      </c>
      <c r="B200" t="s">
        <v>18</v>
      </c>
      <c r="C200" t="s">
        <v>26</v>
      </c>
      <c r="D200" t="s">
        <v>1008</v>
      </c>
      <c r="E200" t="s">
        <v>1009</v>
      </c>
      <c r="F200" t="s">
        <v>183</v>
      </c>
      <c r="G200" t="s">
        <v>204</v>
      </c>
      <c r="H200" t="s">
        <v>34</v>
      </c>
      <c r="I200" s="2">
        <v>7447</v>
      </c>
      <c r="J200" s="2">
        <v>10</v>
      </c>
      <c r="K200" s="2">
        <v>4163</v>
      </c>
      <c r="L200" s="2">
        <v>5586</v>
      </c>
      <c r="M200">
        <v>19</v>
      </c>
      <c r="N200" s="1">
        <v>3311.94</v>
      </c>
    </row>
    <row r="201" spans="1:14" x14ac:dyDescent="0.25">
      <c r="A201" t="s">
        <v>313</v>
      </c>
      <c r="B201" t="s">
        <v>18</v>
      </c>
      <c r="C201" t="s">
        <v>26</v>
      </c>
      <c r="D201" t="s">
        <v>1042</v>
      </c>
      <c r="E201" t="s">
        <v>1030</v>
      </c>
      <c r="F201" t="s">
        <v>62</v>
      </c>
      <c r="G201" t="s">
        <v>204</v>
      </c>
      <c r="H201" t="s">
        <v>44</v>
      </c>
      <c r="I201" s="2">
        <v>39163</v>
      </c>
      <c r="J201" s="2">
        <v>113</v>
      </c>
      <c r="K201" s="2">
        <v>16254</v>
      </c>
      <c r="L201" s="2">
        <v>36526</v>
      </c>
      <c r="M201">
        <v>15</v>
      </c>
      <c r="N201" s="1">
        <v>5692.77</v>
      </c>
    </row>
    <row r="202" spans="1:14" x14ac:dyDescent="0.25">
      <c r="A202" t="s">
        <v>456</v>
      </c>
      <c r="B202" t="s">
        <v>18</v>
      </c>
      <c r="C202" t="s">
        <v>13</v>
      </c>
      <c r="D202" t="s">
        <v>1023</v>
      </c>
      <c r="E202" t="s">
        <v>1015</v>
      </c>
      <c r="F202" t="s">
        <v>457</v>
      </c>
      <c r="G202" t="s">
        <v>204</v>
      </c>
      <c r="H202" t="s">
        <v>34</v>
      </c>
      <c r="I202" s="2">
        <v>7470</v>
      </c>
      <c r="J202" s="2">
        <v>0</v>
      </c>
      <c r="K202" s="2">
        <v>6753</v>
      </c>
      <c r="L202" s="2">
        <v>7229</v>
      </c>
      <c r="M202">
        <v>1</v>
      </c>
      <c r="N202" s="1">
        <v>1739</v>
      </c>
    </row>
    <row r="203" spans="1:14" x14ac:dyDescent="0.25">
      <c r="A203" t="s">
        <v>321</v>
      </c>
      <c r="B203" t="s">
        <v>12</v>
      </c>
      <c r="C203" t="s">
        <v>13</v>
      </c>
      <c r="D203" t="s">
        <v>1008</v>
      </c>
      <c r="E203" t="s">
        <v>1009</v>
      </c>
      <c r="F203" t="s">
        <v>322</v>
      </c>
      <c r="G203" t="s">
        <v>204</v>
      </c>
      <c r="H203" t="s">
        <v>16</v>
      </c>
      <c r="I203" s="2">
        <v>95289</v>
      </c>
      <c r="J203" s="2">
        <v>199</v>
      </c>
      <c r="K203" s="2">
        <v>19527</v>
      </c>
      <c r="L203" s="2">
        <v>82800</v>
      </c>
      <c r="M203">
        <v>5</v>
      </c>
      <c r="N203" s="1">
        <v>3223.54</v>
      </c>
    </row>
    <row r="204" spans="1:14" x14ac:dyDescent="0.25">
      <c r="A204" t="s">
        <v>776</v>
      </c>
      <c r="B204" t="s">
        <v>18</v>
      </c>
      <c r="C204" t="s">
        <v>19</v>
      </c>
      <c r="D204" t="s">
        <v>1008</v>
      </c>
      <c r="E204" t="s">
        <v>1009</v>
      </c>
      <c r="F204" t="s">
        <v>101</v>
      </c>
      <c r="G204" t="s">
        <v>754</v>
      </c>
      <c r="H204" t="s">
        <v>16</v>
      </c>
      <c r="I204" s="2">
        <v>49014</v>
      </c>
      <c r="J204" s="2">
        <v>100</v>
      </c>
      <c r="K204" s="2">
        <v>30349</v>
      </c>
      <c r="L204" s="2">
        <v>46446</v>
      </c>
      <c r="M204">
        <v>6</v>
      </c>
      <c r="N204" s="1">
        <v>3628.35</v>
      </c>
    </row>
    <row r="205" spans="1:14" x14ac:dyDescent="0.25">
      <c r="A205" t="s">
        <v>190</v>
      </c>
      <c r="B205" t="s">
        <v>18</v>
      </c>
      <c r="C205" t="s">
        <v>19</v>
      </c>
      <c r="D205" t="s">
        <v>1008</v>
      </c>
      <c r="E205" t="s">
        <v>1009</v>
      </c>
      <c r="F205" t="s">
        <v>191</v>
      </c>
      <c r="G205" t="s">
        <v>15</v>
      </c>
      <c r="H205" t="s">
        <v>34</v>
      </c>
      <c r="I205" s="2">
        <v>7584</v>
      </c>
      <c r="J205" s="2">
        <v>40</v>
      </c>
      <c r="K205" s="2">
        <v>3093</v>
      </c>
      <c r="L205" s="2">
        <v>6897</v>
      </c>
      <c r="M205">
        <v>2</v>
      </c>
      <c r="N205" s="1">
        <v>4467.08</v>
      </c>
    </row>
    <row r="206" spans="1:14" x14ac:dyDescent="0.25">
      <c r="A206" t="s">
        <v>336</v>
      </c>
      <c r="B206" t="s">
        <v>12</v>
      </c>
      <c r="C206" t="s">
        <v>26</v>
      </c>
      <c r="D206" t="s">
        <v>1035</v>
      </c>
      <c r="E206" t="s">
        <v>1007</v>
      </c>
      <c r="F206" t="s">
        <v>333</v>
      </c>
      <c r="G206" t="s">
        <v>204</v>
      </c>
      <c r="H206" t="s">
        <v>16</v>
      </c>
      <c r="I206" s="2">
        <v>22690</v>
      </c>
      <c r="J206" s="2">
        <v>68</v>
      </c>
      <c r="K206" s="2">
        <v>10212</v>
      </c>
      <c r="L206" s="2">
        <v>19934</v>
      </c>
      <c r="M206">
        <v>19</v>
      </c>
      <c r="N206" s="1">
        <v>7210.69</v>
      </c>
    </row>
    <row r="207" spans="1:14" x14ac:dyDescent="0.25">
      <c r="A207" t="s">
        <v>944</v>
      </c>
      <c r="B207" t="s">
        <v>12</v>
      </c>
      <c r="C207" t="s">
        <v>21</v>
      </c>
      <c r="D207" t="s">
        <v>1036</v>
      </c>
      <c r="E207" t="s">
        <v>1037</v>
      </c>
      <c r="F207" t="s">
        <v>945</v>
      </c>
      <c r="G207" t="s">
        <v>938</v>
      </c>
      <c r="H207" t="s">
        <v>16</v>
      </c>
      <c r="I207" s="2">
        <v>18022</v>
      </c>
      <c r="J207" s="2">
        <v>30</v>
      </c>
      <c r="K207" s="2">
        <v>10618</v>
      </c>
      <c r="L207" s="2">
        <v>16643</v>
      </c>
      <c r="M207">
        <v>15</v>
      </c>
      <c r="N207" s="1">
        <v>4051.16</v>
      </c>
    </row>
    <row r="208" spans="1:14" x14ac:dyDescent="0.25">
      <c r="A208" t="s">
        <v>789</v>
      </c>
      <c r="B208" t="s">
        <v>18</v>
      </c>
      <c r="C208" t="s">
        <v>13</v>
      </c>
      <c r="D208" t="s">
        <v>1008</v>
      </c>
      <c r="E208" t="s">
        <v>1009</v>
      </c>
      <c r="F208" t="s">
        <v>548</v>
      </c>
      <c r="G208" t="s">
        <v>754</v>
      </c>
      <c r="H208" t="s">
        <v>16</v>
      </c>
      <c r="I208" s="2">
        <v>247106</v>
      </c>
      <c r="J208" s="2">
        <v>750</v>
      </c>
      <c r="K208" s="2">
        <v>159618</v>
      </c>
      <c r="L208" s="2">
        <v>233150</v>
      </c>
      <c r="M208">
        <v>32</v>
      </c>
      <c r="N208" s="1">
        <v>7629.94</v>
      </c>
    </row>
    <row r="209" spans="1:14" x14ac:dyDescent="0.25">
      <c r="A209" t="s">
        <v>198</v>
      </c>
      <c r="B209" t="s">
        <v>18</v>
      </c>
      <c r="C209" t="s">
        <v>26</v>
      </c>
      <c r="D209" t="s">
        <v>1042</v>
      </c>
      <c r="E209" t="s">
        <v>1030</v>
      </c>
      <c r="F209" t="s">
        <v>199</v>
      </c>
      <c r="G209" t="s">
        <v>15</v>
      </c>
      <c r="H209" t="s">
        <v>34</v>
      </c>
      <c r="I209" s="2">
        <v>7585</v>
      </c>
      <c r="J209" s="2">
        <v>13</v>
      </c>
      <c r="K209" s="2">
        <v>5396</v>
      </c>
      <c r="L209" s="2">
        <v>7417</v>
      </c>
      <c r="M209">
        <v>24</v>
      </c>
      <c r="N209" s="1">
        <v>7082.65</v>
      </c>
    </row>
    <row r="210" spans="1:14" x14ac:dyDescent="0.25">
      <c r="A210" t="s">
        <v>25</v>
      </c>
      <c r="B210" t="s">
        <v>23</v>
      </c>
      <c r="C210" t="s">
        <v>26</v>
      </c>
      <c r="D210" t="s">
        <v>1029</v>
      </c>
      <c r="E210" t="s">
        <v>1030</v>
      </c>
      <c r="F210" t="s">
        <v>27</v>
      </c>
      <c r="G210" t="s">
        <v>15</v>
      </c>
      <c r="H210" t="s">
        <v>16</v>
      </c>
      <c r="I210" s="2">
        <v>100800</v>
      </c>
      <c r="J210" s="2">
        <v>185</v>
      </c>
      <c r="K210" s="2">
        <v>14473</v>
      </c>
      <c r="L210" s="2">
        <v>85424</v>
      </c>
      <c r="M210">
        <v>10</v>
      </c>
      <c r="N210" s="1">
        <v>7004.73</v>
      </c>
    </row>
    <row r="211" spans="1:14" x14ac:dyDescent="0.25">
      <c r="A211" t="s">
        <v>281</v>
      </c>
      <c r="B211" t="s">
        <v>18</v>
      </c>
      <c r="C211" t="s">
        <v>21</v>
      </c>
      <c r="D211" t="s">
        <v>1036</v>
      </c>
      <c r="E211" t="s">
        <v>1037</v>
      </c>
      <c r="F211" t="s">
        <v>279</v>
      </c>
      <c r="G211" t="s">
        <v>204</v>
      </c>
      <c r="H211" t="s">
        <v>16</v>
      </c>
      <c r="I211" s="2">
        <v>106392</v>
      </c>
      <c r="J211" s="2">
        <v>299</v>
      </c>
      <c r="K211" s="2">
        <v>39599</v>
      </c>
      <c r="L211" s="2">
        <v>94941</v>
      </c>
      <c r="M211">
        <v>3</v>
      </c>
      <c r="N211" s="1">
        <v>6542.61</v>
      </c>
    </row>
    <row r="212" spans="1:14" x14ac:dyDescent="0.25">
      <c r="A212" t="s">
        <v>951</v>
      </c>
      <c r="B212" t="s">
        <v>12</v>
      </c>
      <c r="C212" t="s">
        <v>26</v>
      </c>
      <c r="D212" t="s">
        <v>1034</v>
      </c>
      <c r="E212" t="s">
        <v>1015</v>
      </c>
      <c r="F212" t="s">
        <v>432</v>
      </c>
      <c r="G212" t="s">
        <v>938</v>
      </c>
      <c r="H212" t="s">
        <v>16</v>
      </c>
      <c r="I212" s="2">
        <v>7320</v>
      </c>
      <c r="J212" s="2">
        <v>33</v>
      </c>
      <c r="K212" s="2">
        <v>4020</v>
      </c>
      <c r="L212" s="2">
        <v>6692</v>
      </c>
      <c r="M212">
        <v>15</v>
      </c>
      <c r="N212" s="1">
        <v>1730.37</v>
      </c>
    </row>
    <row r="213" spans="1:14" x14ac:dyDescent="0.25">
      <c r="A213" t="s">
        <v>418</v>
      </c>
      <c r="B213" t="s">
        <v>18</v>
      </c>
      <c r="C213" t="s">
        <v>13</v>
      </c>
      <c r="D213" t="s">
        <v>1034</v>
      </c>
      <c r="E213" t="s">
        <v>1015</v>
      </c>
      <c r="F213" t="s">
        <v>113</v>
      </c>
      <c r="G213" t="s">
        <v>204</v>
      </c>
      <c r="H213" t="s">
        <v>16</v>
      </c>
      <c r="I213" s="2">
        <v>23774</v>
      </c>
      <c r="J213" s="2">
        <v>60</v>
      </c>
      <c r="K213" s="2">
        <v>10735</v>
      </c>
      <c r="L213" s="2">
        <v>21076</v>
      </c>
      <c r="M213">
        <v>24</v>
      </c>
      <c r="N213" s="1">
        <v>7657.11</v>
      </c>
    </row>
    <row r="214" spans="1:14" x14ac:dyDescent="0.25">
      <c r="A214" t="s">
        <v>345</v>
      </c>
      <c r="B214" t="s">
        <v>12</v>
      </c>
      <c r="C214" t="s">
        <v>13</v>
      </c>
      <c r="D214" t="s">
        <v>1008</v>
      </c>
      <c r="E214" t="s">
        <v>1009</v>
      </c>
      <c r="F214" t="s">
        <v>77</v>
      </c>
      <c r="G214" t="s">
        <v>204</v>
      </c>
      <c r="H214" t="s">
        <v>16</v>
      </c>
      <c r="I214" s="2">
        <v>18095</v>
      </c>
      <c r="J214" s="2">
        <v>50</v>
      </c>
      <c r="K214" s="2">
        <v>10021</v>
      </c>
      <c r="L214" s="2">
        <v>16755</v>
      </c>
      <c r="M214">
        <v>24</v>
      </c>
      <c r="N214" s="1">
        <v>6768.76</v>
      </c>
    </row>
    <row r="215" spans="1:14" x14ac:dyDescent="0.25">
      <c r="A215" t="s">
        <v>112</v>
      </c>
      <c r="B215" t="s">
        <v>18</v>
      </c>
      <c r="C215" t="s">
        <v>26</v>
      </c>
      <c r="D215" t="s">
        <v>1008</v>
      </c>
      <c r="E215" t="s">
        <v>1009</v>
      </c>
      <c r="F215" t="s">
        <v>113</v>
      </c>
      <c r="G215" t="s">
        <v>15</v>
      </c>
      <c r="H215" t="s">
        <v>16</v>
      </c>
      <c r="I215" s="2">
        <v>728841</v>
      </c>
      <c r="J215" s="2">
        <v>2174</v>
      </c>
      <c r="K215" s="2">
        <v>424340</v>
      </c>
      <c r="L215" s="2">
        <v>634059</v>
      </c>
      <c r="M215">
        <v>37</v>
      </c>
      <c r="N215" s="1">
        <v>8054.14</v>
      </c>
    </row>
    <row r="216" spans="1:14" x14ac:dyDescent="0.25">
      <c r="A216" t="s">
        <v>726</v>
      </c>
      <c r="B216" t="s">
        <v>18</v>
      </c>
      <c r="C216" t="s">
        <v>26</v>
      </c>
      <c r="D216" t="s">
        <v>1051</v>
      </c>
      <c r="E216" t="s">
        <v>1015</v>
      </c>
      <c r="F216" t="s">
        <v>493</v>
      </c>
      <c r="G216" t="s">
        <v>680</v>
      </c>
      <c r="H216" t="s">
        <v>16</v>
      </c>
      <c r="I216" s="2">
        <v>57168</v>
      </c>
      <c r="J216" s="2">
        <v>160</v>
      </c>
      <c r="K216" s="2">
        <v>43261</v>
      </c>
      <c r="L216" s="2">
        <v>55261</v>
      </c>
      <c r="M216">
        <v>12</v>
      </c>
      <c r="N216" s="1">
        <v>5841.15</v>
      </c>
    </row>
    <row r="217" spans="1:14" x14ac:dyDescent="0.25">
      <c r="A217" t="s">
        <v>557</v>
      </c>
      <c r="B217" t="s">
        <v>18</v>
      </c>
      <c r="C217" t="s">
        <v>13</v>
      </c>
      <c r="D217" t="s">
        <v>1047</v>
      </c>
      <c r="E217" t="s">
        <v>1015</v>
      </c>
      <c r="F217" t="s">
        <v>173</v>
      </c>
      <c r="G217" t="s">
        <v>204</v>
      </c>
      <c r="H217" t="s">
        <v>44</v>
      </c>
      <c r="I217" s="2">
        <v>24875</v>
      </c>
      <c r="J217" s="2">
        <v>67</v>
      </c>
      <c r="K217" s="2">
        <v>14213</v>
      </c>
      <c r="L217" s="2">
        <v>23455</v>
      </c>
      <c r="M217">
        <v>8</v>
      </c>
      <c r="N217" s="1">
        <v>4652.24</v>
      </c>
    </row>
    <row r="218" spans="1:14" x14ac:dyDescent="0.25">
      <c r="A218" t="s">
        <v>681</v>
      </c>
      <c r="B218" t="s">
        <v>18</v>
      </c>
      <c r="C218" t="s">
        <v>13</v>
      </c>
      <c r="D218" t="s">
        <v>1008</v>
      </c>
      <c r="E218" t="s">
        <v>1009</v>
      </c>
      <c r="F218" t="s">
        <v>14</v>
      </c>
      <c r="G218" t="s">
        <v>680</v>
      </c>
      <c r="H218" t="s">
        <v>34</v>
      </c>
      <c r="I218" s="2">
        <v>23156</v>
      </c>
      <c r="J218" s="2">
        <v>73</v>
      </c>
      <c r="K218" s="2">
        <v>4468</v>
      </c>
      <c r="L218" s="2">
        <v>18821</v>
      </c>
      <c r="M218">
        <v>15</v>
      </c>
      <c r="N218" s="1">
        <v>6173.41</v>
      </c>
    </row>
    <row r="219" spans="1:14" x14ac:dyDescent="0.25">
      <c r="A219" t="s">
        <v>513</v>
      </c>
      <c r="B219" t="s">
        <v>12</v>
      </c>
      <c r="C219" t="s">
        <v>19</v>
      </c>
      <c r="D219" t="s">
        <v>1036</v>
      </c>
      <c r="E219" t="s">
        <v>1037</v>
      </c>
      <c r="F219" t="s">
        <v>514</v>
      </c>
      <c r="G219" t="s">
        <v>204</v>
      </c>
      <c r="H219" t="s">
        <v>16</v>
      </c>
      <c r="I219" s="2">
        <v>25835</v>
      </c>
      <c r="J219" s="2">
        <v>69</v>
      </c>
      <c r="K219" s="2">
        <v>3753</v>
      </c>
      <c r="L219" s="2">
        <v>20808</v>
      </c>
      <c r="M219">
        <v>11</v>
      </c>
      <c r="N219" s="1">
        <v>5751.91</v>
      </c>
    </row>
    <row r="220" spans="1:14" x14ac:dyDescent="0.25">
      <c r="A220" t="s">
        <v>970</v>
      </c>
      <c r="B220" t="s">
        <v>18</v>
      </c>
      <c r="C220" t="s">
        <v>26</v>
      </c>
      <c r="D220" t="s">
        <v>1038</v>
      </c>
      <c r="E220" t="s">
        <v>1015</v>
      </c>
      <c r="F220" t="s">
        <v>130</v>
      </c>
      <c r="G220" t="s">
        <v>962</v>
      </c>
      <c r="H220" t="s">
        <v>16</v>
      </c>
      <c r="I220" s="2">
        <v>14224</v>
      </c>
      <c r="J220" s="2">
        <v>30</v>
      </c>
      <c r="K220" s="2">
        <v>2549</v>
      </c>
      <c r="L220" s="2">
        <v>11974</v>
      </c>
      <c r="M220">
        <v>7</v>
      </c>
      <c r="N220" s="1">
        <v>5637.3</v>
      </c>
    </row>
    <row r="221" spans="1:14" x14ac:dyDescent="0.25">
      <c r="A221" t="s">
        <v>820</v>
      </c>
      <c r="B221" t="s">
        <v>18</v>
      </c>
      <c r="C221" t="s">
        <v>26</v>
      </c>
      <c r="D221" t="s">
        <v>1036</v>
      </c>
      <c r="E221" t="s">
        <v>1037</v>
      </c>
      <c r="F221" t="s">
        <v>330</v>
      </c>
      <c r="G221" t="s">
        <v>795</v>
      </c>
      <c r="H221" t="s">
        <v>44</v>
      </c>
      <c r="I221" s="2">
        <v>95644</v>
      </c>
      <c r="J221" s="2">
        <v>240</v>
      </c>
      <c r="K221" s="2">
        <v>13294</v>
      </c>
      <c r="L221" s="2">
        <v>86775</v>
      </c>
      <c r="M221">
        <v>9</v>
      </c>
      <c r="N221" s="1">
        <v>5587.76</v>
      </c>
    </row>
    <row r="222" spans="1:14" x14ac:dyDescent="0.25">
      <c r="A222" t="s">
        <v>452</v>
      </c>
      <c r="B222" t="s">
        <v>12</v>
      </c>
      <c r="C222" t="s">
        <v>19</v>
      </c>
      <c r="D222" t="s">
        <v>1042</v>
      </c>
      <c r="E222" t="s">
        <v>1030</v>
      </c>
      <c r="F222" t="s">
        <v>122</v>
      </c>
      <c r="G222" t="s">
        <v>204</v>
      </c>
      <c r="H222" t="s">
        <v>16</v>
      </c>
      <c r="I222" s="2">
        <v>999915</v>
      </c>
      <c r="J222" s="2">
        <v>2748</v>
      </c>
      <c r="K222" s="2">
        <v>618816</v>
      </c>
      <c r="L222" s="2">
        <v>829942</v>
      </c>
      <c r="M222">
        <v>23</v>
      </c>
      <c r="N222" s="1">
        <v>7879.32</v>
      </c>
    </row>
    <row r="223" spans="1:14" x14ac:dyDescent="0.25">
      <c r="A223" t="s">
        <v>875</v>
      </c>
      <c r="B223" t="s">
        <v>12</v>
      </c>
      <c r="C223" t="s">
        <v>19</v>
      </c>
      <c r="D223" t="s">
        <v>1008</v>
      </c>
      <c r="E223" t="s">
        <v>1009</v>
      </c>
      <c r="F223" t="s">
        <v>191</v>
      </c>
      <c r="G223" t="s">
        <v>795</v>
      </c>
      <c r="H223" t="s">
        <v>16</v>
      </c>
      <c r="I223" s="2">
        <v>888037</v>
      </c>
      <c r="J223" s="2">
        <v>2841</v>
      </c>
      <c r="K223" s="2">
        <v>370429</v>
      </c>
      <c r="L223" s="2">
        <v>820340</v>
      </c>
      <c r="M223">
        <v>42</v>
      </c>
      <c r="N223" s="1">
        <v>8134.35</v>
      </c>
    </row>
    <row r="224" spans="1:14" x14ac:dyDescent="0.25">
      <c r="A224" t="s">
        <v>453</v>
      </c>
      <c r="B224" t="s">
        <v>18</v>
      </c>
      <c r="C224" t="s">
        <v>26</v>
      </c>
      <c r="D224" t="s">
        <v>1042</v>
      </c>
      <c r="E224" t="s">
        <v>1030</v>
      </c>
      <c r="F224" t="s">
        <v>122</v>
      </c>
      <c r="G224" t="s">
        <v>204</v>
      </c>
      <c r="H224" t="s">
        <v>16</v>
      </c>
      <c r="I224" s="2">
        <v>109128</v>
      </c>
      <c r="J224" s="2">
        <v>470</v>
      </c>
      <c r="K224" s="2">
        <v>38487</v>
      </c>
      <c r="L224" s="2">
        <v>90615</v>
      </c>
      <c r="M224">
        <v>3</v>
      </c>
      <c r="N224" s="1">
        <v>5153.12</v>
      </c>
    </row>
    <row r="225" spans="1:14" x14ac:dyDescent="0.25">
      <c r="A225" t="s">
        <v>712</v>
      </c>
      <c r="B225" t="s">
        <v>23</v>
      </c>
      <c r="C225" t="s">
        <v>13</v>
      </c>
      <c r="D225" t="s">
        <v>1008</v>
      </c>
      <c r="E225" t="s">
        <v>1009</v>
      </c>
      <c r="F225" t="s">
        <v>113</v>
      </c>
      <c r="G225" t="s">
        <v>680</v>
      </c>
      <c r="H225" t="s">
        <v>16</v>
      </c>
      <c r="I225" s="2">
        <v>1083050</v>
      </c>
      <c r="J225" s="2">
        <v>3984</v>
      </c>
      <c r="K225" s="2">
        <v>590156</v>
      </c>
      <c r="L225" s="2">
        <v>953556</v>
      </c>
      <c r="M225">
        <v>19</v>
      </c>
      <c r="N225" s="1">
        <v>7495.75</v>
      </c>
    </row>
    <row r="226" spans="1:14" x14ac:dyDescent="0.25">
      <c r="A226" t="s">
        <v>980</v>
      </c>
      <c r="B226" t="s">
        <v>18</v>
      </c>
      <c r="C226" t="s">
        <v>21</v>
      </c>
      <c r="D226" t="s">
        <v>1008</v>
      </c>
      <c r="E226" t="s">
        <v>1009</v>
      </c>
      <c r="F226" t="s">
        <v>191</v>
      </c>
      <c r="G226" t="s">
        <v>962</v>
      </c>
      <c r="H226" t="s">
        <v>16</v>
      </c>
      <c r="I226" s="2">
        <v>1767940</v>
      </c>
      <c r="J226" s="2">
        <v>4852</v>
      </c>
      <c r="K226" s="2">
        <v>881525</v>
      </c>
      <c r="L226" s="2">
        <v>1550866</v>
      </c>
      <c r="M226">
        <v>78</v>
      </c>
      <c r="N226" s="1">
        <v>7511.66</v>
      </c>
    </row>
    <row r="227" spans="1:14" x14ac:dyDescent="0.25">
      <c r="A227" t="s">
        <v>100</v>
      </c>
      <c r="B227" t="s">
        <v>12</v>
      </c>
      <c r="C227" t="s">
        <v>26</v>
      </c>
      <c r="D227" t="s">
        <v>1022</v>
      </c>
      <c r="E227" t="s">
        <v>1020</v>
      </c>
      <c r="F227" t="s">
        <v>101</v>
      </c>
      <c r="G227" t="s">
        <v>15</v>
      </c>
      <c r="H227" t="s">
        <v>16</v>
      </c>
      <c r="I227" s="2">
        <v>69523</v>
      </c>
      <c r="J227" s="2">
        <v>174</v>
      </c>
      <c r="K227" s="2">
        <v>48273</v>
      </c>
      <c r="L227" s="2">
        <v>65800</v>
      </c>
      <c r="M227">
        <v>9</v>
      </c>
      <c r="N227" s="1">
        <v>2650</v>
      </c>
    </row>
    <row r="228" spans="1:14" x14ac:dyDescent="0.25">
      <c r="A228" t="s">
        <v>492</v>
      </c>
      <c r="B228" t="s">
        <v>18</v>
      </c>
      <c r="C228" t="s">
        <v>26</v>
      </c>
      <c r="D228" t="s">
        <v>1008</v>
      </c>
      <c r="E228" t="s">
        <v>1009</v>
      </c>
      <c r="F228" t="s">
        <v>493</v>
      </c>
      <c r="G228" t="s">
        <v>204</v>
      </c>
      <c r="H228" t="s">
        <v>44</v>
      </c>
      <c r="I228" s="2">
        <v>24962</v>
      </c>
      <c r="J228" s="2">
        <v>75</v>
      </c>
      <c r="K228" s="2">
        <v>18450</v>
      </c>
      <c r="L228" s="2">
        <v>24128</v>
      </c>
      <c r="M228">
        <v>16</v>
      </c>
      <c r="N228" s="1">
        <v>6809.06</v>
      </c>
    </row>
    <row r="229" spans="1:14" x14ac:dyDescent="0.25">
      <c r="A229" t="s">
        <v>942</v>
      </c>
      <c r="B229" t="s">
        <v>12</v>
      </c>
      <c r="C229" t="s">
        <v>21</v>
      </c>
      <c r="D229" t="s">
        <v>1029</v>
      </c>
      <c r="E229" t="s">
        <v>1030</v>
      </c>
      <c r="F229" t="s">
        <v>943</v>
      </c>
      <c r="G229" t="s">
        <v>938</v>
      </c>
      <c r="H229" t="s">
        <v>16</v>
      </c>
      <c r="I229" s="2">
        <v>39212</v>
      </c>
      <c r="J229" s="2">
        <v>260</v>
      </c>
      <c r="K229" s="2">
        <v>31317</v>
      </c>
      <c r="L229" s="2">
        <v>37660</v>
      </c>
      <c r="M229">
        <v>1</v>
      </c>
      <c r="N229" s="1">
        <v>3621.42</v>
      </c>
    </row>
    <row r="230" spans="1:14" x14ac:dyDescent="0.25">
      <c r="A230" t="s">
        <v>445</v>
      </c>
      <c r="B230" t="s">
        <v>12</v>
      </c>
      <c r="C230" t="s">
        <v>26</v>
      </c>
      <c r="D230" t="s">
        <v>1029</v>
      </c>
      <c r="E230" t="s">
        <v>1030</v>
      </c>
      <c r="F230" t="s">
        <v>122</v>
      </c>
      <c r="G230" t="s">
        <v>204</v>
      </c>
      <c r="H230" t="s">
        <v>16</v>
      </c>
      <c r="I230" s="2">
        <v>921791</v>
      </c>
      <c r="J230" s="2">
        <v>2150</v>
      </c>
      <c r="K230" s="2">
        <v>668449</v>
      </c>
      <c r="L230" s="2">
        <v>852442</v>
      </c>
      <c r="M230">
        <v>69</v>
      </c>
      <c r="N230" s="1">
        <v>8042.9</v>
      </c>
    </row>
    <row r="231" spans="1:14" x14ac:dyDescent="0.25">
      <c r="A231" t="s">
        <v>168</v>
      </c>
      <c r="B231" t="s">
        <v>18</v>
      </c>
      <c r="C231" t="s">
        <v>21</v>
      </c>
      <c r="D231" t="s">
        <v>1008</v>
      </c>
      <c r="E231" t="s">
        <v>1009</v>
      </c>
      <c r="F231" t="s">
        <v>169</v>
      </c>
      <c r="G231" t="s">
        <v>15</v>
      </c>
      <c r="H231" t="s">
        <v>16</v>
      </c>
      <c r="I231" s="2">
        <v>8362</v>
      </c>
      <c r="J231" s="2">
        <v>31</v>
      </c>
      <c r="K231" s="2">
        <v>5959</v>
      </c>
      <c r="L231" s="2">
        <v>7947</v>
      </c>
      <c r="M231">
        <v>7</v>
      </c>
      <c r="N231" s="1">
        <v>6997.47</v>
      </c>
    </row>
    <row r="232" spans="1:14" x14ac:dyDescent="0.25">
      <c r="A232" t="s">
        <v>310</v>
      </c>
      <c r="B232" t="s">
        <v>12</v>
      </c>
      <c r="C232" t="s">
        <v>21</v>
      </c>
      <c r="D232" t="s">
        <v>1036</v>
      </c>
      <c r="E232" t="s">
        <v>1037</v>
      </c>
      <c r="F232" t="s">
        <v>62</v>
      </c>
      <c r="G232" t="s">
        <v>204</v>
      </c>
      <c r="H232" t="s">
        <v>16</v>
      </c>
      <c r="I232" s="2">
        <v>221720</v>
      </c>
      <c r="J232" s="2">
        <v>499</v>
      </c>
      <c r="K232" s="2">
        <v>35178</v>
      </c>
      <c r="L232" s="2">
        <v>196583</v>
      </c>
      <c r="M232">
        <v>69</v>
      </c>
      <c r="N232" s="1">
        <v>7890.22</v>
      </c>
    </row>
    <row r="233" spans="1:14" x14ac:dyDescent="0.25">
      <c r="A233" t="s">
        <v>547</v>
      </c>
      <c r="B233" t="s">
        <v>18</v>
      </c>
      <c r="C233" t="s">
        <v>21</v>
      </c>
      <c r="D233" t="s">
        <v>1008</v>
      </c>
      <c r="E233" t="s">
        <v>1009</v>
      </c>
      <c r="F233" t="s">
        <v>548</v>
      </c>
      <c r="G233" t="s">
        <v>204</v>
      </c>
      <c r="H233" t="s">
        <v>16</v>
      </c>
      <c r="I233" s="2">
        <v>357707</v>
      </c>
      <c r="J233" s="2">
        <v>951</v>
      </c>
      <c r="K233" s="2">
        <v>203987</v>
      </c>
      <c r="L233" s="2">
        <v>338107</v>
      </c>
      <c r="M233">
        <v>74</v>
      </c>
      <c r="N233" s="1">
        <v>6749.2</v>
      </c>
    </row>
    <row r="234" spans="1:14" x14ac:dyDescent="0.25">
      <c r="A234" t="s">
        <v>838</v>
      </c>
      <c r="B234" t="s">
        <v>12</v>
      </c>
      <c r="C234" t="s">
        <v>26</v>
      </c>
      <c r="D234" t="s">
        <v>1008</v>
      </c>
      <c r="E234" t="s">
        <v>1009</v>
      </c>
      <c r="F234" t="s">
        <v>122</v>
      </c>
      <c r="G234" t="s">
        <v>795</v>
      </c>
      <c r="H234" t="s">
        <v>16</v>
      </c>
      <c r="I234" s="2">
        <v>4154911</v>
      </c>
      <c r="J234" s="2">
        <v>1254</v>
      </c>
      <c r="K234" s="2">
        <v>2338732</v>
      </c>
      <c r="L234" s="2">
        <v>3445626</v>
      </c>
      <c r="M234">
        <v>154</v>
      </c>
      <c r="N234" s="1">
        <v>8038.57</v>
      </c>
    </row>
    <row r="235" spans="1:14" x14ac:dyDescent="0.25">
      <c r="A235" t="s">
        <v>956</v>
      </c>
      <c r="B235" t="s">
        <v>12</v>
      </c>
      <c r="C235" t="s">
        <v>19</v>
      </c>
      <c r="D235" t="s">
        <v>1035</v>
      </c>
      <c r="E235" t="s">
        <v>1007</v>
      </c>
      <c r="F235" t="s">
        <v>135</v>
      </c>
      <c r="G235" t="s">
        <v>938</v>
      </c>
      <c r="H235" t="s">
        <v>16</v>
      </c>
      <c r="I235" s="2">
        <v>183230</v>
      </c>
      <c r="J235" s="2">
        <v>666</v>
      </c>
      <c r="K235" s="2">
        <v>155260</v>
      </c>
      <c r="L235" s="2">
        <v>169583</v>
      </c>
      <c r="M235">
        <v>34</v>
      </c>
      <c r="N235" s="1">
        <v>7863.47</v>
      </c>
    </row>
    <row r="236" spans="1:14" x14ac:dyDescent="0.25">
      <c r="A236" t="s">
        <v>302</v>
      </c>
      <c r="B236" t="s">
        <v>18</v>
      </c>
      <c r="C236" t="s">
        <v>21</v>
      </c>
      <c r="D236" t="s">
        <v>1008</v>
      </c>
      <c r="E236" t="s">
        <v>1009</v>
      </c>
      <c r="F236" t="s">
        <v>62</v>
      </c>
      <c r="G236" t="s">
        <v>204</v>
      </c>
      <c r="H236" t="s">
        <v>16</v>
      </c>
      <c r="I236" s="2">
        <v>1100942</v>
      </c>
      <c r="J236" s="2">
        <v>2984</v>
      </c>
      <c r="K236" s="2">
        <v>629973</v>
      </c>
      <c r="L236" s="2">
        <v>1041225</v>
      </c>
      <c r="M236">
        <v>147</v>
      </c>
      <c r="N236" s="1">
        <v>7979.35</v>
      </c>
    </row>
    <row r="237" spans="1:14" x14ac:dyDescent="0.25">
      <c r="A237" t="s">
        <v>288</v>
      </c>
      <c r="B237" t="s">
        <v>18</v>
      </c>
      <c r="C237" t="s">
        <v>21</v>
      </c>
      <c r="D237" t="s">
        <v>1008</v>
      </c>
      <c r="E237" t="s">
        <v>1009</v>
      </c>
      <c r="F237" t="s">
        <v>289</v>
      </c>
      <c r="G237" t="s">
        <v>204</v>
      </c>
      <c r="H237" t="s">
        <v>16</v>
      </c>
      <c r="I237" s="2">
        <v>9328</v>
      </c>
      <c r="J237" s="2">
        <v>56</v>
      </c>
      <c r="K237" s="2">
        <v>7102</v>
      </c>
      <c r="L237" s="2">
        <v>8925</v>
      </c>
      <c r="M237">
        <v>5</v>
      </c>
      <c r="N237" s="1">
        <v>3408.08</v>
      </c>
    </row>
    <row r="238" spans="1:14" x14ac:dyDescent="0.25">
      <c r="A238" t="s">
        <v>950</v>
      </c>
      <c r="B238" t="s">
        <v>12</v>
      </c>
      <c r="C238" t="s">
        <v>26</v>
      </c>
      <c r="D238" t="s">
        <v>1008</v>
      </c>
      <c r="E238" t="s">
        <v>1009</v>
      </c>
      <c r="F238" t="s">
        <v>113</v>
      </c>
      <c r="G238" t="s">
        <v>938</v>
      </c>
      <c r="H238" t="s">
        <v>16</v>
      </c>
      <c r="I238" s="2">
        <v>1323451</v>
      </c>
      <c r="J238" s="2">
        <v>3414</v>
      </c>
      <c r="K238" s="2">
        <v>737990</v>
      </c>
      <c r="L238" s="2">
        <v>1177859</v>
      </c>
      <c r="M238">
        <v>123</v>
      </c>
      <c r="N238" s="1">
        <v>8187.11</v>
      </c>
    </row>
    <row r="239" spans="1:14" x14ac:dyDescent="0.25">
      <c r="A239" t="s">
        <v>642</v>
      </c>
      <c r="B239" t="s">
        <v>12</v>
      </c>
      <c r="C239" t="s">
        <v>19</v>
      </c>
      <c r="D239" t="s">
        <v>1008</v>
      </c>
      <c r="E239" t="s">
        <v>1009</v>
      </c>
      <c r="F239" t="s">
        <v>395</v>
      </c>
      <c r="G239" t="s">
        <v>625</v>
      </c>
      <c r="H239" t="s">
        <v>16</v>
      </c>
      <c r="I239" s="2">
        <v>115673</v>
      </c>
      <c r="J239" s="2">
        <v>410</v>
      </c>
      <c r="K239" s="2">
        <v>52475</v>
      </c>
      <c r="L239" s="2">
        <v>97166</v>
      </c>
      <c r="M239">
        <v>22</v>
      </c>
      <c r="N239" s="1">
        <v>5045.9399999999996</v>
      </c>
    </row>
    <row r="240" spans="1:14" x14ac:dyDescent="0.25">
      <c r="A240" t="s">
        <v>796</v>
      </c>
      <c r="B240" t="s">
        <v>12</v>
      </c>
      <c r="C240" t="s">
        <v>19</v>
      </c>
      <c r="D240" t="s">
        <v>1038</v>
      </c>
      <c r="E240" t="s">
        <v>1015</v>
      </c>
      <c r="F240" t="s">
        <v>14</v>
      </c>
      <c r="G240" t="s">
        <v>795</v>
      </c>
      <c r="H240" t="s">
        <v>16</v>
      </c>
      <c r="I240" s="2">
        <v>18324</v>
      </c>
      <c r="J240" s="2">
        <v>60</v>
      </c>
      <c r="K240" s="2">
        <v>3145</v>
      </c>
      <c r="L240" s="2">
        <v>13703</v>
      </c>
      <c r="M240">
        <v>8</v>
      </c>
      <c r="N240" s="1">
        <v>6996.23</v>
      </c>
    </row>
    <row r="241" spans="1:14" x14ac:dyDescent="0.25">
      <c r="A241" t="s">
        <v>156</v>
      </c>
      <c r="B241" t="s">
        <v>18</v>
      </c>
      <c r="C241" t="s">
        <v>21</v>
      </c>
      <c r="D241" t="s">
        <v>1023</v>
      </c>
      <c r="E241" t="s">
        <v>1015</v>
      </c>
      <c r="F241" t="s">
        <v>157</v>
      </c>
      <c r="G241" t="s">
        <v>15</v>
      </c>
      <c r="H241" t="s">
        <v>16</v>
      </c>
      <c r="I241" s="2">
        <v>14350</v>
      </c>
      <c r="J241" s="2">
        <v>60</v>
      </c>
      <c r="K241" s="2">
        <v>8228</v>
      </c>
      <c r="L241" s="2">
        <v>13396</v>
      </c>
      <c r="M241">
        <v>6</v>
      </c>
      <c r="N241" s="1">
        <v>6114.03</v>
      </c>
    </row>
    <row r="242" spans="1:14" x14ac:dyDescent="0.25">
      <c r="A242" t="s">
        <v>412</v>
      </c>
      <c r="B242" t="s">
        <v>23</v>
      </c>
      <c r="C242" t="s">
        <v>26</v>
      </c>
      <c r="D242" t="s">
        <v>1038</v>
      </c>
      <c r="E242" t="s">
        <v>1015</v>
      </c>
      <c r="F242" t="s">
        <v>108</v>
      </c>
      <c r="G242" t="s">
        <v>204</v>
      </c>
      <c r="H242" t="s">
        <v>16</v>
      </c>
      <c r="I242" s="2">
        <v>39844</v>
      </c>
      <c r="J242" s="2">
        <v>101</v>
      </c>
      <c r="K242" s="2">
        <v>28001</v>
      </c>
      <c r="L242" s="2">
        <v>36335</v>
      </c>
      <c r="M242">
        <v>3</v>
      </c>
      <c r="N242" s="1">
        <v>4439.37</v>
      </c>
    </row>
    <row r="243" spans="1:14" x14ac:dyDescent="0.25">
      <c r="A243" t="s">
        <v>842</v>
      </c>
      <c r="B243" t="s">
        <v>12</v>
      </c>
      <c r="C243" t="s">
        <v>19</v>
      </c>
      <c r="D243" t="s">
        <v>1042</v>
      </c>
      <c r="E243" t="s">
        <v>1030</v>
      </c>
      <c r="F243" t="s">
        <v>843</v>
      </c>
      <c r="G243" t="s">
        <v>795</v>
      </c>
      <c r="H243" t="s">
        <v>16</v>
      </c>
      <c r="I243" s="2">
        <v>39881</v>
      </c>
      <c r="J243" s="2">
        <v>125</v>
      </c>
      <c r="K243" s="2">
        <v>6331</v>
      </c>
      <c r="L243" s="2">
        <v>36245</v>
      </c>
      <c r="M243">
        <v>10</v>
      </c>
      <c r="N243" s="1">
        <v>7098.89</v>
      </c>
    </row>
    <row r="244" spans="1:14" x14ac:dyDescent="0.25">
      <c r="A244" t="s">
        <v>222</v>
      </c>
      <c r="B244" t="s">
        <v>18</v>
      </c>
      <c r="C244" t="s">
        <v>19</v>
      </c>
      <c r="D244" t="s">
        <v>1051</v>
      </c>
      <c r="E244" t="s">
        <v>1015</v>
      </c>
      <c r="F244" t="s">
        <v>36</v>
      </c>
      <c r="G244" t="s">
        <v>204</v>
      </c>
      <c r="H244" t="s">
        <v>16</v>
      </c>
      <c r="I244" s="2">
        <v>53464</v>
      </c>
      <c r="J244" s="2">
        <v>212</v>
      </c>
      <c r="K244" s="2">
        <v>22151</v>
      </c>
      <c r="L244" s="2">
        <v>49058</v>
      </c>
      <c r="M244">
        <v>9</v>
      </c>
      <c r="N244" s="1">
        <v>5741.1</v>
      </c>
    </row>
    <row r="245" spans="1:14" x14ac:dyDescent="0.25">
      <c r="A245" t="s">
        <v>702</v>
      </c>
      <c r="B245" t="s">
        <v>12</v>
      </c>
      <c r="C245" t="s">
        <v>13</v>
      </c>
      <c r="D245" t="s">
        <v>1008</v>
      </c>
      <c r="E245" t="s">
        <v>1009</v>
      </c>
      <c r="F245" t="s">
        <v>79</v>
      </c>
      <c r="G245" t="s">
        <v>680</v>
      </c>
      <c r="H245" t="s">
        <v>16</v>
      </c>
      <c r="I245" s="2">
        <v>122086</v>
      </c>
      <c r="J245" s="2">
        <v>299</v>
      </c>
      <c r="K245" s="2">
        <v>82898</v>
      </c>
      <c r="L245" s="2">
        <v>116235</v>
      </c>
      <c r="M245">
        <v>16</v>
      </c>
      <c r="N245" s="1">
        <v>7663.7</v>
      </c>
    </row>
    <row r="246" spans="1:14" x14ac:dyDescent="0.25">
      <c r="A246" t="s">
        <v>691</v>
      </c>
      <c r="B246" t="s">
        <v>12</v>
      </c>
      <c r="C246" t="s">
        <v>21</v>
      </c>
      <c r="D246" t="s">
        <v>1029</v>
      </c>
      <c r="E246" t="s">
        <v>1030</v>
      </c>
      <c r="F246" t="s">
        <v>60</v>
      </c>
      <c r="G246" t="s">
        <v>680</v>
      </c>
      <c r="H246" t="s">
        <v>16</v>
      </c>
      <c r="I246" s="2">
        <v>18401</v>
      </c>
      <c r="J246" s="2">
        <v>66</v>
      </c>
      <c r="K246" s="2">
        <v>11051</v>
      </c>
      <c r="L246" s="2">
        <v>17202</v>
      </c>
      <c r="M246">
        <v>26</v>
      </c>
      <c r="N246" s="1">
        <v>6571.49</v>
      </c>
    </row>
    <row r="247" spans="1:14" x14ac:dyDescent="0.25">
      <c r="A247" t="s">
        <v>744</v>
      </c>
      <c r="B247" t="s">
        <v>18</v>
      </c>
      <c r="C247" t="s">
        <v>26</v>
      </c>
      <c r="D247" t="s">
        <v>1035</v>
      </c>
      <c r="E247" t="s">
        <v>1007</v>
      </c>
      <c r="F247" t="s">
        <v>181</v>
      </c>
      <c r="G247" t="s">
        <v>680</v>
      </c>
      <c r="H247" t="s">
        <v>16</v>
      </c>
      <c r="I247" s="2">
        <v>61574</v>
      </c>
      <c r="J247" s="2">
        <v>280</v>
      </c>
      <c r="K247" s="2">
        <v>18717</v>
      </c>
      <c r="L247" s="2">
        <v>46367</v>
      </c>
      <c r="M247">
        <v>8</v>
      </c>
      <c r="N247" s="1">
        <v>4999.67</v>
      </c>
    </row>
    <row r="248" spans="1:14" x14ac:dyDescent="0.25">
      <c r="A248" t="s">
        <v>472</v>
      </c>
      <c r="B248" t="s">
        <v>18</v>
      </c>
      <c r="C248" t="s">
        <v>26</v>
      </c>
      <c r="D248" t="s">
        <v>1033</v>
      </c>
      <c r="E248" t="s">
        <v>1007</v>
      </c>
      <c r="F248" t="s">
        <v>473</v>
      </c>
      <c r="G248" t="s">
        <v>204</v>
      </c>
      <c r="H248" t="s">
        <v>34</v>
      </c>
      <c r="I248" s="2">
        <v>7695</v>
      </c>
      <c r="J248" s="2">
        <v>20</v>
      </c>
      <c r="K248" s="2">
        <v>3481</v>
      </c>
      <c r="L248" s="2">
        <v>7050</v>
      </c>
      <c r="M248">
        <v>14</v>
      </c>
      <c r="N248" s="1">
        <v>6727.44</v>
      </c>
    </row>
    <row r="249" spans="1:14" x14ac:dyDescent="0.25">
      <c r="A249" t="s">
        <v>466</v>
      </c>
      <c r="B249" t="s">
        <v>18</v>
      </c>
      <c r="C249" t="s">
        <v>13</v>
      </c>
      <c r="D249" t="s">
        <v>1029</v>
      </c>
      <c r="E249" t="s">
        <v>1030</v>
      </c>
      <c r="F249" t="s">
        <v>467</v>
      </c>
      <c r="G249" t="s">
        <v>204</v>
      </c>
      <c r="H249" t="s">
        <v>16</v>
      </c>
      <c r="I249" s="2">
        <v>11476</v>
      </c>
      <c r="J249" s="2">
        <v>45</v>
      </c>
      <c r="K249" s="2">
        <v>4963</v>
      </c>
      <c r="L249" s="2">
        <v>10991</v>
      </c>
      <c r="M249">
        <v>8</v>
      </c>
      <c r="N249" s="1">
        <v>7227.42</v>
      </c>
    </row>
    <row r="250" spans="1:14" x14ac:dyDescent="0.25">
      <c r="A250" t="s">
        <v>624</v>
      </c>
      <c r="B250" t="s">
        <v>12</v>
      </c>
      <c r="C250" t="s">
        <v>26</v>
      </c>
      <c r="D250" t="s">
        <v>1008</v>
      </c>
      <c r="E250" t="s">
        <v>1009</v>
      </c>
      <c r="F250" t="s">
        <v>226</v>
      </c>
      <c r="G250" t="s">
        <v>625</v>
      </c>
      <c r="H250" t="s">
        <v>16</v>
      </c>
      <c r="I250" s="2">
        <v>114384</v>
      </c>
      <c r="J250" s="2">
        <v>100</v>
      </c>
      <c r="K250" s="2">
        <v>61524</v>
      </c>
      <c r="L250" s="2">
        <v>105104</v>
      </c>
      <c r="M250">
        <v>12</v>
      </c>
      <c r="N250" s="1">
        <v>5803.33</v>
      </c>
    </row>
    <row r="251" spans="1:14" x14ac:dyDescent="0.25">
      <c r="A251" t="s">
        <v>448</v>
      </c>
      <c r="B251" t="s">
        <v>12</v>
      </c>
      <c r="C251" t="s">
        <v>21</v>
      </c>
      <c r="D251" t="s">
        <v>1034</v>
      </c>
      <c r="E251" t="s">
        <v>1015</v>
      </c>
      <c r="F251" t="s">
        <v>122</v>
      </c>
      <c r="G251" t="s">
        <v>204</v>
      </c>
      <c r="H251" t="s">
        <v>16</v>
      </c>
      <c r="I251" s="2">
        <v>1222302</v>
      </c>
      <c r="J251" s="2">
        <v>3142</v>
      </c>
      <c r="K251" s="2">
        <v>553773</v>
      </c>
      <c r="L251" s="2">
        <v>1120128</v>
      </c>
      <c r="M251">
        <v>42</v>
      </c>
      <c r="N251" s="1">
        <v>7880.77</v>
      </c>
    </row>
    <row r="252" spans="1:14" x14ac:dyDescent="0.25">
      <c r="A252" t="s">
        <v>965</v>
      </c>
      <c r="B252" t="s">
        <v>12</v>
      </c>
      <c r="C252" t="s">
        <v>21</v>
      </c>
      <c r="D252" t="s">
        <v>1034</v>
      </c>
      <c r="E252" t="s">
        <v>1015</v>
      </c>
      <c r="F252" t="s">
        <v>62</v>
      </c>
      <c r="G252" t="s">
        <v>962</v>
      </c>
      <c r="H252" t="s">
        <v>16</v>
      </c>
      <c r="I252" s="2">
        <v>680912</v>
      </c>
      <c r="J252" s="2">
        <v>2000</v>
      </c>
      <c r="K252" s="2">
        <v>388915</v>
      </c>
      <c r="L252" s="2">
        <v>648524</v>
      </c>
      <c r="M252">
        <v>39</v>
      </c>
      <c r="N252" s="1">
        <v>7814.26</v>
      </c>
    </row>
    <row r="253" spans="1:14" x14ac:dyDescent="0.25">
      <c r="A253" t="s">
        <v>676</v>
      </c>
      <c r="B253" t="s">
        <v>18</v>
      </c>
      <c r="C253" t="s">
        <v>26</v>
      </c>
      <c r="D253" t="s">
        <v>1008</v>
      </c>
      <c r="E253" t="s">
        <v>1009</v>
      </c>
      <c r="F253" t="s">
        <v>201</v>
      </c>
      <c r="G253" t="s">
        <v>625</v>
      </c>
      <c r="H253" t="s">
        <v>34</v>
      </c>
      <c r="I253" s="2">
        <v>26212</v>
      </c>
      <c r="J253" s="2">
        <v>77</v>
      </c>
      <c r="K253" s="2">
        <v>12726</v>
      </c>
      <c r="L253" s="2">
        <v>24442</v>
      </c>
      <c r="M253">
        <v>15</v>
      </c>
      <c r="N253" s="1">
        <v>6452.94</v>
      </c>
    </row>
    <row r="254" spans="1:14" x14ac:dyDescent="0.25">
      <c r="A254" t="s">
        <v>350</v>
      </c>
      <c r="B254" t="s">
        <v>12</v>
      </c>
      <c r="C254" t="s">
        <v>13</v>
      </c>
      <c r="D254" t="s">
        <v>1036</v>
      </c>
      <c r="E254" t="s">
        <v>1037</v>
      </c>
      <c r="F254" t="s">
        <v>77</v>
      </c>
      <c r="G254" t="s">
        <v>204</v>
      </c>
      <c r="H254" t="s">
        <v>16</v>
      </c>
      <c r="I254" s="2">
        <v>12879</v>
      </c>
      <c r="J254" s="2">
        <v>71</v>
      </c>
      <c r="K254" s="2">
        <v>7225</v>
      </c>
      <c r="L254" s="2">
        <v>12173</v>
      </c>
      <c r="M254">
        <v>9</v>
      </c>
      <c r="N254" s="1">
        <v>5099.28</v>
      </c>
    </row>
    <row r="255" spans="1:14" x14ac:dyDescent="0.25">
      <c r="A255" t="s">
        <v>81</v>
      </c>
      <c r="B255" t="s">
        <v>12</v>
      </c>
      <c r="C255" t="s">
        <v>21</v>
      </c>
      <c r="D255" t="s">
        <v>1047</v>
      </c>
      <c r="E255" t="s">
        <v>1015</v>
      </c>
      <c r="F255" t="s">
        <v>79</v>
      </c>
      <c r="G255" t="s">
        <v>15</v>
      </c>
      <c r="H255" t="s">
        <v>16</v>
      </c>
      <c r="I255" s="2">
        <v>63794</v>
      </c>
      <c r="J255" s="2">
        <v>200</v>
      </c>
      <c r="K255" s="2">
        <v>46557</v>
      </c>
      <c r="L255" s="2">
        <v>60868</v>
      </c>
      <c r="M255">
        <v>9</v>
      </c>
      <c r="N255" s="1">
        <v>6832.94</v>
      </c>
    </row>
    <row r="256" spans="1:14" x14ac:dyDescent="0.25">
      <c r="A256" t="s">
        <v>506</v>
      </c>
      <c r="B256" t="s">
        <v>12</v>
      </c>
      <c r="C256" t="s">
        <v>13</v>
      </c>
      <c r="D256" t="s">
        <v>1029</v>
      </c>
      <c r="E256" t="s">
        <v>1030</v>
      </c>
      <c r="F256" t="s">
        <v>142</v>
      </c>
      <c r="G256" t="s">
        <v>204</v>
      </c>
      <c r="H256" t="s">
        <v>16</v>
      </c>
      <c r="I256" s="2">
        <v>40859</v>
      </c>
      <c r="J256" s="2">
        <v>144</v>
      </c>
      <c r="K256" s="2">
        <v>17695</v>
      </c>
      <c r="L256" s="2">
        <v>37108</v>
      </c>
      <c r="M256">
        <v>4</v>
      </c>
      <c r="N256" s="1">
        <v>6130.37</v>
      </c>
    </row>
    <row r="257" spans="1:14" x14ac:dyDescent="0.25">
      <c r="A257" t="s">
        <v>708</v>
      </c>
      <c r="B257" t="s">
        <v>18</v>
      </c>
      <c r="C257" t="s">
        <v>19</v>
      </c>
      <c r="D257" t="s">
        <v>1024</v>
      </c>
      <c r="E257" t="s">
        <v>1007</v>
      </c>
      <c r="F257" t="s">
        <v>709</v>
      </c>
      <c r="G257" t="s">
        <v>680</v>
      </c>
      <c r="H257" t="s">
        <v>16</v>
      </c>
      <c r="I257" s="2">
        <v>150457</v>
      </c>
      <c r="J257" s="2">
        <v>420</v>
      </c>
      <c r="K257" s="2">
        <v>58372</v>
      </c>
      <c r="L257" s="2">
        <v>135099</v>
      </c>
      <c r="M257">
        <v>14</v>
      </c>
      <c r="N257" s="1">
        <v>5906.83</v>
      </c>
    </row>
    <row r="258" spans="1:14" x14ac:dyDescent="0.25">
      <c r="A258" t="s">
        <v>180</v>
      </c>
      <c r="B258" t="s">
        <v>23</v>
      </c>
      <c r="C258" t="s">
        <v>19</v>
      </c>
      <c r="D258" t="s">
        <v>1008</v>
      </c>
      <c r="E258" t="s">
        <v>1009</v>
      </c>
      <c r="F258" t="s">
        <v>181</v>
      </c>
      <c r="G258" t="s">
        <v>15</v>
      </c>
      <c r="H258" t="s">
        <v>16</v>
      </c>
      <c r="I258" s="2">
        <v>40929</v>
      </c>
      <c r="J258" s="2">
        <v>142</v>
      </c>
      <c r="K258" s="2">
        <v>9249</v>
      </c>
      <c r="L258" s="2">
        <v>31564</v>
      </c>
      <c r="M258">
        <v>8</v>
      </c>
      <c r="N258" s="1">
        <v>6764.52</v>
      </c>
    </row>
    <row r="259" spans="1:14" x14ac:dyDescent="0.25">
      <c r="A259" t="s">
        <v>303</v>
      </c>
      <c r="B259" t="s">
        <v>18</v>
      </c>
      <c r="C259" t="s">
        <v>13</v>
      </c>
      <c r="D259" t="s">
        <v>1008</v>
      </c>
      <c r="E259" t="s">
        <v>1009</v>
      </c>
      <c r="F259" t="s">
        <v>62</v>
      </c>
      <c r="G259" t="s">
        <v>204</v>
      </c>
      <c r="H259" t="s">
        <v>16</v>
      </c>
      <c r="I259" s="2">
        <v>262807</v>
      </c>
      <c r="J259" s="2">
        <v>684</v>
      </c>
      <c r="K259" s="2">
        <v>109871</v>
      </c>
      <c r="L259" s="2">
        <v>236426</v>
      </c>
      <c r="M259">
        <v>12</v>
      </c>
      <c r="N259" s="1">
        <v>5150.47</v>
      </c>
    </row>
    <row r="260" spans="1:14" x14ac:dyDescent="0.25">
      <c r="A260" t="s">
        <v>301</v>
      </c>
      <c r="B260" t="s">
        <v>12</v>
      </c>
      <c r="C260" t="s">
        <v>21</v>
      </c>
      <c r="D260" t="s">
        <v>1016</v>
      </c>
      <c r="E260" t="s">
        <v>1017</v>
      </c>
      <c r="F260" t="s">
        <v>60</v>
      </c>
      <c r="G260" t="s">
        <v>204</v>
      </c>
      <c r="H260" t="s">
        <v>16</v>
      </c>
      <c r="I260" s="2">
        <v>18412</v>
      </c>
      <c r="J260" s="2">
        <v>140</v>
      </c>
      <c r="K260" s="2">
        <v>5668</v>
      </c>
      <c r="L260" s="2">
        <v>16711</v>
      </c>
      <c r="M260">
        <v>12</v>
      </c>
      <c r="N260" s="1">
        <v>5244.34</v>
      </c>
    </row>
    <row r="261" spans="1:14" x14ac:dyDescent="0.25">
      <c r="A261" t="s">
        <v>916</v>
      </c>
      <c r="B261" t="s">
        <v>18</v>
      </c>
      <c r="C261" t="s">
        <v>19</v>
      </c>
      <c r="D261" t="s">
        <v>1029</v>
      </c>
      <c r="E261" t="s">
        <v>1030</v>
      </c>
      <c r="F261" t="s">
        <v>113</v>
      </c>
      <c r="G261" t="s">
        <v>913</v>
      </c>
      <c r="H261" t="s">
        <v>16</v>
      </c>
      <c r="I261" s="2">
        <v>908899</v>
      </c>
      <c r="J261" s="2">
        <v>1984</v>
      </c>
      <c r="K261" s="2">
        <v>644697</v>
      </c>
      <c r="L261" s="2">
        <v>853964</v>
      </c>
      <c r="M261">
        <v>32</v>
      </c>
      <c r="N261" s="1">
        <v>5181.09</v>
      </c>
    </row>
    <row r="262" spans="1:14" x14ac:dyDescent="0.25">
      <c r="A262" t="s">
        <v>633</v>
      </c>
      <c r="B262" t="s">
        <v>12</v>
      </c>
      <c r="C262" t="s">
        <v>13</v>
      </c>
      <c r="D262" t="s">
        <v>1008</v>
      </c>
      <c r="E262" t="s">
        <v>1009</v>
      </c>
      <c r="F262" t="s">
        <v>279</v>
      </c>
      <c r="G262" t="s">
        <v>625</v>
      </c>
      <c r="H262" t="s">
        <v>16</v>
      </c>
      <c r="I262" s="2">
        <v>116926</v>
      </c>
      <c r="J262" s="2">
        <v>321</v>
      </c>
      <c r="K262" s="2">
        <v>69132</v>
      </c>
      <c r="L262" s="2">
        <v>111957</v>
      </c>
      <c r="M262">
        <v>22</v>
      </c>
      <c r="N262" s="1">
        <v>4918.04</v>
      </c>
    </row>
    <row r="263" spans="1:14" x14ac:dyDescent="0.25">
      <c r="A263" t="s">
        <v>404</v>
      </c>
      <c r="B263" t="s">
        <v>23</v>
      </c>
      <c r="C263" t="s">
        <v>13</v>
      </c>
      <c r="D263" t="s">
        <v>1008</v>
      </c>
      <c r="E263" t="s">
        <v>1009</v>
      </c>
      <c r="F263" t="s">
        <v>405</v>
      </c>
      <c r="G263" t="s">
        <v>204</v>
      </c>
      <c r="H263" t="s">
        <v>16</v>
      </c>
      <c r="I263" s="2">
        <v>7822</v>
      </c>
      <c r="J263" s="2">
        <v>25</v>
      </c>
      <c r="K263" s="2">
        <v>3786</v>
      </c>
      <c r="L263" s="2">
        <v>7232</v>
      </c>
      <c r="M263">
        <v>13</v>
      </c>
      <c r="N263" s="1">
        <v>6781.82</v>
      </c>
    </row>
    <row r="264" spans="1:14" x14ac:dyDescent="0.25">
      <c r="A264" t="s">
        <v>543</v>
      </c>
      <c r="B264" t="s">
        <v>18</v>
      </c>
      <c r="C264" t="s">
        <v>13</v>
      </c>
      <c r="D264" t="s">
        <v>1036</v>
      </c>
      <c r="E264" t="s">
        <v>1037</v>
      </c>
      <c r="F264" t="s">
        <v>171</v>
      </c>
      <c r="G264" t="s">
        <v>204</v>
      </c>
      <c r="H264" t="s">
        <v>44</v>
      </c>
      <c r="I264" s="2">
        <v>95655</v>
      </c>
      <c r="J264" s="2">
        <v>275</v>
      </c>
      <c r="K264" s="2">
        <v>9202</v>
      </c>
      <c r="L264" s="2">
        <v>85273</v>
      </c>
      <c r="M264">
        <v>24</v>
      </c>
      <c r="N264" s="1">
        <v>6189.42</v>
      </c>
    </row>
    <row r="265" spans="1:14" x14ac:dyDescent="0.25">
      <c r="A265" t="s">
        <v>192</v>
      </c>
      <c r="B265" t="s">
        <v>12</v>
      </c>
      <c r="C265" t="s">
        <v>19</v>
      </c>
      <c r="D265" t="s">
        <v>1014</v>
      </c>
      <c r="E265" t="s">
        <v>1015</v>
      </c>
      <c r="F265" t="s">
        <v>191</v>
      </c>
      <c r="G265" t="s">
        <v>15</v>
      </c>
      <c r="H265" t="s">
        <v>16</v>
      </c>
      <c r="I265" s="2">
        <v>120603</v>
      </c>
      <c r="J265" s="2">
        <v>298</v>
      </c>
      <c r="K265" s="2">
        <v>47405</v>
      </c>
      <c r="L265" s="2">
        <v>100881</v>
      </c>
      <c r="M265">
        <v>10</v>
      </c>
      <c r="N265" s="1">
        <v>6633.53</v>
      </c>
    </row>
    <row r="266" spans="1:14" x14ac:dyDescent="0.25">
      <c r="A266" t="s">
        <v>241</v>
      </c>
      <c r="B266" t="s">
        <v>12</v>
      </c>
      <c r="C266" t="s">
        <v>26</v>
      </c>
      <c r="D266" t="s">
        <v>1042</v>
      </c>
      <c r="E266" t="s">
        <v>1030</v>
      </c>
      <c r="F266" t="s">
        <v>40</v>
      </c>
      <c r="G266" t="s">
        <v>204</v>
      </c>
      <c r="H266" t="s">
        <v>16</v>
      </c>
      <c r="I266" s="2">
        <v>11511</v>
      </c>
      <c r="J266" s="2">
        <v>33</v>
      </c>
      <c r="K266" s="2">
        <v>8268</v>
      </c>
      <c r="L266" s="2">
        <v>11042</v>
      </c>
      <c r="M266">
        <v>3</v>
      </c>
      <c r="N266" s="1">
        <v>6815.71</v>
      </c>
    </row>
    <row r="267" spans="1:14" x14ac:dyDescent="0.25">
      <c r="A267" t="s">
        <v>804</v>
      </c>
      <c r="B267" t="s">
        <v>18</v>
      </c>
      <c r="C267" t="s">
        <v>21</v>
      </c>
      <c r="D267" t="s">
        <v>1008</v>
      </c>
      <c r="E267" t="s">
        <v>1009</v>
      </c>
      <c r="F267" t="s">
        <v>36</v>
      </c>
      <c r="G267" t="s">
        <v>795</v>
      </c>
      <c r="H267" t="s">
        <v>34</v>
      </c>
      <c r="I267" s="2">
        <v>26558</v>
      </c>
      <c r="J267" s="2">
        <v>111</v>
      </c>
      <c r="K267" s="2">
        <v>15761</v>
      </c>
      <c r="L267" s="2">
        <v>23532</v>
      </c>
      <c r="M267">
        <v>14</v>
      </c>
      <c r="N267" s="1">
        <v>6751.56</v>
      </c>
    </row>
    <row r="268" spans="1:14" x14ac:dyDescent="0.25">
      <c r="A268" t="s">
        <v>347</v>
      </c>
      <c r="B268" t="s">
        <v>23</v>
      </c>
      <c r="C268" t="s">
        <v>19</v>
      </c>
      <c r="D268" t="s">
        <v>1034</v>
      </c>
      <c r="E268" t="s">
        <v>1015</v>
      </c>
      <c r="F268" t="s">
        <v>77</v>
      </c>
      <c r="G268" t="s">
        <v>204</v>
      </c>
      <c r="H268" t="s">
        <v>16</v>
      </c>
      <c r="I268" s="2">
        <v>119280</v>
      </c>
      <c r="J268" s="2">
        <v>400</v>
      </c>
      <c r="K268" s="2">
        <v>55665</v>
      </c>
      <c r="L268" s="2">
        <v>112913</v>
      </c>
      <c r="M268">
        <v>23</v>
      </c>
      <c r="N268" s="1">
        <v>6492.68</v>
      </c>
    </row>
    <row r="269" spans="1:14" x14ac:dyDescent="0.25">
      <c r="A269" t="s">
        <v>72</v>
      </c>
      <c r="B269" t="s">
        <v>18</v>
      </c>
      <c r="C269" t="s">
        <v>13</v>
      </c>
      <c r="D269" t="s">
        <v>1029</v>
      </c>
      <c r="E269" t="s">
        <v>1030</v>
      </c>
      <c r="F269" t="s">
        <v>73</v>
      </c>
      <c r="G269" t="s">
        <v>15</v>
      </c>
      <c r="H269" t="s">
        <v>44</v>
      </c>
      <c r="I269" s="2">
        <v>25021</v>
      </c>
      <c r="J269" s="2">
        <v>50</v>
      </c>
      <c r="K269" s="2">
        <v>11084</v>
      </c>
      <c r="L269" s="2">
        <v>18079</v>
      </c>
      <c r="M269">
        <v>9</v>
      </c>
      <c r="N269" s="1">
        <v>4961.4799999999996</v>
      </c>
    </row>
    <row r="270" spans="1:14" x14ac:dyDescent="0.25">
      <c r="A270" t="s">
        <v>565</v>
      </c>
      <c r="B270" t="s">
        <v>23</v>
      </c>
      <c r="C270" t="s">
        <v>21</v>
      </c>
      <c r="D270" t="s">
        <v>1008</v>
      </c>
      <c r="E270" t="s">
        <v>1009</v>
      </c>
      <c r="F270" t="s">
        <v>181</v>
      </c>
      <c r="G270" t="s">
        <v>204</v>
      </c>
      <c r="H270" t="s">
        <v>16</v>
      </c>
      <c r="I270" s="2">
        <v>207823</v>
      </c>
      <c r="J270" s="2">
        <v>600</v>
      </c>
      <c r="K270" s="2">
        <v>33602</v>
      </c>
      <c r="L270" s="2">
        <v>167814</v>
      </c>
      <c r="M270">
        <v>13</v>
      </c>
      <c r="N270" s="1">
        <v>6048.96</v>
      </c>
    </row>
    <row r="271" spans="1:14" x14ac:dyDescent="0.25">
      <c r="A271" t="s">
        <v>87</v>
      </c>
      <c r="B271" t="s">
        <v>18</v>
      </c>
      <c r="C271" t="s">
        <v>21</v>
      </c>
      <c r="D271" t="s">
        <v>1029</v>
      </c>
      <c r="E271" t="s">
        <v>1030</v>
      </c>
      <c r="F271" t="s">
        <v>88</v>
      </c>
      <c r="G271" t="s">
        <v>15</v>
      </c>
      <c r="H271" t="s">
        <v>34</v>
      </c>
      <c r="I271" s="2">
        <v>120902</v>
      </c>
      <c r="J271" s="2">
        <v>333</v>
      </c>
      <c r="K271" s="2">
        <v>9964</v>
      </c>
      <c r="L271" s="2">
        <v>70015</v>
      </c>
      <c r="M271">
        <v>15</v>
      </c>
      <c r="N271" s="1">
        <v>4669.01</v>
      </c>
    </row>
    <row r="272" spans="1:14" x14ac:dyDescent="0.25">
      <c r="A272" t="s">
        <v>927</v>
      </c>
      <c r="B272" t="s">
        <v>12</v>
      </c>
      <c r="C272" t="s">
        <v>21</v>
      </c>
      <c r="D272" t="s">
        <v>1018</v>
      </c>
      <c r="E272" t="s">
        <v>1013</v>
      </c>
      <c r="F272" t="s">
        <v>132</v>
      </c>
      <c r="G272" t="s">
        <v>920</v>
      </c>
      <c r="H272" t="s">
        <v>16</v>
      </c>
      <c r="I272" s="2">
        <v>41513</v>
      </c>
      <c r="J272" s="2">
        <v>113</v>
      </c>
      <c r="K272" s="2">
        <v>20872</v>
      </c>
      <c r="L272" s="2">
        <v>39250</v>
      </c>
      <c r="M272">
        <v>9</v>
      </c>
      <c r="N272" s="1">
        <v>6789.53</v>
      </c>
    </row>
    <row r="273" spans="1:14" x14ac:dyDescent="0.25">
      <c r="A273" t="s">
        <v>208</v>
      </c>
      <c r="B273" t="s">
        <v>18</v>
      </c>
      <c r="C273" t="s">
        <v>21</v>
      </c>
      <c r="D273" t="s">
        <v>1042</v>
      </c>
      <c r="E273" t="s">
        <v>1030</v>
      </c>
      <c r="F273" t="s">
        <v>14</v>
      </c>
      <c r="G273" t="s">
        <v>204</v>
      </c>
      <c r="H273" t="s">
        <v>16</v>
      </c>
      <c r="I273" s="2">
        <v>7862</v>
      </c>
      <c r="J273" s="2">
        <v>20</v>
      </c>
      <c r="K273" s="2">
        <v>2152</v>
      </c>
      <c r="L273" s="2">
        <v>6039</v>
      </c>
      <c r="M273">
        <v>2</v>
      </c>
      <c r="N273" s="1">
        <v>6506.43</v>
      </c>
    </row>
    <row r="274" spans="1:14" x14ac:dyDescent="0.25">
      <c r="A274" t="s">
        <v>835</v>
      </c>
      <c r="B274" t="s">
        <v>18</v>
      </c>
      <c r="C274" t="s">
        <v>19</v>
      </c>
      <c r="D274" t="s">
        <v>1036</v>
      </c>
      <c r="E274" t="s">
        <v>1037</v>
      </c>
      <c r="F274" t="s">
        <v>120</v>
      </c>
      <c r="G274" t="s">
        <v>795</v>
      </c>
      <c r="H274" t="s">
        <v>44</v>
      </c>
      <c r="I274" s="2">
        <v>25206</v>
      </c>
      <c r="J274" s="2">
        <v>75</v>
      </c>
      <c r="K274" s="2">
        <v>3588</v>
      </c>
      <c r="L274" s="2">
        <v>23556</v>
      </c>
      <c r="M274">
        <v>19</v>
      </c>
      <c r="N274" s="1">
        <v>6846.36</v>
      </c>
    </row>
    <row r="275" spans="1:14" x14ac:dyDescent="0.25">
      <c r="A275" t="s">
        <v>693</v>
      </c>
      <c r="B275" t="s">
        <v>18</v>
      </c>
      <c r="C275" t="s">
        <v>26</v>
      </c>
      <c r="D275" t="s">
        <v>1008</v>
      </c>
      <c r="E275" t="s">
        <v>1009</v>
      </c>
      <c r="F275" t="s">
        <v>62</v>
      </c>
      <c r="G275" t="s">
        <v>680</v>
      </c>
      <c r="H275" t="s">
        <v>34</v>
      </c>
      <c r="I275" s="2">
        <v>27592</v>
      </c>
      <c r="J275" s="2">
        <v>80</v>
      </c>
      <c r="K275" s="2">
        <v>10901</v>
      </c>
      <c r="L275" s="2">
        <v>24980</v>
      </c>
      <c r="M275">
        <v>17</v>
      </c>
      <c r="N275" s="1">
        <v>6809.36</v>
      </c>
    </row>
    <row r="276" spans="1:14" x14ac:dyDescent="0.25">
      <c r="A276" t="s">
        <v>623</v>
      </c>
      <c r="B276" t="s">
        <v>12</v>
      </c>
      <c r="C276" t="s">
        <v>21</v>
      </c>
      <c r="D276" t="s">
        <v>1036</v>
      </c>
      <c r="E276" t="s">
        <v>1037</v>
      </c>
      <c r="F276" t="s">
        <v>191</v>
      </c>
      <c r="G276" t="s">
        <v>618</v>
      </c>
      <c r="H276" t="s">
        <v>16</v>
      </c>
      <c r="I276" s="2">
        <v>760502</v>
      </c>
      <c r="J276" s="2">
        <v>2140</v>
      </c>
      <c r="K276" s="2">
        <v>326721</v>
      </c>
      <c r="L276" s="2">
        <v>700814</v>
      </c>
      <c r="M276">
        <v>17</v>
      </c>
      <c r="N276" s="1">
        <v>5179.04</v>
      </c>
    </row>
    <row r="277" spans="1:14" x14ac:dyDescent="0.25">
      <c r="A277" t="s">
        <v>649</v>
      </c>
      <c r="B277" t="s">
        <v>18</v>
      </c>
      <c r="C277" t="s">
        <v>26</v>
      </c>
      <c r="D277" t="s">
        <v>1042</v>
      </c>
      <c r="E277" t="s">
        <v>1030</v>
      </c>
      <c r="F277" t="s">
        <v>650</v>
      </c>
      <c r="G277" t="s">
        <v>625</v>
      </c>
      <c r="H277" t="s">
        <v>16</v>
      </c>
      <c r="I277" s="2">
        <v>14398</v>
      </c>
      <c r="J277" s="2">
        <v>30</v>
      </c>
      <c r="K277" s="2">
        <v>2807</v>
      </c>
      <c r="L277" s="2">
        <v>13393</v>
      </c>
      <c r="M277">
        <v>7</v>
      </c>
      <c r="N277" s="1">
        <v>5154.6400000000003</v>
      </c>
    </row>
    <row r="278" spans="1:14" x14ac:dyDescent="0.25">
      <c r="A278" t="s">
        <v>564</v>
      </c>
      <c r="B278" t="s">
        <v>12</v>
      </c>
      <c r="C278" t="s">
        <v>13</v>
      </c>
      <c r="D278" t="s">
        <v>1004</v>
      </c>
      <c r="E278" t="s">
        <v>1005</v>
      </c>
      <c r="F278" t="s">
        <v>181</v>
      </c>
      <c r="G278" t="s">
        <v>204</v>
      </c>
      <c r="H278" t="s">
        <v>16</v>
      </c>
      <c r="I278" s="2">
        <v>156427</v>
      </c>
      <c r="J278" s="2">
        <v>512</v>
      </c>
      <c r="K278" s="2">
        <v>61821</v>
      </c>
      <c r="L278" s="2">
        <v>145505</v>
      </c>
      <c r="M278">
        <v>3</v>
      </c>
      <c r="N278" s="1">
        <v>5159.75</v>
      </c>
    </row>
    <row r="279" spans="1:14" x14ac:dyDescent="0.25">
      <c r="A279" t="s">
        <v>536</v>
      </c>
      <c r="B279" t="s">
        <v>18</v>
      </c>
      <c r="C279" t="s">
        <v>26</v>
      </c>
      <c r="D279" t="s">
        <v>1029</v>
      </c>
      <c r="E279" t="s">
        <v>1030</v>
      </c>
      <c r="F279" t="s">
        <v>534</v>
      </c>
      <c r="G279" t="s">
        <v>204</v>
      </c>
      <c r="H279" t="s">
        <v>34</v>
      </c>
      <c r="I279" s="2">
        <v>28888</v>
      </c>
      <c r="J279" s="2">
        <v>85</v>
      </c>
      <c r="K279" s="2">
        <v>21437</v>
      </c>
      <c r="L279" s="2">
        <v>27586</v>
      </c>
      <c r="M279">
        <v>19</v>
      </c>
      <c r="N279" s="1">
        <v>6858.58</v>
      </c>
    </row>
    <row r="280" spans="1:14" x14ac:dyDescent="0.25">
      <c r="A280" t="s">
        <v>133</v>
      </c>
      <c r="B280" t="s">
        <v>18</v>
      </c>
      <c r="C280" t="s">
        <v>26</v>
      </c>
      <c r="D280" t="s">
        <v>1047</v>
      </c>
      <c r="E280" t="s">
        <v>1015</v>
      </c>
      <c r="F280" t="s">
        <v>132</v>
      </c>
      <c r="G280" t="s">
        <v>15</v>
      </c>
      <c r="H280" t="s">
        <v>16</v>
      </c>
      <c r="I280" s="2">
        <v>8420</v>
      </c>
      <c r="J280" s="2">
        <v>80</v>
      </c>
      <c r="K280" s="2">
        <v>4430</v>
      </c>
      <c r="L280" s="2">
        <v>7869</v>
      </c>
      <c r="M280">
        <v>8</v>
      </c>
      <c r="N280" s="1">
        <v>5184.59</v>
      </c>
    </row>
    <row r="281" spans="1:14" x14ac:dyDescent="0.25">
      <c r="A281" t="s">
        <v>475</v>
      </c>
      <c r="B281" t="s">
        <v>12</v>
      </c>
      <c r="C281" t="s">
        <v>13</v>
      </c>
      <c r="D281" t="s">
        <v>1008</v>
      </c>
      <c r="E281" t="s">
        <v>1009</v>
      </c>
      <c r="F281" t="s">
        <v>476</v>
      </c>
      <c r="G281" t="s">
        <v>204</v>
      </c>
      <c r="H281" t="s">
        <v>16</v>
      </c>
      <c r="I281" s="2">
        <v>25377</v>
      </c>
      <c r="J281" s="2">
        <v>101</v>
      </c>
      <c r="K281" s="2">
        <v>16698</v>
      </c>
      <c r="L281" s="2">
        <v>23798</v>
      </c>
      <c r="M281">
        <v>2</v>
      </c>
      <c r="N281" s="1">
        <v>5175.1400000000003</v>
      </c>
    </row>
    <row r="282" spans="1:14" x14ac:dyDescent="0.25">
      <c r="A282" t="s">
        <v>700</v>
      </c>
      <c r="B282" t="s">
        <v>12</v>
      </c>
      <c r="C282" t="s">
        <v>26</v>
      </c>
      <c r="D282" t="s">
        <v>1036</v>
      </c>
      <c r="E282" t="s">
        <v>1037</v>
      </c>
      <c r="F282" t="s">
        <v>333</v>
      </c>
      <c r="G282" t="s">
        <v>680</v>
      </c>
      <c r="H282" t="s">
        <v>16</v>
      </c>
      <c r="I282" s="2">
        <v>76049</v>
      </c>
      <c r="J282" s="2">
        <v>199</v>
      </c>
      <c r="K282" s="2">
        <v>34921</v>
      </c>
      <c r="L282" s="2">
        <v>69138</v>
      </c>
      <c r="M282">
        <v>8</v>
      </c>
      <c r="N282" s="1">
        <v>6942.8</v>
      </c>
    </row>
    <row r="283" spans="1:14" x14ac:dyDescent="0.25">
      <c r="A283" t="s">
        <v>293</v>
      </c>
      <c r="B283" t="s">
        <v>18</v>
      </c>
      <c r="C283" t="s">
        <v>26</v>
      </c>
      <c r="D283" t="s">
        <v>1029</v>
      </c>
      <c r="E283" t="s">
        <v>1030</v>
      </c>
      <c r="F283" t="s">
        <v>994</v>
      </c>
      <c r="G283" t="s">
        <v>204</v>
      </c>
      <c r="H283" t="s">
        <v>16</v>
      </c>
      <c r="I283" s="2">
        <v>7921</v>
      </c>
      <c r="J283" s="2">
        <v>50</v>
      </c>
      <c r="K283" s="2">
        <v>4727</v>
      </c>
      <c r="L283" s="2">
        <v>6513</v>
      </c>
      <c r="M283">
        <v>11</v>
      </c>
      <c r="N283" s="1">
        <v>5379</v>
      </c>
    </row>
    <row r="284" spans="1:14" x14ac:dyDescent="0.25">
      <c r="A284" t="s">
        <v>655</v>
      </c>
      <c r="B284" t="s">
        <v>18</v>
      </c>
      <c r="C284" t="s">
        <v>21</v>
      </c>
      <c r="D284" t="s">
        <v>1018</v>
      </c>
      <c r="E284" t="s">
        <v>1013</v>
      </c>
      <c r="F284" t="s">
        <v>501</v>
      </c>
      <c r="G284" t="s">
        <v>625</v>
      </c>
      <c r="H284" t="s">
        <v>34</v>
      </c>
      <c r="I284" s="2">
        <v>123430</v>
      </c>
      <c r="J284" s="2">
        <v>360</v>
      </c>
      <c r="K284" s="2">
        <v>45294</v>
      </c>
      <c r="L284" s="2">
        <v>77646</v>
      </c>
      <c r="M284">
        <v>15</v>
      </c>
      <c r="N284" s="1">
        <v>6808.56</v>
      </c>
    </row>
    <row r="285" spans="1:14" x14ac:dyDescent="0.25">
      <c r="A285" t="s">
        <v>669</v>
      </c>
      <c r="B285" t="s">
        <v>18</v>
      </c>
      <c r="C285" t="s">
        <v>21</v>
      </c>
      <c r="D285" t="s">
        <v>1029</v>
      </c>
      <c r="E285" t="s">
        <v>1030</v>
      </c>
      <c r="F285" t="s">
        <v>179</v>
      </c>
      <c r="G285" t="s">
        <v>625</v>
      </c>
      <c r="H285" t="s">
        <v>16</v>
      </c>
      <c r="I285" s="2">
        <v>11607</v>
      </c>
      <c r="J285" s="2">
        <v>184</v>
      </c>
      <c r="K285" s="2">
        <v>5218</v>
      </c>
      <c r="L285" s="2">
        <v>10763</v>
      </c>
      <c r="M285">
        <v>12</v>
      </c>
      <c r="N285" s="1">
        <v>6909.73</v>
      </c>
    </row>
    <row r="286" spans="1:14" x14ac:dyDescent="0.25">
      <c r="A286" t="s">
        <v>937</v>
      </c>
      <c r="B286" t="s">
        <v>18</v>
      </c>
      <c r="C286" t="s">
        <v>13</v>
      </c>
      <c r="D286" t="s">
        <v>1018</v>
      </c>
      <c r="E286" t="s">
        <v>1013</v>
      </c>
      <c r="F286" t="s">
        <v>14</v>
      </c>
      <c r="G286" t="s">
        <v>938</v>
      </c>
      <c r="H286" t="s">
        <v>16</v>
      </c>
      <c r="I286" s="2">
        <v>10501</v>
      </c>
      <c r="J286" s="2">
        <v>90</v>
      </c>
      <c r="K286" s="2">
        <v>4126</v>
      </c>
      <c r="L286" s="2">
        <v>7654</v>
      </c>
      <c r="M286">
        <v>8</v>
      </c>
      <c r="N286" s="1">
        <v>6244.52</v>
      </c>
    </row>
    <row r="287" spans="1:14" x14ac:dyDescent="0.25">
      <c r="A287" t="s">
        <v>74</v>
      </c>
      <c r="B287" t="s">
        <v>18</v>
      </c>
      <c r="C287" t="s">
        <v>19</v>
      </c>
      <c r="D287" t="s">
        <v>1051</v>
      </c>
      <c r="E287" t="s">
        <v>1015</v>
      </c>
      <c r="F287" t="s">
        <v>75</v>
      </c>
      <c r="G287" t="s">
        <v>15</v>
      </c>
      <c r="H287" t="s">
        <v>16</v>
      </c>
      <c r="I287" s="2">
        <v>12092</v>
      </c>
      <c r="J287" s="2">
        <v>30</v>
      </c>
      <c r="K287" s="2">
        <v>2042</v>
      </c>
      <c r="L287" s="2">
        <v>10315</v>
      </c>
      <c r="M287">
        <v>8</v>
      </c>
      <c r="N287" s="1">
        <v>6245.13</v>
      </c>
    </row>
    <row r="288" spans="1:14" x14ac:dyDescent="0.25">
      <c r="A288" t="s">
        <v>381</v>
      </c>
      <c r="B288" t="s">
        <v>12</v>
      </c>
      <c r="C288" t="s">
        <v>21</v>
      </c>
      <c r="D288" t="s">
        <v>1002</v>
      </c>
      <c r="E288" t="s">
        <v>1003</v>
      </c>
      <c r="F288" t="s">
        <v>382</v>
      </c>
      <c r="G288" t="s">
        <v>204</v>
      </c>
      <c r="H288" t="s">
        <v>16</v>
      </c>
      <c r="I288" s="2">
        <v>138904</v>
      </c>
      <c r="J288" s="2">
        <v>399</v>
      </c>
      <c r="K288" s="2">
        <v>98952</v>
      </c>
      <c r="L288" s="2">
        <v>120688</v>
      </c>
      <c r="M288">
        <v>25</v>
      </c>
      <c r="N288" s="1">
        <v>5038.6400000000003</v>
      </c>
    </row>
    <row r="289" spans="1:14" x14ac:dyDescent="0.25">
      <c r="A289" t="s">
        <v>80</v>
      </c>
      <c r="B289" t="s">
        <v>18</v>
      </c>
      <c r="C289" t="s">
        <v>26</v>
      </c>
      <c r="D289" t="s">
        <v>1035</v>
      </c>
      <c r="E289" t="s">
        <v>1007</v>
      </c>
      <c r="F289" t="s">
        <v>79</v>
      </c>
      <c r="G289" t="s">
        <v>15</v>
      </c>
      <c r="H289" t="s">
        <v>34</v>
      </c>
      <c r="I289" s="2">
        <v>29323</v>
      </c>
      <c r="J289" s="2">
        <v>88</v>
      </c>
      <c r="K289" s="2">
        <v>13822</v>
      </c>
      <c r="L289" s="2">
        <v>26934</v>
      </c>
      <c r="M289">
        <v>9</v>
      </c>
      <c r="N289" s="1">
        <v>6096.05</v>
      </c>
    </row>
    <row r="290" spans="1:14" x14ac:dyDescent="0.25">
      <c r="A290" t="s">
        <v>971</v>
      </c>
      <c r="B290" t="s">
        <v>18</v>
      </c>
      <c r="C290" t="s">
        <v>21</v>
      </c>
      <c r="D290" t="s">
        <v>1035</v>
      </c>
      <c r="E290" t="s">
        <v>1007</v>
      </c>
      <c r="F290" t="s">
        <v>901</v>
      </c>
      <c r="G290" t="s">
        <v>962</v>
      </c>
      <c r="H290" t="s">
        <v>16</v>
      </c>
      <c r="I290" s="2">
        <v>8000</v>
      </c>
      <c r="J290" s="2">
        <v>10</v>
      </c>
      <c r="K290" s="2">
        <v>4400</v>
      </c>
      <c r="L290" s="2">
        <v>6379</v>
      </c>
      <c r="M290">
        <v>1</v>
      </c>
      <c r="N290" s="1">
        <v>6159.37</v>
      </c>
    </row>
    <row r="291" spans="1:14" x14ac:dyDescent="0.25">
      <c r="A291" t="s">
        <v>764</v>
      </c>
      <c r="B291" t="s">
        <v>12</v>
      </c>
      <c r="C291" t="s">
        <v>26</v>
      </c>
      <c r="D291" t="s">
        <v>1036</v>
      </c>
      <c r="E291" t="s">
        <v>1037</v>
      </c>
      <c r="F291" t="s">
        <v>765</v>
      </c>
      <c r="G291" t="s">
        <v>754</v>
      </c>
      <c r="H291" t="s">
        <v>16</v>
      </c>
      <c r="I291" s="2">
        <v>25532</v>
      </c>
      <c r="J291" s="2">
        <v>140</v>
      </c>
      <c r="K291" s="2">
        <v>15219</v>
      </c>
      <c r="L291" s="2">
        <v>21497</v>
      </c>
      <c r="M291">
        <v>9</v>
      </c>
      <c r="N291" s="1">
        <v>6047.17</v>
      </c>
    </row>
    <row r="292" spans="1:14" x14ac:dyDescent="0.25">
      <c r="A292" t="s">
        <v>904</v>
      </c>
      <c r="B292" t="s">
        <v>18</v>
      </c>
      <c r="C292" t="s">
        <v>19</v>
      </c>
      <c r="D292" t="s">
        <v>1036</v>
      </c>
      <c r="E292" t="s">
        <v>1037</v>
      </c>
      <c r="F292" t="s">
        <v>181</v>
      </c>
      <c r="G292" t="s">
        <v>892</v>
      </c>
      <c r="H292" t="s">
        <v>44</v>
      </c>
      <c r="I292" s="2">
        <v>96779</v>
      </c>
      <c r="J292" s="2">
        <v>299</v>
      </c>
      <c r="K292" s="2">
        <v>9831</v>
      </c>
      <c r="L292" s="2">
        <v>63640</v>
      </c>
      <c r="M292">
        <v>12</v>
      </c>
      <c r="N292" s="1">
        <v>6317.51</v>
      </c>
    </row>
    <row r="293" spans="1:14" x14ac:dyDescent="0.25">
      <c r="A293" t="s">
        <v>387</v>
      </c>
      <c r="B293" t="s">
        <v>18</v>
      </c>
      <c r="C293" t="s">
        <v>26</v>
      </c>
      <c r="D293" t="s">
        <v>1034</v>
      </c>
      <c r="E293" t="s">
        <v>1015</v>
      </c>
      <c r="F293" t="s">
        <v>388</v>
      </c>
      <c r="G293" t="s">
        <v>204</v>
      </c>
      <c r="H293" t="s">
        <v>16</v>
      </c>
      <c r="I293" s="2">
        <v>11672</v>
      </c>
      <c r="J293" s="2">
        <v>84</v>
      </c>
      <c r="K293" s="2">
        <v>7619</v>
      </c>
      <c r="L293" s="2">
        <v>9999</v>
      </c>
      <c r="M293">
        <v>7</v>
      </c>
      <c r="N293" s="1">
        <v>5284.28</v>
      </c>
    </row>
    <row r="294" spans="1:14" x14ac:dyDescent="0.25">
      <c r="A294" t="s">
        <v>657</v>
      </c>
      <c r="B294" t="s">
        <v>12</v>
      </c>
      <c r="C294" t="s">
        <v>21</v>
      </c>
      <c r="D294" t="s">
        <v>1026</v>
      </c>
      <c r="E294" t="s">
        <v>1013</v>
      </c>
      <c r="F294" t="s">
        <v>142</v>
      </c>
      <c r="G294" t="s">
        <v>625</v>
      </c>
      <c r="H294" t="s">
        <v>16</v>
      </c>
      <c r="I294" s="2">
        <v>42459</v>
      </c>
      <c r="J294" s="2">
        <v>121</v>
      </c>
      <c r="K294" s="2">
        <v>15187</v>
      </c>
      <c r="L294" s="2">
        <v>37408</v>
      </c>
      <c r="M294">
        <v>11</v>
      </c>
      <c r="N294" s="1">
        <v>6321.49</v>
      </c>
    </row>
    <row r="295" spans="1:14" x14ac:dyDescent="0.25">
      <c r="A295" t="s">
        <v>244</v>
      </c>
      <c r="B295" t="s">
        <v>12</v>
      </c>
      <c r="C295" t="s">
        <v>21</v>
      </c>
      <c r="D295" t="s">
        <v>1034</v>
      </c>
      <c r="E295" t="s">
        <v>1015</v>
      </c>
      <c r="F295" t="s">
        <v>245</v>
      </c>
      <c r="G295" t="s">
        <v>204</v>
      </c>
      <c r="H295" t="s">
        <v>16</v>
      </c>
      <c r="I295" s="2">
        <v>8068</v>
      </c>
      <c r="J295" s="2">
        <v>10</v>
      </c>
      <c r="K295" s="2">
        <v>5545</v>
      </c>
      <c r="L295" s="2">
        <v>7554</v>
      </c>
      <c r="M295">
        <v>1</v>
      </c>
      <c r="N295" s="1">
        <v>5995.04</v>
      </c>
    </row>
    <row r="296" spans="1:14" x14ac:dyDescent="0.25">
      <c r="A296" t="s">
        <v>338</v>
      </c>
      <c r="B296" t="s">
        <v>18</v>
      </c>
      <c r="C296" t="s">
        <v>21</v>
      </c>
      <c r="D296" t="s">
        <v>1036</v>
      </c>
      <c r="E296" t="s">
        <v>1037</v>
      </c>
      <c r="F296" t="s">
        <v>333</v>
      </c>
      <c r="G296" t="s">
        <v>204</v>
      </c>
      <c r="H296" t="s">
        <v>16</v>
      </c>
      <c r="I296" s="2">
        <v>286998</v>
      </c>
      <c r="J296" s="2">
        <v>815</v>
      </c>
      <c r="K296" s="2">
        <v>61586</v>
      </c>
      <c r="L296" s="2">
        <v>247500</v>
      </c>
      <c r="M296">
        <v>13</v>
      </c>
      <c r="N296" s="1">
        <v>6395.55</v>
      </c>
    </row>
    <row r="297" spans="1:14" x14ac:dyDescent="0.25">
      <c r="A297" t="s">
        <v>559</v>
      </c>
      <c r="B297" t="s">
        <v>18</v>
      </c>
      <c r="C297" t="s">
        <v>19</v>
      </c>
      <c r="D297" t="s">
        <v>1036</v>
      </c>
      <c r="E297" t="s">
        <v>1037</v>
      </c>
      <c r="F297" t="s">
        <v>175</v>
      </c>
      <c r="G297" t="s">
        <v>204</v>
      </c>
      <c r="H297" t="s">
        <v>16</v>
      </c>
      <c r="I297" s="2">
        <v>186404</v>
      </c>
      <c r="J297" s="2">
        <v>940</v>
      </c>
      <c r="K297" s="2">
        <v>30885</v>
      </c>
      <c r="L297" s="2">
        <v>151358</v>
      </c>
      <c r="M297">
        <v>3</v>
      </c>
      <c r="N297" s="1">
        <v>4702.03</v>
      </c>
    </row>
    <row r="298" spans="1:14" x14ac:dyDescent="0.25">
      <c r="A298" t="s">
        <v>734</v>
      </c>
      <c r="B298" t="s">
        <v>18</v>
      </c>
      <c r="C298" t="s">
        <v>19</v>
      </c>
      <c r="D298" t="s">
        <v>1029</v>
      </c>
      <c r="E298" t="s">
        <v>1030</v>
      </c>
      <c r="F298" t="s">
        <v>157</v>
      </c>
      <c r="G298" t="s">
        <v>680</v>
      </c>
      <c r="H298" t="s">
        <v>34</v>
      </c>
      <c r="I298" s="2">
        <v>7965</v>
      </c>
      <c r="J298" s="2">
        <v>50</v>
      </c>
      <c r="K298" s="2">
        <v>5230</v>
      </c>
      <c r="L298" s="2">
        <v>6923</v>
      </c>
      <c r="M298">
        <v>10</v>
      </c>
      <c r="N298" s="1">
        <v>6298.51</v>
      </c>
    </row>
    <row r="299" spans="1:14" x14ac:dyDescent="0.25">
      <c r="A299" t="s">
        <v>813</v>
      </c>
      <c r="B299" t="s">
        <v>12</v>
      </c>
      <c r="C299" t="s">
        <v>13</v>
      </c>
      <c r="D299" t="s">
        <v>1029</v>
      </c>
      <c r="E299" t="s">
        <v>1030</v>
      </c>
      <c r="F299" t="s">
        <v>279</v>
      </c>
      <c r="G299" t="s">
        <v>795</v>
      </c>
      <c r="H299" t="s">
        <v>16</v>
      </c>
      <c r="I299" s="2">
        <v>9060</v>
      </c>
      <c r="J299" s="2">
        <v>30</v>
      </c>
      <c r="K299" s="2">
        <v>5190</v>
      </c>
      <c r="L299" s="2">
        <v>8621</v>
      </c>
      <c r="M299">
        <v>14</v>
      </c>
      <c r="N299" s="1">
        <v>4934.8500000000004</v>
      </c>
    </row>
    <row r="300" spans="1:14" x14ac:dyDescent="0.25">
      <c r="A300" t="s">
        <v>479</v>
      </c>
      <c r="B300" t="s">
        <v>12</v>
      </c>
      <c r="C300" t="s">
        <v>13</v>
      </c>
      <c r="D300" t="s">
        <v>1042</v>
      </c>
      <c r="E300" t="s">
        <v>1030</v>
      </c>
      <c r="F300" t="s">
        <v>476</v>
      </c>
      <c r="G300" t="s">
        <v>204</v>
      </c>
      <c r="H300" t="s">
        <v>16</v>
      </c>
      <c r="I300" s="2">
        <v>14038</v>
      </c>
      <c r="J300" s="2">
        <v>63</v>
      </c>
      <c r="K300" s="2">
        <v>1600</v>
      </c>
      <c r="L300" s="2">
        <v>11345</v>
      </c>
      <c r="M300">
        <v>8</v>
      </c>
      <c r="N300" s="1">
        <v>6368.86</v>
      </c>
    </row>
    <row r="301" spans="1:14" x14ac:dyDescent="0.25">
      <c r="A301" t="s">
        <v>800</v>
      </c>
      <c r="B301" t="s">
        <v>18</v>
      </c>
      <c r="C301" t="s">
        <v>19</v>
      </c>
      <c r="D301" t="s">
        <v>1008</v>
      </c>
      <c r="E301" t="s">
        <v>1009</v>
      </c>
      <c r="F301" t="s">
        <v>801</v>
      </c>
      <c r="G301" t="s">
        <v>795</v>
      </c>
      <c r="H301" t="s">
        <v>16</v>
      </c>
      <c r="I301" s="2">
        <v>14451</v>
      </c>
      <c r="J301" s="2">
        <v>50</v>
      </c>
      <c r="K301" s="2">
        <v>5606</v>
      </c>
      <c r="L301" s="2">
        <v>13461</v>
      </c>
      <c r="M301">
        <v>8</v>
      </c>
      <c r="N301" s="1">
        <v>6397.6</v>
      </c>
    </row>
    <row r="302" spans="1:14" x14ac:dyDescent="0.25">
      <c r="A302" t="s">
        <v>503</v>
      </c>
      <c r="B302" t="s">
        <v>18</v>
      </c>
      <c r="C302" t="s">
        <v>26</v>
      </c>
      <c r="D302" t="s">
        <v>1034</v>
      </c>
      <c r="E302" t="s">
        <v>1015</v>
      </c>
      <c r="F302" t="s">
        <v>140</v>
      </c>
      <c r="G302" t="s">
        <v>204</v>
      </c>
      <c r="H302" t="s">
        <v>16</v>
      </c>
      <c r="I302" s="2">
        <v>8097</v>
      </c>
      <c r="J302" s="2">
        <v>20</v>
      </c>
      <c r="K302" s="2">
        <v>4942</v>
      </c>
      <c r="L302" s="2">
        <v>6868</v>
      </c>
      <c r="M302">
        <v>1</v>
      </c>
      <c r="N302" s="1">
        <v>6177.46</v>
      </c>
    </row>
    <row r="303" spans="1:14" x14ac:dyDescent="0.25">
      <c r="A303" t="s">
        <v>949</v>
      </c>
      <c r="B303" t="s">
        <v>12</v>
      </c>
      <c r="C303" t="s">
        <v>26</v>
      </c>
      <c r="D303" t="s">
        <v>1029</v>
      </c>
      <c r="E303" t="s">
        <v>1030</v>
      </c>
      <c r="F303" t="s">
        <v>327</v>
      </c>
      <c r="G303" t="s">
        <v>938</v>
      </c>
      <c r="H303" t="s">
        <v>16</v>
      </c>
      <c r="I303" s="2">
        <v>15252</v>
      </c>
      <c r="J303" s="2">
        <v>55</v>
      </c>
      <c r="K303" s="2">
        <v>2152</v>
      </c>
      <c r="L303" s="2">
        <v>3482</v>
      </c>
      <c r="M303">
        <v>7</v>
      </c>
      <c r="N303" s="1">
        <v>6211.2</v>
      </c>
    </row>
    <row r="304" spans="1:14" x14ac:dyDescent="0.25">
      <c r="A304" t="s">
        <v>495</v>
      </c>
      <c r="B304" t="s">
        <v>12</v>
      </c>
      <c r="C304" t="s">
        <v>19</v>
      </c>
      <c r="D304" t="s">
        <v>998</v>
      </c>
      <c r="E304" t="s">
        <v>999</v>
      </c>
      <c r="F304" t="s">
        <v>496</v>
      </c>
      <c r="G304" t="s">
        <v>204</v>
      </c>
      <c r="H304" t="s">
        <v>16</v>
      </c>
      <c r="I304" s="2">
        <v>81567</v>
      </c>
      <c r="J304" s="2">
        <v>440</v>
      </c>
      <c r="K304" s="2">
        <v>53264</v>
      </c>
      <c r="L304" s="2">
        <v>68123</v>
      </c>
      <c r="M304">
        <v>4</v>
      </c>
      <c r="N304" s="1">
        <v>6392.47</v>
      </c>
    </row>
    <row r="305" spans="1:14" x14ac:dyDescent="0.25">
      <c r="A305" t="s">
        <v>537</v>
      </c>
      <c r="B305" t="s">
        <v>12</v>
      </c>
      <c r="C305" t="s">
        <v>19</v>
      </c>
      <c r="D305" t="s">
        <v>1008</v>
      </c>
      <c r="E305" t="s">
        <v>1009</v>
      </c>
      <c r="F305" t="s">
        <v>538</v>
      </c>
      <c r="G305" t="s">
        <v>204</v>
      </c>
      <c r="H305" t="s">
        <v>16</v>
      </c>
      <c r="I305" s="2">
        <v>9153</v>
      </c>
      <c r="J305" s="2">
        <v>23</v>
      </c>
      <c r="K305" s="2">
        <v>4345</v>
      </c>
      <c r="L305" s="2">
        <v>8376</v>
      </c>
      <c r="M305">
        <v>14</v>
      </c>
      <c r="N305" s="1">
        <v>5007.53</v>
      </c>
    </row>
    <row r="306" spans="1:14" x14ac:dyDescent="0.25">
      <c r="A306" t="s">
        <v>558</v>
      </c>
      <c r="B306" t="s">
        <v>12</v>
      </c>
      <c r="C306" t="s">
        <v>13</v>
      </c>
      <c r="D306" t="s">
        <v>1008</v>
      </c>
      <c r="E306" t="s">
        <v>1009</v>
      </c>
      <c r="F306" t="s">
        <v>175</v>
      </c>
      <c r="G306" t="s">
        <v>204</v>
      </c>
      <c r="H306" t="s">
        <v>16</v>
      </c>
      <c r="I306" s="2">
        <v>25539</v>
      </c>
      <c r="J306" s="2">
        <v>78</v>
      </c>
      <c r="K306" s="2">
        <v>12130</v>
      </c>
      <c r="L306" s="2">
        <v>24129</v>
      </c>
      <c r="M306">
        <v>15</v>
      </c>
      <c r="N306" s="1">
        <v>4804.49</v>
      </c>
    </row>
    <row r="307" spans="1:14" x14ac:dyDescent="0.25">
      <c r="A307" t="s">
        <v>798</v>
      </c>
      <c r="B307" t="s">
        <v>12</v>
      </c>
      <c r="C307" t="s">
        <v>13</v>
      </c>
      <c r="D307" t="s">
        <v>1029</v>
      </c>
      <c r="E307" t="s">
        <v>1030</v>
      </c>
      <c r="F307" t="s">
        <v>799</v>
      </c>
      <c r="G307" t="s">
        <v>795</v>
      </c>
      <c r="H307" t="s">
        <v>16</v>
      </c>
      <c r="I307" s="2">
        <v>14489</v>
      </c>
      <c r="J307" s="2">
        <v>37</v>
      </c>
      <c r="K307" s="2">
        <v>12453</v>
      </c>
      <c r="L307" s="2">
        <v>13873</v>
      </c>
      <c r="M307">
        <v>10</v>
      </c>
      <c r="N307" s="1">
        <v>6195.84</v>
      </c>
    </row>
    <row r="308" spans="1:14" x14ac:dyDescent="0.25">
      <c r="A308" t="s">
        <v>643</v>
      </c>
      <c r="B308" t="s">
        <v>18</v>
      </c>
      <c r="C308" t="s">
        <v>19</v>
      </c>
      <c r="D308" t="s">
        <v>1008</v>
      </c>
      <c r="E308" t="s">
        <v>1009</v>
      </c>
      <c r="F308" t="s">
        <v>108</v>
      </c>
      <c r="G308" t="s">
        <v>625</v>
      </c>
      <c r="H308" t="s">
        <v>44</v>
      </c>
      <c r="I308" s="2">
        <v>25889</v>
      </c>
      <c r="J308" s="2">
        <v>110</v>
      </c>
      <c r="K308" s="2">
        <v>18382</v>
      </c>
      <c r="L308" s="2">
        <v>23328</v>
      </c>
      <c r="M308">
        <v>15</v>
      </c>
      <c r="N308" s="1">
        <v>4977.78</v>
      </c>
    </row>
    <row r="309" spans="1:14" x14ac:dyDescent="0.25">
      <c r="A309" t="s">
        <v>94</v>
      </c>
      <c r="B309" t="s">
        <v>18</v>
      </c>
      <c r="C309" t="s">
        <v>19</v>
      </c>
      <c r="D309" t="s">
        <v>1036</v>
      </c>
      <c r="E309" t="s">
        <v>1037</v>
      </c>
      <c r="F309" t="s">
        <v>95</v>
      </c>
      <c r="G309" t="s">
        <v>15</v>
      </c>
      <c r="H309" t="s">
        <v>44</v>
      </c>
      <c r="I309" s="2">
        <v>99205</v>
      </c>
      <c r="J309" s="2">
        <v>230</v>
      </c>
      <c r="K309" s="2">
        <v>49240</v>
      </c>
      <c r="L309" s="2">
        <v>72687</v>
      </c>
      <c r="M309">
        <v>21</v>
      </c>
      <c r="N309" s="1">
        <v>6185</v>
      </c>
    </row>
    <row r="310" spans="1:14" x14ac:dyDescent="0.25">
      <c r="A310" t="s">
        <v>124</v>
      </c>
      <c r="B310" t="s">
        <v>18</v>
      </c>
      <c r="C310" t="s">
        <v>13</v>
      </c>
      <c r="D310" t="s">
        <v>1047</v>
      </c>
      <c r="E310" t="s">
        <v>1015</v>
      </c>
      <c r="F310" t="s">
        <v>122</v>
      </c>
      <c r="G310" t="s">
        <v>15</v>
      </c>
      <c r="H310" t="s">
        <v>16</v>
      </c>
      <c r="I310" s="2">
        <v>12974</v>
      </c>
      <c r="J310" s="2">
        <v>84</v>
      </c>
      <c r="K310" s="2">
        <v>7521</v>
      </c>
      <c r="L310" s="2">
        <v>10959</v>
      </c>
      <c r="M310">
        <v>7</v>
      </c>
      <c r="N310" s="1">
        <v>6301.87</v>
      </c>
    </row>
    <row r="311" spans="1:14" x14ac:dyDescent="0.25">
      <c r="A311" t="s">
        <v>586</v>
      </c>
      <c r="B311" t="s">
        <v>12</v>
      </c>
      <c r="C311" t="s">
        <v>13</v>
      </c>
      <c r="D311" t="s">
        <v>1029</v>
      </c>
      <c r="E311" t="s">
        <v>1030</v>
      </c>
      <c r="F311" t="s">
        <v>183</v>
      </c>
      <c r="G311" t="s">
        <v>204</v>
      </c>
      <c r="H311" t="s">
        <v>16</v>
      </c>
      <c r="I311" s="2">
        <v>42830</v>
      </c>
      <c r="J311" s="2">
        <v>160</v>
      </c>
      <c r="K311" s="2">
        <v>24499</v>
      </c>
      <c r="L311" s="2">
        <v>34496</v>
      </c>
      <c r="M311">
        <v>5</v>
      </c>
      <c r="N311" s="1">
        <v>6261.58</v>
      </c>
    </row>
    <row r="312" spans="1:14" x14ac:dyDescent="0.25">
      <c r="A312" t="s">
        <v>459</v>
      </c>
      <c r="B312" t="s">
        <v>23</v>
      </c>
      <c r="C312" t="s">
        <v>21</v>
      </c>
      <c r="D312" t="s">
        <v>1042</v>
      </c>
      <c r="E312" t="s">
        <v>1030</v>
      </c>
      <c r="F312" t="s">
        <v>460</v>
      </c>
      <c r="G312" t="s">
        <v>204</v>
      </c>
      <c r="H312" t="s">
        <v>16</v>
      </c>
      <c r="I312" s="2">
        <v>9238</v>
      </c>
      <c r="J312" s="2">
        <v>84</v>
      </c>
      <c r="K312" s="2">
        <v>4626</v>
      </c>
      <c r="L312" s="2">
        <v>8264</v>
      </c>
      <c r="M312">
        <v>15</v>
      </c>
      <c r="N312" s="1">
        <v>6683.23</v>
      </c>
    </row>
    <row r="313" spans="1:14" x14ac:dyDescent="0.25">
      <c r="A313" t="s">
        <v>870</v>
      </c>
      <c r="B313" t="s">
        <v>12</v>
      </c>
      <c r="C313" t="s">
        <v>19</v>
      </c>
      <c r="D313" t="s">
        <v>1053</v>
      </c>
      <c r="E313" t="s">
        <v>1054</v>
      </c>
      <c r="F313" t="s">
        <v>181</v>
      </c>
      <c r="G313" t="s">
        <v>795</v>
      </c>
      <c r="H313" t="s">
        <v>16</v>
      </c>
      <c r="I313" s="2">
        <v>42884</v>
      </c>
      <c r="J313" s="2">
        <v>104</v>
      </c>
      <c r="K313" s="2">
        <v>4345</v>
      </c>
      <c r="L313" s="2">
        <v>25153</v>
      </c>
      <c r="M313">
        <v>9</v>
      </c>
      <c r="N313" s="1">
        <v>6322.15</v>
      </c>
    </row>
    <row r="314" spans="1:14" x14ac:dyDescent="0.25">
      <c r="A314" t="s">
        <v>983</v>
      </c>
      <c r="B314" t="s">
        <v>12</v>
      </c>
      <c r="C314" t="s">
        <v>13</v>
      </c>
      <c r="D314" t="s">
        <v>1043</v>
      </c>
      <c r="E314" t="s">
        <v>999</v>
      </c>
      <c r="F314" t="s">
        <v>62</v>
      </c>
      <c r="G314" t="s">
        <v>982</v>
      </c>
      <c r="H314" t="s">
        <v>16</v>
      </c>
      <c r="I314" s="2">
        <v>83957</v>
      </c>
      <c r="J314" s="2">
        <v>185</v>
      </c>
      <c r="K314" s="2">
        <v>1420</v>
      </c>
      <c r="L314" s="2">
        <v>69246</v>
      </c>
      <c r="M314">
        <v>19</v>
      </c>
      <c r="N314" s="1">
        <v>6651.51</v>
      </c>
    </row>
    <row r="315" spans="1:14" x14ac:dyDescent="0.25">
      <c r="A315" t="s">
        <v>442</v>
      </c>
      <c r="B315" t="s">
        <v>18</v>
      </c>
      <c r="C315" t="s">
        <v>19</v>
      </c>
      <c r="D315" t="s">
        <v>1008</v>
      </c>
      <c r="E315" t="s">
        <v>1009</v>
      </c>
      <c r="F315" t="s">
        <v>122</v>
      </c>
      <c r="G315" t="s">
        <v>204</v>
      </c>
      <c r="H315" t="s">
        <v>34</v>
      </c>
      <c r="I315" s="2">
        <v>29834</v>
      </c>
      <c r="J315" s="2">
        <v>99</v>
      </c>
      <c r="K315" s="2">
        <v>14599</v>
      </c>
      <c r="L315" s="2">
        <v>24656</v>
      </c>
      <c r="M315">
        <v>14</v>
      </c>
      <c r="N315" s="1">
        <v>6032.84</v>
      </c>
    </row>
    <row r="316" spans="1:14" x14ac:dyDescent="0.25">
      <c r="A316" t="s">
        <v>752</v>
      </c>
      <c r="B316" t="s">
        <v>18</v>
      </c>
      <c r="C316" t="s">
        <v>13</v>
      </c>
      <c r="D316" t="s">
        <v>1033</v>
      </c>
      <c r="E316" t="s">
        <v>1007</v>
      </c>
      <c r="F316" t="s">
        <v>191</v>
      </c>
      <c r="G316" t="s">
        <v>680</v>
      </c>
      <c r="H316" t="s">
        <v>16</v>
      </c>
      <c r="I316" s="2">
        <v>818919</v>
      </c>
      <c r="J316" s="2">
        <v>1987</v>
      </c>
      <c r="K316" s="2">
        <v>395852</v>
      </c>
      <c r="L316" s="2">
        <v>699064</v>
      </c>
      <c r="M316">
        <v>22</v>
      </c>
      <c r="N316" s="1">
        <v>6012.1</v>
      </c>
    </row>
    <row r="317" spans="1:14" x14ac:dyDescent="0.25">
      <c r="A317" t="s">
        <v>406</v>
      </c>
      <c r="B317" t="s">
        <v>23</v>
      </c>
      <c r="C317" t="s">
        <v>26</v>
      </c>
      <c r="D317" t="s">
        <v>1008</v>
      </c>
      <c r="E317" t="s">
        <v>1009</v>
      </c>
      <c r="F317" t="s">
        <v>108</v>
      </c>
      <c r="G317" t="s">
        <v>204</v>
      </c>
      <c r="H317" t="s">
        <v>16</v>
      </c>
      <c r="I317" s="2">
        <v>100058</v>
      </c>
      <c r="J317" s="2">
        <v>435</v>
      </c>
      <c r="K317" s="2">
        <v>73422</v>
      </c>
      <c r="L317" s="2">
        <v>91976</v>
      </c>
      <c r="M317">
        <v>8</v>
      </c>
      <c r="N317" s="1">
        <v>5831.23</v>
      </c>
    </row>
    <row r="318" spans="1:14" x14ac:dyDescent="0.25">
      <c r="A318" t="s">
        <v>578</v>
      </c>
      <c r="B318" t="s">
        <v>18</v>
      </c>
      <c r="C318" t="s">
        <v>13</v>
      </c>
      <c r="D318" t="s">
        <v>1042</v>
      </c>
      <c r="E318" t="s">
        <v>1030</v>
      </c>
      <c r="F318" t="s">
        <v>181</v>
      </c>
      <c r="G318" t="s">
        <v>204</v>
      </c>
      <c r="H318" t="s">
        <v>34</v>
      </c>
      <c r="I318" s="2">
        <v>29856</v>
      </c>
      <c r="J318" s="2">
        <v>111</v>
      </c>
      <c r="K318" s="2">
        <v>7664</v>
      </c>
      <c r="L318" s="2">
        <v>21698</v>
      </c>
      <c r="M318">
        <v>9</v>
      </c>
      <c r="N318" s="1">
        <v>4851.3900000000003</v>
      </c>
    </row>
    <row r="319" spans="1:14" x14ac:dyDescent="0.25">
      <c r="A319" t="s">
        <v>393</v>
      </c>
      <c r="B319" t="s">
        <v>12</v>
      </c>
      <c r="C319" t="s">
        <v>21</v>
      </c>
      <c r="D319" t="s">
        <v>1051</v>
      </c>
      <c r="E319" t="s">
        <v>1015</v>
      </c>
      <c r="F319" t="s">
        <v>392</v>
      </c>
      <c r="G319" t="s">
        <v>204</v>
      </c>
      <c r="H319" t="s">
        <v>16</v>
      </c>
      <c r="I319" s="2">
        <v>102905</v>
      </c>
      <c r="J319" s="2">
        <v>421</v>
      </c>
      <c r="K319" s="2">
        <v>45324</v>
      </c>
      <c r="L319" s="2">
        <v>99065</v>
      </c>
      <c r="M319">
        <v>1</v>
      </c>
      <c r="N319" s="1">
        <v>6407.58</v>
      </c>
    </row>
    <row r="320" spans="1:14" x14ac:dyDescent="0.25">
      <c r="A320" t="s">
        <v>83</v>
      </c>
      <c r="B320" t="s">
        <v>18</v>
      </c>
      <c r="C320" t="s">
        <v>19</v>
      </c>
      <c r="D320" t="s">
        <v>1008</v>
      </c>
      <c r="E320" t="s">
        <v>1009</v>
      </c>
      <c r="F320" t="s">
        <v>84</v>
      </c>
      <c r="G320" t="s">
        <v>15</v>
      </c>
      <c r="H320" t="s">
        <v>16</v>
      </c>
      <c r="I320" s="2">
        <v>11681</v>
      </c>
      <c r="J320" s="2">
        <v>88</v>
      </c>
      <c r="K320" s="2">
        <v>4713</v>
      </c>
      <c r="L320" s="2">
        <v>8230</v>
      </c>
      <c r="M320">
        <v>4</v>
      </c>
      <c r="N320" s="1">
        <v>5216.6499999999996</v>
      </c>
    </row>
    <row r="321" spans="1:14" x14ac:dyDescent="0.25">
      <c r="A321" t="s">
        <v>963</v>
      </c>
      <c r="B321" t="s">
        <v>12</v>
      </c>
      <c r="C321" t="s">
        <v>19</v>
      </c>
      <c r="D321" t="s">
        <v>1024</v>
      </c>
      <c r="E321" t="s">
        <v>1007</v>
      </c>
      <c r="F321" t="s">
        <v>629</v>
      </c>
      <c r="G321" t="s">
        <v>962</v>
      </c>
      <c r="H321" t="s">
        <v>16</v>
      </c>
      <c r="I321" s="2">
        <v>16644</v>
      </c>
      <c r="J321" s="2">
        <v>10</v>
      </c>
      <c r="K321" s="2">
        <v>5055</v>
      </c>
      <c r="L321" s="2">
        <v>15831</v>
      </c>
      <c r="M321">
        <v>5</v>
      </c>
      <c r="N321" s="1">
        <v>6386.46</v>
      </c>
    </row>
    <row r="322" spans="1:14" x14ac:dyDescent="0.25">
      <c r="A322" t="s">
        <v>340</v>
      </c>
      <c r="B322" t="s">
        <v>12</v>
      </c>
      <c r="C322" t="s">
        <v>21</v>
      </c>
      <c r="D322" t="s">
        <v>1035</v>
      </c>
      <c r="E322" t="s">
        <v>1007</v>
      </c>
      <c r="F322" t="s">
        <v>341</v>
      </c>
      <c r="G322" t="s">
        <v>204</v>
      </c>
      <c r="H322" t="s">
        <v>16</v>
      </c>
      <c r="I322" s="2">
        <v>9533</v>
      </c>
      <c r="J322" s="2">
        <v>66</v>
      </c>
      <c r="K322" s="2">
        <v>6548</v>
      </c>
      <c r="L322" s="2">
        <v>9042</v>
      </c>
      <c r="M322">
        <v>16</v>
      </c>
      <c r="N322" s="1">
        <v>5574.54</v>
      </c>
    </row>
    <row r="323" spans="1:14" x14ac:dyDescent="0.25">
      <c r="A323" t="s">
        <v>839</v>
      </c>
      <c r="B323" t="s">
        <v>12</v>
      </c>
      <c r="C323" t="s">
        <v>21</v>
      </c>
      <c r="D323" t="s">
        <v>1008</v>
      </c>
      <c r="E323" t="s">
        <v>1009</v>
      </c>
      <c r="F323" t="s">
        <v>122</v>
      </c>
      <c r="G323" t="s">
        <v>795</v>
      </c>
      <c r="H323" t="s">
        <v>16</v>
      </c>
      <c r="I323" s="2">
        <v>192201</v>
      </c>
      <c r="J323" s="2">
        <v>489</v>
      </c>
      <c r="K323" s="2">
        <v>113707</v>
      </c>
      <c r="L323" s="2">
        <v>157940</v>
      </c>
      <c r="M323">
        <v>3</v>
      </c>
      <c r="N323" s="1">
        <v>6176</v>
      </c>
    </row>
    <row r="324" spans="1:14" x14ac:dyDescent="0.25">
      <c r="A324" t="s">
        <v>698</v>
      </c>
      <c r="B324" t="s">
        <v>18</v>
      </c>
      <c r="C324" t="s">
        <v>26</v>
      </c>
      <c r="D324" t="s">
        <v>1008</v>
      </c>
      <c r="E324" t="s">
        <v>1009</v>
      </c>
      <c r="F324" t="s">
        <v>699</v>
      </c>
      <c r="G324" t="s">
        <v>680</v>
      </c>
      <c r="H324" t="s">
        <v>34</v>
      </c>
      <c r="I324" s="2">
        <v>39314</v>
      </c>
      <c r="J324" s="2">
        <v>100</v>
      </c>
      <c r="K324" s="2">
        <v>27671</v>
      </c>
      <c r="L324" s="2">
        <v>35488</v>
      </c>
      <c r="M324">
        <v>8</v>
      </c>
      <c r="N324" s="1">
        <v>5530.8</v>
      </c>
    </row>
    <row r="325" spans="1:14" x14ac:dyDescent="0.25">
      <c r="A325" t="s">
        <v>996</v>
      </c>
      <c r="B325" t="s">
        <v>12</v>
      </c>
      <c r="C325" t="s">
        <v>21</v>
      </c>
      <c r="D325" t="s">
        <v>1008</v>
      </c>
      <c r="E325" t="s">
        <v>1009</v>
      </c>
      <c r="F325" t="s">
        <v>181</v>
      </c>
      <c r="G325" t="s">
        <v>204</v>
      </c>
      <c r="H325" t="s">
        <v>16</v>
      </c>
      <c r="I325" s="2">
        <v>43327</v>
      </c>
      <c r="J325" s="2">
        <v>140</v>
      </c>
      <c r="K325" s="2">
        <v>4689</v>
      </c>
      <c r="L325" s="2">
        <v>31363</v>
      </c>
      <c r="M325">
        <v>14</v>
      </c>
      <c r="N325" s="1">
        <v>4554.88</v>
      </c>
    </row>
    <row r="326" spans="1:14" x14ac:dyDescent="0.25">
      <c r="A326" t="s">
        <v>995</v>
      </c>
      <c r="B326" t="s">
        <v>18</v>
      </c>
      <c r="C326" t="s">
        <v>21</v>
      </c>
      <c r="D326" t="s">
        <v>1036</v>
      </c>
      <c r="E326" t="s">
        <v>1037</v>
      </c>
      <c r="F326" t="s">
        <v>290</v>
      </c>
      <c r="G326" t="s">
        <v>204</v>
      </c>
      <c r="H326" t="s">
        <v>16</v>
      </c>
      <c r="I326" s="2">
        <v>8111</v>
      </c>
      <c r="J326" s="2">
        <v>0</v>
      </c>
      <c r="K326" s="2">
        <v>4346</v>
      </c>
      <c r="L326" s="2">
        <v>6163</v>
      </c>
      <c r="M326">
        <v>1</v>
      </c>
      <c r="N326" s="1">
        <v>5000.76</v>
      </c>
    </row>
    <row r="327" spans="1:14" x14ac:dyDescent="0.25">
      <c r="A327" t="s">
        <v>997</v>
      </c>
      <c r="B327" t="s">
        <v>12</v>
      </c>
      <c r="C327" t="s">
        <v>21</v>
      </c>
      <c r="D327" t="s">
        <v>1047</v>
      </c>
      <c r="E327" t="s">
        <v>1015</v>
      </c>
      <c r="F327" t="s">
        <v>181</v>
      </c>
      <c r="G327" t="s">
        <v>204</v>
      </c>
      <c r="H327" t="s">
        <v>16</v>
      </c>
      <c r="I327" s="2">
        <v>210700</v>
      </c>
      <c r="J327" s="2">
        <v>704</v>
      </c>
      <c r="K327" s="2">
        <v>94625</v>
      </c>
      <c r="L327" s="2">
        <v>180681</v>
      </c>
      <c r="M327">
        <v>3</v>
      </c>
      <c r="N327" s="1">
        <v>6341.88</v>
      </c>
    </row>
    <row r="328" spans="1:14" x14ac:dyDescent="0.25">
      <c r="A328" t="s">
        <v>396</v>
      </c>
      <c r="B328" t="s">
        <v>12</v>
      </c>
      <c r="C328" t="s">
        <v>13</v>
      </c>
      <c r="D328" t="s">
        <v>1023</v>
      </c>
      <c r="E328" t="s">
        <v>1015</v>
      </c>
      <c r="F328" t="s">
        <v>99</v>
      </c>
      <c r="G328" t="s">
        <v>204</v>
      </c>
      <c r="H328" t="s">
        <v>16</v>
      </c>
      <c r="I328" s="2">
        <v>7687</v>
      </c>
      <c r="J328" s="2">
        <v>10</v>
      </c>
      <c r="K328" s="2">
        <v>5311</v>
      </c>
      <c r="L328" s="2">
        <v>7266</v>
      </c>
      <c r="M328">
        <v>6</v>
      </c>
      <c r="N328" s="1">
        <v>6486.85</v>
      </c>
    </row>
    <row r="329" spans="1:14" x14ac:dyDescent="0.25">
      <c r="A329" t="s">
        <v>59</v>
      </c>
      <c r="B329" t="s">
        <v>18</v>
      </c>
      <c r="C329" t="s">
        <v>13</v>
      </c>
      <c r="D329" t="s">
        <v>1042</v>
      </c>
      <c r="E329" t="s">
        <v>1030</v>
      </c>
      <c r="F329" t="s">
        <v>60</v>
      </c>
      <c r="G329" t="s">
        <v>15</v>
      </c>
      <c r="H329" t="s">
        <v>16</v>
      </c>
      <c r="I329" s="2">
        <v>11697</v>
      </c>
      <c r="J329" s="2">
        <v>64</v>
      </c>
      <c r="K329" s="2">
        <v>6761</v>
      </c>
      <c r="L329" s="2">
        <v>10783</v>
      </c>
      <c r="M329">
        <v>3</v>
      </c>
      <c r="N329" s="1">
        <v>5218.07</v>
      </c>
    </row>
    <row r="330" spans="1:14" x14ac:dyDescent="0.25">
      <c r="A330" t="s">
        <v>560</v>
      </c>
      <c r="B330" t="s">
        <v>23</v>
      </c>
      <c r="C330" t="s">
        <v>21</v>
      </c>
      <c r="D330" t="s">
        <v>1036</v>
      </c>
      <c r="E330" t="s">
        <v>1037</v>
      </c>
      <c r="F330" t="s">
        <v>175</v>
      </c>
      <c r="G330" t="s">
        <v>204</v>
      </c>
      <c r="H330" t="s">
        <v>16</v>
      </c>
      <c r="I330" s="2">
        <v>39373</v>
      </c>
      <c r="J330" s="2">
        <v>99</v>
      </c>
      <c r="K330" s="2">
        <v>23152</v>
      </c>
      <c r="L330" s="2">
        <v>35857</v>
      </c>
      <c r="M330">
        <v>17</v>
      </c>
      <c r="N330" s="1">
        <v>6342.89</v>
      </c>
    </row>
    <row r="331" spans="1:14" x14ac:dyDescent="0.25">
      <c r="A331" t="s">
        <v>648</v>
      </c>
      <c r="B331" t="s">
        <v>23</v>
      </c>
      <c r="C331" t="s">
        <v>19</v>
      </c>
      <c r="D331" t="s">
        <v>1036</v>
      </c>
      <c r="E331" t="s">
        <v>1037</v>
      </c>
      <c r="F331" t="s">
        <v>647</v>
      </c>
      <c r="G331" t="s">
        <v>625</v>
      </c>
      <c r="H331" t="s">
        <v>16</v>
      </c>
      <c r="I331" s="2">
        <v>11734</v>
      </c>
      <c r="J331" s="2">
        <v>78</v>
      </c>
      <c r="K331" s="2">
        <v>8741</v>
      </c>
      <c r="L331" s="2">
        <v>10606</v>
      </c>
      <c r="M331">
        <v>5</v>
      </c>
      <c r="N331" s="1">
        <v>6439.28</v>
      </c>
    </row>
    <row r="332" spans="1:14" x14ac:dyDescent="0.25">
      <c r="A332" t="s">
        <v>487</v>
      </c>
      <c r="B332" t="s">
        <v>18</v>
      </c>
      <c r="C332" t="s">
        <v>26</v>
      </c>
      <c r="D332" t="s">
        <v>1029</v>
      </c>
      <c r="E332" t="s">
        <v>1030</v>
      </c>
      <c r="F332" t="s">
        <v>135</v>
      </c>
      <c r="G332" t="s">
        <v>204</v>
      </c>
      <c r="H332" t="s">
        <v>44</v>
      </c>
      <c r="I332" s="2">
        <v>102958</v>
      </c>
      <c r="J332" s="2">
        <v>320</v>
      </c>
      <c r="K332" s="2">
        <v>86884</v>
      </c>
      <c r="L332" s="2">
        <v>94687</v>
      </c>
      <c r="M332">
        <v>12</v>
      </c>
      <c r="N332" s="1">
        <v>6624.22</v>
      </c>
    </row>
    <row r="333" spans="1:14" x14ac:dyDescent="0.25">
      <c r="A333" t="s">
        <v>444</v>
      </c>
      <c r="B333" t="s">
        <v>12</v>
      </c>
      <c r="C333" t="s">
        <v>19</v>
      </c>
      <c r="D333" t="s">
        <v>1014</v>
      </c>
      <c r="E333" t="s">
        <v>1015</v>
      </c>
      <c r="F333" t="s">
        <v>122</v>
      </c>
      <c r="G333" t="s">
        <v>204</v>
      </c>
      <c r="H333" t="s">
        <v>16</v>
      </c>
      <c r="I333" s="2">
        <v>26270</v>
      </c>
      <c r="J333" s="2">
        <v>63</v>
      </c>
      <c r="K333" s="2">
        <v>12813</v>
      </c>
      <c r="L333" s="2">
        <v>21893</v>
      </c>
      <c r="M333">
        <v>12</v>
      </c>
      <c r="N333" s="1">
        <v>6417.26</v>
      </c>
    </row>
    <row r="334" spans="1:14" x14ac:dyDescent="0.25">
      <c r="A334" t="s">
        <v>589</v>
      </c>
      <c r="B334" t="s">
        <v>12</v>
      </c>
      <c r="C334" t="s">
        <v>21</v>
      </c>
      <c r="D334" t="s">
        <v>1038</v>
      </c>
      <c r="E334" t="s">
        <v>1015</v>
      </c>
      <c r="F334" t="s">
        <v>590</v>
      </c>
      <c r="G334" t="s">
        <v>204</v>
      </c>
      <c r="H334" t="s">
        <v>16</v>
      </c>
      <c r="I334" s="2">
        <v>9357</v>
      </c>
      <c r="J334" s="2">
        <v>60</v>
      </c>
      <c r="K334" s="2">
        <v>1754</v>
      </c>
      <c r="L334" s="2">
        <v>8343</v>
      </c>
      <c r="M334">
        <v>10</v>
      </c>
      <c r="N334" s="1">
        <v>6559.48</v>
      </c>
    </row>
    <row r="335" spans="1:14" x14ac:dyDescent="0.25">
      <c r="A335" t="s">
        <v>707</v>
      </c>
      <c r="B335" t="s">
        <v>12</v>
      </c>
      <c r="C335" t="s">
        <v>21</v>
      </c>
      <c r="D335" t="s">
        <v>1036</v>
      </c>
      <c r="E335" t="s">
        <v>1037</v>
      </c>
      <c r="F335" t="s">
        <v>101</v>
      </c>
      <c r="G335" t="s">
        <v>680</v>
      </c>
      <c r="H335" t="s">
        <v>16</v>
      </c>
      <c r="I335" s="2">
        <v>96728</v>
      </c>
      <c r="J335" s="2">
        <v>341</v>
      </c>
      <c r="K335" s="2">
        <v>69700</v>
      </c>
      <c r="L335" s="2">
        <v>91910</v>
      </c>
      <c r="M335">
        <v>15</v>
      </c>
      <c r="N335" s="1">
        <v>6587.24</v>
      </c>
    </row>
    <row r="336" spans="1:14" x14ac:dyDescent="0.25">
      <c r="A336" t="s">
        <v>608</v>
      </c>
      <c r="B336" t="s">
        <v>12</v>
      </c>
      <c r="C336" t="s">
        <v>21</v>
      </c>
      <c r="D336" t="s">
        <v>1008</v>
      </c>
      <c r="E336" t="s">
        <v>1009</v>
      </c>
      <c r="F336" t="s">
        <v>609</v>
      </c>
      <c r="G336" t="s">
        <v>204</v>
      </c>
      <c r="H336" t="s">
        <v>16</v>
      </c>
      <c r="I336" s="2">
        <v>18516</v>
      </c>
      <c r="J336" s="2">
        <v>68</v>
      </c>
      <c r="K336" s="2">
        <v>8191</v>
      </c>
      <c r="L336" s="2">
        <v>13641</v>
      </c>
      <c r="M336">
        <v>13</v>
      </c>
      <c r="N336" s="1">
        <v>5087.5600000000004</v>
      </c>
    </row>
    <row r="337" spans="1:14" x14ac:dyDescent="0.25">
      <c r="A337" t="s">
        <v>701</v>
      </c>
      <c r="B337" t="s">
        <v>12</v>
      </c>
      <c r="C337" t="s">
        <v>21</v>
      </c>
      <c r="D337" t="s">
        <v>1036</v>
      </c>
      <c r="E337" t="s">
        <v>1037</v>
      </c>
      <c r="F337" t="s">
        <v>73</v>
      </c>
      <c r="G337" t="s">
        <v>680</v>
      </c>
      <c r="H337" t="s">
        <v>16</v>
      </c>
      <c r="I337" s="2">
        <v>26304</v>
      </c>
      <c r="J337" s="2">
        <v>75</v>
      </c>
      <c r="K337" s="2">
        <v>12354</v>
      </c>
      <c r="L337" s="2">
        <v>17500</v>
      </c>
      <c r="M337">
        <v>11</v>
      </c>
      <c r="N337" s="1">
        <v>4727.8100000000004</v>
      </c>
    </row>
    <row r="338" spans="1:14" x14ac:dyDescent="0.25">
      <c r="A338" t="s">
        <v>433</v>
      </c>
      <c r="B338" t="s">
        <v>18</v>
      </c>
      <c r="C338" t="s">
        <v>26</v>
      </c>
      <c r="D338" t="s">
        <v>1029</v>
      </c>
      <c r="E338" t="s">
        <v>1030</v>
      </c>
      <c r="F338" t="s">
        <v>434</v>
      </c>
      <c r="G338" t="s">
        <v>204</v>
      </c>
      <c r="H338" t="s">
        <v>34</v>
      </c>
      <c r="I338" s="2">
        <v>39725</v>
      </c>
      <c r="J338" s="2">
        <v>144</v>
      </c>
      <c r="K338" s="2">
        <v>5402</v>
      </c>
      <c r="L338" s="2">
        <v>36080</v>
      </c>
      <c r="M338">
        <v>12</v>
      </c>
      <c r="N338" s="1">
        <v>6431.56</v>
      </c>
    </row>
    <row r="339" spans="1:14" x14ac:dyDescent="0.25">
      <c r="A339" t="s">
        <v>294</v>
      </c>
      <c r="B339" t="s">
        <v>23</v>
      </c>
      <c r="C339" t="s">
        <v>26</v>
      </c>
      <c r="D339" t="s">
        <v>1035</v>
      </c>
      <c r="E339" t="s">
        <v>1007</v>
      </c>
      <c r="F339" t="s">
        <v>994</v>
      </c>
      <c r="G339" t="s">
        <v>204</v>
      </c>
      <c r="H339" t="s">
        <v>16</v>
      </c>
      <c r="I339" s="2">
        <v>14137</v>
      </c>
      <c r="J339" s="2">
        <v>44</v>
      </c>
      <c r="K339" s="2">
        <v>9300</v>
      </c>
      <c r="L339" s="2">
        <v>13110</v>
      </c>
      <c r="M339">
        <v>8</v>
      </c>
      <c r="N339" s="1">
        <v>6345.46</v>
      </c>
    </row>
    <row r="340" spans="1:14" x14ac:dyDescent="0.25">
      <c r="A340" t="s">
        <v>873</v>
      </c>
      <c r="B340" t="s">
        <v>23</v>
      </c>
      <c r="C340" t="s">
        <v>21</v>
      </c>
      <c r="D340" t="s">
        <v>1029</v>
      </c>
      <c r="E340" t="s">
        <v>1030</v>
      </c>
      <c r="F340" t="s">
        <v>874</v>
      </c>
      <c r="G340" t="s">
        <v>795</v>
      </c>
      <c r="H340" t="s">
        <v>16</v>
      </c>
      <c r="I340" s="2">
        <v>10565</v>
      </c>
      <c r="J340" s="2">
        <v>66</v>
      </c>
      <c r="K340" s="2">
        <v>6248</v>
      </c>
      <c r="L340" s="2">
        <v>10141</v>
      </c>
      <c r="M340">
        <v>9</v>
      </c>
      <c r="N340" s="1">
        <v>6236.11</v>
      </c>
    </row>
    <row r="341" spans="1:14" x14ac:dyDescent="0.25">
      <c r="A341" t="s">
        <v>368</v>
      </c>
      <c r="B341" t="s">
        <v>18</v>
      </c>
      <c r="C341" t="s">
        <v>13</v>
      </c>
      <c r="D341" t="s">
        <v>1036</v>
      </c>
      <c r="E341" t="s">
        <v>1037</v>
      </c>
      <c r="F341" t="s">
        <v>367</v>
      </c>
      <c r="G341" t="s">
        <v>204</v>
      </c>
      <c r="H341" t="s">
        <v>16</v>
      </c>
      <c r="I341" s="2">
        <v>17770</v>
      </c>
      <c r="J341" s="2">
        <v>70</v>
      </c>
      <c r="K341" s="2">
        <v>12771</v>
      </c>
      <c r="L341" s="2">
        <v>16749</v>
      </c>
      <c r="M341">
        <v>9</v>
      </c>
      <c r="N341" s="1">
        <v>5195.2299999999996</v>
      </c>
    </row>
    <row r="342" spans="1:14" x14ac:dyDescent="0.25">
      <c r="A342" t="s">
        <v>634</v>
      </c>
      <c r="B342" t="s">
        <v>23</v>
      </c>
      <c r="C342" t="s">
        <v>21</v>
      </c>
      <c r="D342" t="s">
        <v>1042</v>
      </c>
      <c r="E342" t="s">
        <v>1030</v>
      </c>
      <c r="F342" t="s">
        <v>635</v>
      </c>
      <c r="G342" t="s">
        <v>625</v>
      </c>
      <c r="H342" t="s">
        <v>16</v>
      </c>
      <c r="I342" s="2">
        <v>9560</v>
      </c>
      <c r="J342" s="2">
        <v>98</v>
      </c>
      <c r="K342" s="2">
        <v>3076</v>
      </c>
      <c r="L342" s="2">
        <v>6252</v>
      </c>
      <c r="M342">
        <v>17</v>
      </c>
      <c r="N342" s="1">
        <v>6420.22</v>
      </c>
    </row>
    <row r="343" spans="1:14" x14ac:dyDescent="0.25">
      <c r="A343" t="s">
        <v>955</v>
      </c>
      <c r="B343" t="s">
        <v>23</v>
      </c>
      <c r="C343" t="s">
        <v>13</v>
      </c>
      <c r="D343" t="s">
        <v>1034</v>
      </c>
      <c r="E343" t="s">
        <v>1015</v>
      </c>
      <c r="F343" t="s">
        <v>476</v>
      </c>
      <c r="G343" t="s">
        <v>938</v>
      </c>
      <c r="H343" t="s">
        <v>16</v>
      </c>
      <c r="I343" s="2">
        <v>140359</v>
      </c>
      <c r="J343" s="2">
        <v>352</v>
      </c>
      <c r="K343" s="2">
        <v>76130</v>
      </c>
      <c r="L343" s="2">
        <v>133578</v>
      </c>
      <c r="M343">
        <v>26</v>
      </c>
      <c r="N343" s="1">
        <v>6094.67</v>
      </c>
    </row>
    <row r="344" spans="1:14" x14ac:dyDescent="0.25">
      <c r="A344" t="s">
        <v>566</v>
      </c>
      <c r="B344" t="s">
        <v>18</v>
      </c>
      <c r="C344" t="s">
        <v>13</v>
      </c>
      <c r="D344" t="s">
        <v>1008</v>
      </c>
      <c r="E344" t="s">
        <v>1009</v>
      </c>
      <c r="F344" t="s">
        <v>181</v>
      </c>
      <c r="G344" t="s">
        <v>204</v>
      </c>
      <c r="H344" t="s">
        <v>16</v>
      </c>
      <c r="I344" s="2">
        <v>100991</v>
      </c>
      <c r="J344" s="2">
        <v>286</v>
      </c>
      <c r="K344" s="2">
        <v>56138</v>
      </c>
      <c r="L344" s="2">
        <v>88836</v>
      </c>
      <c r="M344">
        <v>9</v>
      </c>
      <c r="N344" s="1">
        <v>4652.37</v>
      </c>
    </row>
    <row r="345" spans="1:14" x14ac:dyDescent="0.25">
      <c r="A345" t="s">
        <v>518</v>
      </c>
      <c r="B345" t="s">
        <v>18</v>
      </c>
      <c r="C345" t="s">
        <v>21</v>
      </c>
      <c r="D345" t="s">
        <v>1008</v>
      </c>
      <c r="E345" t="s">
        <v>1009</v>
      </c>
      <c r="F345" t="s">
        <v>519</v>
      </c>
      <c r="G345" t="s">
        <v>204</v>
      </c>
      <c r="H345" t="s">
        <v>44</v>
      </c>
      <c r="I345" s="2">
        <v>26415</v>
      </c>
      <c r="J345" s="2">
        <v>60</v>
      </c>
      <c r="K345" s="2">
        <v>13791</v>
      </c>
      <c r="L345" s="2">
        <v>25315</v>
      </c>
      <c r="M345">
        <v>11</v>
      </c>
      <c r="N345" s="1">
        <v>6450.92</v>
      </c>
    </row>
    <row r="346" spans="1:14" x14ac:dyDescent="0.25">
      <c r="A346" t="s">
        <v>522</v>
      </c>
      <c r="B346" t="s">
        <v>12</v>
      </c>
      <c r="C346" t="s">
        <v>19</v>
      </c>
      <c r="D346" t="s">
        <v>1021</v>
      </c>
      <c r="E346" t="s">
        <v>1001</v>
      </c>
      <c r="F346" t="s">
        <v>523</v>
      </c>
      <c r="G346" t="s">
        <v>204</v>
      </c>
      <c r="H346" t="s">
        <v>16</v>
      </c>
      <c r="I346" s="2">
        <v>14509</v>
      </c>
      <c r="J346" s="2">
        <v>90</v>
      </c>
      <c r="K346" s="2">
        <v>866</v>
      </c>
      <c r="L346" s="2">
        <v>13268</v>
      </c>
      <c r="M346">
        <v>8</v>
      </c>
      <c r="N346" s="1">
        <v>5521.19</v>
      </c>
    </row>
    <row r="347" spans="1:14" x14ac:dyDescent="0.25">
      <c r="A347" t="s">
        <v>871</v>
      </c>
      <c r="B347" t="s">
        <v>23</v>
      </c>
      <c r="C347" t="s">
        <v>21</v>
      </c>
      <c r="D347" t="s">
        <v>1036</v>
      </c>
      <c r="E347" t="s">
        <v>1037</v>
      </c>
      <c r="F347" t="s">
        <v>185</v>
      </c>
      <c r="G347" t="s">
        <v>795</v>
      </c>
      <c r="H347" t="s">
        <v>16</v>
      </c>
      <c r="I347" s="2">
        <v>11789</v>
      </c>
      <c r="J347" s="2">
        <v>20</v>
      </c>
      <c r="K347" s="2">
        <v>6187</v>
      </c>
      <c r="L347" s="2">
        <v>10028</v>
      </c>
      <c r="M347">
        <v>3</v>
      </c>
      <c r="N347" s="1">
        <v>6505.53</v>
      </c>
    </row>
    <row r="348" spans="1:14" x14ac:dyDescent="0.25">
      <c r="A348" t="s">
        <v>766</v>
      </c>
      <c r="B348" t="s">
        <v>12</v>
      </c>
      <c r="C348" t="s">
        <v>21</v>
      </c>
      <c r="D348" t="s">
        <v>1034</v>
      </c>
      <c r="E348" t="s">
        <v>1015</v>
      </c>
      <c r="F348" t="s">
        <v>767</v>
      </c>
      <c r="G348" t="s">
        <v>754</v>
      </c>
      <c r="H348" t="s">
        <v>16</v>
      </c>
      <c r="I348" s="2">
        <v>14553</v>
      </c>
      <c r="J348" s="2">
        <v>47</v>
      </c>
      <c r="K348" s="2">
        <v>6119</v>
      </c>
      <c r="L348" s="2">
        <v>12505</v>
      </c>
      <c r="M348">
        <v>11</v>
      </c>
      <c r="N348" s="1">
        <v>6968</v>
      </c>
    </row>
    <row r="349" spans="1:14" x14ac:dyDescent="0.25">
      <c r="A349" t="s">
        <v>348</v>
      </c>
      <c r="B349" t="s">
        <v>12</v>
      </c>
      <c r="C349" t="s">
        <v>13</v>
      </c>
      <c r="D349" t="s">
        <v>1035</v>
      </c>
      <c r="E349" t="s">
        <v>1007</v>
      </c>
      <c r="F349" t="s">
        <v>77</v>
      </c>
      <c r="G349" t="s">
        <v>204</v>
      </c>
      <c r="H349" t="s">
        <v>16</v>
      </c>
      <c r="I349" s="2">
        <v>15326</v>
      </c>
      <c r="J349" s="2">
        <v>68</v>
      </c>
      <c r="K349" s="2">
        <v>7941</v>
      </c>
      <c r="L349" s="2">
        <v>14331</v>
      </c>
      <c r="M349">
        <v>8</v>
      </c>
      <c r="N349" s="1">
        <v>6943.52</v>
      </c>
    </row>
    <row r="350" spans="1:14" x14ac:dyDescent="0.25">
      <c r="A350" t="s">
        <v>864</v>
      </c>
      <c r="B350" t="s">
        <v>18</v>
      </c>
      <c r="C350" t="s">
        <v>26</v>
      </c>
      <c r="D350" t="s">
        <v>1008</v>
      </c>
      <c r="E350" t="s">
        <v>1009</v>
      </c>
      <c r="F350" t="s">
        <v>181</v>
      </c>
      <c r="G350" t="s">
        <v>795</v>
      </c>
      <c r="H350" t="s">
        <v>44</v>
      </c>
      <c r="I350" s="2">
        <v>26439</v>
      </c>
      <c r="J350" s="2">
        <v>95</v>
      </c>
      <c r="K350" s="2">
        <v>7093</v>
      </c>
      <c r="L350" s="2">
        <v>19681</v>
      </c>
      <c r="M350">
        <v>7</v>
      </c>
      <c r="N350" s="1">
        <v>5330.78</v>
      </c>
    </row>
    <row r="351" spans="1:14" x14ac:dyDescent="0.25">
      <c r="A351" t="s">
        <v>145</v>
      </c>
      <c r="B351" t="s">
        <v>18</v>
      </c>
      <c r="C351" t="s">
        <v>19</v>
      </c>
      <c r="D351" t="s">
        <v>1036</v>
      </c>
      <c r="E351" t="s">
        <v>1037</v>
      </c>
      <c r="F351" t="s">
        <v>142</v>
      </c>
      <c r="G351" t="s">
        <v>15</v>
      </c>
      <c r="H351" t="s">
        <v>44</v>
      </c>
      <c r="I351" s="2">
        <v>109372</v>
      </c>
      <c r="J351" s="2">
        <v>364</v>
      </c>
      <c r="K351" s="2">
        <v>58336</v>
      </c>
      <c r="L351" s="2">
        <v>103569</v>
      </c>
      <c r="M351">
        <v>21</v>
      </c>
      <c r="N351" s="1">
        <v>6928.01</v>
      </c>
    </row>
    <row r="352" spans="1:14" x14ac:dyDescent="0.25">
      <c r="A352" t="s">
        <v>570</v>
      </c>
      <c r="B352" t="s">
        <v>12</v>
      </c>
      <c r="C352" t="s">
        <v>26</v>
      </c>
      <c r="D352" t="s">
        <v>1026</v>
      </c>
      <c r="E352" t="s">
        <v>1013</v>
      </c>
      <c r="F352" t="s">
        <v>181</v>
      </c>
      <c r="G352" t="s">
        <v>204</v>
      </c>
      <c r="H352" t="s">
        <v>16</v>
      </c>
      <c r="I352" s="2">
        <v>96508</v>
      </c>
      <c r="J352" s="2">
        <v>351</v>
      </c>
      <c r="K352" s="2">
        <v>47065</v>
      </c>
      <c r="L352" s="2">
        <v>73640</v>
      </c>
      <c r="M352">
        <v>15</v>
      </c>
      <c r="N352" s="1">
        <v>5310.77</v>
      </c>
    </row>
    <row r="353" spans="1:14" x14ac:dyDescent="0.25">
      <c r="A353" t="s">
        <v>729</v>
      </c>
      <c r="B353" t="s">
        <v>12</v>
      </c>
      <c r="C353" t="s">
        <v>21</v>
      </c>
      <c r="D353" t="s">
        <v>1034</v>
      </c>
      <c r="E353" t="s">
        <v>1015</v>
      </c>
      <c r="F353" t="s">
        <v>142</v>
      </c>
      <c r="G353" t="s">
        <v>680</v>
      </c>
      <c r="H353" t="s">
        <v>16</v>
      </c>
      <c r="I353" s="2">
        <v>14581</v>
      </c>
      <c r="J353" s="2">
        <v>45</v>
      </c>
      <c r="K353" s="2">
        <v>3821</v>
      </c>
      <c r="L353" s="2">
        <v>12741</v>
      </c>
      <c r="M353">
        <v>6</v>
      </c>
      <c r="N353" s="1">
        <v>5296.97</v>
      </c>
    </row>
    <row r="354" spans="1:14" x14ac:dyDescent="0.25">
      <c r="A354" t="s">
        <v>227</v>
      </c>
      <c r="B354" t="s">
        <v>18</v>
      </c>
      <c r="C354" t="s">
        <v>13</v>
      </c>
      <c r="D354" t="s">
        <v>1008</v>
      </c>
      <c r="E354" t="s">
        <v>1009</v>
      </c>
      <c r="F354" t="s">
        <v>226</v>
      </c>
      <c r="G354" t="s">
        <v>204</v>
      </c>
      <c r="H354" t="s">
        <v>44</v>
      </c>
      <c r="I354" s="2">
        <v>113420</v>
      </c>
      <c r="J354" s="2">
        <v>333</v>
      </c>
      <c r="K354" s="2">
        <v>33557</v>
      </c>
      <c r="L354" s="2">
        <v>104929</v>
      </c>
      <c r="M354">
        <v>11</v>
      </c>
      <c r="N354" s="1">
        <v>5124.4399999999996</v>
      </c>
    </row>
    <row r="355" spans="1:14" x14ac:dyDescent="0.25">
      <c r="A355" t="s">
        <v>848</v>
      </c>
      <c r="B355" t="s">
        <v>18</v>
      </c>
      <c r="C355" t="s">
        <v>19</v>
      </c>
      <c r="D355" t="s">
        <v>1023</v>
      </c>
      <c r="E355" t="s">
        <v>1015</v>
      </c>
      <c r="F355" t="s">
        <v>496</v>
      </c>
      <c r="G355" t="s">
        <v>795</v>
      </c>
      <c r="H355" t="s">
        <v>16</v>
      </c>
      <c r="I355" s="2">
        <v>21280</v>
      </c>
      <c r="J355" s="2">
        <v>70</v>
      </c>
      <c r="K355" s="2">
        <v>15309</v>
      </c>
      <c r="L355" s="2">
        <v>20244</v>
      </c>
      <c r="M355">
        <v>6</v>
      </c>
      <c r="N355" s="1">
        <v>6837.51</v>
      </c>
    </row>
    <row r="356" spans="1:14" x14ac:dyDescent="0.25">
      <c r="A356" t="s">
        <v>788</v>
      </c>
      <c r="B356" t="s">
        <v>18</v>
      </c>
      <c r="C356" t="s">
        <v>19</v>
      </c>
      <c r="D356" t="s">
        <v>1008</v>
      </c>
      <c r="E356" t="s">
        <v>1009</v>
      </c>
      <c r="F356" t="s">
        <v>159</v>
      </c>
      <c r="G356" t="s">
        <v>754</v>
      </c>
      <c r="H356" t="s">
        <v>44</v>
      </c>
      <c r="I356" s="2">
        <v>18537</v>
      </c>
      <c r="J356" s="2">
        <v>95</v>
      </c>
      <c r="K356" s="2">
        <v>6473</v>
      </c>
      <c r="L356" s="2">
        <v>17081</v>
      </c>
      <c r="M356">
        <v>4</v>
      </c>
      <c r="N356" s="1">
        <v>5206.24</v>
      </c>
    </row>
    <row r="357" spans="1:14" x14ac:dyDescent="0.25">
      <c r="A357" t="s">
        <v>958</v>
      </c>
      <c r="B357" t="s">
        <v>12</v>
      </c>
      <c r="C357" t="s">
        <v>26</v>
      </c>
      <c r="D357" t="s">
        <v>1008</v>
      </c>
      <c r="E357" t="s">
        <v>1009</v>
      </c>
      <c r="F357" t="s">
        <v>959</v>
      </c>
      <c r="G357" t="s">
        <v>938</v>
      </c>
      <c r="H357" t="s">
        <v>16</v>
      </c>
      <c r="I357" s="2">
        <v>9867</v>
      </c>
      <c r="J357" s="2">
        <v>30</v>
      </c>
      <c r="K357" s="2">
        <v>6867</v>
      </c>
      <c r="L357" s="2">
        <v>9347</v>
      </c>
      <c r="M357">
        <v>12</v>
      </c>
      <c r="N357" s="1">
        <v>6839.57</v>
      </c>
    </row>
    <row r="358" spans="1:14" x14ac:dyDescent="0.25">
      <c r="A358" t="s">
        <v>253</v>
      </c>
      <c r="B358" t="s">
        <v>12</v>
      </c>
      <c r="C358" t="s">
        <v>19</v>
      </c>
      <c r="D358" t="s">
        <v>1018</v>
      </c>
      <c r="E358" t="s">
        <v>1013</v>
      </c>
      <c r="F358" t="s">
        <v>43</v>
      </c>
      <c r="G358" t="s">
        <v>204</v>
      </c>
      <c r="H358" t="s">
        <v>16</v>
      </c>
      <c r="I358" s="2">
        <v>17582</v>
      </c>
      <c r="J358" s="2">
        <v>56</v>
      </c>
      <c r="K358" s="2">
        <v>9848</v>
      </c>
      <c r="L358" s="2">
        <v>16558</v>
      </c>
      <c r="M358">
        <v>12</v>
      </c>
      <c r="N358" s="1">
        <v>6846.45</v>
      </c>
    </row>
    <row r="359" spans="1:14" x14ac:dyDescent="0.25">
      <c r="A359" t="s">
        <v>914</v>
      </c>
      <c r="B359" t="s">
        <v>12</v>
      </c>
      <c r="C359" t="s">
        <v>21</v>
      </c>
      <c r="D359" t="s">
        <v>998</v>
      </c>
      <c r="E359" t="s">
        <v>999</v>
      </c>
      <c r="F359" t="s">
        <v>226</v>
      </c>
      <c r="G359" t="s">
        <v>913</v>
      </c>
      <c r="H359" t="s">
        <v>16</v>
      </c>
      <c r="I359" s="2">
        <v>43367</v>
      </c>
      <c r="J359" s="2">
        <v>111</v>
      </c>
      <c r="K359" s="2">
        <v>14306</v>
      </c>
      <c r="L359" s="2">
        <v>39750</v>
      </c>
      <c r="M359">
        <v>12</v>
      </c>
      <c r="N359" s="1">
        <v>5214.3</v>
      </c>
    </row>
    <row r="360" spans="1:14" x14ac:dyDescent="0.25">
      <c r="A360" t="s">
        <v>919</v>
      </c>
      <c r="B360" t="s">
        <v>12</v>
      </c>
      <c r="C360" t="s">
        <v>21</v>
      </c>
      <c r="D360" t="s">
        <v>1035</v>
      </c>
      <c r="E360" t="s">
        <v>1007</v>
      </c>
      <c r="F360" t="s">
        <v>247</v>
      </c>
      <c r="G360" t="s">
        <v>920</v>
      </c>
      <c r="H360" t="s">
        <v>16</v>
      </c>
      <c r="I360" s="2">
        <v>11919</v>
      </c>
      <c r="J360" s="2">
        <v>69</v>
      </c>
      <c r="K360" s="2">
        <v>8100</v>
      </c>
      <c r="L360" s="2">
        <v>11524</v>
      </c>
      <c r="M360">
        <v>2</v>
      </c>
      <c r="N360" s="1">
        <v>6350.92</v>
      </c>
    </row>
    <row r="361" spans="1:14" x14ac:dyDescent="0.25">
      <c r="A361" t="s">
        <v>960</v>
      </c>
      <c r="B361" t="s">
        <v>12</v>
      </c>
      <c r="C361" t="s">
        <v>21</v>
      </c>
      <c r="D361" t="s">
        <v>1008</v>
      </c>
      <c r="E361" t="s">
        <v>1009</v>
      </c>
      <c r="F361" t="s">
        <v>191</v>
      </c>
      <c r="G361" t="s">
        <v>938</v>
      </c>
      <c r="H361" t="s">
        <v>16</v>
      </c>
      <c r="I361" s="2">
        <v>446774</v>
      </c>
      <c r="J361" s="2">
        <v>1245</v>
      </c>
      <c r="K361" s="2">
        <v>163786</v>
      </c>
      <c r="L361" s="2">
        <v>374116</v>
      </c>
      <c r="M361">
        <v>12</v>
      </c>
      <c r="N361" s="1">
        <v>7248.23</v>
      </c>
    </row>
    <row r="362" spans="1:14" x14ac:dyDescent="0.25">
      <c r="A362" t="s">
        <v>446</v>
      </c>
      <c r="B362" t="s">
        <v>12</v>
      </c>
      <c r="C362" t="s">
        <v>26</v>
      </c>
      <c r="D362" t="s">
        <v>1029</v>
      </c>
      <c r="E362" t="s">
        <v>1030</v>
      </c>
      <c r="F362" t="s">
        <v>122</v>
      </c>
      <c r="G362" t="s">
        <v>204</v>
      </c>
      <c r="H362" t="s">
        <v>16</v>
      </c>
      <c r="I362" s="2">
        <v>1515751</v>
      </c>
      <c r="J362" s="2">
        <v>3874</v>
      </c>
      <c r="K362" s="2">
        <v>1151776</v>
      </c>
      <c r="L362" s="2">
        <v>1396230</v>
      </c>
      <c r="M362">
        <v>49</v>
      </c>
      <c r="N362" s="1">
        <v>7850.64</v>
      </c>
    </row>
    <row r="363" spans="1:14" x14ac:dyDescent="0.25">
      <c r="A363" t="s">
        <v>249</v>
      </c>
      <c r="B363" t="s">
        <v>12</v>
      </c>
      <c r="C363" t="s">
        <v>19</v>
      </c>
      <c r="D363" t="s">
        <v>1034</v>
      </c>
      <c r="E363" t="s">
        <v>1015</v>
      </c>
      <c r="F363" t="s">
        <v>247</v>
      </c>
      <c r="G363" t="s">
        <v>204</v>
      </c>
      <c r="H363" t="s">
        <v>16</v>
      </c>
      <c r="I363" s="2">
        <v>35163</v>
      </c>
      <c r="J363" s="2">
        <v>250</v>
      </c>
      <c r="K363" s="2">
        <v>21222</v>
      </c>
      <c r="L363" s="2">
        <v>33671</v>
      </c>
      <c r="M363">
        <v>15</v>
      </c>
      <c r="N363" s="1">
        <v>6336.72</v>
      </c>
    </row>
    <row r="364" spans="1:14" x14ac:dyDescent="0.25">
      <c r="A364" t="s">
        <v>859</v>
      </c>
      <c r="B364" t="s">
        <v>18</v>
      </c>
      <c r="C364" t="s">
        <v>21</v>
      </c>
      <c r="D364" t="s">
        <v>1036</v>
      </c>
      <c r="E364" t="s">
        <v>1037</v>
      </c>
      <c r="F364" t="s">
        <v>668</v>
      </c>
      <c r="G364" t="s">
        <v>795</v>
      </c>
      <c r="H364" t="s">
        <v>16</v>
      </c>
      <c r="I364" s="2">
        <v>9362</v>
      </c>
      <c r="J364" s="2">
        <v>39</v>
      </c>
      <c r="K364" s="2">
        <v>5202</v>
      </c>
      <c r="L364" s="2">
        <v>8928</v>
      </c>
      <c r="M364">
        <v>6</v>
      </c>
      <c r="N364" s="1">
        <v>7312.49</v>
      </c>
    </row>
    <row r="365" spans="1:14" x14ac:dyDescent="0.25">
      <c r="A365" t="s">
        <v>544</v>
      </c>
      <c r="B365" t="s">
        <v>12</v>
      </c>
      <c r="C365" t="s">
        <v>26</v>
      </c>
      <c r="D365" t="s">
        <v>1036</v>
      </c>
      <c r="E365" t="s">
        <v>1037</v>
      </c>
      <c r="F365" t="s">
        <v>171</v>
      </c>
      <c r="G365" t="s">
        <v>204</v>
      </c>
      <c r="H365" t="s">
        <v>16</v>
      </c>
      <c r="I365" s="2">
        <v>18081</v>
      </c>
      <c r="J365" s="2">
        <v>44</v>
      </c>
      <c r="K365" s="2">
        <v>4545</v>
      </c>
      <c r="L365" s="2">
        <v>15617</v>
      </c>
      <c r="M365">
        <v>15</v>
      </c>
      <c r="N365" s="1">
        <v>6522.64</v>
      </c>
    </row>
    <row r="366" spans="1:14" x14ac:dyDescent="0.25">
      <c r="A366" t="s">
        <v>597</v>
      </c>
      <c r="B366" t="s">
        <v>18</v>
      </c>
      <c r="C366" t="s">
        <v>21</v>
      </c>
      <c r="D366" t="s">
        <v>1018</v>
      </c>
      <c r="E366" t="s">
        <v>1013</v>
      </c>
      <c r="F366" t="s">
        <v>191</v>
      </c>
      <c r="G366" t="s">
        <v>204</v>
      </c>
      <c r="H366" t="s">
        <v>16</v>
      </c>
      <c r="I366" s="2">
        <v>310255</v>
      </c>
      <c r="J366" s="2">
        <v>970</v>
      </c>
      <c r="K366" s="2">
        <v>105054</v>
      </c>
      <c r="L366" s="2">
        <v>260998</v>
      </c>
      <c r="M366">
        <v>14</v>
      </c>
      <c r="N366" s="1">
        <v>6057.86</v>
      </c>
    </row>
    <row r="367" spans="1:14" x14ac:dyDescent="0.25">
      <c r="A367" t="s">
        <v>946</v>
      </c>
      <c r="B367" t="s">
        <v>18</v>
      </c>
      <c r="C367" t="s">
        <v>26</v>
      </c>
      <c r="D367" t="s">
        <v>1035</v>
      </c>
      <c r="E367" t="s">
        <v>1007</v>
      </c>
      <c r="F367" t="s">
        <v>62</v>
      </c>
      <c r="G367" t="s">
        <v>938</v>
      </c>
      <c r="H367" t="s">
        <v>16</v>
      </c>
      <c r="I367" s="2">
        <v>569171</v>
      </c>
      <c r="J367" s="2">
        <v>1354</v>
      </c>
      <c r="K367" s="2">
        <v>343050</v>
      </c>
      <c r="L367" s="2">
        <v>541133</v>
      </c>
      <c r="M367">
        <v>78</v>
      </c>
      <c r="N367" s="1">
        <v>7129.63</v>
      </c>
    </row>
    <row r="368" spans="1:14" x14ac:dyDescent="0.25">
      <c r="A368" t="s">
        <v>601</v>
      </c>
      <c r="B368" t="s">
        <v>18</v>
      </c>
      <c r="C368" t="s">
        <v>19</v>
      </c>
      <c r="D368" t="s">
        <v>1036</v>
      </c>
      <c r="E368" t="s">
        <v>1037</v>
      </c>
      <c r="F368" t="s">
        <v>191</v>
      </c>
      <c r="G368" t="s">
        <v>204</v>
      </c>
      <c r="H368" t="s">
        <v>16</v>
      </c>
      <c r="I368" s="2">
        <v>1221746</v>
      </c>
      <c r="J368" s="2">
        <v>3874</v>
      </c>
      <c r="K368" s="2">
        <v>512107</v>
      </c>
      <c r="L368" s="2">
        <v>1088748</v>
      </c>
      <c r="M368">
        <v>19</v>
      </c>
      <c r="N368" s="1">
        <v>7483.89</v>
      </c>
    </row>
    <row r="369" spans="1:14" x14ac:dyDescent="0.25">
      <c r="A369" t="s">
        <v>131</v>
      </c>
      <c r="B369" t="s">
        <v>18</v>
      </c>
      <c r="C369" t="s">
        <v>13</v>
      </c>
      <c r="D369" t="s">
        <v>1008</v>
      </c>
      <c r="E369" t="s">
        <v>1009</v>
      </c>
      <c r="F369" t="s">
        <v>132</v>
      </c>
      <c r="G369" t="s">
        <v>15</v>
      </c>
      <c r="H369" t="s">
        <v>16</v>
      </c>
      <c r="I369" s="2">
        <v>16503</v>
      </c>
      <c r="J369" s="2">
        <v>69</v>
      </c>
      <c r="K369" s="2">
        <v>8595</v>
      </c>
      <c r="L369" s="2">
        <v>14466</v>
      </c>
      <c r="M369">
        <v>7</v>
      </c>
      <c r="N369" s="1">
        <v>5714.52</v>
      </c>
    </row>
    <row r="370" spans="1:14" x14ac:dyDescent="0.25">
      <c r="A370" t="s">
        <v>770</v>
      </c>
      <c r="B370" t="s">
        <v>12</v>
      </c>
      <c r="C370" t="s">
        <v>21</v>
      </c>
      <c r="D370" t="s">
        <v>1024</v>
      </c>
      <c r="E370" t="s">
        <v>1007</v>
      </c>
      <c r="F370" t="s">
        <v>333</v>
      </c>
      <c r="G370" t="s">
        <v>754</v>
      </c>
      <c r="H370" t="s">
        <v>16</v>
      </c>
      <c r="I370" s="2">
        <v>44505</v>
      </c>
      <c r="J370" s="2">
        <v>125</v>
      </c>
      <c r="K370" s="2">
        <v>18993</v>
      </c>
      <c r="L370" s="2">
        <v>39522</v>
      </c>
      <c r="M370">
        <v>16</v>
      </c>
      <c r="N370" s="1">
        <v>6766.48</v>
      </c>
    </row>
    <row r="371" spans="1:14" x14ac:dyDescent="0.25">
      <c r="A371" t="s">
        <v>974</v>
      </c>
      <c r="B371" t="s">
        <v>12</v>
      </c>
      <c r="C371" t="s">
        <v>19</v>
      </c>
      <c r="D371" t="s">
        <v>1033</v>
      </c>
      <c r="E371" t="s">
        <v>1007</v>
      </c>
      <c r="F371" t="s">
        <v>142</v>
      </c>
      <c r="G371" t="s">
        <v>962</v>
      </c>
      <c r="H371" t="s">
        <v>16</v>
      </c>
      <c r="I371" s="2">
        <v>44889</v>
      </c>
      <c r="J371" s="2">
        <v>125</v>
      </c>
      <c r="K371" s="2">
        <v>17477</v>
      </c>
      <c r="L371" s="2">
        <v>38621</v>
      </c>
      <c r="M371">
        <v>25</v>
      </c>
      <c r="N371" s="1">
        <v>6644.95</v>
      </c>
    </row>
    <row r="372" spans="1:14" x14ac:dyDescent="0.25">
      <c r="A372" t="s">
        <v>806</v>
      </c>
      <c r="B372" t="s">
        <v>12</v>
      </c>
      <c r="C372" t="s">
        <v>26</v>
      </c>
      <c r="D372" t="s">
        <v>1036</v>
      </c>
      <c r="E372" t="s">
        <v>1037</v>
      </c>
      <c r="F372" t="s">
        <v>251</v>
      </c>
      <c r="G372" t="s">
        <v>795</v>
      </c>
      <c r="H372" t="s">
        <v>16</v>
      </c>
      <c r="I372" s="2">
        <v>37176</v>
      </c>
      <c r="J372" s="2">
        <v>100</v>
      </c>
      <c r="K372" s="2">
        <v>31829</v>
      </c>
      <c r="L372" s="2">
        <v>35639</v>
      </c>
      <c r="M372">
        <v>21</v>
      </c>
      <c r="N372" s="1">
        <v>6753.6</v>
      </c>
    </row>
    <row r="373" spans="1:14" x14ac:dyDescent="0.25">
      <c r="A373" t="s">
        <v>545</v>
      </c>
      <c r="B373" t="s">
        <v>12</v>
      </c>
      <c r="C373" t="s">
        <v>19</v>
      </c>
      <c r="D373" t="s">
        <v>1036</v>
      </c>
      <c r="E373" t="s">
        <v>1037</v>
      </c>
      <c r="F373" t="s">
        <v>171</v>
      </c>
      <c r="G373" t="s">
        <v>204</v>
      </c>
      <c r="H373" t="s">
        <v>16</v>
      </c>
      <c r="I373" s="2">
        <v>55445</v>
      </c>
      <c r="J373" s="2">
        <v>155</v>
      </c>
      <c r="K373" s="2">
        <v>4565</v>
      </c>
      <c r="L373" s="2">
        <v>53407</v>
      </c>
      <c r="M373">
        <v>36</v>
      </c>
      <c r="N373" s="1">
        <v>7948.48</v>
      </c>
    </row>
    <row r="374" spans="1:14" x14ac:dyDescent="0.25">
      <c r="A374" t="s">
        <v>228</v>
      </c>
      <c r="B374" t="s">
        <v>12</v>
      </c>
      <c r="C374" t="s">
        <v>21</v>
      </c>
      <c r="D374" t="s">
        <v>1008</v>
      </c>
      <c r="E374" t="s">
        <v>1009</v>
      </c>
      <c r="F374" t="s">
        <v>226</v>
      </c>
      <c r="G374" t="s">
        <v>204</v>
      </c>
      <c r="H374" t="s">
        <v>16</v>
      </c>
      <c r="I374" s="2">
        <v>26715</v>
      </c>
      <c r="J374" s="2">
        <v>100</v>
      </c>
      <c r="K374" s="2">
        <v>12287</v>
      </c>
      <c r="L374" s="2">
        <v>25003</v>
      </c>
      <c r="M374">
        <v>6</v>
      </c>
      <c r="N374" s="1">
        <v>4623.09</v>
      </c>
    </row>
    <row r="375" spans="1:14" x14ac:dyDescent="0.25">
      <c r="A375" t="s">
        <v>70</v>
      </c>
      <c r="B375" t="s">
        <v>23</v>
      </c>
      <c r="C375" t="s">
        <v>26</v>
      </c>
      <c r="D375" t="s">
        <v>1034</v>
      </c>
      <c r="E375" t="s">
        <v>1015</v>
      </c>
      <c r="F375" t="s">
        <v>71</v>
      </c>
      <c r="G375" t="s">
        <v>15</v>
      </c>
      <c r="H375" t="s">
        <v>16</v>
      </c>
      <c r="I375" s="2">
        <v>115412</v>
      </c>
      <c r="J375" s="2">
        <v>490</v>
      </c>
      <c r="K375" s="2">
        <v>71564</v>
      </c>
      <c r="L375" s="2">
        <v>81785</v>
      </c>
      <c r="M375">
        <v>21</v>
      </c>
      <c r="N375" s="1">
        <v>6861.54</v>
      </c>
    </row>
    <row r="376" spans="1:14" x14ac:dyDescent="0.25">
      <c r="A376" t="s">
        <v>588</v>
      </c>
      <c r="B376" t="s">
        <v>18</v>
      </c>
      <c r="C376" t="s">
        <v>13</v>
      </c>
      <c r="D376" t="s">
        <v>1036</v>
      </c>
      <c r="E376" t="s">
        <v>1037</v>
      </c>
      <c r="F376" t="s">
        <v>185</v>
      </c>
      <c r="G376" t="s">
        <v>204</v>
      </c>
      <c r="H376" t="s">
        <v>16</v>
      </c>
      <c r="I376" s="2">
        <v>9404</v>
      </c>
      <c r="J376" s="2">
        <v>30</v>
      </c>
      <c r="K376" s="2">
        <v>4781</v>
      </c>
      <c r="L376" s="2">
        <v>7943</v>
      </c>
      <c r="M376">
        <v>4</v>
      </c>
      <c r="N376" s="1">
        <v>1345.37</v>
      </c>
    </row>
    <row r="377" spans="1:14" x14ac:dyDescent="0.25">
      <c r="A377" t="s">
        <v>977</v>
      </c>
      <c r="B377" t="s">
        <v>12</v>
      </c>
      <c r="C377" t="s">
        <v>13</v>
      </c>
      <c r="D377" t="s">
        <v>1023</v>
      </c>
      <c r="E377" t="s">
        <v>1015</v>
      </c>
      <c r="F377" t="s">
        <v>933</v>
      </c>
      <c r="G377" t="s">
        <v>962</v>
      </c>
      <c r="H377" t="s">
        <v>16</v>
      </c>
      <c r="I377" s="2">
        <v>18136</v>
      </c>
      <c r="J377" s="2">
        <v>69</v>
      </c>
      <c r="K377" s="2">
        <v>10842</v>
      </c>
      <c r="L377" s="2">
        <v>14953</v>
      </c>
      <c r="M377">
        <v>9</v>
      </c>
      <c r="N377" s="1">
        <v>6860.36</v>
      </c>
    </row>
    <row r="378" spans="1:14" x14ac:dyDescent="0.25">
      <c r="A378" t="s">
        <v>572</v>
      </c>
      <c r="B378" t="s">
        <v>12</v>
      </c>
      <c r="C378" t="s">
        <v>19</v>
      </c>
      <c r="D378" t="s">
        <v>1035</v>
      </c>
      <c r="E378" t="s">
        <v>1007</v>
      </c>
      <c r="F378" t="s">
        <v>181</v>
      </c>
      <c r="G378" t="s">
        <v>204</v>
      </c>
      <c r="H378" t="s">
        <v>16</v>
      </c>
      <c r="I378" s="2">
        <v>39844</v>
      </c>
      <c r="J378" s="2">
        <v>99</v>
      </c>
      <c r="K378" s="2">
        <v>11077</v>
      </c>
      <c r="L378" s="2">
        <v>30190</v>
      </c>
      <c r="M378">
        <v>9</v>
      </c>
      <c r="N378" s="1">
        <v>6367.87</v>
      </c>
    </row>
    <row r="379" spans="1:14" x14ac:dyDescent="0.25">
      <c r="A379" t="s">
        <v>638</v>
      </c>
      <c r="B379" t="s">
        <v>12</v>
      </c>
      <c r="C379" t="s">
        <v>19</v>
      </c>
      <c r="D379" t="s">
        <v>1042</v>
      </c>
      <c r="E379" t="s">
        <v>1030</v>
      </c>
      <c r="F379" t="s">
        <v>62</v>
      </c>
      <c r="G379" t="s">
        <v>625</v>
      </c>
      <c r="H379" t="s">
        <v>16</v>
      </c>
      <c r="I379" s="2">
        <v>39794</v>
      </c>
      <c r="J379" s="2">
        <v>101</v>
      </c>
      <c r="K379" s="2">
        <v>17539</v>
      </c>
      <c r="L379" s="2">
        <v>37664</v>
      </c>
      <c r="M379">
        <v>12</v>
      </c>
      <c r="N379" s="1">
        <v>5328.52</v>
      </c>
    </row>
    <row r="380" spans="1:14" x14ac:dyDescent="0.25">
      <c r="A380" t="s">
        <v>781</v>
      </c>
      <c r="B380" t="s">
        <v>18</v>
      </c>
      <c r="C380" t="s">
        <v>26</v>
      </c>
      <c r="D380" t="s">
        <v>1034</v>
      </c>
      <c r="E380" t="s">
        <v>1015</v>
      </c>
      <c r="F380" t="s">
        <v>496</v>
      </c>
      <c r="G380" t="s">
        <v>754</v>
      </c>
      <c r="H380" t="s">
        <v>16</v>
      </c>
      <c r="I380" s="2">
        <v>8187</v>
      </c>
      <c r="J380" s="2">
        <v>20</v>
      </c>
      <c r="K380" s="2">
        <v>4888</v>
      </c>
      <c r="L380" s="2">
        <v>7510</v>
      </c>
      <c r="M380">
        <v>3</v>
      </c>
      <c r="N380" s="1">
        <v>6980.23</v>
      </c>
    </row>
    <row r="381" spans="1:14" x14ac:dyDescent="0.25">
      <c r="A381" t="s">
        <v>823</v>
      </c>
      <c r="B381" t="s">
        <v>18</v>
      </c>
      <c r="C381" t="s">
        <v>21</v>
      </c>
      <c r="D381" t="s">
        <v>1008</v>
      </c>
      <c r="E381" t="s">
        <v>1009</v>
      </c>
      <c r="F381" t="s">
        <v>343</v>
      </c>
      <c r="G381" t="s">
        <v>795</v>
      </c>
      <c r="H381" t="s">
        <v>16</v>
      </c>
      <c r="I381" s="2">
        <v>12136</v>
      </c>
      <c r="J381" s="2">
        <v>97</v>
      </c>
      <c r="K381" s="2">
        <v>2089</v>
      </c>
      <c r="L381" s="2">
        <v>11500</v>
      </c>
      <c r="M381">
        <v>3</v>
      </c>
      <c r="N381" s="1">
        <v>5224.93</v>
      </c>
    </row>
    <row r="382" spans="1:14" x14ac:dyDescent="0.25">
      <c r="A382" t="s">
        <v>342</v>
      </c>
      <c r="B382" t="s">
        <v>12</v>
      </c>
      <c r="C382" t="s">
        <v>26</v>
      </c>
      <c r="D382" t="s">
        <v>1008</v>
      </c>
      <c r="E382" t="s">
        <v>1009</v>
      </c>
      <c r="F382" t="s">
        <v>343</v>
      </c>
      <c r="G382" t="s">
        <v>204</v>
      </c>
      <c r="H382" t="s">
        <v>16</v>
      </c>
      <c r="I382" s="2">
        <v>9463</v>
      </c>
      <c r="J382" s="2">
        <v>56</v>
      </c>
      <c r="K382" s="2">
        <v>1518</v>
      </c>
      <c r="L382" s="2">
        <v>8191</v>
      </c>
      <c r="M382">
        <v>4</v>
      </c>
      <c r="N382" s="1">
        <v>6879.6</v>
      </c>
    </row>
    <row r="383" spans="1:14" x14ac:dyDescent="0.25">
      <c r="A383" t="s">
        <v>125</v>
      </c>
      <c r="B383" t="s">
        <v>12</v>
      </c>
      <c r="C383" t="s">
        <v>21</v>
      </c>
      <c r="D383" t="s">
        <v>1012</v>
      </c>
      <c r="E383" t="s">
        <v>1013</v>
      </c>
      <c r="F383" t="s">
        <v>126</v>
      </c>
      <c r="G383" t="s">
        <v>15</v>
      </c>
      <c r="H383" t="s">
        <v>16</v>
      </c>
      <c r="I383" s="2">
        <v>26784</v>
      </c>
      <c r="J383" s="2">
        <v>85</v>
      </c>
      <c r="K383" s="2">
        <v>12708</v>
      </c>
      <c r="L383" s="2">
        <v>22261</v>
      </c>
      <c r="M383">
        <v>9</v>
      </c>
      <c r="N383" s="1">
        <v>6643.16</v>
      </c>
    </row>
    <row r="384" spans="1:14" x14ac:dyDescent="0.25">
      <c r="A384" t="s">
        <v>49</v>
      </c>
      <c r="B384" t="s">
        <v>12</v>
      </c>
      <c r="C384" t="s">
        <v>21</v>
      </c>
      <c r="D384" t="s">
        <v>1051</v>
      </c>
      <c r="E384" t="s">
        <v>1015</v>
      </c>
      <c r="F384" t="s">
        <v>47</v>
      </c>
      <c r="G384" t="s">
        <v>15</v>
      </c>
      <c r="H384" t="s">
        <v>16</v>
      </c>
      <c r="I384" s="2">
        <v>115544</v>
      </c>
      <c r="J384" s="2">
        <v>412</v>
      </c>
      <c r="K384" s="2">
        <v>79182</v>
      </c>
      <c r="L384" s="2">
        <v>109463</v>
      </c>
      <c r="M384">
        <v>56</v>
      </c>
      <c r="N384" s="1">
        <v>6721.09</v>
      </c>
    </row>
    <row r="385" spans="1:14" x14ac:dyDescent="0.25">
      <c r="A385" t="s">
        <v>17</v>
      </c>
      <c r="B385" t="s">
        <v>18</v>
      </c>
      <c r="C385" t="s">
        <v>19</v>
      </c>
      <c r="D385" t="s">
        <v>1034</v>
      </c>
      <c r="E385" t="s">
        <v>1015</v>
      </c>
      <c r="F385" t="s">
        <v>14</v>
      </c>
      <c r="G385" t="s">
        <v>15</v>
      </c>
      <c r="H385" t="s">
        <v>16</v>
      </c>
      <c r="I385" s="2">
        <v>23829</v>
      </c>
      <c r="J385" s="2">
        <v>75</v>
      </c>
      <c r="K385" s="2">
        <v>8326</v>
      </c>
      <c r="L385" s="2">
        <v>18812</v>
      </c>
      <c r="M385">
        <v>5</v>
      </c>
      <c r="N385" s="1">
        <v>1534.7</v>
      </c>
    </row>
    <row r="386" spans="1:14" x14ac:dyDescent="0.25">
      <c r="A386" t="s">
        <v>376</v>
      </c>
      <c r="B386" t="s">
        <v>12</v>
      </c>
      <c r="C386" t="s">
        <v>13</v>
      </c>
      <c r="D386" t="s">
        <v>1051</v>
      </c>
      <c r="E386" t="s">
        <v>1015</v>
      </c>
      <c r="F386" t="s">
        <v>377</v>
      </c>
      <c r="G386" t="s">
        <v>204</v>
      </c>
      <c r="H386" t="s">
        <v>16</v>
      </c>
      <c r="I386" s="2">
        <v>26820</v>
      </c>
      <c r="J386" s="2">
        <v>80</v>
      </c>
      <c r="K386" s="2">
        <v>13553</v>
      </c>
      <c r="L386" s="2">
        <v>21192</v>
      </c>
      <c r="M386">
        <v>12</v>
      </c>
      <c r="N386" s="1">
        <v>6745.1</v>
      </c>
    </row>
    <row r="387" spans="1:14" x14ac:dyDescent="0.25">
      <c r="A387" t="s">
        <v>260</v>
      </c>
      <c r="B387" t="s">
        <v>12</v>
      </c>
      <c r="C387" t="s">
        <v>13</v>
      </c>
      <c r="D387" t="s">
        <v>1036</v>
      </c>
      <c r="E387" t="s">
        <v>1037</v>
      </c>
      <c r="F387" t="s">
        <v>261</v>
      </c>
      <c r="G387" t="s">
        <v>204</v>
      </c>
      <c r="H387" t="s">
        <v>16</v>
      </c>
      <c r="I387" s="2">
        <v>9515</v>
      </c>
      <c r="J387" s="2">
        <v>30</v>
      </c>
      <c r="K387" s="2">
        <v>6169</v>
      </c>
      <c r="L387" s="2">
        <v>9138</v>
      </c>
      <c r="M387">
        <v>3</v>
      </c>
      <c r="N387" s="1">
        <v>5776.51</v>
      </c>
    </row>
    <row r="388" spans="1:14" x14ac:dyDescent="0.25">
      <c r="A388" t="s">
        <v>311</v>
      </c>
      <c r="B388" t="s">
        <v>18</v>
      </c>
      <c r="C388" t="s">
        <v>26</v>
      </c>
      <c r="D388" t="s">
        <v>1036</v>
      </c>
      <c r="E388" t="s">
        <v>1037</v>
      </c>
      <c r="F388" t="s">
        <v>62</v>
      </c>
      <c r="G388" t="s">
        <v>204</v>
      </c>
      <c r="H388" t="s">
        <v>16</v>
      </c>
      <c r="I388" s="2">
        <v>161178</v>
      </c>
      <c r="J388" s="2">
        <v>492</v>
      </c>
      <c r="K388" s="2">
        <v>70181</v>
      </c>
      <c r="L388" s="2">
        <v>150003</v>
      </c>
      <c r="M388">
        <v>11</v>
      </c>
      <c r="N388" s="1">
        <v>5892.48</v>
      </c>
    </row>
    <row r="389" spans="1:14" x14ac:dyDescent="0.25">
      <c r="A389" t="s">
        <v>743</v>
      </c>
      <c r="B389" t="s">
        <v>18</v>
      </c>
      <c r="C389" t="s">
        <v>13</v>
      </c>
      <c r="D389" t="s">
        <v>1029</v>
      </c>
      <c r="E389" t="s">
        <v>1030</v>
      </c>
      <c r="F389" t="s">
        <v>181</v>
      </c>
      <c r="G389" t="s">
        <v>680</v>
      </c>
      <c r="H389" t="s">
        <v>16</v>
      </c>
      <c r="I389" s="2">
        <v>1109184</v>
      </c>
      <c r="J389" s="2">
        <v>3142</v>
      </c>
      <c r="K389" s="2">
        <v>83035</v>
      </c>
      <c r="L389" s="2">
        <v>782482</v>
      </c>
      <c r="M389">
        <v>25</v>
      </c>
      <c r="N389" s="1">
        <v>7490.86</v>
      </c>
    </row>
    <row r="390" spans="1:14" x14ac:dyDescent="0.25">
      <c r="A390" t="s">
        <v>979</v>
      </c>
      <c r="B390" t="s">
        <v>18</v>
      </c>
      <c r="C390" t="s">
        <v>21</v>
      </c>
      <c r="D390" t="s">
        <v>1034</v>
      </c>
      <c r="E390" t="s">
        <v>1015</v>
      </c>
      <c r="F390" t="s">
        <v>583</v>
      </c>
      <c r="G390" t="s">
        <v>962</v>
      </c>
      <c r="H390" t="s">
        <v>16</v>
      </c>
      <c r="I390" s="2">
        <v>14599</v>
      </c>
      <c r="J390" s="2">
        <v>33</v>
      </c>
      <c r="K390" s="2">
        <v>1779</v>
      </c>
      <c r="L390" s="2">
        <v>12458</v>
      </c>
      <c r="M390">
        <v>4</v>
      </c>
      <c r="N390" s="1">
        <v>5092.5600000000004</v>
      </c>
    </row>
    <row r="391" spans="1:14" x14ac:dyDescent="0.25">
      <c r="A391" t="s">
        <v>630</v>
      </c>
      <c r="B391" t="s">
        <v>12</v>
      </c>
      <c r="C391" t="s">
        <v>13</v>
      </c>
      <c r="D391" t="s">
        <v>1053</v>
      </c>
      <c r="E391" t="s">
        <v>1054</v>
      </c>
      <c r="F391" t="s">
        <v>629</v>
      </c>
      <c r="G391" t="s">
        <v>625</v>
      </c>
      <c r="H391" t="s">
        <v>16</v>
      </c>
      <c r="I391" s="2">
        <v>45285</v>
      </c>
      <c r="J391" s="2">
        <v>190</v>
      </c>
      <c r="K391" s="2">
        <v>30225</v>
      </c>
      <c r="L391" s="2">
        <v>43298</v>
      </c>
      <c r="M391">
        <v>11</v>
      </c>
      <c r="N391" s="1">
        <v>4728.01</v>
      </c>
    </row>
    <row r="392" spans="1:14" x14ac:dyDescent="0.25">
      <c r="A392" t="s">
        <v>897</v>
      </c>
      <c r="B392" t="s">
        <v>18</v>
      </c>
      <c r="C392" t="s">
        <v>19</v>
      </c>
      <c r="D392" t="s">
        <v>1018</v>
      </c>
      <c r="E392" t="s">
        <v>1013</v>
      </c>
      <c r="F392" t="s">
        <v>108</v>
      </c>
      <c r="G392" t="s">
        <v>892</v>
      </c>
      <c r="H392" t="s">
        <v>44</v>
      </c>
      <c r="I392" s="2">
        <v>30460</v>
      </c>
      <c r="J392" s="2">
        <v>95</v>
      </c>
      <c r="K392" s="2">
        <v>21830</v>
      </c>
      <c r="L392" s="2">
        <v>27750</v>
      </c>
      <c r="M392">
        <v>25</v>
      </c>
      <c r="N392" s="1">
        <v>6643.97</v>
      </c>
    </row>
    <row r="393" spans="1:14" x14ac:dyDescent="0.25">
      <c r="A393" t="s">
        <v>926</v>
      </c>
      <c r="B393" t="s">
        <v>18</v>
      </c>
      <c r="C393" t="s">
        <v>26</v>
      </c>
      <c r="D393" t="s">
        <v>1033</v>
      </c>
      <c r="E393" t="s">
        <v>1007</v>
      </c>
      <c r="F393" t="s">
        <v>122</v>
      </c>
      <c r="G393" t="s">
        <v>920</v>
      </c>
      <c r="H393" t="s">
        <v>44</v>
      </c>
      <c r="I393" s="2">
        <v>117518</v>
      </c>
      <c r="J393" s="2">
        <v>299</v>
      </c>
      <c r="K393" s="2">
        <v>66458</v>
      </c>
      <c r="L393" s="2">
        <v>86571</v>
      </c>
      <c r="M393">
        <v>1</v>
      </c>
      <c r="N393" s="1">
        <v>5999.99</v>
      </c>
    </row>
    <row r="394" spans="1:14" x14ac:dyDescent="0.25">
      <c r="A394" t="s">
        <v>658</v>
      </c>
      <c r="B394" t="s">
        <v>18</v>
      </c>
      <c r="C394" t="s">
        <v>19</v>
      </c>
      <c r="D394" t="s">
        <v>1034</v>
      </c>
      <c r="E394" t="s">
        <v>1015</v>
      </c>
      <c r="F394" t="s">
        <v>142</v>
      </c>
      <c r="G394" t="s">
        <v>625</v>
      </c>
      <c r="H394" t="s">
        <v>16</v>
      </c>
      <c r="I394" s="2">
        <v>69928</v>
      </c>
      <c r="J394" s="2">
        <v>210</v>
      </c>
      <c r="K394" s="2">
        <v>30196</v>
      </c>
      <c r="L394" s="2">
        <v>62327</v>
      </c>
      <c r="M394">
        <v>9</v>
      </c>
      <c r="N394" s="1">
        <v>6318.41</v>
      </c>
    </row>
    <row r="395" spans="1:14" x14ac:dyDescent="0.25">
      <c r="A395" t="s">
        <v>48</v>
      </c>
      <c r="B395" t="s">
        <v>18</v>
      </c>
      <c r="C395" t="s">
        <v>26</v>
      </c>
      <c r="D395" t="s">
        <v>1035</v>
      </c>
      <c r="E395" t="s">
        <v>1007</v>
      </c>
      <c r="F395" t="s">
        <v>47</v>
      </c>
      <c r="G395" t="s">
        <v>15</v>
      </c>
      <c r="H395" t="s">
        <v>16</v>
      </c>
      <c r="I395" s="2">
        <v>7229</v>
      </c>
      <c r="J395" s="2">
        <v>20</v>
      </c>
      <c r="K395" s="2">
        <v>5668</v>
      </c>
      <c r="L395" s="2">
        <v>6760</v>
      </c>
      <c r="M395">
        <v>3</v>
      </c>
      <c r="N395" s="1">
        <v>6812.59</v>
      </c>
    </row>
    <row r="396" spans="1:14" x14ac:dyDescent="0.25">
      <c r="A396" t="s">
        <v>968</v>
      </c>
      <c r="B396" t="s">
        <v>12</v>
      </c>
      <c r="C396" t="s">
        <v>19</v>
      </c>
      <c r="D396" t="s">
        <v>1004</v>
      </c>
      <c r="E396" t="s">
        <v>1005</v>
      </c>
      <c r="F396" t="s">
        <v>969</v>
      </c>
      <c r="G396" t="s">
        <v>962</v>
      </c>
      <c r="H396" t="s">
        <v>16</v>
      </c>
      <c r="I396" s="2">
        <v>117879</v>
      </c>
      <c r="J396" s="2">
        <v>390</v>
      </c>
      <c r="K396" s="2">
        <v>52098</v>
      </c>
      <c r="L396" s="2">
        <v>86127</v>
      </c>
      <c r="M396">
        <v>1</v>
      </c>
      <c r="N396" s="1">
        <v>5102.71</v>
      </c>
    </row>
    <row r="397" spans="1:14" x14ac:dyDescent="0.25">
      <c r="A397" t="s">
        <v>407</v>
      </c>
      <c r="B397" t="s">
        <v>12</v>
      </c>
      <c r="C397" t="s">
        <v>13</v>
      </c>
      <c r="D397" t="s">
        <v>1008</v>
      </c>
      <c r="E397" t="s">
        <v>1009</v>
      </c>
      <c r="F397" t="s">
        <v>108</v>
      </c>
      <c r="G397" t="s">
        <v>204</v>
      </c>
      <c r="H397" t="s">
        <v>16</v>
      </c>
      <c r="I397" s="2">
        <v>7514</v>
      </c>
      <c r="J397" s="2">
        <v>20</v>
      </c>
      <c r="K397" s="2">
        <v>2646</v>
      </c>
      <c r="L397" s="2">
        <v>3373</v>
      </c>
      <c r="M397">
        <v>3</v>
      </c>
      <c r="N397" s="1">
        <v>6756.3</v>
      </c>
    </row>
    <row r="398" spans="1:14" x14ac:dyDescent="0.25">
      <c r="A398" t="s">
        <v>76</v>
      </c>
      <c r="B398" t="s">
        <v>12</v>
      </c>
      <c r="C398" t="s">
        <v>13</v>
      </c>
      <c r="D398" t="s">
        <v>1046</v>
      </c>
      <c r="E398" t="s">
        <v>1017</v>
      </c>
      <c r="F398" t="s">
        <v>77</v>
      </c>
      <c r="G398" t="s">
        <v>15</v>
      </c>
      <c r="H398" t="s">
        <v>16</v>
      </c>
      <c r="I398" s="2">
        <v>8204</v>
      </c>
      <c r="J398" s="2">
        <v>20</v>
      </c>
      <c r="K398" s="2">
        <v>1348</v>
      </c>
      <c r="L398" s="2">
        <v>7832</v>
      </c>
      <c r="M398">
        <v>1</v>
      </c>
      <c r="N398" s="1">
        <v>5973.38</v>
      </c>
    </row>
    <row r="399" spans="1:14" x14ac:dyDescent="0.25">
      <c r="A399" t="s">
        <v>252</v>
      </c>
      <c r="B399" t="s">
        <v>12</v>
      </c>
      <c r="C399" t="s">
        <v>13</v>
      </c>
      <c r="D399" t="s">
        <v>1035</v>
      </c>
      <c r="E399" t="s">
        <v>1007</v>
      </c>
      <c r="F399" t="s">
        <v>251</v>
      </c>
      <c r="G399" t="s">
        <v>204</v>
      </c>
      <c r="H399" t="s">
        <v>16</v>
      </c>
      <c r="I399" s="2">
        <v>18633</v>
      </c>
      <c r="J399" s="2">
        <v>60</v>
      </c>
      <c r="K399" s="2">
        <v>9424</v>
      </c>
      <c r="L399" s="2">
        <v>18087</v>
      </c>
      <c r="M399">
        <v>15</v>
      </c>
      <c r="N399" s="1">
        <v>6785.06</v>
      </c>
    </row>
    <row r="400" spans="1:14" x14ac:dyDescent="0.25">
      <c r="A400" t="s">
        <v>219</v>
      </c>
      <c r="B400" t="s">
        <v>12</v>
      </c>
      <c r="C400" t="s">
        <v>26</v>
      </c>
      <c r="D400" t="s">
        <v>1036</v>
      </c>
      <c r="E400" t="s">
        <v>1037</v>
      </c>
      <c r="F400" t="s">
        <v>31</v>
      </c>
      <c r="G400" t="s">
        <v>204</v>
      </c>
      <c r="H400" t="s">
        <v>16</v>
      </c>
      <c r="I400" s="2">
        <v>19093</v>
      </c>
      <c r="J400" s="2">
        <v>50</v>
      </c>
      <c r="K400" s="2">
        <v>9626</v>
      </c>
      <c r="L400" s="2">
        <v>17815</v>
      </c>
      <c r="M400">
        <v>10</v>
      </c>
      <c r="N400" s="1">
        <v>6612.15</v>
      </c>
    </row>
    <row r="401" spans="1:14" x14ac:dyDescent="0.25">
      <c r="A401" t="s">
        <v>686</v>
      </c>
      <c r="B401" t="s">
        <v>12</v>
      </c>
      <c r="C401" t="s">
        <v>26</v>
      </c>
      <c r="D401" t="s">
        <v>1023</v>
      </c>
      <c r="E401" t="s">
        <v>1015</v>
      </c>
      <c r="F401" t="s">
        <v>226</v>
      </c>
      <c r="G401" t="s">
        <v>680</v>
      </c>
      <c r="H401" t="s">
        <v>16</v>
      </c>
      <c r="I401" s="2">
        <v>149618</v>
      </c>
      <c r="J401" s="2">
        <v>260</v>
      </c>
      <c r="K401" s="2">
        <v>126031</v>
      </c>
      <c r="L401" s="2">
        <v>140596</v>
      </c>
      <c r="M401">
        <v>26</v>
      </c>
      <c r="N401" s="1">
        <v>6605.59</v>
      </c>
    </row>
    <row r="402" spans="1:14" x14ac:dyDescent="0.25">
      <c r="A402" t="s">
        <v>756</v>
      </c>
      <c r="B402" t="s">
        <v>12</v>
      </c>
      <c r="C402" t="s">
        <v>13</v>
      </c>
      <c r="D402" t="s">
        <v>1029</v>
      </c>
      <c r="E402" t="s">
        <v>1030</v>
      </c>
      <c r="F402" t="s">
        <v>757</v>
      </c>
      <c r="G402" t="s">
        <v>754</v>
      </c>
      <c r="H402" t="s">
        <v>16</v>
      </c>
      <c r="I402" s="2">
        <v>40447</v>
      </c>
      <c r="J402" s="2">
        <v>177</v>
      </c>
      <c r="K402" s="2">
        <v>16663</v>
      </c>
      <c r="L402" s="2">
        <v>29774</v>
      </c>
      <c r="M402">
        <v>12</v>
      </c>
      <c r="N402" s="1">
        <v>5083.8900000000003</v>
      </c>
    </row>
    <row r="403" spans="1:14" x14ac:dyDescent="0.25">
      <c r="A403" t="s">
        <v>636</v>
      </c>
      <c r="B403" t="s">
        <v>18</v>
      </c>
      <c r="C403" t="s">
        <v>13</v>
      </c>
      <c r="D403" t="s">
        <v>1008</v>
      </c>
      <c r="E403" t="s">
        <v>1009</v>
      </c>
      <c r="F403" t="s">
        <v>62</v>
      </c>
      <c r="G403" t="s">
        <v>625</v>
      </c>
      <c r="H403" t="s">
        <v>16</v>
      </c>
      <c r="I403" s="2">
        <v>56945</v>
      </c>
      <c r="J403" s="2">
        <v>152</v>
      </c>
      <c r="K403" s="2">
        <v>20750</v>
      </c>
      <c r="L403" s="2">
        <v>50714</v>
      </c>
      <c r="M403">
        <v>9</v>
      </c>
      <c r="N403" s="1">
        <v>5144.47</v>
      </c>
    </row>
    <row r="404" spans="1:14" x14ac:dyDescent="0.25">
      <c r="A404" t="s">
        <v>51</v>
      </c>
      <c r="B404" t="s">
        <v>18</v>
      </c>
      <c r="C404" t="s">
        <v>19</v>
      </c>
      <c r="D404" t="s">
        <v>1008</v>
      </c>
      <c r="E404" t="s">
        <v>1009</v>
      </c>
      <c r="F404" t="s">
        <v>52</v>
      </c>
      <c r="G404" t="s">
        <v>15</v>
      </c>
      <c r="H404" t="s">
        <v>16</v>
      </c>
      <c r="I404" s="2">
        <v>8217</v>
      </c>
      <c r="J404" s="2">
        <v>25</v>
      </c>
      <c r="K404" s="2">
        <v>5740</v>
      </c>
      <c r="L404" s="2">
        <v>8009</v>
      </c>
      <c r="M404">
        <v>11</v>
      </c>
      <c r="N404" s="1">
        <v>6051.33</v>
      </c>
    </row>
    <row r="405" spans="1:14" x14ac:dyDescent="0.25">
      <c r="A405" t="s">
        <v>840</v>
      </c>
      <c r="B405" t="s">
        <v>12</v>
      </c>
      <c r="C405" t="s">
        <v>19</v>
      </c>
      <c r="D405" t="s">
        <v>1035</v>
      </c>
      <c r="E405" t="s">
        <v>1007</v>
      </c>
      <c r="F405" t="s">
        <v>122</v>
      </c>
      <c r="G405" t="s">
        <v>795</v>
      </c>
      <c r="H405" t="s">
        <v>16</v>
      </c>
      <c r="I405" s="2">
        <v>458931</v>
      </c>
      <c r="J405" s="2">
        <v>974</v>
      </c>
      <c r="K405" s="2">
        <v>264325</v>
      </c>
      <c r="L405" s="2">
        <v>378011</v>
      </c>
      <c r="M405">
        <v>30</v>
      </c>
      <c r="N405" s="1">
        <v>7462.68</v>
      </c>
    </row>
    <row r="406" spans="1:14" x14ac:dyDescent="0.25">
      <c r="A406" t="s">
        <v>902</v>
      </c>
      <c r="B406" t="s">
        <v>12</v>
      </c>
      <c r="C406" t="s">
        <v>13</v>
      </c>
      <c r="D406" t="s">
        <v>1036</v>
      </c>
      <c r="E406" t="s">
        <v>1037</v>
      </c>
      <c r="F406" t="s">
        <v>514</v>
      </c>
      <c r="G406" t="s">
        <v>892</v>
      </c>
      <c r="H406" t="s">
        <v>16</v>
      </c>
      <c r="I406" s="2">
        <v>19334</v>
      </c>
      <c r="J406" s="2">
        <v>40</v>
      </c>
      <c r="K406" s="2">
        <v>8673</v>
      </c>
      <c r="L406" s="2">
        <v>18578</v>
      </c>
      <c r="M406">
        <v>11</v>
      </c>
      <c r="N406" s="1">
        <v>7292.14</v>
      </c>
    </row>
    <row r="407" spans="1:14" x14ac:dyDescent="0.25">
      <c r="A407" t="s">
        <v>802</v>
      </c>
      <c r="B407" t="s">
        <v>18</v>
      </c>
      <c r="C407" t="s">
        <v>19</v>
      </c>
      <c r="D407" t="s">
        <v>1036</v>
      </c>
      <c r="E407" t="s">
        <v>1037</v>
      </c>
      <c r="F407" t="s">
        <v>215</v>
      </c>
      <c r="G407" t="s">
        <v>795</v>
      </c>
      <c r="H407" t="s">
        <v>44</v>
      </c>
      <c r="I407" s="2">
        <v>19379</v>
      </c>
      <c r="J407" s="2">
        <v>49</v>
      </c>
      <c r="K407" s="2">
        <v>12168</v>
      </c>
      <c r="L407" s="2">
        <v>16616</v>
      </c>
      <c r="M407">
        <v>97</v>
      </c>
      <c r="N407" s="1">
        <v>7294.1</v>
      </c>
    </row>
    <row r="408" spans="1:14" x14ac:dyDescent="0.25">
      <c r="A408" t="s">
        <v>115</v>
      </c>
      <c r="B408" t="s">
        <v>18</v>
      </c>
      <c r="C408" t="s">
        <v>26</v>
      </c>
      <c r="D408" t="s">
        <v>1036</v>
      </c>
      <c r="E408" t="s">
        <v>1037</v>
      </c>
      <c r="F408" t="s">
        <v>113</v>
      </c>
      <c r="G408" t="s">
        <v>15</v>
      </c>
      <c r="H408" t="s">
        <v>16</v>
      </c>
      <c r="I408" s="2">
        <v>1956642</v>
      </c>
      <c r="J408" s="2">
        <v>4563</v>
      </c>
      <c r="K408" s="2">
        <v>981461</v>
      </c>
      <c r="L408" s="2">
        <v>1731673</v>
      </c>
      <c r="M408">
        <v>106</v>
      </c>
      <c r="N408" s="1">
        <v>7730.24</v>
      </c>
    </row>
    <row r="409" spans="1:14" x14ac:dyDescent="0.25">
      <c r="A409" t="s">
        <v>981</v>
      </c>
      <c r="B409" t="s">
        <v>18</v>
      </c>
      <c r="C409" t="s">
        <v>21</v>
      </c>
      <c r="D409" t="s">
        <v>1035</v>
      </c>
      <c r="E409" t="s">
        <v>1007</v>
      </c>
      <c r="F409" t="s">
        <v>922</v>
      </c>
      <c r="G409" t="s">
        <v>982</v>
      </c>
      <c r="H409" t="s">
        <v>34</v>
      </c>
      <c r="I409" s="2">
        <v>10066</v>
      </c>
      <c r="J409" s="2">
        <v>63</v>
      </c>
      <c r="K409" s="2">
        <v>6978</v>
      </c>
      <c r="L409" s="2">
        <v>9369</v>
      </c>
      <c r="M409">
        <v>19</v>
      </c>
      <c r="N409" s="1">
        <v>6879.59</v>
      </c>
    </row>
    <row r="410" spans="1:14" x14ac:dyDescent="0.25">
      <c r="A410" t="s">
        <v>309</v>
      </c>
      <c r="B410" t="s">
        <v>18</v>
      </c>
      <c r="C410" t="s">
        <v>19</v>
      </c>
      <c r="D410" t="s">
        <v>1035</v>
      </c>
      <c r="E410" t="s">
        <v>1007</v>
      </c>
      <c r="F410" t="s">
        <v>62</v>
      </c>
      <c r="G410" t="s">
        <v>204</v>
      </c>
      <c r="H410" t="s">
        <v>16</v>
      </c>
      <c r="I410" s="2">
        <v>23983</v>
      </c>
      <c r="J410" s="2">
        <v>0</v>
      </c>
      <c r="K410" s="2">
        <v>464</v>
      </c>
      <c r="L410" s="2">
        <v>19802</v>
      </c>
      <c r="M410">
        <v>9</v>
      </c>
      <c r="N410" s="1">
        <v>4574.3500000000004</v>
      </c>
    </row>
    <row r="411" spans="1:14" x14ac:dyDescent="0.25">
      <c r="A411" t="s">
        <v>415</v>
      </c>
      <c r="B411" t="s">
        <v>18</v>
      </c>
      <c r="C411" t="s">
        <v>13</v>
      </c>
      <c r="D411" t="s">
        <v>1008</v>
      </c>
      <c r="E411" t="s">
        <v>1009</v>
      </c>
      <c r="F411" t="s">
        <v>113</v>
      </c>
      <c r="G411" t="s">
        <v>204</v>
      </c>
      <c r="H411" t="s">
        <v>16</v>
      </c>
      <c r="I411" s="2">
        <v>470192</v>
      </c>
      <c r="J411" s="2">
        <v>940</v>
      </c>
      <c r="K411" s="2">
        <v>336480</v>
      </c>
      <c r="L411" s="2">
        <v>443202</v>
      </c>
      <c r="M411">
        <v>3</v>
      </c>
      <c r="N411" s="1">
        <v>4963.97</v>
      </c>
    </row>
    <row r="412" spans="1:14" x14ac:dyDescent="0.25">
      <c r="A412" t="s">
        <v>250</v>
      </c>
      <c r="B412" t="s">
        <v>12</v>
      </c>
      <c r="C412" t="s">
        <v>26</v>
      </c>
      <c r="D412" t="s">
        <v>1024</v>
      </c>
      <c r="E412" t="s">
        <v>1007</v>
      </c>
      <c r="F412" t="s">
        <v>251</v>
      </c>
      <c r="G412" t="s">
        <v>204</v>
      </c>
      <c r="H412" t="s">
        <v>16</v>
      </c>
      <c r="I412" s="2">
        <v>29251</v>
      </c>
      <c r="J412" s="2">
        <v>95</v>
      </c>
      <c r="K412" s="2">
        <v>25060</v>
      </c>
      <c r="L412" s="2">
        <v>28038</v>
      </c>
      <c r="M412">
        <v>8</v>
      </c>
      <c r="N412" s="1">
        <v>5994.75</v>
      </c>
    </row>
    <row r="413" spans="1:14" x14ac:dyDescent="0.25">
      <c r="A413" t="s">
        <v>339</v>
      </c>
      <c r="B413" t="s">
        <v>18</v>
      </c>
      <c r="C413" t="s">
        <v>19</v>
      </c>
      <c r="D413" t="s">
        <v>1042</v>
      </c>
      <c r="E413" t="s">
        <v>1030</v>
      </c>
      <c r="F413" t="s">
        <v>333</v>
      </c>
      <c r="G413" t="s">
        <v>204</v>
      </c>
      <c r="H413" t="s">
        <v>44</v>
      </c>
      <c r="I413" s="2">
        <v>127090</v>
      </c>
      <c r="J413" s="2">
        <v>299</v>
      </c>
      <c r="K413" s="2">
        <v>30178</v>
      </c>
      <c r="L413" s="2">
        <v>113438</v>
      </c>
      <c r="M413">
        <v>24</v>
      </c>
      <c r="N413" s="1">
        <v>5808.91</v>
      </c>
    </row>
    <row r="414" spans="1:14" x14ac:dyDescent="0.25">
      <c r="A414" t="s">
        <v>89</v>
      </c>
      <c r="B414" t="s">
        <v>12</v>
      </c>
      <c r="C414" t="s">
        <v>26</v>
      </c>
      <c r="D414" t="s">
        <v>1036</v>
      </c>
      <c r="E414" t="s">
        <v>1037</v>
      </c>
      <c r="F414" t="s">
        <v>88</v>
      </c>
      <c r="G414" t="s">
        <v>15</v>
      </c>
      <c r="H414" t="s">
        <v>16</v>
      </c>
      <c r="I414" s="2">
        <v>45397</v>
      </c>
      <c r="J414" s="2">
        <v>114</v>
      </c>
      <c r="K414" s="2">
        <v>716</v>
      </c>
      <c r="L414" s="2">
        <v>6867</v>
      </c>
      <c r="M414">
        <v>15</v>
      </c>
      <c r="N414" s="1">
        <v>4582.45</v>
      </c>
    </row>
    <row r="415" spans="1:14" x14ac:dyDescent="0.25">
      <c r="A415" t="s">
        <v>508</v>
      </c>
      <c r="B415" t="s">
        <v>18</v>
      </c>
      <c r="C415" t="s">
        <v>21</v>
      </c>
      <c r="D415" t="s">
        <v>1035</v>
      </c>
      <c r="E415" t="s">
        <v>1007</v>
      </c>
      <c r="F415" t="s">
        <v>142</v>
      </c>
      <c r="G415" t="s">
        <v>204</v>
      </c>
      <c r="H415" t="s">
        <v>16</v>
      </c>
      <c r="I415" s="2">
        <v>224877</v>
      </c>
      <c r="J415" s="2">
        <v>805</v>
      </c>
      <c r="K415" s="2">
        <v>121175</v>
      </c>
      <c r="L415" s="2">
        <v>213280</v>
      </c>
      <c r="M415">
        <v>11</v>
      </c>
      <c r="N415" s="1">
        <v>7360.99</v>
      </c>
    </row>
    <row r="416" spans="1:14" x14ac:dyDescent="0.25">
      <c r="A416" t="s">
        <v>713</v>
      </c>
      <c r="B416" t="s">
        <v>12</v>
      </c>
      <c r="C416" t="s">
        <v>13</v>
      </c>
      <c r="D416" t="s">
        <v>1036</v>
      </c>
      <c r="E416" t="s">
        <v>1037</v>
      </c>
      <c r="F416" t="s">
        <v>113</v>
      </c>
      <c r="G416" t="s">
        <v>680</v>
      </c>
      <c r="H416" t="s">
        <v>16</v>
      </c>
      <c r="I416" s="2">
        <v>1010148</v>
      </c>
      <c r="J416" s="2">
        <v>2874</v>
      </c>
      <c r="K416" s="2">
        <v>699834</v>
      </c>
      <c r="L416" s="2">
        <v>955905</v>
      </c>
      <c r="M416">
        <v>31</v>
      </c>
      <c r="N416" s="1">
        <v>7788.7</v>
      </c>
    </row>
    <row r="417" spans="1:14" x14ac:dyDescent="0.25">
      <c r="A417" t="s">
        <v>827</v>
      </c>
      <c r="B417" t="s">
        <v>18</v>
      </c>
      <c r="C417" t="s">
        <v>21</v>
      </c>
      <c r="D417" t="s">
        <v>1029</v>
      </c>
      <c r="E417" t="s">
        <v>1030</v>
      </c>
      <c r="F417" t="s">
        <v>108</v>
      </c>
      <c r="G417" t="s">
        <v>795</v>
      </c>
      <c r="H417" t="s">
        <v>16</v>
      </c>
      <c r="I417" s="2">
        <v>103665</v>
      </c>
      <c r="J417" s="2">
        <v>270</v>
      </c>
      <c r="K417" s="2">
        <v>77283</v>
      </c>
      <c r="L417" s="2">
        <v>94019</v>
      </c>
      <c r="M417">
        <v>4</v>
      </c>
      <c r="N417" s="1">
        <v>5284.69</v>
      </c>
    </row>
    <row r="418" spans="1:14" x14ac:dyDescent="0.25">
      <c r="A418" t="s">
        <v>812</v>
      </c>
      <c r="B418" t="s">
        <v>12</v>
      </c>
      <c r="C418" t="s">
        <v>19</v>
      </c>
      <c r="D418" t="s">
        <v>1008</v>
      </c>
      <c r="E418" t="s">
        <v>1009</v>
      </c>
      <c r="F418" t="s">
        <v>265</v>
      </c>
      <c r="G418" t="s">
        <v>795</v>
      </c>
      <c r="H418" t="s">
        <v>16</v>
      </c>
      <c r="I418" s="2">
        <v>27032</v>
      </c>
      <c r="J418" s="2">
        <v>110</v>
      </c>
      <c r="K418" s="2">
        <v>21893</v>
      </c>
      <c r="L418" s="2">
        <v>26127</v>
      </c>
      <c r="M418">
        <v>5</v>
      </c>
      <c r="N418" s="1">
        <v>5292.9</v>
      </c>
    </row>
    <row r="419" spans="1:14" x14ac:dyDescent="0.25">
      <c r="A419" t="s">
        <v>539</v>
      </c>
      <c r="B419" t="s">
        <v>12</v>
      </c>
      <c r="C419" t="s">
        <v>19</v>
      </c>
      <c r="D419" t="s">
        <v>1018</v>
      </c>
      <c r="E419" t="s">
        <v>1013</v>
      </c>
      <c r="F419" t="s">
        <v>540</v>
      </c>
      <c r="G419" t="s">
        <v>204</v>
      </c>
      <c r="H419" t="s">
        <v>16</v>
      </c>
      <c r="I419" s="2">
        <v>12161</v>
      </c>
      <c r="J419" s="2">
        <v>20</v>
      </c>
      <c r="K419" s="2">
        <v>6284</v>
      </c>
      <c r="L419" s="2">
        <v>10919</v>
      </c>
      <c r="M419">
        <v>4</v>
      </c>
      <c r="N419" s="1">
        <v>7273.27</v>
      </c>
    </row>
    <row r="420" spans="1:14" x14ac:dyDescent="0.25">
      <c r="A420" t="s">
        <v>924</v>
      </c>
      <c r="B420" t="s">
        <v>12</v>
      </c>
      <c r="C420" t="s">
        <v>19</v>
      </c>
      <c r="D420" t="s">
        <v>1006</v>
      </c>
      <c r="E420" t="s">
        <v>1007</v>
      </c>
      <c r="F420" t="s">
        <v>52</v>
      </c>
      <c r="G420" t="s">
        <v>920</v>
      </c>
      <c r="H420" t="s">
        <v>16</v>
      </c>
      <c r="I420" s="2">
        <v>7530</v>
      </c>
      <c r="J420" s="2">
        <v>20</v>
      </c>
      <c r="K420" s="2">
        <v>5468</v>
      </c>
      <c r="L420" s="2">
        <v>7298</v>
      </c>
      <c r="M420">
        <v>3</v>
      </c>
      <c r="N420" s="1">
        <v>5038.71</v>
      </c>
    </row>
    <row r="421" spans="1:14" x14ac:dyDescent="0.25">
      <c r="A421" t="s">
        <v>651</v>
      </c>
      <c r="B421" t="s">
        <v>18</v>
      </c>
      <c r="C421" t="s">
        <v>13</v>
      </c>
      <c r="D421" t="s">
        <v>1029</v>
      </c>
      <c r="E421" t="s">
        <v>1030</v>
      </c>
      <c r="F421" t="s">
        <v>122</v>
      </c>
      <c r="G421" t="s">
        <v>625</v>
      </c>
      <c r="H421" t="s">
        <v>16</v>
      </c>
      <c r="I421" s="2">
        <v>1575592</v>
      </c>
      <c r="J421" s="2">
        <v>3874</v>
      </c>
      <c r="K421" s="2">
        <v>1155869</v>
      </c>
      <c r="L421" s="2">
        <v>1447900</v>
      </c>
      <c r="M421">
        <v>88</v>
      </c>
      <c r="N421" s="1">
        <v>7818.65</v>
      </c>
    </row>
    <row r="422" spans="1:14" x14ac:dyDescent="0.25">
      <c r="A422" t="s">
        <v>401</v>
      </c>
      <c r="B422" t="s">
        <v>23</v>
      </c>
      <c r="C422" t="s">
        <v>26</v>
      </c>
      <c r="D422" t="s">
        <v>1036</v>
      </c>
      <c r="E422" t="s">
        <v>1037</v>
      </c>
      <c r="F422" t="s">
        <v>101</v>
      </c>
      <c r="G422" t="s">
        <v>204</v>
      </c>
      <c r="H422" t="s">
        <v>16</v>
      </c>
      <c r="I422" s="2">
        <v>58938</v>
      </c>
      <c r="J422" s="2">
        <v>175</v>
      </c>
      <c r="K422" s="2">
        <v>41861</v>
      </c>
      <c r="L422" s="2">
        <v>55929</v>
      </c>
      <c r="M422">
        <v>9</v>
      </c>
      <c r="N422" s="1">
        <v>4881.2</v>
      </c>
    </row>
    <row r="423" spans="1:14" x14ac:dyDescent="0.25">
      <c r="A423" t="s">
        <v>416</v>
      </c>
      <c r="B423" t="s">
        <v>18</v>
      </c>
      <c r="C423" t="s">
        <v>19</v>
      </c>
      <c r="D423" t="s">
        <v>1012</v>
      </c>
      <c r="E423" t="s">
        <v>1013</v>
      </c>
      <c r="F423" t="s">
        <v>113</v>
      </c>
      <c r="G423" t="s">
        <v>204</v>
      </c>
      <c r="H423" t="s">
        <v>16</v>
      </c>
      <c r="I423" s="2">
        <v>14730</v>
      </c>
      <c r="J423" s="2">
        <v>86</v>
      </c>
      <c r="K423" s="2">
        <v>6410</v>
      </c>
      <c r="L423" s="2">
        <v>10860</v>
      </c>
      <c r="M423">
        <v>6</v>
      </c>
      <c r="N423" s="1">
        <v>5287.57</v>
      </c>
    </row>
    <row r="424" spans="1:14" x14ac:dyDescent="0.25">
      <c r="A424" t="s">
        <v>585</v>
      </c>
      <c r="B424" t="s">
        <v>12</v>
      </c>
      <c r="C424" t="s">
        <v>13</v>
      </c>
      <c r="D424" t="s">
        <v>1008</v>
      </c>
      <c r="E424" t="s">
        <v>1009</v>
      </c>
      <c r="F424" t="s">
        <v>183</v>
      </c>
      <c r="G424" t="s">
        <v>204</v>
      </c>
      <c r="H424" t="s">
        <v>16</v>
      </c>
      <c r="I424" s="2">
        <v>12209</v>
      </c>
      <c r="J424" s="2">
        <v>147</v>
      </c>
      <c r="K424" s="2">
        <v>3976</v>
      </c>
      <c r="L424" s="2">
        <v>5219</v>
      </c>
      <c r="M424">
        <v>4</v>
      </c>
      <c r="N424" s="1">
        <v>3818.96</v>
      </c>
    </row>
    <row r="425" spans="1:14" x14ac:dyDescent="0.25">
      <c r="A425" t="s">
        <v>246</v>
      </c>
      <c r="B425" t="s">
        <v>18</v>
      </c>
      <c r="C425" t="s">
        <v>26</v>
      </c>
      <c r="D425" t="s">
        <v>1008</v>
      </c>
      <c r="E425" t="s">
        <v>1009</v>
      </c>
      <c r="F425" t="s">
        <v>247</v>
      </c>
      <c r="G425" t="s">
        <v>204</v>
      </c>
      <c r="H425" t="s">
        <v>44</v>
      </c>
      <c r="I425" s="2">
        <v>27202</v>
      </c>
      <c r="J425" s="2">
        <v>70</v>
      </c>
      <c r="K425" s="2">
        <v>5202</v>
      </c>
      <c r="L425" s="2">
        <v>23474</v>
      </c>
      <c r="M425">
        <v>11</v>
      </c>
      <c r="N425" s="1">
        <v>4253.9799999999996</v>
      </c>
    </row>
    <row r="426" spans="1:14" x14ac:dyDescent="0.25">
      <c r="A426" t="s">
        <v>972</v>
      </c>
      <c r="B426" t="s">
        <v>18</v>
      </c>
      <c r="C426" t="s">
        <v>19</v>
      </c>
      <c r="D426" t="s">
        <v>1008</v>
      </c>
      <c r="E426" t="s">
        <v>1009</v>
      </c>
      <c r="F426" t="s">
        <v>135</v>
      </c>
      <c r="G426" t="s">
        <v>962</v>
      </c>
      <c r="H426" t="s">
        <v>34</v>
      </c>
      <c r="I426" s="2">
        <v>42755</v>
      </c>
      <c r="J426" s="2">
        <v>117</v>
      </c>
      <c r="K426" s="2">
        <v>36503</v>
      </c>
      <c r="L426" s="2">
        <v>40051</v>
      </c>
      <c r="M426">
        <v>12</v>
      </c>
      <c r="N426" s="1">
        <v>6550.3</v>
      </c>
    </row>
    <row r="427" spans="1:14" x14ac:dyDescent="0.25">
      <c r="A427" t="s">
        <v>394</v>
      </c>
      <c r="B427" t="s">
        <v>12</v>
      </c>
      <c r="C427" t="s">
        <v>21</v>
      </c>
      <c r="D427" t="s">
        <v>1008</v>
      </c>
      <c r="E427" t="s">
        <v>1009</v>
      </c>
      <c r="F427" t="s">
        <v>395</v>
      </c>
      <c r="G427" t="s">
        <v>204</v>
      </c>
      <c r="H427" t="s">
        <v>16</v>
      </c>
      <c r="I427" s="2">
        <v>42759</v>
      </c>
      <c r="J427" s="2">
        <v>177</v>
      </c>
      <c r="K427" s="2">
        <v>17744</v>
      </c>
      <c r="L427" s="2">
        <v>34812</v>
      </c>
      <c r="M427">
        <v>12</v>
      </c>
      <c r="N427" s="1">
        <v>6316.49</v>
      </c>
    </row>
    <row r="428" spans="1:14" x14ac:dyDescent="0.25">
      <c r="A428" t="s">
        <v>714</v>
      </c>
      <c r="B428" t="s">
        <v>12</v>
      </c>
      <c r="C428" t="s">
        <v>19</v>
      </c>
      <c r="D428" t="s">
        <v>1049</v>
      </c>
      <c r="E428" t="s">
        <v>1050</v>
      </c>
      <c r="F428" t="s">
        <v>647</v>
      </c>
      <c r="G428" t="s">
        <v>680</v>
      </c>
      <c r="H428" t="s">
        <v>16</v>
      </c>
      <c r="I428" s="2">
        <v>27371</v>
      </c>
      <c r="J428" s="2">
        <v>60</v>
      </c>
      <c r="K428" s="2">
        <v>22256</v>
      </c>
      <c r="L428" s="2">
        <v>25986</v>
      </c>
      <c r="M428">
        <v>5</v>
      </c>
      <c r="N428" s="1">
        <v>4984.49</v>
      </c>
    </row>
    <row r="429" spans="1:14" x14ac:dyDescent="0.25">
      <c r="A429" t="s">
        <v>581</v>
      </c>
      <c r="B429" t="s">
        <v>18</v>
      </c>
      <c r="C429" t="s">
        <v>21</v>
      </c>
      <c r="D429" t="s">
        <v>1047</v>
      </c>
      <c r="E429" t="s">
        <v>1015</v>
      </c>
      <c r="F429" t="s">
        <v>181</v>
      </c>
      <c r="G429" t="s">
        <v>204</v>
      </c>
      <c r="H429" t="s">
        <v>34</v>
      </c>
      <c r="I429" s="2">
        <v>45668</v>
      </c>
      <c r="J429" s="2">
        <v>130</v>
      </c>
      <c r="K429" s="2">
        <v>16872</v>
      </c>
      <c r="L429" s="2">
        <v>32085</v>
      </c>
      <c r="M429">
        <v>9</v>
      </c>
      <c r="N429" s="1">
        <v>3444.2</v>
      </c>
    </row>
    <row r="430" spans="1:14" x14ac:dyDescent="0.25">
      <c r="A430" t="s">
        <v>532</v>
      </c>
      <c r="B430" t="s">
        <v>12</v>
      </c>
      <c r="C430" t="s">
        <v>19</v>
      </c>
      <c r="D430" t="s">
        <v>1023</v>
      </c>
      <c r="E430" t="s">
        <v>1015</v>
      </c>
      <c r="F430" t="s">
        <v>161</v>
      </c>
      <c r="G430" t="s">
        <v>204</v>
      </c>
      <c r="H430" t="s">
        <v>16</v>
      </c>
      <c r="I430" s="2">
        <v>9709</v>
      </c>
      <c r="J430" s="2">
        <v>58</v>
      </c>
      <c r="K430" s="2">
        <v>3339</v>
      </c>
      <c r="L430" s="2">
        <v>7891</v>
      </c>
      <c r="M430">
        <v>3</v>
      </c>
      <c r="N430" s="1">
        <v>6994.09</v>
      </c>
    </row>
    <row r="431" spans="1:14" x14ac:dyDescent="0.25">
      <c r="A431" t="s">
        <v>735</v>
      </c>
      <c r="B431" t="s">
        <v>23</v>
      </c>
      <c r="C431" t="s">
        <v>19</v>
      </c>
      <c r="D431" t="s">
        <v>1023</v>
      </c>
      <c r="E431" t="s">
        <v>1015</v>
      </c>
      <c r="F431" t="s">
        <v>159</v>
      </c>
      <c r="G431" t="s">
        <v>680</v>
      </c>
      <c r="H431" t="s">
        <v>16</v>
      </c>
      <c r="I431" s="2">
        <v>19408</v>
      </c>
      <c r="J431" s="2">
        <v>58</v>
      </c>
      <c r="K431" s="2">
        <v>6596</v>
      </c>
      <c r="L431" s="2">
        <v>13880</v>
      </c>
      <c r="M431">
        <v>2</v>
      </c>
      <c r="N431" s="1">
        <v>5492.82</v>
      </c>
    </row>
    <row r="432" spans="1:14" x14ac:dyDescent="0.25">
      <c r="A432" t="s">
        <v>654</v>
      </c>
      <c r="B432" t="s">
        <v>12</v>
      </c>
      <c r="C432" t="s">
        <v>26</v>
      </c>
      <c r="D432" t="s">
        <v>1023</v>
      </c>
      <c r="E432" t="s">
        <v>1015</v>
      </c>
      <c r="F432" t="s">
        <v>135</v>
      </c>
      <c r="G432" t="s">
        <v>625</v>
      </c>
      <c r="H432" t="s">
        <v>16</v>
      </c>
      <c r="I432" s="2">
        <v>113262</v>
      </c>
      <c r="J432" s="2">
        <v>380</v>
      </c>
      <c r="K432" s="2">
        <v>95762</v>
      </c>
      <c r="L432" s="2">
        <v>104612</v>
      </c>
      <c r="M432">
        <v>4</v>
      </c>
      <c r="N432" s="1">
        <v>7443.48</v>
      </c>
    </row>
    <row r="433" spans="1:14" x14ac:dyDescent="0.25">
      <c r="A433" t="s">
        <v>599</v>
      </c>
      <c r="B433" t="s">
        <v>12</v>
      </c>
      <c r="C433" t="s">
        <v>26</v>
      </c>
      <c r="D433" t="s">
        <v>1034</v>
      </c>
      <c r="E433" t="s">
        <v>1015</v>
      </c>
      <c r="F433" t="s">
        <v>191</v>
      </c>
      <c r="G433" t="s">
        <v>204</v>
      </c>
      <c r="H433" t="s">
        <v>16</v>
      </c>
      <c r="I433" s="2">
        <v>571090</v>
      </c>
      <c r="J433" s="2">
        <v>1541</v>
      </c>
      <c r="K433" s="2">
        <v>246243</v>
      </c>
      <c r="L433" s="2">
        <v>532325</v>
      </c>
      <c r="M433">
        <v>11</v>
      </c>
      <c r="N433" s="1">
        <v>4733.62</v>
      </c>
    </row>
    <row r="434" spans="1:14" x14ac:dyDescent="0.25">
      <c r="A434" t="s">
        <v>332</v>
      </c>
      <c r="B434" t="s">
        <v>18</v>
      </c>
      <c r="C434" t="s">
        <v>13</v>
      </c>
      <c r="D434" t="s">
        <v>1008</v>
      </c>
      <c r="E434" t="s">
        <v>1009</v>
      </c>
      <c r="F434" t="s">
        <v>333</v>
      </c>
      <c r="G434" t="s">
        <v>204</v>
      </c>
      <c r="H434" t="s">
        <v>44</v>
      </c>
      <c r="I434" s="2">
        <v>27394</v>
      </c>
      <c r="J434" s="2">
        <v>74</v>
      </c>
      <c r="K434" s="2">
        <v>16144</v>
      </c>
      <c r="L434" s="2">
        <v>24752</v>
      </c>
      <c r="M434">
        <v>78</v>
      </c>
      <c r="N434" s="1">
        <v>7264.59</v>
      </c>
    </row>
    <row r="435" spans="1:14" x14ac:dyDescent="0.25">
      <c r="A435" t="s">
        <v>409</v>
      </c>
      <c r="B435" t="s">
        <v>18</v>
      </c>
      <c r="C435" t="s">
        <v>21</v>
      </c>
      <c r="D435" t="s">
        <v>1034</v>
      </c>
      <c r="E435" t="s">
        <v>1015</v>
      </c>
      <c r="F435" t="s">
        <v>108</v>
      </c>
      <c r="G435" t="s">
        <v>204</v>
      </c>
      <c r="H435" t="s">
        <v>44</v>
      </c>
      <c r="I435" s="2">
        <v>141165</v>
      </c>
      <c r="J435" s="2">
        <v>250</v>
      </c>
      <c r="K435" s="2">
        <v>102776</v>
      </c>
      <c r="L435" s="2">
        <v>128004</v>
      </c>
      <c r="M435">
        <v>28</v>
      </c>
      <c r="N435" s="1">
        <v>7222.21</v>
      </c>
    </row>
    <row r="436" spans="1:14" x14ac:dyDescent="0.25">
      <c r="A436" t="s">
        <v>45</v>
      </c>
      <c r="B436" t="s">
        <v>18</v>
      </c>
      <c r="C436" t="s">
        <v>13</v>
      </c>
      <c r="D436" t="s">
        <v>1036</v>
      </c>
      <c r="E436" t="s">
        <v>1037</v>
      </c>
      <c r="F436" t="s">
        <v>43</v>
      </c>
      <c r="G436" t="s">
        <v>15</v>
      </c>
      <c r="H436" t="s">
        <v>44</v>
      </c>
      <c r="I436" s="2">
        <v>45711</v>
      </c>
      <c r="J436" s="2">
        <v>130</v>
      </c>
      <c r="K436" s="2">
        <v>23052</v>
      </c>
      <c r="L436" s="2">
        <v>42375</v>
      </c>
      <c r="M436">
        <v>11</v>
      </c>
      <c r="N436" s="1">
        <v>6417.88</v>
      </c>
    </row>
    <row r="437" spans="1:14" x14ac:dyDescent="0.25">
      <c r="A437" t="s">
        <v>425</v>
      </c>
      <c r="B437" t="s">
        <v>12</v>
      </c>
      <c r="C437" t="s">
        <v>19</v>
      </c>
      <c r="D437" t="s">
        <v>1008</v>
      </c>
      <c r="E437" t="s">
        <v>1009</v>
      </c>
      <c r="F437" t="s">
        <v>426</v>
      </c>
      <c r="G437" t="s">
        <v>204</v>
      </c>
      <c r="H437" t="s">
        <v>16</v>
      </c>
      <c r="I437" s="2">
        <v>45965</v>
      </c>
      <c r="J437" s="2">
        <v>190</v>
      </c>
      <c r="K437" s="2">
        <v>10028</v>
      </c>
      <c r="L437" s="2">
        <v>37295</v>
      </c>
      <c r="M437">
        <v>1</v>
      </c>
      <c r="N437" s="1">
        <v>4718.84</v>
      </c>
    </row>
    <row r="438" spans="1:14" x14ac:dyDescent="0.25">
      <c r="A438" t="s">
        <v>816</v>
      </c>
      <c r="B438" t="s">
        <v>23</v>
      </c>
      <c r="C438" t="s">
        <v>21</v>
      </c>
      <c r="D438" t="s">
        <v>1029</v>
      </c>
      <c r="E438" t="s">
        <v>1030</v>
      </c>
      <c r="F438" t="s">
        <v>56</v>
      </c>
      <c r="G438" t="s">
        <v>795</v>
      </c>
      <c r="H438" t="s">
        <v>16</v>
      </c>
      <c r="I438" s="2">
        <v>10350</v>
      </c>
      <c r="J438" s="2">
        <v>66</v>
      </c>
      <c r="K438" s="2">
        <v>723</v>
      </c>
      <c r="L438" s="2">
        <v>8720</v>
      </c>
      <c r="M438">
        <v>14</v>
      </c>
      <c r="N438" s="1">
        <v>6774.2</v>
      </c>
    </row>
    <row r="439" spans="1:14" x14ac:dyDescent="0.25">
      <c r="A439" t="s">
        <v>852</v>
      </c>
      <c r="B439" t="s">
        <v>23</v>
      </c>
      <c r="C439" t="s">
        <v>19</v>
      </c>
      <c r="D439" t="s">
        <v>1034</v>
      </c>
      <c r="E439" t="s">
        <v>1015</v>
      </c>
      <c r="F439" t="s">
        <v>159</v>
      </c>
      <c r="G439" t="s">
        <v>795</v>
      </c>
      <c r="H439" t="s">
        <v>16</v>
      </c>
      <c r="I439" s="2">
        <v>46190</v>
      </c>
      <c r="J439" s="2">
        <v>130</v>
      </c>
      <c r="K439" s="2">
        <v>8618</v>
      </c>
      <c r="L439" s="2">
        <v>41618</v>
      </c>
      <c r="M439">
        <v>1</v>
      </c>
      <c r="N439" s="1">
        <v>5464.11</v>
      </c>
    </row>
    <row r="440" spans="1:14" x14ac:dyDescent="0.25">
      <c r="A440" t="s">
        <v>695</v>
      </c>
      <c r="B440" t="s">
        <v>18</v>
      </c>
      <c r="C440" t="s">
        <v>13</v>
      </c>
      <c r="D440" t="s">
        <v>1029</v>
      </c>
      <c r="E440" t="s">
        <v>1030</v>
      </c>
      <c r="F440" t="s">
        <v>62</v>
      </c>
      <c r="G440" t="s">
        <v>680</v>
      </c>
      <c r="H440" t="s">
        <v>34</v>
      </c>
      <c r="I440" s="2">
        <v>161222</v>
      </c>
      <c r="J440" s="2">
        <v>500</v>
      </c>
      <c r="K440" s="2">
        <v>66740</v>
      </c>
      <c r="L440" s="2">
        <v>149743</v>
      </c>
      <c r="M440">
        <v>19</v>
      </c>
      <c r="N440" s="1">
        <v>5767.8</v>
      </c>
    </row>
    <row r="441" spans="1:14" x14ac:dyDescent="0.25">
      <c r="A441" t="s">
        <v>489</v>
      </c>
      <c r="B441" t="s">
        <v>18</v>
      </c>
      <c r="C441" t="s">
        <v>13</v>
      </c>
      <c r="D441" t="s">
        <v>1042</v>
      </c>
      <c r="E441" t="s">
        <v>1030</v>
      </c>
      <c r="F441" t="s">
        <v>135</v>
      </c>
      <c r="G441" t="s">
        <v>204</v>
      </c>
      <c r="H441" t="s">
        <v>16</v>
      </c>
      <c r="I441" s="2">
        <v>75531</v>
      </c>
      <c r="J441" s="2">
        <v>200</v>
      </c>
      <c r="K441" s="2">
        <v>63816</v>
      </c>
      <c r="L441" s="2">
        <v>70011</v>
      </c>
      <c r="M441">
        <v>9</v>
      </c>
      <c r="N441" s="1">
        <v>7261.87</v>
      </c>
    </row>
    <row r="442" spans="1:14" x14ac:dyDescent="0.25">
      <c r="A442" t="s">
        <v>567</v>
      </c>
      <c r="B442" t="s">
        <v>18</v>
      </c>
      <c r="C442" t="s">
        <v>19</v>
      </c>
      <c r="D442" t="s">
        <v>1008</v>
      </c>
      <c r="E442" t="s">
        <v>1009</v>
      </c>
      <c r="F442" t="s">
        <v>181</v>
      </c>
      <c r="G442" t="s">
        <v>204</v>
      </c>
      <c r="H442" t="s">
        <v>16</v>
      </c>
      <c r="I442" s="2">
        <v>182114</v>
      </c>
      <c r="J442" s="2">
        <v>500</v>
      </c>
      <c r="K442" s="2">
        <v>14477</v>
      </c>
      <c r="L442" s="2">
        <v>139167</v>
      </c>
      <c r="M442">
        <v>29</v>
      </c>
      <c r="N442" s="1">
        <v>6307.9</v>
      </c>
    </row>
    <row r="443" spans="1:14" x14ac:dyDescent="0.25">
      <c r="A443" t="s">
        <v>229</v>
      </c>
      <c r="B443" t="s">
        <v>12</v>
      </c>
      <c r="C443" t="s">
        <v>26</v>
      </c>
      <c r="D443" t="s">
        <v>1008</v>
      </c>
      <c r="E443" t="s">
        <v>1009</v>
      </c>
      <c r="F443" t="s">
        <v>226</v>
      </c>
      <c r="G443" t="s">
        <v>204</v>
      </c>
      <c r="H443" t="s">
        <v>16</v>
      </c>
      <c r="I443" s="2">
        <v>108559</v>
      </c>
      <c r="J443" s="2">
        <v>212</v>
      </c>
      <c r="K443" s="2">
        <v>79254</v>
      </c>
      <c r="L443" s="2">
        <v>100563</v>
      </c>
      <c r="M443">
        <v>7</v>
      </c>
      <c r="N443" s="1">
        <v>6850.58</v>
      </c>
    </row>
    <row r="444" spans="1:14" x14ac:dyDescent="0.25">
      <c r="A444" t="s">
        <v>830</v>
      </c>
      <c r="B444" t="s">
        <v>18</v>
      </c>
      <c r="C444" t="s">
        <v>21</v>
      </c>
      <c r="D444" t="s">
        <v>1029</v>
      </c>
      <c r="E444" t="s">
        <v>1030</v>
      </c>
      <c r="F444" t="s">
        <v>113</v>
      </c>
      <c r="G444" t="s">
        <v>795</v>
      </c>
      <c r="H444" t="s">
        <v>16</v>
      </c>
      <c r="I444" s="2">
        <v>1720462</v>
      </c>
      <c r="J444" s="2">
        <v>4865</v>
      </c>
      <c r="K444" s="2">
        <v>940296</v>
      </c>
      <c r="L444" s="2">
        <v>1516537</v>
      </c>
      <c r="M444">
        <v>20</v>
      </c>
      <c r="N444" s="1">
        <v>5906.46</v>
      </c>
    </row>
    <row r="445" spans="1:14" x14ac:dyDescent="0.25">
      <c r="A445" t="s">
        <v>312</v>
      </c>
      <c r="B445" t="s">
        <v>18</v>
      </c>
      <c r="C445" t="s">
        <v>13</v>
      </c>
      <c r="D445" t="s">
        <v>1036</v>
      </c>
      <c r="E445" t="s">
        <v>1037</v>
      </c>
      <c r="F445" t="s">
        <v>62</v>
      </c>
      <c r="G445" t="s">
        <v>204</v>
      </c>
      <c r="H445" t="s">
        <v>16</v>
      </c>
      <c r="I445" s="2">
        <v>325152</v>
      </c>
      <c r="J445" s="2">
        <v>854</v>
      </c>
      <c r="K445" s="2">
        <v>138319</v>
      </c>
      <c r="L445" s="2">
        <v>300133</v>
      </c>
      <c r="M445">
        <v>55</v>
      </c>
      <c r="N445" s="1">
        <v>7887.61</v>
      </c>
    </row>
    <row r="446" spans="1:14" x14ac:dyDescent="0.25">
      <c r="A446" t="s">
        <v>264</v>
      </c>
      <c r="B446" t="s">
        <v>23</v>
      </c>
      <c r="C446" t="s">
        <v>26</v>
      </c>
      <c r="D446" t="s">
        <v>1008</v>
      </c>
      <c r="E446" t="s">
        <v>1009</v>
      </c>
      <c r="F446" t="s">
        <v>265</v>
      </c>
      <c r="G446" t="s">
        <v>204</v>
      </c>
      <c r="H446" t="s">
        <v>16</v>
      </c>
      <c r="I446" s="2">
        <v>19461</v>
      </c>
      <c r="J446" s="2">
        <v>74</v>
      </c>
      <c r="K446" s="2">
        <v>14647</v>
      </c>
      <c r="L446" s="2">
        <v>18731</v>
      </c>
      <c r="M446">
        <v>9</v>
      </c>
      <c r="N446" s="1">
        <v>7312</v>
      </c>
    </row>
    <row r="447" spans="1:14" x14ac:dyDescent="0.25">
      <c r="A447" t="s">
        <v>661</v>
      </c>
      <c r="B447" t="s">
        <v>12</v>
      </c>
      <c r="C447" t="s">
        <v>26</v>
      </c>
      <c r="D447" t="s">
        <v>1042</v>
      </c>
      <c r="E447" t="s">
        <v>1030</v>
      </c>
      <c r="F447" t="s">
        <v>159</v>
      </c>
      <c r="G447" t="s">
        <v>625</v>
      </c>
      <c r="H447" t="s">
        <v>16</v>
      </c>
      <c r="I447" s="2">
        <v>47360</v>
      </c>
      <c r="J447" s="2">
        <v>126</v>
      </c>
      <c r="K447" s="2">
        <v>8047</v>
      </c>
      <c r="L447" s="2">
        <v>33641</v>
      </c>
      <c r="M447">
        <v>9</v>
      </c>
      <c r="N447" s="1">
        <v>6502.27</v>
      </c>
    </row>
    <row r="448" spans="1:14" x14ac:dyDescent="0.25">
      <c r="A448" t="s">
        <v>639</v>
      </c>
      <c r="B448" t="s">
        <v>18</v>
      </c>
      <c r="C448" t="s">
        <v>21</v>
      </c>
      <c r="D448" t="s">
        <v>1008</v>
      </c>
      <c r="E448" t="s">
        <v>1009</v>
      </c>
      <c r="F448" t="s">
        <v>343</v>
      </c>
      <c r="G448" t="s">
        <v>625</v>
      </c>
      <c r="H448" t="s">
        <v>16</v>
      </c>
      <c r="I448" s="2">
        <v>12710</v>
      </c>
      <c r="J448" s="2">
        <v>10</v>
      </c>
      <c r="K448" s="2">
        <v>8159</v>
      </c>
      <c r="L448" s="2">
        <v>11984</v>
      </c>
      <c r="M448">
        <v>11</v>
      </c>
      <c r="N448" s="1">
        <v>7851.4</v>
      </c>
    </row>
    <row r="449" spans="1:14" x14ac:dyDescent="0.25">
      <c r="A449" t="s">
        <v>50</v>
      </c>
      <c r="B449" t="s">
        <v>12</v>
      </c>
      <c r="C449" t="s">
        <v>21</v>
      </c>
      <c r="D449" t="s">
        <v>1051</v>
      </c>
      <c r="E449" t="s">
        <v>1015</v>
      </c>
      <c r="F449" t="s">
        <v>47</v>
      </c>
      <c r="G449" t="s">
        <v>15</v>
      </c>
      <c r="H449" t="s">
        <v>16</v>
      </c>
      <c r="I449" s="2">
        <v>35178</v>
      </c>
      <c r="J449" s="2">
        <v>155</v>
      </c>
      <c r="K449" s="2">
        <v>23374</v>
      </c>
      <c r="L449" s="2">
        <v>33779</v>
      </c>
      <c r="M449">
        <v>8</v>
      </c>
      <c r="N449" s="1">
        <v>5738.81</v>
      </c>
    </row>
    <row r="450" spans="1:14" x14ac:dyDescent="0.25">
      <c r="A450" t="s">
        <v>257</v>
      </c>
      <c r="B450" t="s">
        <v>18</v>
      </c>
      <c r="C450" t="s">
        <v>21</v>
      </c>
      <c r="D450" t="s">
        <v>1029</v>
      </c>
      <c r="E450" t="s">
        <v>1030</v>
      </c>
      <c r="F450" t="s">
        <v>47</v>
      </c>
      <c r="G450" t="s">
        <v>204</v>
      </c>
      <c r="H450" t="s">
        <v>44</v>
      </c>
      <c r="I450" s="2">
        <v>48211</v>
      </c>
      <c r="J450" s="2">
        <v>160</v>
      </c>
      <c r="K450" s="2">
        <v>30157</v>
      </c>
      <c r="L450" s="2">
        <v>43810</v>
      </c>
      <c r="M450">
        <v>14</v>
      </c>
      <c r="N450" s="1">
        <v>6708.46</v>
      </c>
    </row>
    <row r="451" spans="1:14" x14ac:dyDescent="0.25">
      <c r="A451" t="s">
        <v>615</v>
      </c>
      <c r="B451" t="s">
        <v>12</v>
      </c>
      <c r="C451" t="s">
        <v>13</v>
      </c>
      <c r="D451" t="s">
        <v>1029</v>
      </c>
      <c r="E451" t="s">
        <v>1030</v>
      </c>
      <c r="F451" t="s">
        <v>201</v>
      </c>
      <c r="G451" t="s">
        <v>204</v>
      </c>
      <c r="H451" t="s">
        <v>16</v>
      </c>
      <c r="I451" s="2">
        <v>318269</v>
      </c>
      <c r="J451" s="2">
        <v>914</v>
      </c>
      <c r="K451" s="2">
        <v>33355</v>
      </c>
      <c r="L451" s="2">
        <v>295405</v>
      </c>
      <c r="M451">
        <v>44</v>
      </c>
      <c r="N451" s="1">
        <v>7854.73</v>
      </c>
    </row>
    <row r="452" spans="1:14" x14ac:dyDescent="0.25">
      <c r="A452" t="s">
        <v>626</v>
      </c>
      <c r="B452" t="s">
        <v>12</v>
      </c>
      <c r="C452" t="s">
        <v>26</v>
      </c>
      <c r="D452" t="s">
        <v>1008</v>
      </c>
      <c r="E452" t="s">
        <v>1009</v>
      </c>
      <c r="F452" t="s">
        <v>226</v>
      </c>
      <c r="G452" t="s">
        <v>625</v>
      </c>
      <c r="H452" t="s">
        <v>16</v>
      </c>
      <c r="I452" s="2">
        <v>106151</v>
      </c>
      <c r="J452" s="2">
        <v>299</v>
      </c>
      <c r="K452" s="2">
        <v>75304</v>
      </c>
      <c r="L452" s="2">
        <v>99311</v>
      </c>
      <c r="M452">
        <v>9</v>
      </c>
      <c r="N452" s="1">
        <v>6616.88</v>
      </c>
    </row>
    <row r="453" spans="1:14" x14ac:dyDescent="0.25">
      <c r="A453" t="s">
        <v>282</v>
      </c>
      <c r="B453" t="s">
        <v>12</v>
      </c>
      <c r="C453" t="s">
        <v>21</v>
      </c>
      <c r="D453" t="s">
        <v>1036</v>
      </c>
      <c r="E453" t="s">
        <v>1037</v>
      </c>
      <c r="F453" t="s">
        <v>279</v>
      </c>
      <c r="G453" t="s">
        <v>204</v>
      </c>
      <c r="H453" t="s">
        <v>16</v>
      </c>
      <c r="I453" s="2">
        <v>272509</v>
      </c>
      <c r="J453" s="2">
        <v>736</v>
      </c>
      <c r="K453" s="2">
        <v>89526</v>
      </c>
      <c r="L453" s="2">
        <v>237859</v>
      </c>
      <c r="M453">
        <v>69</v>
      </c>
      <c r="N453" s="1">
        <v>8168.35</v>
      </c>
    </row>
    <row r="454" spans="1:14" x14ac:dyDescent="0.25">
      <c r="A454" t="s">
        <v>421</v>
      </c>
      <c r="B454" t="s">
        <v>23</v>
      </c>
      <c r="C454" t="s">
        <v>21</v>
      </c>
      <c r="D454" t="s">
        <v>1036</v>
      </c>
      <c r="E454" t="s">
        <v>1037</v>
      </c>
      <c r="F454" t="s">
        <v>113</v>
      </c>
      <c r="G454" t="s">
        <v>204</v>
      </c>
      <c r="H454" t="s">
        <v>16</v>
      </c>
      <c r="I454" s="2">
        <v>184622</v>
      </c>
      <c r="J454" s="2">
        <v>180</v>
      </c>
      <c r="K454" s="2">
        <v>98938</v>
      </c>
      <c r="L454" s="2">
        <v>161848</v>
      </c>
      <c r="M454">
        <v>13</v>
      </c>
      <c r="N454" s="1">
        <v>7149.82</v>
      </c>
    </row>
    <row r="455" spans="1:14" x14ac:dyDescent="0.25">
      <c r="A455" t="s">
        <v>719</v>
      </c>
      <c r="B455" t="s">
        <v>12</v>
      </c>
      <c r="C455" t="s">
        <v>19</v>
      </c>
      <c r="D455" t="s">
        <v>1016</v>
      </c>
      <c r="E455" t="s">
        <v>1017</v>
      </c>
      <c r="F455" t="s">
        <v>130</v>
      </c>
      <c r="G455" t="s">
        <v>680</v>
      </c>
      <c r="H455" t="s">
        <v>16</v>
      </c>
      <c r="I455" s="2">
        <v>189571</v>
      </c>
      <c r="J455" s="2">
        <v>500</v>
      </c>
      <c r="K455" s="2">
        <v>130676</v>
      </c>
      <c r="L455" s="2">
        <v>183688</v>
      </c>
      <c r="M455">
        <v>39</v>
      </c>
      <c r="N455" s="1">
        <v>6335.95</v>
      </c>
    </row>
    <row r="456" spans="1:14" x14ac:dyDescent="0.25">
      <c r="A456" t="s">
        <v>579</v>
      </c>
      <c r="B456" t="s">
        <v>12</v>
      </c>
      <c r="C456" t="s">
        <v>21</v>
      </c>
      <c r="D456" t="s">
        <v>1042</v>
      </c>
      <c r="E456" t="s">
        <v>1030</v>
      </c>
      <c r="F456" t="s">
        <v>181</v>
      </c>
      <c r="G456" t="s">
        <v>204</v>
      </c>
      <c r="H456" t="s">
        <v>16</v>
      </c>
      <c r="I456" s="2">
        <v>212009</v>
      </c>
      <c r="J456" s="2">
        <v>555</v>
      </c>
      <c r="K456" s="2">
        <v>16903</v>
      </c>
      <c r="L456" s="2">
        <v>149653</v>
      </c>
      <c r="M456">
        <v>15</v>
      </c>
      <c r="N456" s="1">
        <v>3983.62</v>
      </c>
    </row>
    <row r="457" spans="1:14" x14ac:dyDescent="0.25">
      <c r="A457" t="s">
        <v>510</v>
      </c>
      <c r="B457" t="s">
        <v>18</v>
      </c>
      <c r="C457" t="s">
        <v>19</v>
      </c>
      <c r="D457" t="s">
        <v>1034</v>
      </c>
      <c r="E457" t="s">
        <v>1015</v>
      </c>
      <c r="F457" t="s">
        <v>511</v>
      </c>
      <c r="G457" t="s">
        <v>204</v>
      </c>
      <c r="H457" t="s">
        <v>44</v>
      </c>
      <c r="I457" s="2">
        <v>219088</v>
      </c>
      <c r="J457" s="2">
        <v>541</v>
      </c>
      <c r="K457" s="2">
        <v>75638</v>
      </c>
      <c r="L457" s="2">
        <v>153987</v>
      </c>
      <c r="M457">
        <v>17</v>
      </c>
      <c r="N457" s="1">
        <v>6761.07</v>
      </c>
    </row>
    <row r="458" spans="1:14" x14ac:dyDescent="0.25">
      <c r="A458" t="s">
        <v>826</v>
      </c>
      <c r="B458" t="s">
        <v>12</v>
      </c>
      <c r="C458" t="s">
        <v>26</v>
      </c>
      <c r="D458" t="s">
        <v>1024</v>
      </c>
      <c r="E458" t="s">
        <v>1007</v>
      </c>
      <c r="F458" t="s">
        <v>405</v>
      </c>
      <c r="G458" t="s">
        <v>795</v>
      </c>
      <c r="H458" t="s">
        <v>16</v>
      </c>
      <c r="I458" s="2">
        <v>12214</v>
      </c>
      <c r="J458" s="2">
        <v>50</v>
      </c>
      <c r="K458" s="2">
        <v>5376</v>
      </c>
      <c r="L458" s="2">
        <v>11490</v>
      </c>
      <c r="M458">
        <v>7</v>
      </c>
      <c r="N458" s="1">
        <v>5616.31</v>
      </c>
    </row>
    <row r="459" spans="1:14" x14ac:dyDescent="0.25">
      <c r="A459" t="s">
        <v>807</v>
      </c>
      <c r="B459" t="s">
        <v>18</v>
      </c>
      <c r="C459" t="s">
        <v>26</v>
      </c>
      <c r="D459" t="s">
        <v>1018</v>
      </c>
      <c r="E459" t="s">
        <v>1013</v>
      </c>
      <c r="F459" t="s">
        <v>43</v>
      </c>
      <c r="G459" t="s">
        <v>795</v>
      </c>
      <c r="H459" t="s">
        <v>44</v>
      </c>
      <c r="I459" s="2">
        <v>48562</v>
      </c>
      <c r="J459" s="2">
        <v>150</v>
      </c>
      <c r="K459" s="2">
        <v>29108</v>
      </c>
      <c r="L459" s="2">
        <v>45570</v>
      </c>
      <c r="M459">
        <v>11</v>
      </c>
      <c r="N459" s="1">
        <v>6346.63</v>
      </c>
    </row>
    <row r="460" spans="1:14" x14ac:dyDescent="0.25">
      <c r="A460" t="s">
        <v>777</v>
      </c>
      <c r="B460" t="s">
        <v>12</v>
      </c>
      <c r="C460" t="s">
        <v>26</v>
      </c>
      <c r="D460" t="s">
        <v>1006</v>
      </c>
      <c r="E460" t="s">
        <v>1007</v>
      </c>
      <c r="F460" t="s">
        <v>778</v>
      </c>
      <c r="G460" t="s">
        <v>754</v>
      </c>
      <c r="H460" t="s">
        <v>16</v>
      </c>
      <c r="I460" s="2">
        <v>8233</v>
      </c>
      <c r="J460" s="2">
        <v>65</v>
      </c>
      <c r="K460" s="2">
        <v>5361</v>
      </c>
      <c r="L460" s="2">
        <v>7643</v>
      </c>
      <c r="M460">
        <v>4</v>
      </c>
      <c r="N460" s="1">
        <v>6381.01</v>
      </c>
    </row>
    <row r="461" spans="1:14" x14ac:dyDescent="0.25">
      <c r="A461" t="s">
        <v>779</v>
      </c>
      <c r="B461" t="s">
        <v>12</v>
      </c>
      <c r="C461" t="s">
        <v>26</v>
      </c>
      <c r="D461" t="s">
        <v>1039</v>
      </c>
      <c r="E461" t="s">
        <v>1015</v>
      </c>
      <c r="F461" t="s">
        <v>709</v>
      </c>
      <c r="G461" t="s">
        <v>754</v>
      </c>
      <c r="H461" t="s">
        <v>16</v>
      </c>
      <c r="I461" s="2">
        <v>190592</v>
      </c>
      <c r="J461" s="2">
        <v>601</v>
      </c>
      <c r="K461" s="2">
        <v>28906</v>
      </c>
      <c r="L461" s="2">
        <v>172515</v>
      </c>
      <c r="M461">
        <v>25</v>
      </c>
      <c r="N461" s="1">
        <v>4742.05</v>
      </c>
    </row>
    <row r="462" spans="1:14" x14ac:dyDescent="0.25">
      <c r="A462" t="s">
        <v>811</v>
      </c>
      <c r="B462" t="s">
        <v>23</v>
      </c>
      <c r="C462" t="s">
        <v>19</v>
      </c>
      <c r="D462" t="s">
        <v>1018</v>
      </c>
      <c r="E462" t="s">
        <v>1013</v>
      </c>
      <c r="F462" t="s">
        <v>263</v>
      </c>
      <c r="G462" t="s">
        <v>795</v>
      </c>
      <c r="H462" t="s">
        <v>16</v>
      </c>
      <c r="I462" s="2">
        <v>114723</v>
      </c>
      <c r="J462" s="2">
        <v>350</v>
      </c>
      <c r="K462" s="2">
        <v>14623</v>
      </c>
      <c r="L462" s="2">
        <v>92063</v>
      </c>
      <c r="M462">
        <v>6</v>
      </c>
      <c r="N462" s="1">
        <v>4742.01</v>
      </c>
    </row>
    <row r="463" spans="1:14" x14ac:dyDescent="0.25">
      <c r="A463" t="s">
        <v>574</v>
      </c>
      <c r="B463" t="s">
        <v>18</v>
      </c>
      <c r="C463" t="s">
        <v>21</v>
      </c>
      <c r="D463" t="s">
        <v>1036</v>
      </c>
      <c r="E463" t="s">
        <v>1037</v>
      </c>
      <c r="F463" t="s">
        <v>181</v>
      </c>
      <c r="G463" t="s">
        <v>204</v>
      </c>
      <c r="H463" t="s">
        <v>16</v>
      </c>
      <c r="I463" s="2">
        <v>198163</v>
      </c>
      <c r="J463" s="2">
        <v>469</v>
      </c>
      <c r="K463" s="2">
        <v>76695</v>
      </c>
      <c r="L463" s="2">
        <v>183585</v>
      </c>
      <c r="M463">
        <v>31</v>
      </c>
      <c r="N463" s="1">
        <v>5204.3100000000004</v>
      </c>
    </row>
    <row r="464" spans="1:14" x14ac:dyDescent="0.25">
      <c r="A464" t="s">
        <v>716</v>
      </c>
      <c r="B464" t="s">
        <v>12</v>
      </c>
      <c r="C464" t="s">
        <v>13</v>
      </c>
      <c r="D464" t="s">
        <v>1043</v>
      </c>
      <c r="E464" t="s">
        <v>999</v>
      </c>
      <c r="F464" t="s">
        <v>717</v>
      </c>
      <c r="G464" t="s">
        <v>680</v>
      </c>
      <c r="H464" t="s">
        <v>16</v>
      </c>
      <c r="I464" s="2">
        <v>252170</v>
      </c>
      <c r="J464" s="2">
        <v>650</v>
      </c>
      <c r="K464" s="2">
        <v>9248</v>
      </c>
      <c r="L464" s="2">
        <v>14192</v>
      </c>
      <c r="M464">
        <v>1</v>
      </c>
      <c r="N464" s="1">
        <v>5874</v>
      </c>
    </row>
    <row r="465" spans="1:14" x14ac:dyDescent="0.25">
      <c r="A465" t="s">
        <v>383</v>
      </c>
      <c r="B465" t="s">
        <v>18</v>
      </c>
      <c r="C465" t="s">
        <v>26</v>
      </c>
      <c r="D465" t="s">
        <v>1042</v>
      </c>
      <c r="E465" t="s">
        <v>1030</v>
      </c>
      <c r="F465" t="s">
        <v>384</v>
      </c>
      <c r="G465" t="s">
        <v>204</v>
      </c>
      <c r="H465" t="s">
        <v>44</v>
      </c>
      <c r="I465" s="2">
        <v>27473</v>
      </c>
      <c r="J465" s="2">
        <v>69</v>
      </c>
      <c r="K465" s="2">
        <v>11306</v>
      </c>
      <c r="L465" s="2">
        <v>20625</v>
      </c>
      <c r="M465">
        <v>2</v>
      </c>
      <c r="N465" s="1">
        <v>2922.29</v>
      </c>
    </row>
    <row r="466" spans="1:14" x14ac:dyDescent="0.25">
      <c r="A466" t="s">
        <v>679</v>
      </c>
      <c r="B466" t="s">
        <v>18</v>
      </c>
      <c r="C466" t="s">
        <v>26</v>
      </c>
      <c r="D466" t="s">
        <v>1002</v>
      </c>
      <c r="E466" t="s">
        <v>1003</v>
      </c>
      <c r="F466" t="s">
        <v>14</v>
      </c>
      <c r="G466" t="s">
        <v>680</v>
      </c>
      <c r="H466" t="s">
        <v>16</v>
      </c>
      <c r="I466" s="2">
        <v>36863</v>
      </c>
      <c r="J466" s="2">
        <v>116</v>
      </c>
      <c r="K466" s="2">
        <v>3570</v>
      </c>
      <c r="L466" s="2">
        <v>29458</v>
      </c>
      <c r="M466">
        <v>15</v>
      </c>
      <c r="N466" s="1">
        <v>4752.82</v>
      </c>
    </row>
    <row r="467" spans="1:14" x14ac:dyDescent="0.25">
      <c r="A467" t="s">
        <v>991</v>
      </c>
      <c r="B467" t="s">
        <v>12</v>
      </c>
      <c r="C467" t="s">
        <v>26</v>
      </c>
      <c r="D467" t="s">
        <v>1035</v>
      </c>
      <c r="E467" t="s">
        <v>1007</v>
      </c>
      <c r="F467" t="s">
        <v>992</v>
      </c>
      <c r="G467" t="s">
        <v>982</v>
      </c>
      <c r="H467" t="s">
        <v>16</v>
      </c>
      <c r="I467" s="2">
        <v>10386</v>
      </c>
      <c r="J467" s="2">
        <v>65</v>
      </c>
      <c r="K467" s="2">
        <v>5876</v>
      </c>
      <c r="L467" s="2">
        <v>10048</v>
      </c>
      <c r="M467">
        <v>15</v>
      </c>
      <c r="N467" s="1">
        <v>4439.84</v>
      </c>
    </row>
    <row r="468" spans="1:14" x14ac:dyDescent="0.25">
      <c r="A468" t="s">
        <v>829</v>
      </c>
      <c r="B468" t="s">
        <v>12</v>
      </c>
      <c r="C468" t="s">
        <v>26</v>
      </c>
      <c r="D468" t="s">
        <v>998</v>
      </c>
      <c r="E468" t="s">
        <v>999</v>
      </c>
      <c r="F468" t="s">
        <v>113</v>
      </c>
      <c r="G468" t="s">
        <v>795</v>
      </c>
      <c r="H468" t="s">
        <v>16</v>
      </c>
      <c r="I468" s="2">
        <v>207685</v>
      </c>
      <c r="J468" s="2">
        <v>512</v>
      </c>
      <c r="K468" s="2">
        <v>20134</v>
      </c>
      <c r="L468" s="2">
        <v>30708</v>
      </c>
      <c r="M468">
        <v>34</v>
      </c>
      <c r="N468" s="1">
        <v>5239.2</v>
      </c>
    </row>
    <row r="469" spans="1:14" x14ac:dyDescent="0.25">
      <c r="A469" t="s">
        <v>814</v>
      </c>
      <c r="B469" t="s">
        <v>12</v>
      </c>
      <c r="C469" t="s">
        <v>13</v>
      </c>
      <c r="D469" t="s">
        <v>1008</v>
      </c>
      <c r="E469" t="s">
        <v>1009</v>
      </c>
      <c r="F469" t="s">
        <v>765</v>
      </c>
      <c r="G469" t="s">
        <v>795</v>
      </c>
      <c r="H469" t="s">
        <v>16</v>
      </c>
      <c r="I469" s="2">
        <v>28553</v>
      </c>
      <c r="J469" s="2">
        <v>90</v>
      </c>
      <c r="K469" s="2">
        <v>11390</v>
      </c>
      <c r="L469" s="2">
        <v>23355</v>
      </c>
      <c r="M469">
        <v>13</v>
      </c>
      <c r="N469" s="1">
        <v>5573.11</v>
      </c>
    </row>
    <row r="470" spans="1:14" x14ac:dyDescent="0.25">
      <c r="A470" t="s">
        <v>967</v>
      </c>
      <c r="B470" t="s">
        <v>12</v>
      </c>
      <c r="C470" t="s">
        <v>13</v>
      </c>
      <c r="D470" t="s">
        <v>1008</v>
      </c>
      <c r="E470" t="s">
        <v>1009</v>
      </c>
      <c r="F470" t="s">
        <v>113</v>
      </c>
      <c r="G470" t="s">
        <v>962</v>
      </c>
      <c r="H470" t="s">
        <v>16</v>
      </c>
      <c r="I470" s="2">
        <v>742281</v>
      </c>
      <c r="J470" s="2">
        <v>1999</v>
      </c>
      <c r="K470" s="2">
        <v>432673</v>
      </c>
      <c r="L470" s="2">
        <v>642404</v>
      </c>
      <c r="M470">
        <v>11</v>
      </c>
      <c r="N470" s="1">
        <v>6024.42</v>
      </c>
    </row>
    <row r="471" spans="1:14" x14ac:dyDescent="0.25">
      <c r="A471" t="s">
        <v>202</v>
      </c>
      <c r="B471" t="s">
        <v>18</v>
      </c>
      <c r="C471" t="s">
        <v>21</v>
      </c>
      <c r="D471" t="s">
        <v>1029</v>
      </c>
      <c r="E471" t="s">
        <v>1030</v>
      </c>
      <c r="F471" t="s">
        <v>203</v>
      </c>
      <c r="G471" t="s">
        <v>204</v>
      </c>
      <c r="H471" t="s">
        <v>34</v>
      </c>
      <c r="I471" s="2">
        <v>10524</v>
      </c>
      <c r="J471" s="2">
        <v>55</v>
      </c>
      <c r="K471" s="2">
        <v>7601</v>
      </c>
      <c r="L471" s="2">
        <v>10242</v>
      </c>
      <c r="M471">
        <v>11</v>
      </c>
      <c r="N471" s="1">
        <v>6136.13</v>
      </c>
    </row>
    <row r="472" spans="1:14" x14ac:dyDescent="0.25">
      <c r="A472" t="s">
        <v>641</v>
      </c>
      <c r="B472" t="s">
        <v>18</v>
      </c>
      <c r="C472" t="s">
        <v>26</v>
      </c>
      <c r="D472" t="s">
        <v>1029</v>
      </c>
      <c r="E472" t="s">
        <v>1030</v>
      </c>
      <c r="F472" t="s">
        <v>390</v>
      </c>
      <c r="G472" t="s">
        <v>625</v>
      </c>
      <c r="H472" t="s">
        <v>16</v>
      </c>
      <c r="I472" s="2">
        <v>8273</v>
      </c>
      <c r="J472" s="2">
        <v>24</v>
      </c>
      <c r="K472" s="2">
        <v>1929</v>
      </c>
      <c r="L472" s="2">
        <v>7441</v>
      </c>
      <c r="M472">
        <v>3</v>
      </c>
      <c r="N472" s="1">
        <v>4689.5200000000004</v>
      </c>
    </row>
    <row r="473" spans="1:14" x14ac:dyDescent="0.25">
      <c r="A473" t="s">
        <v>134</v>
      </c>
      <c r="B473" t="s">
        <v>12</v>
      </c>
      <c r="C473" t="s">
        <v>13</v>
      </c>
      <c r="D473" t="s">
        <v>1034</v>
      </c>
      <c r="E473" t="s">
        <v>1015</v>
      </c>
      <c r="F473" t="s">
        <v>135</v>
      </c>
      <c r="G473" t="s">
        <v>15</v>
      </c>
      <c r="H473" t="s">
        <v>16</v>
      </c>
      <c r="I473" s="2">
        <v>264580</v>
      </c>
      <c r="J473" s="2">
        <v>691</v>
      </c>
      <c r="K473" s="2">
        <v>217526</v>
      </c>
      <c r="L473" s="2">
        <v>240731</v>
      </c>
      <c r="M473">
        <v>9</v>
      </c>
      <c r="N473" s="1">
        <v>4874.6499999999996</v>
      </c>
    </row>
    <row r="474" spans="1:14" x14ac:dyDescent="0.25">
      <c r="A474" t="s">
        <v>417</v>
      </c>
      <c r="B474" t="s">
        <v>18</v>
      </c>
      <c r="C474" t="s">
        <v>21</v>
      </c>
      <c r="D474" t="s">
        <v>1014</v>
      </c>
      <c r="E474" t="s">
        <v>1015</v>
      </c>
      <c r="F474" t="s">
        <v>113</v>
      </c>
      <c r="G474" t="s">
        <v>204</v>
      </c>
      <c r="H474" t="s">
        <v>16</v>
      </c>
      <c r="I474" s="2">
        <v>766674</v>
      </c>
      <c r="J474" s="2">
        <v>1984</v>
      </c>
      <c r="K474" s="2">
        <v>344201</v>
      </c>
      <c r="L474" s="2">
        <v>720606</v>
      </c>
      <c r="M474">
        <v>17</v>
      </c>
      <c r="N474" s="1">
        <v>5816.23</v>
      </c>
    </row>
    <row r="475" spans="1:14" x14ac:dyDescent="0.25">
      <c r="A475" t="s">
        <v>819</v>
      </c>
      <c r="B475" t="s">
        <v>18</v>
      </c>
      <c r="C475" t="s">
        <v>13</v>
      </c>
      <c r="D475" t="s">
        <v>1023</v>
      </c>
      <c r="E475" t="s">
        <v>1015</v>
      </c>
      <c r="F475" t="s">
        <v>322</v>
      </c>
      <c r="G475" t="s">
        <v>795</v>
      </c>
      <c r="H475" t="s">
        <v>16</v>
      </c>
      <c r="I475" s="2">
        <v>121991</v>
      </c>
      <c r="J475" s="2">
        <v>369</v>
      </c>
      <c r="K475" s="2">
        <v>43079</v>
      </c>
      <c r="L475" s="2">
        <v>99312</v>
      </c>
      <c r="M475">
        <v>4</v>
      </c>
      <c r="N475" s="1">
        <v>3993.21</v>
      </c>
    </row>
    <row r="476" spans="1:14" x14ac:dyDescent="0.25">
      <c r="A476" t="s">
        <v>258</v>
      </c>
      <c r="B476" t="s">
        <v>12</v>
      </c>
      <c r="C476" t="s">
        <v>21</v>
      </c>
      <c r="D476" t="s">
        <v>1029</v>
      </c>
      <c r="E476" t="s">
        <v>1030</v>
      </c>
      <c r="F476" t="s">
        <v>47</v>
      </c>
      <c r="G476" t="s">
        <v>204</v>
      </c>
      <c r="H476" t="s">
        <v>16</v>
      </c>
      <c r="I476" s="2">
        <v>43117</v>
      </c>
      <c r="J476" s="2">
        <v>100</v>
      </c>
      <c r="K476" s="2">
        <v>6478</v>
      </c>
      <c r="L476" s="2">
        <v>27405</v>
      </c>
      <c r="M476">
        <v>8</v>
      </c>
      <c r="N476" s="1">
        <v>4250.43</v>
      </c>
    </row>
    <row r="477" spans="1:14" x14ac:dyDescent="0.25">
      <c r="A477" t="s">
        <v>471</v>
      </c>
      <c r="B477" t="s">
        <v>18</v>
      </c>
      <c r="C477" t="s">
        <v>21</v>
      </c>
      <c r="D477" t="s">
        <v>1029</v>
      </c>
      <c r="E477" t="s">
        <v>1030</v>
      </c>
      <c r="F477" t="s">
        <v>132</v>
      </c>
      <c r="G477" t="s">
        <v>204</v>
      </c>
      <c r="H477" t="s">
        <v>16</v>
      </c>
      <c r="I477" s="2">
        <v>52006</v>
      </c>
      <c r="J477" s="2">
        <v>160</v>
      </c>
      <c r="K477" s="2">
        <v>24711</v>
      </c>
      <c r="L477" s="2">
        <v>48019</v>
      </c>
      <c r="M477">
        <v>12</v>
      </c>
      <c r="N477" s="1">
        <v>5200.01</v>
      </c>
    </row>
    <row r="478" spans="1:14" x14ac:dyDescent="0.25">
      <c r="A478" t="s">
        <v>334</v>
      </c>
      <c r="B478" t="s">
        <v>12</v>
      </c>
      <c r="C478" t="s">
        <v>19</v>
      </c>
      <c r="D478" t="s">
        <v>1008</v>
      </c>
      <c r="E478" t="s">
        <v>1009</v>
      </c>
      <c r="F478" t="s">
        <v>333</v>
      </c>
      <c r="G478" t="s">
        <v>204</v>
      </c>
      <c r="H478" t="s">
        <v>16</v>
      </c>
      <c r="I478" s="2">
        <v>232470</v>
      </c>
      <c r="J478" s="2">
        <v>504</v>
      </c>
      <c r="K478" s="2">
        <v>40870</v>
      </c>
      <c r="L478" s="2">
        <v>195447</v>
      </c>
      <c r="M478">
        <v>36</v>
      </c>
      <c r="N478" s="1">
        <v>5401.37</v>
      </c>
    </row>
    <row r="479" spans="1:14" x14ac:dyDescent="0.25">
      <c r="A479" t="s">
        <v>127</v>
      </c>
      <c r="B479" t="s">
        <v>12</v>
      </c>
      <c r="C479" t="s">
        <v>26</v>
      </c>
      <c r="D479" t="s">
        <v>1042</v>
      </c>
      <c r="E479" t="s">
        <v>1030</v>
      </c>
      <c r="F479" t="s">
        <v>128</v>
      </c>
      <c r="G479" t="s">
        <v>15</v>
      </c>
      <c r="H479" t="s">
        <v>16</v>
      </c>
      <c r="I479" s="2">
        <v>10835</v>
      </c>
      <c r="J479" s="2">
        <v>25</v>
      </c>
      <c r="K479" s="2">
        <v>2888</v>
      </c>
      <c r="L479" s="2">
        <v>10487</v>
      </c>
      <c r="M479">
        <v>3</v>
      </c>
      <c r="N479" s="1">
        <v>4704.25</v>
      </c>
    </row>
    <row r="480" spans="1:14" x14ac:dyDescent="0.25">
      <c r="A480" t="s">
        <v>141</v>
      </c>
      <c r="B480" t="s">
        <v>18</v>
      </c>
      <c r="C480" t="s">
        <v>26</v>
      </c>
      <c r="D480" t="s">
        <v>1008</v>
      </c>
      <c r="E480" t="s">
        <v>1009</v>
      </c>
      <c r="F480" t="s">
        <v>142</v>
      </c>
      <c r="G480" t="s">
        <v>15</v>
      </c>
      <c r="H480" t="s">
        <v>34</v>
      </c>
      <c r="I480" s="2">
        <v>10815</v>
      </c>
      <c r="J480" s="2">
        <v>25</v>
      </c>
      <c r="K480" s="2">
        <v>4321</v>
      </c>
      <c r="L480" s="2">
        <v>9646</v>
      </c>
      <c r="M480">
        <v>2</v>
      </c>
      <c r="N480" s="1">
        <v>4921.59</v>
      </c>
    </row>
    <row r="481" spans="1:14" x14ac:dyDescent="0.25">
      <c r="A481" t="s">
        <v>207</v>
      </c>
      <c r="B481" t="s">
        <v>18</v>
      </c>
      <c r="C481" t="s">
        <v>13</v>
      </c>
      <c r="D481" t="s">
        <v>1035</v>
      </c>
      <c r="E481" t="s">
        <v>1007</v>
      </c>
      <c r="F481" t="s">
        <v>14</v>
      </c>
      <c r="G481" t="s">
        <v>204</v>
      </c>
      <c r="H481" t="s">
        <v>16</v>
      </c>
      <c r="I481" s="2">
        <v>14730</v>
      </c>
      <c r="J481" s="2">
        <v>88</v>
      </c>
      <c r="K481" s="2">
        <v>1272</v>
      </c>
      <c r="L481" s="2">
        <v>12427</v>
      </c>
      <c r="M481">
        <v>3</v>
      </c>
      <c r="N481" s="1">
        <v>5190.54</v>
      </c>
    </row>
    <row r="482" spans="1:14" x14ac:dyDescent="0.25">
      <c r="A482" t="s">
        <v>103</v>
      </c>
      <c r="B482" t="s">
        <v>18</v>
      </c>
      <c r="C482" t="s">
        <v>19</v>
      </c>
      <c r="D482" t="s">
        <v>1023</v>
      </c>
      <c r="E482" t="s">
        <v>1015</v>
      </c>
      <c r="F482" t="s">
        <v>104</v>
      </c>
      <c r="G482" t="s">
        <v>15</v>
      </c>
      <c r="H482" t="s">
        <v>16</v>
      </c>
      <c r="I482" s="2">
        <v>9702</v>
      </c>
      <c r="J482" s="2">
        <v>40</v>
      </c>
      <c r="K482" s="2">
        <v>5564</v>
      </c>
      <c r="L482" s="2">
        <v>8210</v>
      </c>
      <c r="M482">
        <v>1</v>
      </c>
      <c r="N482" s="1">
        <v>5711.39</v>
      </c>
    </row>
    <row r="483" spans="1:14" x14ac:dyDescent="0.25">
      <c r="A483" t="s">
        <v>791</v>
      </c>
      <c r="B483" t="s">
        <v>12</v>
      </c>
      <c r="C483" t="s">
        <v>21</v>
      </c>
      <c r="D483" t="s">
        <v>1008</v>
      </c>
      <c r="E483" t="s">
        <v>1009</v>
      </c>
      <c r="F483" t="s">
        <v>175</v>
      </c>
      <c r="G483" t="s">
        <v>754</v>
      </c>
      <c r="H483" t="s">
        <v>16</v>
      </c>
      <c r="I483" s="2">
        <v>47016</v>
      </c>
      <c r="J483" s="2">
        <v>199</v>
      </c>
      <c r="K483" s="2">
        <v>12210</v>
      </c>
      <c r="L483" s="2">
        <v>38039</v>
      </c>
      <c r="M483">
        <v>13</v>
      </c>
      <c r="N483" s="1">
        <v>5974.88</v>
      </c>
    </row>
    <row r="484" spans="1:14" x14ac:dyDescent="0.25">
      <c r="A484" t="s">
        <v>255</v>
      </c>
      <c r="B484" t="s">
        <v>18</v>
      </c>
      <c r="C484" t="s">
        <v>13</v>
      </c>
      <c r="D484" t="s">
        <v>1035</v>
      </c>
      <c r="E484" t="s">
        <v>1007</v>
      </c>
      <c r="F484" t="s">
        <v>43</v>
      </c>
      <c r="G484" t="s">
        <v>204</v>
      </c>
      <c r="H484" t="s">
        <v>34</v>
      </c>
      <c r="I484" s="2">
        <v>47394</v>
      </c>
      <c r="J484" s="2">
        <v>184</v>
      </c>
      <c r="K484" s="2">
        <v>22712</v>
      </c>
      <c r="L484" s="2">
        <v>41918</v>
      </c>
      <c r="M484">
        <v>24</v>
      </c>
      <c r="N484" s="1">
        <v>4701.5</v>
      </c>
    </row>
    <row r="485" spans="1:14" x14ac:dyDescent="0.25">
      <c r="A485" t="s">
        <v>889</v>
      </c>
      <c r="B485" t="s">
        <v>18</v>
      </c>
      <c r="C485" t="s">
        <v>21</v>
      </c>
      <c r="D485" t="s">
        <v>1008</v>
      </c>
      <c r="E485" t="s">
        <v>1009</v>
      </c>
      <c r="F485" t="s">
        <v>426</v>
      </c>
      <c r="G485" t="s">
        <v>886</v>
      </c>
      <c r="H485" t="s">
        <v>16</v>
      </c>
      <c r="I485" s="2">
        <v>9725</v>
      </c>
      <c r="J485" s="2">
        <v>80</v>
      </c>
      <c r="K485" s="2">
        <v>6616</v>
      </c>
      <c r="L485" s="2">
        <v>8778</v>
      </c>
      <c r="M485">
        <v>1</v>
      </c>
      <c r="N485" s="1">
        <v>4942.28</v>
      </c>
    </row>
    <row r="486" spans="1:14" x14ac:dyDescent="0.25">
      <c r="A486" t="s">
        <v>666</v>
      </c>
      <c r="B486" t="s">
        <v>18</v>
      </c>
      <c r="C486" t="s">
        <v>26</v>
      </c>
      <c r="D486" t="s">
        <v>1008</v>
      </c>
      <c r="E486" t="s">
        <v>1009</v>
      </c>
      <c r="F486" t="s">
        <v>548</v>
      </c>
      <c r="G486" t="s">
        <v>625</v>
      </c>
      <c r="H486" t="s">
        <v>34</v>
      </c>
      <c r="I486" s="2">
        <v>48707</v>
      </c>
      <c r="J486" s="2">
        <v>185</v>
      </c>
      <c r="K486" s="2">
        <v>25182</v>
      </c>
      <c r="L486" s="2">
        <v>44696</v>
      </c>
      <c r="M486">
        <v>13</v>
      </c>
      <c r="N486" s="1">
        <v>5600.36</v>
      </c>
    </row>
    <row r="487" spans="1:14" x14ac:dyDescent="0.25">
      <c r="A487" t="s">
        <v>978</v>
      </c>
      <c r="B487" t="s">
        <v>12</v>
      </c>
      <c r="C487" t="s">
        <v>19</v>
      </c>
      <c r="D487" t="s">
        <v>1036</v>
      </c>
      <c r="E487" t="s">
        <v>1037</v>
      </c>
      <c r="F487" t="s">
        <v>552</v>
      </c>
      <c r="G487" t="s">
        <v>962</v>
      </c>
      <c r="H487" t="s">
        <v>16</v>
      </c>
      <c r="I487" s="2">
        <v>44361</v>
      </c>
      <c r="J487" s="2">
        <v>166</v>
      </c>
      <c r="K487" s="2">
        <v>36040</v>
      </c>
      <c r="L487" s="2">
        <v>40684</v>
      </c>
      <c r="M487">
        <v>17</v>
      </c>
      <c r="N487" s="1">
        <v>5048.8500000000004</v>
      </c>
    </row>
    <row r="488" spans="1:14" x14ac:dyDescent="0.25">
      <c r="A488" t="s">
        <v>611</v>
      </c>
      <c r="B488" t="s">
        <v>23</v>
      </c>
      <c r="C488" t="s">
        <v>21</v>
      </c>
      <c r="D488" t="s">
        <v>1034</v>
      </c>
      <c r="E488" t="s">
        <v>1015</v>
      </c>
      <c r="F488" t="s">
        <v>612</v>
      </c>
      <c r="G488" t="s">
        <v>204</v>
      </c>
      <c r="H488" t="s">
        <v>16</v>
      </c>
      <c r="I488" s="2">
        <v>10906</v>
      </c>
      <c r="J488" s="2">
        <v>46</v>
      </c>
      <c r="K488" s="2">
        <v>4735</v>
      </c>
      <c r="L488" s="2">
        <v>6390</v>
      </c>
      <c r="M488">
        <v>3</v>
      </c>
      <c r="N488" s="1">
        <v>5694.27</v>
      </c>
    </row>
    <row r="489" spans="1:14" x14ac:dyDescent="0.25">
      <c r="A489" t="s">
        <v>402</v>
      </c>
      <c r="B489" t="s">
        <v>12</v>
      </c>
      <c r="C489" t="s">
        <v>19</v>
      </c>
      <c r="D489" t="s">
        <v>1042</v>
      </c>
      <c r="E489" t="s">
        <v>1030</v>
      </c>
      <c r="F489" t="s">
        <v>101</v>
      </c>
      <c r="G489" t="s">
        <v>204</v>
      </c>
      <c r="H489" t="s">
        <v>16</v>
      </c>
      <c r="I489" s="2">
        <v>48947</v>
      </c>
      <c r="J489" s="2">
        <v>230</v>
      </c>
      <c r="K489" s="2">
        <v>32089</v>
      </c>
      <c r="L489" s="2">
        <v>45597</v>
      </c>
      <c r="M489">
        <v>21</v>
      </c>
      <c r="N489" s="1">
        <v>5702.29</v>
      </c>
    </row>
    <row r="490" spans="1:14" x14ac:dyDescent="0.25">
      <c r="A490" t="s">
        <v>905</v>
      </c>
      <c r="B490" t="s">
        <v>12</v>
      </c>
      <c r="C490" t="s">
        <v>13</v>
      </c>
      <c r="D490" t="s">
        <v>1035</v>
      </c>
      <c r="E490" t="s">
        <v>1007</v>
      </c>
      <c r="F490" t="s">
        <v>43</v>
      </c>
      <c r="G490" t="s">
        <v>906</v>
      </c>
      <c r="H490" t="s">
        <v>16</v>
      </c>
      <c r="I490" s="2">
        <v>66554</v>
      </c>
      <c r="J490" s="2">
        <v>169</v>
      </c>
      <c r="K490" s="2">
        <v>39206</v>
      </c>
      <c r="L490" s="2">
        <v>62109</v>
      </c>
      <c r="M490">
        <v>6</v>
      </c>
      <c r="N490" s="1">
        <v>1890.89</v>
      </c>
    </row>
    <row r="491" spans="1:14" x14ac:dyDescent="0.25">
      <c r="A491" t="s">
        <v>174</v>
      </c>
      <c r="B491" t="s">
        <v>12</v>
      </c>
      <c r="C491" t="s">
        <v>21</v>
      </c>
      <c r="D491" t="s">
        <v>1022</v>
      </c>
      <c r="E491" t="s">
        <v>1020</v>
      </c>
      <c r="F491" t="s">
        <v>175</v>
      </c>
      <c r="G491" t="s">
        <v>15</v>
      </c>
      <c r="H491" t="s">
        <v>16</v>
      </c>
      <c r="I491" s="2">
        <v>19549</v>
      </c>
      <c r="J491" s="2">
        <v>84</v>
      </c>
      <c r="K491" s="2">
        <v>6187</v>
      </c>
      <c r="L491" s="2">
        <v>17166</v>
      </c>
      <c r="M491">
        <v>2</v>
      </c>
      <c r="N491" s="1">
        <v>1844.99</v>
      </c>
    </row>
    <row r="492" spans="1:14" x14ac:dyDescent="0.25">
      <c r="A492" t="s">
        <v>659</v>
      </c>
      <c r="B492" t="s">
        <v>18</v>
      </c>
      <c r="C492" t="s">
        <v>26</v>
      </c>
      <c r="D492" t="s">
        <v>1008</v>
      </c>
      <c r="E492" t="s">
        <v>1009</v>
      </c>
      <c r="F492" t="s">
        <v>660</v>
      </c>
      <c r="G492" t="s">
        <v>625</v>
      </c>
      <c r="H492" t="s">
        <v>16</v>
      </c>
      <c r="I492" s="2">
        <v>11289</v>
      </c>
      <c r="J492" s="2">
        <v>97</v>
      </c>
      <c r="K492" s="2">
        <v>1345</v>
      </c>
      <c r="L492" s="2">
        <v>8187</v>
      </c>
      <c r="M492">
        <v>3</v>
      </c>
      <c r="N492" s="1">
        <v>1665.16</v>
      </c>
    </row>
    <row r="493" spans="1:14" x14ac:dyDescent="0.25">
      <c r="A493" t="s">
        <v>890</v>
      </c>
      <c r="B493" t="s">
        <v>18</v>
      </c>
      <c r="C493" t="s">
        <v>21</v>
      </c>
      <c r="D493" t="s">
        <v>1008</v>
      </c>
      <c r="E493" t="s">
        <v>1009</v>
      </c>
      <c r="F493" t="s">
        <v>181</v>
      </c>
      <c r="G493" t="s">
        <v>886</v>
      </c>
      <c r="H493" t="s">
        <v>16</v>
      </c>
      <c r="I493" s="2">
        <v>12280</v>
      </c>
      <c r="J493" s="2">
        <v>90</v>
      </c>
      <c r="K493" s="2">
        <v>7633</v>
      </c>
      <c r="L493" s="2">
        <v>11053</v>
      </c>
      <c r="M493">
        <v>5</v>
      </c>
      <c r="N493" s="1">
        <v>1452.21</v>
      </c>
    </row>
    <row r="494" spans="1:14" x14ac:dyDescent="0.25">
      <c r="A494" t="s">
        <v>745</v>
      </c>
      <c r="B494" t="s">
        <v>18</v>
      </c>
      <c r="C494" t="s">
        <v>13</v>
      </c>
      <c r="D494" t="s">
        <v>1036</v>
      </c>
      <c r="E494" t="s">
        <v>1037</v>
      </c>
      <c r="F494" t="s">
        <v>181</v>
      </c>
      <c r="G494" t="s">
        <v>680</v>
      </c>
      <c r="H494" t="s">
        <v>16</v>
      </c>
      <c r="I494" s="2">
        <v>232635</v>
      </c>
      <c r="J494" s="2">
        <v>666</v>
      </c>
      <c r="K494" s="2">
        <v>34008</v>
      </c>
      <c r="L494" s="2">
        <v>195803</v>
      </c>
      <c r="M494">
        <v>39</v>
      </c>
      <c r="N494" s="1">
        <v>1773.99</v>
      </c>
    </row>
    <row r="495" spans="1:14" x14ac:dyDescent="0.25">
      <c r="A495" t="s">
        <v>205</v>
      </c>
      <c r="B495" t="s">
        <v>18</v>
      </c>
      <c r="C495" t="s">
        <v>13</v>
      </c>
      <c r="D495" t="s">
        <v>1008</v>
      </c>
      <c r="E495" t="s">
        <v>1009</v>
      </c>
      <c r="F495" t="s">
        <v>14</v>
      </c>
      <c r="G495" t="s">
        <v>204</v>
      </c>
      <c r="H495" t="s">
        <v>44</v>
      </c>
      <c r="I495" s="2">
        <v>49250</v>
      </c>
      <c r="J495" s="2">
        <v>220</v>
      </c>
      <c r="K495" s="2">
        <v>9205</v>
      </c>
      <c r="L495" s="2">
        <v>43535</v>
      </c>
      <c r="M495">
        <v>15</v>
      </c>
      <c r="N495" s="1">
        <v>1694.47</v>
      </c>
    </row>
    <row r="496" spans="1:14" x14ac:dyDescent="0.25">
      <c r="A496" t="s">
        <v>555</v>
      </c>
      <c r="B496" t="s">
        <v>18</v>
      </c>
      <c r="C496" t="s">
        <v>26</v>
      </c>
      <c r="D496" t="s">
        <v>1040</v>
      </c>
      <c r="E496" t="s">
        <v>1009</v>
      </c>
      <c r="F496" t="s">
        <v>556</v>
      </c>
      <c r="G496" t="s">
        <v>204</v>
      </c>
      <c r="H496" t="s">
        <v>34</v>
      </c>
      <c r="I496" s="2">
        <v>11043</v>
      </c>
      <c r="J496" s="2">
        <v>125</v>
      </c>
      <c r="K496" s="2">
        <v>4547</v>
      </c>
      <c r="L496" s="2">
        <v>9666</v>
      </c>
      <c r="M496">
        <v>13</v>
      </c>
      <c r="N496" s="1">
        <v>1858.13</v>
      </c>
    </row>
    <row r="497" spans="1:14" x14ac:dyDescent="0.25">
      <c r="A497" t="s">
        <v>896</v>
      </c>
      <c r="B497" t="s">
        <v>18</v>
      </c>
      <c r="C497" t="s">
        <v>26</v>
      </c>
      <c r="D497" t="s">
        <v>1029</v>
      </c>
      <c r="E497" t="s">
        <v>1030</v>
      </c>
      <c r="F497" t="s">
        <v>60</v>
      </c>
      <c r="G497" t="s">
        <v>892</v>
      </c>
      <c r="H497" t="s">
        <v>44</v>
      </c>
      <c r="I497" s="2">
        <v>49415</v>
      </c>
      <c r="J497" s="2">
        <v>144</v>
      </c>
      <c r="K497" s="2">
        <v>24692</v>
      </c>
      <c r="L497" s="2">
        <v>45565</v>
      </c>
      <c r="M497">
        <v>3</v>
      </c>
      <c r="N497" s="1">
        <v>1471.18</v>
      </c>
    </row>
    <row r="498" spans="1:14" x14ac:dyDescent="0.25">
      <c r="A498" t="s">
        <v>346</v>
      </c>
      <c r="B498" t="s">
        <v>12</v>
      </c>
      <c r="C498" t="s">
        <v>13</v>
      </c>
      <c r="D498" t="s">
        <v>1025</v>
      </c>
      <c r="E498" t="s">
        <v>1017</v>
      </c>
      <c r="F498" t="s">
        <v>77</v>
      </c>
      <c r="G498" t="s">
        <v>204</v>
      </c>
      <c r="H498" t="s">
        <v>16</v>
      </c>
      <c r="I498" s="2">
        <v>111884</v>
      </c>
      <c r="J498" s="2">
        <v>220</v>
      </c>
      <c r="K498" s="2">
        <v>53017</v>
      </c>
      <c r="L498" s="2">
        <v>106432</v>
      </c>
      <c r="M498">
        <v>7</v>
      </c>
      <c r="N498" s="1">
        <v>1786.11</v>
      </c>
    </row>
    <row r="499" spans="1:14" x14ac:dyDescent="0.25">
      <c r="A499" t="s">
        <v>551</v>
      </c>
      <c r="B499" t="s">
        <v>18</v>
      </c>
      <c r="C499" t="s">
        <v>26</v>
      </c>
      <c r="D499" t="s">
        <v>1035</v>
      </c>
      <c r="E499" t="s">
        <v>1007</v>
      </c>
      <c r="F499" t="s">
        <v>552</v>
      </c>
      <c r="G499" t="s">
        <v>204</v>
      </c>
      <c r="H499" t="s">
        <v>16</v>
      </c>
      <c r="I499" s="2">
        <v>12280</v>
      </c>
      <c r="J499" s="2">
        <v>40</v>
      </c>
      <c r="K499" s="2">
        <v>9613</v>
      </c>
      <c r="L499" s="2">
        <v>11247</v>
      </c>
      <c r="M499">
        <v>4</v>
      </c>
      <c r="N499" s="1">
        <v>1765.4</v>
      </c>
    </row>
    <row r="500" spans="1:14" x14ac:dyDescent="0.25">
      <c r="A500" t="s">
        <v>869</v>
      </c>
      <c r="B500" t="s">
        <v>12</v>
      </c>
      <c r="C500" t="s">
        <v>19</v>
      </c>
      <c r="D500" t="s">
        <v>1046</v>
      </c>
      <c r="E500" t="s">
        <v>1017</v>
      </c>
      <c r="F500" t="s">
        <v>181</v>
      </c>
      <c r="G500" t="s">
        <v>795</v>
      </c>
      <c r="H500" t="s">
        <v>16</v>
      </c>
      <c r="I500" s="2">
        <v>239164</v>
      </c>
      <c r="J500" s="2">
        <v>699</v>
      </c>
      <c r="K500" s="2">
        <v>86250</v>
      </c>
      <c r="L500" s="2">
        <v>198209</v>
      </c>
      <c r="M500">
        <v>41</v>
      </c>
      <c r="N500" s="1">
        <v>2819.94</v>
      </c>
    </row>
    <row r="501" spans="1:14" x14ac:dyDescent="0.25">
      <c r="A501" t="s">
        <v>478</v>
      </c>
      <c r="B501" t="s">
        <v>12</v>
      </c>
      <c r="C501" t="s">
        <v>19</v>
      </c>
      <c r="D501" t="s">
        <v>1034</v>
      </c>
      <c r="E501" t="s">
        <v>1015</v>
      </c>
      <c r="F501" t="s">
        <v>476</v>
      </c>
      <c r="G501" t="s">
        <v>204</v>
      </c>
      <c r="H501" t="s">
        <v>16</v>
      </c>
      <c r="I501" s="2">
        <v>29092</v>
      </c>
      <c r="J501" s="2">
        <v>75</v>
      </c>
      <c r="K501" s="2">
        <v>16986</v>
      </c>
      <c r="L501" s="2">
        <v>26606</v>
      </c>
      <c r="M501">
        <v>15</v>
      </c>
      <c r="N501" s="1">
        <v>1801.06</v>
      </c>
    </row>
    <row r="502" spans="1:14" x14ac:dyDescent="0.25">
      <c r="A502" t="s">
        <v>225</v>
      </c>
      <c r="B502" t="s">
        <v>12</v>
      </c>
      <c r="C502" t="s">
        <v>13</v>
      </c>
      <c r="D502" t="s">
        <v>1000</v>
      </c>
      <c r="E502" t="s">
        <v>1001</v>
      </c>
      <c r="F502" t="s">
        <v>226</v>
      </c>
      <c r="G502" t="s">
        <v>204</v>
      </c>
      <c r="H502" t="s">
        <v>16</v>
      </c>
      <c r="I502" s="2">
        <v>65380</v>
      </c>
      <c r="J502" s="2">
        <v>208</v>
      </c>
      <c r="K502" s="2">
        <v>30039</v>
      </c>
      <c r="L502" s="2">
        <v>60482</v>
      </c>
      <c r="M502">
        <v>5</v>
      </c>
      <c r="N502" s="1">
        <v>2905.88</v>
      </c>
    </row>
    <row r="503" spans="1:14" x14ac:dyDescent="0.25">
      <c r="A503" t="s">
        <v>291</v>
      </c>
      <c r="B503" t="s">
        <v>12</v>
      </c>
      <c r="C503" t="s">
        <v>19</v>
      </c>
      <c r="D503" t="s">
        <v>1053</v>
      </c>
      <c r="E503" t="s">
        <v>1054</v>
      </c>
      <c r="F503" t="s">
        <v>292</v>
      </c>
      <c r="G503" t="s">
        <v>204</v>
      </c>
      <c r="H503" t="s">
        <v>16</v>
      </c>
      <c r="I503" s="2">
        <v>29393</v>
      </c>
      <c r="J503" s="2">
        <v>70</v>
      </c>
      <c r="K503" s="2">
        <v>3277</v>
      </c>
      <c r="L503" s="2">
        <v>25959</v>
      </c>
      <c r="M503">
        <v>19</v>
      </c>
      <c r="N503" s="1">
        <v>2120.7600000000002</v>
      </c>
    </row>
    <row r="504" spans="1:14" x14ac:dyDescent="0.25">
      <c r="A504" t="s">
        <v>849</v>
      </c>
      <c r="B504" t="s">
        <v>18</v>
      </c>
      <c r="C504" t="s">
        <v>21</v>
      </c>
      <c r="D504" t="s">
        <v>1018</v>
      </c>
      <c r="E504" t="s">
        <v>1013</v>
      </c>
      <c r="F504" t="s">
        <v>142</v>
      </c>
      <c r="G504" t="s">
        <v>795</v>
      </c>
      <c r="H504" t="s">
        <v>34</v>
      </c>
      <c r="I504" s="2">
        <v>11269</v>
      </c>
      <c r="J504" s="2">
        <v>63</v>
      </c>
      <c r="K504" s="2">
        <v>4992</v>
      </c>
      <c r="L504" s="2">
        <v>10245</v>
      </c>
      <c r="M504">
        <v>3</v>
      </c>
      <c r="N504" s="1">
        <v>1576.39</v>
      </c>
    </row>
    <row r="505" spans="1:14" x14ac:dyDescent="0.25">
      <c r="A505" t="s">
        <v>637</v>
      </c>
      <c r="B505" t="s">
        <v>18</v>
      </c>
      <c r="C505" t="s">
        <v>19</v>
      </c>
      <c r="D505" t="s">
        <v>1029</v>
      </c>
      <c r="E505" t="s">
        <v>1030</v>
      </c>
      <c r="F505" t="s">
        <v>62</v>
      </c>
      <c r="G505" t="s">
        <v>625</v>
      </c>
      <c r="H505" t="s">
        <v>16</v>
      </c>
      <c r="I505" s="2">
        <v>144088</v>
      </c>
      <c r="J505" s="2">
        <v>490</v>
      </c>
      <c r="K505" s="2">
        <v>26416</v>
      </c>
      <c r="L505" s="2">
        <v>137369</v>
      </c>
      <c r="M505">
        <v>7</v>
      </c>
      <c r="N505" s="1">
        <v>1464.06</v>
      </c>
    </row>
    <row r="506" spans="1:14" x14ac:dyDescent="0.25">
      <c r="A506" t="s">
        <v>490</v>
      </c>
      <c r="B506" t="s">
        <v>18</v>
      </c>
      <c r="C506" t="s">
        <v>19</v>
      </c>
      <c r="D506" t="s">
        <v>1042</v>
      </c>
      <c r="E506" t="s">
        <v>1030</v>
      </c>
      <c r="F506" t="s">
        <v>135</v>
      </c>
      <c r="G506" t="s">
        <v>204</v>
      </c>
      <c r="H506" t="s">
        <v>16</v>
      </c>
      <c r="I506" s="2">
        <v>284783</v>
      </c>
      <c r="J506" s="2">
        <v>756</v>
      </c>
      <c r="K506" s="2">
        <v>239363</v>
      </c>
      <c r="L506" s="2">
        <v>261467</v>
      </c>
      <c r="M506">
        <v>9</v>
      </c>
      <c r="N506" s="1">
        <v>1605.54</v>
      </c>
    </row>
    <row r="507" spans="1:14" x14ac:dyDescent="0.25">
      <c r="A507" t="s">
        <v>918</v>
      </c>
      <c r="B507" t="s">
        <v>23</v>
      </c>
      <c r="C507" t="s">
        <v>19</v>
      </c>
      <c r="D507" t="s">
        <v>1012</v>
      </c>
      <c r="E507" t="s">
        <v>1013</v>
      </c>
      <c r="F507" t="s">
        <v>201</v>
      </c>
      <c r="G507" t="s">
        <v>913</v>
      </c>
      <c r="H507" t="s">
        <v>16</v>
      </c>
      <c r="I507" s="2">
        <v>130602</v>
      </c>
      <c r="J507" s="2">
        <v>269</v>
      </c>
      <c r="K507" s="2">
        <v>11736</v>
      </c>
      <c r="L507" s="2">
        <v>113735</v>
      </c>
      <c r="M507">
        <v>4</v>
      </c>
      <c r="N507" s="1">
        <v>1507.85</v>
      </c>
    </row>
    <row r="508" spans="1:14" x14ac:dyDescent="0.25">
      <c r="A508" t="s">
        <v>526</v>
      </c>
      <c r="B508" t="s">
        <v>18</v>
      </c>
      <c r="C508" t="s">
        <v>26</v>
      </c>
      <c r="D508" t="s">
        <v>1042</v>
      </c>
      <c r="E508" t="s">
        <v>1030</v>
      </c>
      <c r="F508" t="s">
        <v>157</v>
      </c>
      <c r="G508" t="s">
        <v>204</v>
      </c>
      <c r="H508" t="s">
        <v>16</v>
      </c>
      <c r="I508" s="2">
        <v>14763</v>
      </c>
      <c r="J508" s="2">
        <v>40</v>
      </c>
      <c r="K508" s="2">
        <v>8955</v>
      </c>
      <c r="L508" s="2">
        <v>13829</v>
      </c>
      <c r="M508">
        <v>2</v>
      </c>
      <c r="N508" s="1">
        <v>1531.93</v>
      </c>
    </row>
    <row r="509" spans="1:14" x14ac:dyDescent="0.25">
      <c r="A509" t="s">
        <v>831</v>
      </c>
      <c r="B509" t="s">
        <v>12</v>
      </c>
      <c r="C509" t="s">
        <v>21</v>
      </c>
      <c r="D509" t="s">
        <v>1029</v>
      </c>
      <c r="E509" t="s">
        <v>1030</v>
      </c>
      <c r="F509" t="s">
        <v>113</v>
      </c>
      <c r="G509" t="s">
        <v>795</v>
      </c>
      <c r="H509" t="s">
        <v>16</v>
      </c>
      <c r="I509" s="2">
        <v>50838</v>
      </c>
      <c r="J509" s="2">
        <v>130</v>
      </c>
      <c r="K509" s="2">
        <v>23274</v>
      </c>
      <c r="L509" s="2">
        <v>35934</v>
      </c>
      <c r="M509">
        <v>11</v>
      </c>
      <c r="N509" s="1">
        <v>1521.37</v>
      </c>
    </row>
    <row r="510" spans="1:14" x14ac:dyDescent="0.25">
      <c r="A510" t="s">
        <v>182</v>
      </c>
      <c r="B510" t="s">
        <v>18</v>
      </c>
      <c r="C510" t="s">
        <v>19</v>
      </c>
      <c r="D510" t="s">
        <v>1034</v>
      </c>
      <c r="E510" t="s">
        <v>1015</v>
      </c>
      <c r="F510" t="s">
        <v>183</v>
      </c>
      <c r="G510" t="s">
        <v>15</v>
      </c>
      <c r="H510" t="s">
        <v>16</v>
      </c>
      <c r="I510" s="2">
        <v>12319</v>
      </c>
      <c r="J510" s="2">
        <v>40</v>
      </c>
      <c r="K510" s="2">
        <v>7028</v>
      </c>
      <c r="L510" s="2">
        <v>10191</v>
      </c>
      <c r="M510">
        <v>7</v>
      </c>
      <c r="N510" s="1">
        <v>1668.02</v>
      </c>
    </row>
    <row r="511" spans="1:14" x14ac:dyDescent="0.25">
      <c r="A511" t="s">
        <v>504</v>
      </c>
      <c r="B511" t="s">
        <v>18</v>
      </c>
      <c r="C511" t="s">
        <v>13</v>
      </c>
      <c r="D511" t="s">
        <v>1008</v>
      </c>
      <c r="E511" t="s">
        <v>1009</v>
      </c>
      <c r="F511" t="s">
        <v>142</v>
      </c>
      <c r="G511" t="s">
        <v>204</v>
      </c>
      <c r="H511" t="s">
        <v>34</v>
      </c>
      <c r="I511" s="2">
        <v>48892</v>
      </c>
      <c r="J511" s="2">
        <v>110</v>
      </c>
      <c r="K511" s="2">
        <v>32060</v>
      </c>
      <c r="L511" s="2">
        <v>45251</v>
      </c>
      <c r="M511">
        <v>9</v>
      </c>
      <c r="N511" s="1">
        <v>1978.61</v>
      </c>
    </row>
    <row r="512" spans="1:14" x14ac:dyDescent="0.25">
      <c r="A512" t="s">
        <v>607</v>
      </c>
      <c r="B512" t="s">
        <v>12</v>
      </c>
      <c r="C512" t="s">
        <v>21</v>
      </c>
      <c r="D512" t="s">
        <v>1042</v>
      </c>
      <c r="E512" t="s">
        <v>1030</v>
      </c>
      <c r="F512" t="s">
        <v>606</v>
      </c>
      <c r="G512" t="s">
        <v>204</v>
      </c>
      <c r="H512" t="s">
        <v>16</v>
      </c>
      <c r="I512" s="2">
        <v>14890</v>
      </c>
      <c r="J512" s="2">
        <v>60</v>
      </c>
      <c r="K512" s="2">
        <v>6248</v>
      </c>
      <c r="L512" s="2">
        <v>11493</v>
      </c>
      <c r="M512">
        <v>6</v>
      </c>
      <c r="N512" s="1">
        <v>1982.42</v>
      </c>
    </row>
    <row r="513" spans="1:14" x14ac:dyDescent="0.25">
      <c r="A513" t="s">
        <v>903</v>
      </c>
      <c r="B513" t="s">
        <v>18</v>
      </c>
      <c r="C513" t="s">
        <v>21</v>
      </c>
      <c r="D513" t="s">
        <v>1034</v>
      </c>
      <c r="E513" t="s">
        <v>1015</v>
      </c>
      <c r="F513" t="s">
        <v>181</v>
      </c>
      <c r="G513" t="s">
        <v>892</v>
      </c>
      <c r="H513" t="s">
        <v>16</v>
      </c>
      <c r="I513" s="2">
        <v>253577</v>
      </c>
      <c r="J513" s="2">
        <v>890</v>
      </c>
      <c r="K513" s="2">
        <v>66972</v>
      </c>
      <c r="L513" s="2">
        <v>191183</v>
      </c>
      <c r="M513">
        <v>44</v>
      </c>
      <c r="N513" s="1">
        <v>1493.07</v>
      </c>
    </row>
    <row r="514" spans="1:14" x14ac:dyDescent="0.25">
      <c r="A514" t="s">
        <v>711</v>
      </c>
      <c r="B514" t="s">
        <v>12</v>
      </c>
      <c r="C514" t="s">
        <v>19</v>
      </c>
      <c r="D514" t="s">
        <v>1038</v>
      </c>
      <c r="E514" t="s">
        <v>1015</v>
      </c>
      <c r="F514" t="s">
        <v>108</v>
      </c>
      <c r="G514" t="s">
        <v>680</v>
      </c>
      <c r="H514" t="s">
        <v>16</v>
      </c>
      <c r="I514" s="2">
        <v>88819</v>
      </c>
      <c r="J514" s="2">
        <v>200</v>
      </c>
      <c r="K514" s="2">
        <v>65488</v>
      </c>
      <c r="L514" s="2">
        <v>80451</v>
      </c>
      <c r="M514">
        <v>6</v>
      </c>
      <c r="N514" s="1">
        <v>1442.23</v>
      </c>
    </row>
    <row r="515" spans="1:14" x14ac:dyDescent="0.25">
      <c r="A515" t="s">
        <v>696</v>
      </c>
      <c r="B515" t="s">
        <v>12</v>
      </c>
      <c r="C515" t="s">
        <v>26</v>
      </c>
      <c r="D515" t="s">
        <v>1038</v>
      </c>
      <c r="E515" t="s">
        <v>1015</v>
      </c>
      <c r="F515" t="s">
        <v>697</v>
      </c>
      <c r="G515" t="s">
        <v>680</v>
      </c>
      <c r="H515" t="s">
        <v>16</v>
      </c>
      <c r="I515" s="2">
        <v>31243</v>
      </c>
      <c r="J515" s="2">
        <v>100</v>
      </c>
      <c r="K515" s="2">
        <v>16326</v>
      </c>
      <c r="L515" s="2">
        <v>25991</v>
      </c>
      <c r="M515">
        <v>21</v>
      </c>
      <c r="N515" s="1">
        <v>1452.59</v>
      </c>
    </row>
    <row r="516" spans="1:14" x14ac:dyDescent="0.25">
      <c r="A516" t="s">
        <v>688</v>
      </c>
      <c r="B516" t="s">
        <v>12</v>
      </c>
      <c r="C516" t="s">
        <v>13</v>
      </c>
      <c r="D516" t="s">
        <v>1046</v>
      </c>
      <c r="E516" t="s">
        <v>1017</v>
      </c>
      <c r="F516" t="s">
        <v>40</v>
      </c>
      <c r="G516" t="s">
        <v>680</v>
      </c>
      <c r="H516" t="s">
        <v>16</v>
      </c>
      <c r="I516" s="2">
        <v>12354</v>
      </c>
      <c r="J516" s="2">
        <v>10</v>
      </c>
      <c r="K516" s="2">
        <v>8561</v>
      </c>
      <c r="L516" s="2">
        <v>11782</v>
      </c>
      <c r="M516">
        <v>5</v>
      </c>
      <c r="N516" s="1">
        <v>1808.31</v>
      </c>
    </row>
    <row r="517" spans="1:14" x14ac:dyDescent="0.25">
      <c r="A517" t="s">
        <v>254</v>
      </c>
      <c r="B517" t="s">
        <v>23</v>
      </c>
      <c r="C517" t="s">
        <v>21</v>
      </c>
      <c r="D517" t="s">
        <v>1029</v>
      </c>
      <c r="E517" t="s">
        <v>1030</v>
      </c>
      <c r="F517" t="s">
        <v>43</v>
      </c>
      <c r="G517" t="s">
        <v>204</v>
      </c>
      <c r="H517" t="s">
        <v>16</v>
      </c>
      <c r="I517" s="2">
        <v>9730</v>
      </c>
      <c r="J517" s="2">
        <v>45</v>
      </c>
      <c r="K517" s="2">
        <v>2971</v>
      </c>
      <c r="L517" s="2">
        <v>5102</v>
      </c>
      <c r="M517">
        <v>3</v>
      </c>
      <c r="N517" s="1">
        <v>1778.94</v>
      </c>
    </row>
    <row r="518" spans="1:14" x14ac:dyDescent="0.25">
      <c r="A518" t="s">
        <v>194</v>
      </c>
      <c r="B518" t="s">
        <v>18</v>
      </c>
      <c r="C518" t="s">
        <v>26</v>
      </c>
      <c r="D518" t="s">
        <v>1025</v>
      </c>
      <c r="E518" t="s">
        <v>1017</v>
      </c>
      <c r="F518" t="s">
        <v>191</v>
      </c>
      <c r="G518" t="s">
        <v>15</v>
      </c>
      <c r="H518" t="s">
        <v>44</v>
      </c>
      <c r="I518" s="2">
        <v>307888</v>
      </c>
      <c r="J518" s="2">
        <v>863</v>
      </c>
      <c r="K518" s="2">
        <v>134959</v>
      </c>
      <c r="L518" s="2">
        <v>274790</v>
      </c>
      <c r="M518">
        <v>11</v>
      </c>
      <c r="N518" s="1">
        <v>1559.64</v>
      </c>
    </row>
    <row r="519" spans="1:14" x14ac:dyDescent="0.25">
      <c r="A519" t="s">
        <v>898</v>
      </c>
      <c r="B519" t="s">
        <v>18</v>
      </c>
      <c r="C519" t="s">
        <v>19</v>
      </c>
      <c r="D519" t="s">
        <v>1034</v>
      </c>
      <c r="E519" t="s">
        <v>1015</v>
      </c>
      <c r="F519" t="s">
        <v>113</v>
      </c>
      <c r="G519" t="s">
        <v>892</v>
      </c>
      <c r="H519" t="s">
        <v>16</v>
      </c>
      <c r="I519" s="2">
        <v>679098</v>
      </c>
      <c r="J519" s="2">
        <v>1984</v>
      </c>
      <c r="K519" s="2">
        <v>467726</v>
      </c>
      <c r="L519" s="2">
        <v>634589</v>
      </c>
      <c r="M519">
        <v>9</v>
      </c>
      <c r="N519" s="1">
        <v>1477.42</v>
      </c>
    </row>
    <row r="520" spans="1:14" x14ac:dyDescent="0.25">
      <c r="A520" t="s">
        <v>673</v>
      </c>
      <c r="B520" t="s">
        <v>12</v>
      </c>
      <c r="C520" t="s">
        <v>21</v>
      </c>
      <c r="D520" t="s">
        <v>1018</v>
      </c>
      <c r="E520" t="s">
        <v>1013</v>
      </c>
      <c r="F520" t="s">
        <v>183</v>
      </c>
      <c r="G520" t="s">
        <v>625</v>
      </c>
      <c r="H520" t="s">
        <v>16</v>
      </c>
      <c r="I520" s="2">
        <v>31359</v>
      </c>
      <c r="J520" s="2">
        <v>66</v>
      </c>
      <c r="K520" s="2">
        <v>18348</v>
      </c>
      <c r="L520" s="2">
        <v>25950</v>
      </c>
      <c r="M520">
        <v>24</v>
      </c>
      <c r="N520" s="1">
        <v>1623.61</v>
      </c>
    </row>
    <row r="521" spans="1:14" x14ac:dyDescent="0.25">
      <c r="A521" t="s">
        <v>304</v>
      </c>
      <c r="B521" t="s">
        <v>12</v>
      </c>
      <c r="C521" t="s">
        <v>19</v>
      </c>
      <c r="D521" t="s">
        <v>1008</v>
      </c>
      <c r="E521" t="s">
        <v>1009</v>
      </c>
      <c r="F521" t="s">
        <v>62</v>
      </c>
      <c r="G521" t="s">
        <v>204</v>
      </c>
      <c r="H521" t="s">
        <v>16</v>
      </c>
      <c r="I521" s="2">
        <v>102884</v>
      </c>
      <c r="J521" s="2">
        <v>299</v>
      </c>
      <c r="K521" s="2">
        <v>42841</v>
      </c>
      <c r="L521" s="2">
        <v>96539</v>
      </c>
      <c r="M521">
        <v>6</v>
      </c>
      <c r="N521" s="1">
        <v>2015.45</v>
      </c>
    </row>
    <row r="522" spans="1:14" x14ac:dyDescent="0.25">
      <c r="A522" t="s">
        <v>602</v>
      </c>
      <c r="B522" t="s">
        <v>18</v>
      </c>
      <c r="C522" t="s">
        <v>21</v>
      </c>
      <c r="D522" t="s">
        <v>1036</v>
      </c>
      <c r="E522" t="s">
        <v>1037</v>
      </c>
      <c r="F522" t="s">
        <v>191</v>
      </c>
      <c r="G522" t="s">
        <v>204</v>
      </c>
      <c r="H522" t="s">
        <v>16</v>
      </c>
      <c r="I522" s="2">
        <v>1116343</v>
      </c>
      <c r="J522" s="2">
        <v>3104</v>
      </c>
      <c r="K522" s="2">
        <v>550519</v>
      </c>
      <c r="L522" s="2">
        <v>977978</v>
      </c>
      <c r="M522">
        <v>9</v>
      </c>
      <c r="N522" s="1">
        <v>2494.2199999999998</v>
      </c>
    </row>
    <row r="523" spans="1:14" x14ac:dyDescent="0.25">
      <c r="A523" t="s">
        <v>297</v>
      </c>
      <c r="B523" t="s">
        <v>18</v>
      </c>
      <c r="C523" t="s">
        <v>19</v>
      </c>
      <c r="D523" t="s">
        <v>1029</v>
      </c>
      <c r="E523" t="s">
        <v>1030</v>
      </c>
      <c r="F523" t="s">
        <v>298</v>
      </c>
      <c r="G523" t="s">
        <v>204</v>
      </c>
      <c r="H523" t="s">
        <v>16</v>
      </c>
      <c r="I523" s="2">
        <v>12391</v>
      </c>
      <c r="J523" s="2">
        <v>40</v>
      </c>
      <c r="K523" s="2">
        <v>5756</v>
      </c>
      <c r="L523" s="2">
        <v>11636</v>
      </c>
      <c r="M523">
        <v>4</v>
      </c>
      <c r="N523" s="1">
        <v>3069.12</v>
      </c>
    </row>
    <row r="524" spans="1:14" x14ac:dyDescent="0.25">
      <c r="A524" t="s">
        <v>238</v>
      </c>
      <c r="B524" t="s">
        <v>12</v>
      </c>
      <c r="C524" t="s">
        <v>21</v>
      </c>
      <c r="D524" t="s">
        <v>1034</v>
      </c>
      <c r="E524" t="s">
        <v>1015</v>
      </c>
      <c r="F524" t="s">
        <v>239</v>
      </c>
      <c r="G524" t="s">
        <v>204</v>
      </c>
      <c r="H524" t="s">
        <v>16</v>
      </c>
      <c r="I524" s="2">
        <v>11325</v>
      </c>
      <c r="J524" s="2">
        <v>88</v>
      </c>
      <c r="K524" s="2">
        <v>6186</v>
      </c>
      <c r="L524" s="2">
        <v>10612</v>
      </c>
      <c r="M524">
        <v>2</v>
      </c>
      <c r="N524" s="1">
        <v>1573.25</v>
      </c>
    </row>
    <row r="525" spans="1:14" x14ac:dyDescent="0.25">
      <c r="A525" t="s">
        <v>722</v>
      </c>
      <c r="B525" t="s">
        <v>12</v>
      </c>
      <c r="C525" t="s">
        <v>26</v>
      </c>
      <c r="D525" t="s">
        <v>1019</v>
      </c>
      <c r="E525" t="s">
        <v>1020</v>
      </c>
      <c r="F525" t="s">
        <v>723</v>
      </c>
      <c r="G525" t="s">
        <v>680</v>
      </c>
      <c r="H525" t="s">
        <v>16</v>
      </c>
      <c r="I525" s="2">
        <v>19829</v>
      </c>
      <c r="J525" s="2">
        <v>42</v>
      </c>
      <c r="K525" s="2">
        <v>15071</v>
      </c>
      <c r="L525" s="2">
        <v>19095</v>
      </c>
      <c r="M525">
        <v>2</v>
      </c>
      <c r="N525" s="1">
        <v>1952.46</v>
      </c>
    </row>
    <row r="526" spans="1:14" x14ac:dyDescent="0.25">
      <c r="A526" t="s">
        <v>930</v>
      </c>
      <c r="B526" t="s">
        <v>12</v>
      </c>
      <c r="C526" t="s">
        <v>21</v>
      </c>
      <c r="D526" t="s">
        <v>1029</v>
      </c>
      <c r="E526" t="s">
        <v>1030</v>
      </c>
      <c r="F526" t="s">
        <v>931</v>
      </c>
      <c r="G526" t="s">
        <v>920</v>
      </c>
      <c r="H526" t="s">
        <v>16</v>
      </c>
      <c r="I526" s="2">
        <v>11561</v>
      </c>
      <c r="J526" s="2">
        <v>87</v>
      </c>
      <c r="K526" s="2">
        <v>4063</v>
      </c>
      <c r="L526" s="2">
        <v>9941</v>
      </c>
      <c r="M526">
        <v>5</v>
      </c>
      <c r="N526" s="1">
        <v>1911.93</v>
      </c>
    </row>
    <row r="527" spans="1:14" x14ac:dyDescent="0.25">
      <c r="A527" t="s">
        <v>299</v>
      </c>
      <c r="B527" t="s">
        <v>12</v>
      </c>
      <c r="C527" t="s">
        <v>19</v>
      </c>
      <c r="D527" t="s">
        <v>1034</v>
      </c>
      <c r="E527" t="s">
        <v>1015</v>
      </c>
      <c r="F527" t="s">
        <v>300</v>
      </c>
      <c r="G527" t="s">
        <v>204</v>
      </c>
      <c r="H527" t="s">
        <v>16</v>
      </c>
      <c r="I527" s="2">
        <v>12606</v>
      </c>
      <c r="J527" s="2">
        <v>74</v>
      </c>
      <c r="K527" s="2">
        <v>8332</v>
      </c>
      <c r="L527" s="2">
        <v>11170</v>
      </c>
      <c r="M527">
        <v>5</v>
      </c>
      <c r="N527" s="1">
        <v>2002.54</v>
      </c>
    </row>
    <row r="528" spans="1:14" x14ac:dyDescent="0.25">
      <c r="A528" t="s">
        <v>57</v>
      </c>
      <c r="B528" t="s">
        <v>12</v>
      </c>
      <c r="C528" t="s">
        <v>13</v>
      </c>
      <c r="D528" t="s">
        <v>1018</v>
      </c>
      <c r="E528" t="s">
        <v>1013</v>
      </c>
      <c r="F528" t="s">
        <v>58</v>
      </c>
      <c r="G528" t="s">
        <v>15</v>
      </c>
      <c r="H528" t="s">
        <v>16</v>
      </c>
      <c r="I528" s="2">
        <v>14917</v>
      </c>
      <c r="J528" s="2">
        <v>10</v>
      </c>
      <c r="K528" s="2">
        <v>3065</v>
      </c>
      <c r="L528" s="2">
        <v>13109</v>
      </c>
      <c r="M528">
        <v>3</v>
      </c>
      <c r="N528" s="1">
        <v>1583.54</v>
      </c>
    </row>
    <row r="529" spans="1:14" x14ac:dyDescent="0.25">
      <c r="A529" t="s">
        <v>270</v>
      </c>
      <c r="B529" t="s">
        <v>18</v>
      </c>
      <c r="C529" t="s">
        <v>26</v>
      </c>
      <c r="D529" t="s">
        <v>1034</v>
      </c>
      <c r="E529" t="s">
        <v>1015</v>
      </c>
      <c r="F529" t="s">
        <v>271</v>
      </c>
      <c r="G529" t="s">
        <v>204</v>
      </c>
      <c r="H529" t="s">
        <v>44</v>
      </c>
      <c r="I529" s="2">
        <v>31443</v>
      </c>
      <c r="J529" s="2">
        <v>70</v>
      </c>
      <c r="K529" s="2">
        <v>19134</v>
      </c>
      <c r="L529" s="2">
        <v>28059</v>
      </c>
      <c r="M529">
        <v>9</v>
      </c>
      <c r="N529" s="1">
        <v>2122.77</v>
      </c>
    </row>
    <row r="530" spans="1:14" x14ac:dyDescent="0.25">
      <c r="A530" t="s">
        <v>907</v>
      </c>
      <c r="B530" t="s">
        <v>12</v>
      </c>
      <c r="C530" t="s">
        <v>26</v>
      </c>
      <c r="D530" t="s">
        <v>1042</v>
      </c>
      <c r="E530" t="s">
        <v>1030</v>
      </c>
      <c r="F530" t="s">
        <v>333</v>
      </c>
      <c r="G530" t="s">
        <v>906</v>
      </c>
      <c r="H530" t="s">
        <v>16</v>
      </c>
      <c r="I530" s="2">
        <v>51056</v>
      </c>
      <c r="J530" s="2">
        <v>120</v>
      </c>
      <c r="K530" s="2">
        <v>24672</v>
      </c>
      <c r="L530" s="2">
        <v>45563</v>
      </c>
      <c r="M530">
        <v>4</v>
      </c>
      <c r="N530" s="1">
        <v>2215.63</v>
      </c>
    </row>
    <row r="531" spans="1:14" x14ac:dyDescent="0.25">
      <c r="A531" t="s">
        <v>109</v>
      </c>
      <c r="B531" t="s">
        <v>18</v>
      </c>
      <c r="C531" t="s">
        <v>21</v>
      </c>
      <c r="D531" t="s">
        <v>1029</v>
      </c>
      <c r="E531" t="s">
        <v>1030</v>
      </c>
      <c r="F531" t="s">
        <v>108</v>
      </c>
      <c r="G531" t="s">
        <v>15</v>
      </c>
      <c r="H531" t="s">
        <v>16</v>
      </c>
      <c r="I531" s="2">
        <v>136733</v>
      </c>
      <c r="J531" s="2">
        <v>110</v>
      </c>
      <c r="K531" s="2">
        <v>102728</v>
      </c>
      <c r="L531" s="2">
        <v>127130</v>
      </c>
      <c r="M531">
        <v>4</v>
      </c>
      <c r="N531" s="1">
        <v>1946.05</v>
      </c>
    </row>
    <row r="532" spans="1:14" x14ac:dyDescent="0.25">
      <c r="A532" t="s">
        <v>690</v>
      </c>
      <c r="B532" t="s">
        <v>12</v>
      </c>
      <c r="C532" t="s">
        <v>21</v>
      </c>
      <c r="D532" t="s">
        <v>1023</v>
      </c>
      <c r="E532" t="s">
        <v>1015</v>
      </c>
      <c r="F532" t="s">
        <v>273</v>
      </c>
      <c r="G532" t="s">
        <v>680</v>
      </c>
      <c r="H532" t="s">
        <v>16</v>
      </c>
      <c r="I532" s="2">
        <v>12451</v>
      </c>
      <c r="J532" s="2">
        <v>30</v>
      </c>
      <c r="K532" s="2">
        <v>2987</v>
      </c>
      <c r="L532" s="2">
        <v>11295</v>
      </c>
      <c r="M532">
        <v>4</v>
      </c>
      <c r="N532" s="1">
        <v>2127.3200000000002</v>
      </c>
    </row>
    <row r="533" spans="1:14" x14ac:dyDescent="0.25">
      <c r="A533" t="s">
        <v>911</v>
      </c>
      <c r="B533" t="s">
        <v>18</v>
      </c>
      <c r="C533" t="s">
        <v>13</v>
      </c>
      <c r="D533" t="s">
        <v>1036</v>
      </c>
      <c r="E533" t="s">
        <v>1037</v>
      </c>
      <c r="F533" t="s">
        <v>912</v>
      </c>
      <c r="G533" t="s">
        <v>913</v>
      </c>
      <c r="H533" t="s">
        <v>34</v>
      </c>
      <c r="I533" s="2">
        <v>11668</v>
      </c>
      <c r="J533" s="2">
        <v>110</v>
      </c>
      <c r="K533" s="2">
        <v>7860</v>
      </c>
      <c r="L533" s="2">
        <v>11009</v>
      </c>
      <c r="M533">
        <v>5</v>
      </c>
      <c r="N533" s="1">
        <v>2653.98</v>
      </c>
    </row>
    <row r="534" spans="1:14" x14ac:dyDescent="0.25">
      <c r="A534" t="s">
        <v>362</v>
      </c>
      <c r="B534" t="s">
        <v>18</v>
      </c>
      <c r="C534" t="s">
        <v>19</v>
      </c>
      <c r="D534" t="s">
        <v>1029</v>
      </c>
      <c r="E534" t="s">
        <v>1030</v>
      </c>
      <c r="F534" t="s">
        <v>79</v>
      </c>
      <c r="G534" t="s">
        <v>204</v>
      </c>
      <c r="H534" t="s">
        <v>44</v>
      </c>
      <c r="I534" s="2">
        <v>51889</v>
      </c>
      <c r="J534" s="2">
        <v>174</v>
      </c>
      <c r="K534" s="2">
        <v>33879</v>
      </c>
      <c r="L534" s="2">
        <v>49382</v>
      </c>
      <c r="M534">
        <v>5</v>
      </c>
      <c r="N534" s="1">
        <v>2172.84</v>
      </c>
    </row>
    <row r="535" spans="1:14" x14ac:dyDescent="0.25">
      <c r="A535" t="s">
        <v>497</v>
      </c>
      <c r="B535" t="s">
        <v>18</v>
      </c>
      <c r="C535" t="s">
        <v>19</v>
      </c>
      <c r="D535" t="s">
        <v>1029</v>
      </c>
      <c r="E535" t="s">
        <v>1030</v>
      </c>
      <c r="F535" t="s">
        <v>496</v>
      </c>
      <c r="G535" t="s">
        <v>204</v>
      </c>
      <c r="H535" t="s">
        <v>44</v>
      </c>
      <c r="I535" s="2">
        <v>31625</v>
      </c>
      <c r="J535" s="2">
        <v>99</v>
      </c>
      <c r="K535" s="2">
        <v>23764</v>
      </c>
      <c r="L535" s="2">
        <v>29364</v>
      </c>
      <c r="M535">
        <v>6</v>
      </c>
      <c r="N535" s="1">
        <v>2360.56</v>
      </c>
    </row>
    <row r="536" spans="1:14" x14ac:dyDescent="0.25">
      <c r="A536" t="s">
        <v>354</v>
      </c>
      <c r="B536" t="s">
        <v>12</v>
      </c>
      <c r="C536" t="s">
        <v>13</v>
      </c>
      <c r="D536" t="s">
        <v>1023</v>
      </c>
      <c r="E536" t="s">
        <v>1015</v>
      </c>
      <c r="F536" t="s">
        <v>355</v>
      </c>
      <c r="G536" t="s">
        <v>204</v>
      </c>
      <c r="H536" t="s">
        <v>16</v>
      </c>
      <c r="I536" s="2">
        <v>54134</v>
      </c>
      <c r="J536" s="2">
        <v>155</v>
      </c>
      <c r="K536" s="2">
        <v>37418</v>
      </c>
      <c r="L536" s="2">
        <v>51299</v>
      </c>
      <c r="M536">
        <v>4</v>
      </c>
      <c r="N536" s="1">
        <v>1502.02</v>
      </c>
    </row>
    <row r="537" spans="1:14" x14ac:dyDescent="0.25">
      <c r="A537" t="s">
        <v>144</v>
      </c>
      <c r="B537" t="s">
        <v>18</v>
      </c>
      <c r="C537" t="s">
        <v>19</v>
      </c>
      <c r="D537" t="s">
        <v>1035</v>
      </c>
      <c r="E537" t="s">
        <v>1007</v>
      </c>
      <c r="F537" t="s">
        <v>142</v>
      </c>
      <c r="G537" t="s">
        <v>15</v>
      </c>
      <c r="H537" t="s">
        <v>34</v>
      </c>
      <c r="I537" s="2">
        <v>49412</v>
      </c>
      <c r="J537" s="2">
        <v>170</v>
      </c>
      <c r="K537" s="2">
        <v>22155</v>
      </c>
      <c r="L537" s="2">
        <v>43802</v>
      </c>
      <c r="M537">
        <v>3</v>
      </c>
      <c r="N537" s="1">
        <v>1595.66</v>
      </c>
    </row>
    <row r="538" spans="1:14" x14ac:dyDescent="0.25">
      <c r="A538" t="s">
        <v>308</v>
      </c>
      <c r="B538" t="s">
        <v>18</v>
      </c>
      <c r="C538" t="s">
        <v>19</v>
      </c>
      <c r="D538" t="s">
        <v>1029</v>
      </c>
      <c r="E538" t="s">
        <v>1030</v>
      </c>
      <c r="F538" t="s">
        <v>62</v>
      </c>
      <c r="G538" t="s">
        <v>204</v>
      </c>
      <c r="H538" t="s">
        <v>44</v>
      </c>
      <c r="I538" s="2">
        <v>55692</v>
      </c>
      <c r="J538" s="2">
        <v>184</v>
      </c>
      <c r="K538" s="2">
        <v>3596</v>
      </c>
      <c r="L538" s="2">
        <v>51209</v>
      </c>
      <c r="M538">
        <v>9</v>
      </c>
      <c r="N538" s="1">
        <v>1981.05</v>
      </c>
    </row>
    <row r="539" spans="1:14" x14ac:dyDescent="0.25">
      <c r="A539" t="s">
        <v>546</v>
      </c>
      <c r="B539" t="s">
        <v>18</v>
      </c>
      <c r="C539" t="s">
        <v>21</v>
      </c>
      <c r="D539" t="s">
        <v>1042</v>
      </c>
      <c r="E539" t="s">
        <v>1030</v>
      </c>
      <c r="F539" t="s">
        <v>171</v>
      </c>
      <c r="G539" t="s">
        <v>204</v>
      </c>
      <c r="H539" t="s">
        <v>16</v>
      </c>
      <c r="I539" s="2">
        <v>141157</v>
      </c>
      <c r="J539" s="2">
        <v>420</v>
      </c>
      <c r="K539" s="2">
        <v>8280</v>
      </c>
      <c r="L539" s="2">
        <v>107935</v>
      </c>
      <c r="M539">
        <v>4</v>
      </c>
      <c r="N539" s="1">
        <v>1631.78</v>
      </c>
    </row>
    <row r="540" spans="1:14" x14ac:dyDescent="0.25">
      <c r="A540" t="s">
        <v>753</v>
      </c>
      <c r="B540" t="s">
        <v>12</v>
      </c>
      <c r="C540" t="s">
        <v>19</v>
      </c>
      <c r="D540" t="s">
        <v>1018</v>
      </c>
      <c r="E540" t="s">
        <v>1013</v>
      </c>
      <c r="F540" t="s">
        <v>14</v>
      </c>
      <c r="G540" t="s">
        <v>754</v>
      </c>
      <c r="H540" t="s">
        <v>16</v>
      </c>
      <c r="I540" s="2">
        <v>49936</v>
      </c>
      <c r="J540" s="2">
        <v>126</v>
      </c>
      <c r="K540" s="2">
        <v>25461</v>
      </c>
      <c r="L540" s="2">
        <v>44751</v>
      </c>
      <c r="M540">
        <v>13</v>
      </c>
      <c r="N540" s="1">
        <v>2025.78</v>
      </c>
    </row>
    <row r="541" spans="1:14" x14ac:dyDescent="0.25">
      <c r="A541" t="s">
        <v>876</v>
      </c>
      <c r="B541" t="s">
        <v>18</v>
      </c>
      <c r="C541" t="s">
        <v>21</v>
      </c>
      <c r="D541" t="s">
        <v>1016</v>
      </c>
      <c r="E541" t="s">
        <v>1017</v>
      </c>
      <c r="F541" t="s">
        <v>191</v>
      </c>
      <c r="G541" t="s">
        <v>795</v>
      </c>
      <c r="H541" t="s">
        <v>16</v>
      </c>
      <c r="I541" s="2">
        <v>276716</v>
      </c>
      <c r="J541" s="2">
        <v>799</v>
      </c>
      <c r="K541" s="2">
        <v>114927</v>
      </c>
      <c r="L541" s="2">
        <v>255481</v>
      </c>
      <c r="M541">
        <v>49</v>
      </c>
      <c r="N541" s="1">
        <v>2276.2800000000002</v>
      </c>
    </row>
    <row r="542" spans="1:14" x14ac:dyDescent="0.25">
      <c r="A542" t="s">
        <v>200</v>
      </c>
      <c r="B542" t="s">
        <v>18</v>
      </c>
      <c r="C542" t="s">
        <v>26</v>
      </c>
      <c r="D542" t="s">
        <v>1023</v>
      </c>
      <c r="E542" t="s">
        <v>1015</v>
      </c>
      <c r="F542" t="s">
        <v>201</v>
      </c>
      <c r="G542" t="s">
        <v>15</v>
      </c>
      <c r="H542" t="s">
        <v>16</v>
      </c>
      <c r="I542" s="2">
        <v>9790</v>
      </c>
      <c r="J542" s="2">
        <v>24</v>
      </c>
      <c r="K542" s="2">
        <v>1295</v>
      </c>
      <c r="L542" s="2">
        <v>9196</v>
      </c>
      <c r="M542">
        <v>2</v>
      </c>
      <c r="N542" s="1">
        <v>1532.15</v>
      </c>
    </row>
    <row r="543" spans="1:14" x14ac:dyDescent="0.25">
      <c r="A543" t="s">
        <v>363</v>
      </c>
      <c r="B543" t="s">
        <v>18</v>
      </c>
      <c r="C543" t="s">
        <v>19</v>
      </c>
      <c r="D543" t="s">
        <v>1047</v>
      </c>
      <c r="E543" t="s">
        <v>1015</v>
      </c>
      <c r="F543" t="s">
        <v>79</v>
      </c>
      <c r="G543" t="s">
        <v>204</v>
      </c>
      <c r="H543" t="s">
        <v>44</v>
      </c>
      <c r="I543" s="2">
        <v>19951</v>
      </c>
      <c r="J543" s="2">
        <v>81</v>
      </c>
      <c r="K543" s="2">
        <v>10511</v>
      </c>
      <c r="L543" s="2">
        <v>18132</v>
      </c>
      <c r="M543">
        <v>15</v>
      </c>
      <c r="N543" s="1">
        <v>1801.15</v>
      </c>
    </row>
    <row r="544" spans="1:14" x14ac:dyDescent="0.25">
      <c r="A544" t="s">
        <v>853</v>
      </c>
      <c r="B544" t="s">
        <v>12</v>
      </c>
      <c r="C544" t="s">
        <v>21</v>
      </c>
      <c r="D544" t="s">
        <v>1035</v>
      </c>
      <c r="E544" t="s">
        <v>1007</v>
      </c>
      <c r="F544" t="s">
        <v>159</v>
      </c>
      <c r="G544" t="s">
        <v>795</v>
      </c>
      <c r="H544" t="s">
        <v>16</v>
      </c>
      <c r="I544" s="2">
        <v>12488</v>
      </c>
      <c r="J544" s="2">
        <v>99</v>
      </c>
      <c r="K544" s="2">
        <v>4021</v>
      </c>
      <c r="L544" s="2">
        <v>11403</v>
      </c>
      <c r="M544">
        <v>4</v>
      </c>
      <c r="N544" s="1">
        <v>2176.66</v>
      </c>
    </row>
    <row r="545" spans="1:14" x14ac:dyDescent="0.25">
      <c r="A545" t="s">
        <v>535</v>
      </c>
      <c r="B545" t="s">
        <v>18</v>
      </c>
      <c r="C545" t="s">
        <v>21</v>
      </c>
      <c r="D545" t="s">
        <v>1023</v>
      </c>
      <c r="E545" t="s">
        <v>1015</v>
      </c>
      <c r="F545" t="s">
        <v>534</v>
      </c>
      <c r="G545" t="s">
        <v>204</v>
      </c>
      <c r="H545" t="s">
        <v>44</v>
      </c>
      <c r="I545" s="2">
        <v>56737</v>
      </c>
      <c r="J545" s="2">
        <v>145</v>
      </c>
      <c r="K545" s="2">
        <v>41296</v>
      </c>
      <c r="L545" s="2">
        <v>53472</v>
      </c>
      <c r="M545">
        <v>5</v>
      </c>
      <c r="N545" s="1">
        <v>2028.37</v>
      </c>
    </row>
    <row r="546" spans="1:14" x14ac:dyDescent="0.25">
      <c r="A546" t="s">
        <v>619</v>
      </c>
      <c r="B546" t="s">
        <v>12</v>
      </c>
      <c r="C546" t="s">
        <v>21</v>
      </c>
      <c r="D546" t="s">
        <v>1008</v>
      </c>
      <c r="E546" t="s">
        <v>1009</v>
      </c>
      <c r="F546" t="s">
        <v>620</v>
      </c>
      <c r="G546" t="s">
        <v>618</v>
      </c>
      <c r="H546" t="s">
        <v>16</v>
      </c>
      <c r="I546" s="2">
        <v>56927</v>
      </c>
      <c r="J546" s="2">
        <v>165</v>
      </c>
      <c r="K546" s="2">
        <v>20980</v>
      </c>
      <c r="L546" s="2">
        <v>55050</v>
      </c>
      <c r="M546">
        <v>5</v>
      </c>
      <c r="N546" s="1">
        <v>2463.8200000000002</v>
      </c>
    </row>
    <row r="547" spans="1:14" x14ac:dyDescent="0.25">
      <c r="A547" t="s">
        <v>232</v>
      </c>
      <c r="B547" t="s">
        <v>18</v>
      </c>
      <c r="C547" t="s">
        <v>26</v>
      </c>
      <c r="D547" t="s">
        <v>1029</v>
      </c>
      <c r="E547" t="s">
        <v>1030</v>
      </c>
      <c r="F547" t="s">
        <v>226</v>
      </c>
      <c r="G547" t="s">
        <v>204</v>
      </c>
      <c r="H547" t="s">
        <v>16</v>
      </c>
      <c r="I547" s="2">
        <v>130796</v>
      </c>
      <c r="J547" s="2">
        <v>300</v>
      </c>
      <c r="K547" s="2">
        <v>109118</v>
      </c>
      <c r="L547" s="2">
        <v>122937</v>
      </c>
      <c r="M547">
        <v>6</v>
      </c>
      <c r="N547" s="1">
        <v>2196.66</v>
      </c>
    </row>
    <row r="548" spans="1:14" x14ac:dyDescent="0.25">
      <c r="A548" t="s">
        <v>934</v>
      </c>
      <c r="B548" t="s">
        <v>18</v>
      </c>
      <c r="C548" t="s">
        <v>26</v>
      </c>
      <c r="D548" t="s">
        <v>1051</v>
      </c>
      <c r="E548" t="s">
        <v>1015</v>
      </c>
      <c r="F548" t="s">
        <v>935</v>
      </c>
      <c r="G548" t="s">
        <v>920</v>
      </c>
      <c r="H548" t="s">
        <v>16</v>
      </c>
      <c r="I548" s="2">
        <v>217824</v>
      </c>
      <c r="J548" s="2">
        <v>560</v>
      </c>
      <c r="K548" s="2">
        <v>75089</v>
      </c>
      <c r="L548" s="2">
        <v>179723</v>
      </c>
      <c r="M548">
        <v>16</v>
      </c>
      <c r="N548" s="1">
        <v>1451.81</v>
      </c>
    </row>
    <row r="549" spans="1:14" x14ac:dyDescent="0.25">
      <c r="A549" t="s">
        <v>111</v>
      </c>
      <c r="B549" t="s">
        <v>12</v>
      </c>
      <c r="C549" t="s">
        <v>21</v>
      </c>
      <c r="D549" t="s">
        <v>1042</v>
      </c>
      <c r="E549" t="s">
        <v>1030</v>
      </c>
      <c r="F549" t="s">
        <v>108</v>
      </c>
      <c r="G549" t="s">
        <v>15</v>
      </c>
      <c r="H549" t="s">
        <v>16</v>
      </c>
      <c r="I549" s="2">
        <v>186702</v>
      </c>
      <c r="J549" s="2">
        <v>370</v>
      </c>
      <c r="K549" s="2">
        <v>132038</v>
      </c>
      <c r="L549" s="2">
        <v>167406</v>
      </c>
      <c r="M549">
        <v>4</v>
      </c>
      <c r="N549" s="1">
        <v>1568.74</v>
      </c>
    </row>
    <row r="550" spans="1:14" x14ac:dyDescent="0.25">
      <c r="A550" t="s">
        <v>90</v>
      </c>
      <c r="B550" t="s">
        <v>18</v>
      </c>
      <c r="C550" t="s">
        <v>26</v>
      </c>
      <c r="D550" t="s">
        <v>1029</v>
      </c>
      <c r="E550" t="s">
        <v>1030</v>
      </c>
      <c r="F550" t="s">
        <v>91</v>
      </c>
      <c r="G550" t="s">
        <v>15</v>
      </c>
      <c r="H550" t="s">
        <v>34</v>
      </c>
      <c r="I550" s="2">
        <v>12001</v>
      </c>
      <c r="J550" s="2">
        <v>40</v>
      </c>
      <c r="K550" s="2">
        <v>7173</v>
      </c>
      <c r="L550" s="2">
        <v>11432</v>
      </c>
      <c r="M550">
        <v>2</v>
      </c>
      <c r="N550" s="1">
        <v>1659.93</v>
      </c>
    </row>
    <row r="551" spans="1:14" x14ac:dyDescent="0.25">
      <c r="A551" t="s">
        <v>858</v>
      </c>
      <c r="B551" t="s">
        <v>18</v>
      </c>
      <c r="C551" t="s">
        <v>21</v>
      </c>
      <c r="D551" t="s">
        <v>1044</v>
      </c>
      <c r="E551" t="s">
        <v>1045</v>
      </c>
      <c r="F551" t="s">
        <v>171</v>
      </c>
      <c r="G551" t="s">
        <v>795</v>
      </c>
      <c r="H551" t="s">
        <v>44</v>
      </c>
      <c r="I551" s="2">
        <v>57257</v>
      </c>
      <c r="J551" s="2">
        <v>167</v>
      </c>
      <c r="K551" s="2">
        <v>3797</v>
      </c>
      <c r="L551" s="2">
        <v>51520</v>
      </c>
      <c r="M551">
        <v>1</v>
      </c>
      <c r="N551" s="1">
        <v>1841.36</v>
      </c>
    </row>
    <row r="552" spans="1:14" x14ac:dyDescent="0.25">
      <c r="A552" t="s">
        <v>149</v>
      </c>
      <c r="B552" t="s">
        <v>12</v>
      </c>
      <c r="C552" t="s">
        <v>26</v>
      </c>
      <c r="D552" t="s">
        <v>1047</v>
      </c>
      <c r="E552" t="s">
        <v>1015</v>
      </c>
      <c r="F552" t="s">
        <v>142</v>
      </c>
      <c r="G552" t="s">
        <v>15</v>
      </c>
      <c r="H552" t="s">
        <v>16</v>
      </c>
      <c r="I552" s="2">
        <v>43666</v>
      </c>
      <c r="J552" s="2">
        <v>133</v>
      </c>
      <c r="K552" s="2">
        <v>18513</v>
      </c>
      <c r="L552" s="2">
        <v>40506</v>
      </c>
      <c r="M552">
        <v>18</v>
      </c>
      <c r="N552" s="1">
        <v>1980.39</v>
      </c>
    </row>
    <row r="553" spans="1:14" x14ac:dyDescent="0.25">
      <c r="A553" t="s">
        <v>193</v>
      </c>
      <c r="B553" t="s">
        <v>18</v>
      </c>
      <c r="C553" t="s">
        <v>13</v>
      </c>
      <c r="D553" t="s">
        <v>1014</v>
      </c>
      <c r="E553" t="s">
        <v>1015</v>
      </c>
      <c r="F553" t="s">
        <v>191</v>
      </c>
      <c r="G553" t="s">
        <v>15</v>
      </c>
      <c r="H553" t="s">
        <v>44</v>
      </c>
      <c r="I553" s="2">
        <v>59296</v>
      </c>
      <c r="J553" s="2">
        <v>170</v>
      </c>
      <c r="K553" s="2">
        <v>25482</v>
      </c>
      <c r="L553" s="2">
        <v>54149</v>
      </c>
      <c r="M553">
        <v>4</v>
      </c>
      <c r="N553" s="1">
        <v>1568.72</v>
      </c>
    </row>
    <row r="554" spans="1:14" x14ac:dyDescent="0.25">
      <c r="A554" t="s">
        <v>488</v>
      </c>
      <c r="B554" t="s">
        <v>18</v>
      </c>
      <c r="C554" t="s">
        <v>26</v>
      </c>
      <c r="D554" t="s">
        <v>1036</v>
      </c>
      <c r="E554" t="s">
        <v>1037</v>
      </c>
      <c r="F554" t="s">
        <v>135</v>
      </c>
      <c r="G554" t="s">
        <v>204</v>
      </c>
      <c r="H554" t="s">
        <v>34</v>
      </c>
      <c r="I554" s="2">
        <v>50183</v>
      </c>
      <c r="J554" s="2">
        <v>199</v>
      </c>
      <c r="K554" s="2">
        <v>41506</v>
      </c>
      <c r="L554" s="2">
        <v>46163</v>
      </c>
      <c r="M554">
        <v>15</v>
      </c>
      <c r="N554" s="1">
        <v>1628.88</v>
      </c>
    </row>
    <row r="555" spans="1:14" x14ac:dyDescent="0.25">
      <c r="A555" t="s">
        <v>613</v>
      </c>
      <c r="B555" t="s">
        <v>12</v>
      </c>
      <c r="C555" t="s">
        <v>21</v>
      </c>
      <c r="D555" t="s">
        <v>1023</v>
      </c>
      <c r="E555" t="s">
        <v>1015</v>
      </c>
      <c r="F555" t="s">
        <v>201</v>
      </c>
      <c r="G555" t="s">
        <v>204</v>
      </c>
      <c r="H555" t="s">
        <v>16</v>
      </c>
      <c r="I555" s="2">
        <v>304377</v>
      </c>
      <c r="J555" s="2">
        <v>801</v>
      </c>
      <c r="K555" s="2">
        <v>27519</v>
      </c>
      <c r="L555" s="2">
        <v>270098</v>
      </c>
      <c r="M555">
        <v>63</v>
      </c>
      <c r="N555" s="1">
        <v>1595.49</v>
      </c>
    </row>
    <row r="556" spans="1:14" x14ac:dyDescent="0.25">
      <c r="A556" t="s">
        <v>420</v>
      </c>
      <c r="B556" t="s">
        <v>18</v>
      </c>
      <c r="C556" t="s">
        <v>19</v>
      </c>
      <c r="D556" t="s">
        <v>1035</v>
      </c>
      <c r="E556" t="s">
        <v>1007</v>
      </c>
      <c r="F556" t="s">
        <v>113</v>
      </c>
      <c r="G556" t="s">
        <v>204</v>
      </c>
      <c r="H556" t="s">
        <v>16</v>
      </c>
      <c r="I556" s="2">
        <v>482834</v>
      </c>
      <c r="J556" s="2">
        <v>1269</v>
      </c>
      <c r="K556" s="2">
        <v>292059</v>
      </c>
      <c r="L556" s="2">
        <v>428761</v>
      </c>
      <c r="M556">
        <v>7</v>
      </c>
      <c r="N556" s="1">
        <v>1594.46</v>
      </c>
    </row>
    <row r="557" spans="1:14" x14ac:dyDescent="0.25">
      <c r="A557" t="s">
        <v>671</v>
      </c>
      <c r="B557" t="s">
        <v>12</v>
      </c>
      <c r="C557" t="s">
        <v>19</v>
      </c>
      <c r="D557" t="s">
        <v>1008</v>
      </c>
      <c r="E557" t="s">
        <v>1009</v>
      </c>
      <c r="F557" t="s">
        <v>181</v>
      </c>
      <c r="G557" t="s">
        <v>625</v>
      </c>
      <c r="H557" t="s">
        <v>16</v>
      </c>
      <c r="I557" s="2">
        <v>194833</v>
      </c>
      <c r="J557" s="2">
        <v>499</v>
      </c>
      <c r="K557" s="2">
        <v>29091</v>
      </c>
      <c r="L557" s="2">
        <v>143813</v>
      </c>
      <c r="M557">
        <v>4</v>
      </c>
      <c r="N557" s="1">
        <v>1586.31</v>
      </c>
    </row>
    <row r="558" spans="1:14" x14ac:dyDescent="0.25">
      <c r="A558" t="s">
        <v>724</v>
      </c>
      <c r="B558" t="s">
        <v>12</v>
      </c>
      <c r="C558" t="s">
        <v>13</v>
      </c>
      <c r="D558" t="s">
        <v>1034</v>
      </c>
      <c r="E558" t="s">
        <v>1015</v>
      </c>
      <c r="F558" t="s">
        <v>135</v>
      </c>
      <c r="G558" t="s">
        <v>680</v>
      </c>
      <c r="H558" t="s">
        <v>16</v>
      </c>
      <c r="I558" s="2">
        <v>8278</v>
      </c>
      <c r="J558" s="2">
        <v>40</v>
      </c>
      <c r="K558" s="2">
        <v>6758</v>
      </c>
      <c r="L558" s="2">
        <v>7537</v>
      </c>
      <c r="M558">
        <v>1</v>
      </c>
      <c r="N558" s="1">
        <v>1526.3</v>
      </c>
    </row>
    <row r="559" spans="1:14" x14ac:dyDescent="0.25">
      <c r="A559" t="s">
        <v>932</v>
      </c>
      <c r="B559" t="s">
        <v>18</v>
      </c>
      <c r="C559" t="s">
        <v>19</v>
      </c>
      <c r="D559" t="s">
        <v>1029</v>
      </c>
      <c r="E559" t="s">
        <v>1030</v>
      </c>
      <c r="F559" t="s">
        <v>933</v>
      </c>
      <c r="G559" t="s">
        <v>920</v>
      </c>
      <c r="H559" t="s">
        <v>16</v>
      </c>
      <c r="I559" s="2">
        <v>8437</v>
      </c>
      <c r="J559" s="2">
        <v>63</v>
      </c>
      <c r="K559" s="2">
        <v>5271</v>
      </c>
      <c r="L559" s="2">
        <v>7065</v>
      </c>
      <c r="M559">
        <v>2</v>
      </c>
      <c r="N559" s="1">
        <v>1880.53</v>
      </c>
    </row>
    <row r="560" spans="1:14" x14ac:dyDescent="0.25">
      <c r="A560" t="s">
        <v>449</v>
      </c>
      <c r="B560" t="s">
        <v>18</v>
      </c>
      <c r="C560" t="s">
        <v>26</v>
      </c>
      <c r="D560" t="s">
        <v>1035</v>
      </c>
      <c r="E560" t="s">
        <v>1007</v>
      </c>
      <c r="F560" t="s">
        <v>122</v>
      </c>
      <c r="G560" t="s">
        <v>204</v>
      </c>
      <c r="H560" t="s">
        <v>44</v>
      </c>
      <c r="I560" s="2">
        <v>60412</v>
      </c>
      <c r="J560" s="2">
        <v>169</v>
      </c>
      <c r="K560" s="2">
        <v>33457</v>
      </c>
      <c r="L560" s="2">
        <v>52172</v>
      </c>
      <c r="M560">
        <v>24</v>
      </c>
      <c r="N560" s="1">
        <v>1679.57</v>
      </c>
    </row>
    <row r="561" spans="1:14" x14ac:dyDescent="0.25">
      <c r="A561" t="s">
        <v>494</v>
      </c>
      <c r="B561" t="s">
        <v>18</v>
      </c>
      <c r="C561" t="s">
        <v>13</v>
      </c>
      <c r="D561" t="s">
        <v>1052</v>
      </c>
      <c r="E561" t="s">
        <v>1015</v>
      </c>
      <c r="F561" t="s">
        <v>493</v>
      </c>
      <c r="G561" t="s">
        <v>204</v>
      </c>
      <c r="H561" t="s">
        <v>16</v>
      </c>
      <c r="I561" s="2">
        <v>13202</v>
      </c>
      <c r="J561" s="2">
        <v>101</v>
      </c>
      <c r="K561" s="2">
        <v>10871</v>
      </c>
      <c r="L561" s="2">
        <v>12885</v>
      </c>
      <c r="M561">
        <v>3</v>
      </c>
      <c r="N561" s="1">
        <v>1699.06</v>
      </c>
    </row>
    <row r="562" spans="1:14" x14ac:dyDescent="0.25">
      <c r="A562" t="s">
        <v>815</v>
      </c>
      <c r="B562" t="s">
        <v>18</v>
      </c>
      <c r="C562" t="s">
        <v>26</v>
      </c>
      <c r="D562" t="s">
        <v>1016</v>
      </c>
      <c r="E562" t="s">
        <v>1017</v>
      </c>
      <c r="F562" t="s">
        <v>994</v>
      </c>
      <c r="G562" t="s">
        <v>795</v>
      </c>
      <c r="H562" t="s">
        <v>16</v>
      </c>
      <c r="I562" s="2">
        <v>14922</v>
      </c>
      <c r="J562" s="2">
        <v>99</v>
      </c>
      <c r="K562" s="2">
        <v>10713</v>
      </c>
      <c r="L562" s="2">
        <v>13992</v>
      </c>
      <c r="M562">
        <v>5</v>
      </c>
      <c r="N562" s="1">
        <v>1578.88</v>
      </c>
    </row>
    <row r="563" spans="1:14" x14ac:dyDescent="0.25">
      <c r="A563" t="s">
        <v>477</v>
      </c>
      <c r="B563" t="s">
        <v>12</v>
      </c>
      <c r="C563" t="s">
        <v>21</v>
      </c>
      <c r="D563" t="s">
        <v>1008</v>
      </c>
      <c r="E563" t="s">
        <v>1009</v>
      </c>
      <c r="F563" t="s">
        <v>476</v>
      </c>
      <c r="G563" t="s">
        <v>204</v>
      </c>
      <c r="H563" t="s">
        <v>16</v>
      </c>
      <c r="I563" s="2">
        <v>152881</v>
      </c>
      <c r="J563" s="2">
        <v>426</v>
      </c>
      <c r="K563" s="2">
        <v>94895</v>
      </c>
      <c r="L563" s="2">
        <v>145113</v>
      </c>
      <c r="M563">
        <v>11</v>
      </c>
      <c r="N563" s="1">
        <v>1496.67</v>
      </c>
    </row>
    <row r="564" spans="1:14" x14ac:dyDescent="0.25">
      <c r="A564" t="s">
        <v>694</v>
      </c>
      <c r="B564" t="s">
        <v>12</v>
      </c>
      <c r="C564" t="s">
        <v>13</v>
      </c>
      <c r="D564" t="s">
        <v>1008</v>
      </c>
      <c r="E564" t="s">
        <v>1009</v>
      </c>
      <c r="F564" t="s">
        <v>62</v>
      </c>
      <c r="G564" t="s">
        <v>680</v>
      </c>
      <c r="H564" t="s">
        <v>16</v>
      </c>
      <c r="I564" s="2">
        <v>12088</v>
      </c>
      <c r="J564" s="2">
        <v>88</v>
      </c>
      <c r="K564" s="2">
        <v>1124</v>
      </c>
      <c r="L564" s="2">
        <v>10003</v>
      </c>
      <c r="M564">
        <v>2</v>
      </c>
      <c r="N564" s="1">
        <v>1500.03</v>
      </c>
    </row>
    <row r="565" spans="1:14" x14ac:dyDescent="0.25">
      <c r="A565" t="s">
        <v>966</v>
      </c>
      <c r="B565" t="s">
        <v>18</v>
      </c>
      <c r="C565" t="s">
        <v>26</v>
      </c>
      <c r="D565" t="s">
        <v>1035</v>
      </c>
      <c r="E565" t="s">
        <v>1007</v>
      </c>
      <c r="F565" t="s">
        <v>62</v>
      </c>
      <c r="G565" t="s">
        <v>962</v>
      </c>
      <c r="H565" t="s">
        <v>16</v>
      </c>
      <c r="I565" s="2">
        <v>435848</v>
      </c>
      <c r="J565" s="2">
        <v>1058</v>
      </c>
      <c r="K565" s="2">
        <v>274912</v>
      </c>
      <c r="L565" s="2">
        <v>415601</v>
      </c>
      <c r="M565">
        <v>15</v>
      </c>
      <c r="N565" s="1">
        <v>1554.44</v>
      </c>
    </row>
    <row r="566" spans="1:14" x14ac:dyDescent="0.25">
      <c r="A566" t="s">
        <v>413</v>
      </c>
      <c r="B566" t="s">
        <v>12</v>
      </c>
      <c r="C566" t="s">
        <v>13</v>
      </c>
      <c r="D566" t="s">
        <v>1048</v>
      </c>
      <c r="E566" t="s">
        <v>1011</v>
      </c>
      <c r="F566" t="s">
        <v>108</v>
      </c>
      <c r="G566" t="s">
        <v>204</v>
      </c>
      <c r="H566" t="s">
        <v>16</v>
      </c>
      <c r="I566" s="2">
        <v>198754</v>
      </c>
      <c r="J566" s="2">
        <v>480</v>
      </c>
      <c r="K566" s="2">
        <v>137649</v>
      </c>
      <c r="L566" s="2">
        <v>178415</v>
      </c>
      <c r="M566">
        <v>4</v>
      </c>
      <c r="N566" s="1">
        <v>1803.08</v>
      </c>
    </row>
    <row r="567" spans="1:14" x14ac:dyDescent="0.25">
      <c r="A567" t="s">
        <v>773</v>
      </c>
      <c r="B567" t="s">
        <v>18</v>
      </c>
      <c r="C567" t="s">
        <v>13</v>
      </c>
      <c r="D567" t="s">
        <v>1034</v>
      </c>
      <c r="E567" t="s">
        <v>1015</v>
      </c>
      <c r="F567" t="s">
        <v>774</v>
      </c>
      <c r="G567" t="s">
        <v>754</v>
      </c>
      <c r="H567" t="s">
        <v>44</v>
      </c>
      <c r="I567" s="2">
        <v>31813</v>
      </c>
      <c r="J567" s="2">
        <v>84</v>
      </c>
      <c r="K567" s="2">
        <v>14149</v>
      </c>
      <c r="L567" s="2">
        <v>21281</v>
      </c>
      <c r="M567">
        <v>13</v>
      </c>
      <c r="N567" s="1">
        <v>2060.9899999999998</v>
      </c>
    </row>
    <row r="568" spans="1:14" x14ac:dyDescent="0.25">
      <c r="A568" t="s">
        <v>463</v>
      </c>
      <c r="B568" t="s">
        <v>18</v>
      </c>
      <c r="C568" t="s">
        <v>21</v>
      </c>
      <c r="D568" t="s">
        <v>1036</v>
      </c>
      <c r="E568" t="s">
        <v>1037</v>
      </c>
      <c r="F568" t="s">
        <v>464</v>
      </c>
      <c r="G568" t="s">
        <v>204</v>
      </c>
      <c r="H568" t="s">
        <v>34</v>
      </c>
      <c r="I568" s="2">
        <v>50517</v>
      </c>
      <c r="J568" s="2">
        <v>270</v>
      </c>
      <c r="K568" s="2">
        <v>17179</v>
      </c>
      <c r="L568" s="2">
        <v>48389</v>
      </c>
      <c r="M568">
        <v>2</v>
      </c>
      <c r="N568" s="1">
        <v>1718.47</v>
      </c>
    </row>
    <row r="569" spans="1:14" x14ac:dyDescent="0.25">
      <c r="A569" t="s">
        <v>674</v>
      </c>
      <c r="B569" t="s">
        <v>18</v>
      </c>
      <c r="C569" t="s">
        <v>26</v>
      </c>
      <c r="D569" t="s">
        <v>1008</v>
      </c>
      <c r="E569" t="s">
        <v>1009</v>
      </c>
      <c r="F569" t="s">
        <v>606</v>
      </c>
      <c r="G569" t="s">
        <v>625</v>
      </c>
      <c r="H569" t="s">
        <v>16</v>
      </c>
      <c r="I569" s="2">
        <v>61227</v>
      </c>
      <c r="J569" s="2">
        <v>174</v>
      </c>
      <c r="K569" s="2">
        <v>10434</v>
      </c>
      <c r="L569" s="2">
        <v>53104</v>
      </c>
      <c r="M569">
        <v>8</v>
      </c>
      <c r="N569" s="1">
        <v>1919.55</v>
      </c>
    </row>
    <row r="570" spans="1:14" x14ac:dyDescent="0.25">
      <c r="A570" t="s">
        <v>335</v>
      </c>
      <c r="B570" t="s">
        <v>12</v>
      </c>
      <c r="C570" t="s">
        <v>26</v>
      </c>
      <c r="D570" t="s">
        <v>1023</v>
      </c>
      <c r="E570" t="s">
        <v>1015</v>
      </c>
      <c r="F570" t="s">
        <v>333</v>
      </c>
      <c r="G570" t="s">
        <v>204</v>
      </c>
      <c r="H570" t="s">
        <v>16</v>
      </c>
      <c r="I570" s="2">
        <v>52582</v>
      </c>
      <c r="J570" s="2">
        <v>140</v>
      </c>
      <c r="K570" s="2">
        <v>22065</v>
      </c>
      <c r="L570" s="2">
        <v>46126</v>
      </c>
      <c r="M570">
        <v>10</v>
      </c>
      <c r="N570" s="1">
        <v>1631.74</v>
      </c>
    </row>
    <row r="571" spans="1:14" x14ac:dyDescent="0.25">
      <c r="A571" t="s">
        <v>828</v>
      </c>
      <c r="B571" t="s">
        <v>18</v>
      </c>
      <c r="C571" t="s">
        <v>26</v>
      </c>
      <c r="D571" t="s">
        <v>1051</v>
      </c>
      <c r="E571" t="s">
        <v>1015</v>
      </c>
      <c r="F571" t="s">
        <v>108</v>
      </c>
      <c r="G571" t="s">
        <v>795</v>
      </c>
      <c r="H571" t="s">
        <v>44</v>
      </c>
      <c r="I571" s="2">
        <v>32173</v>
      </c>
      <c r="J571" s="2">
        <v>104</v>
      </c>
      <c r="K571" s="2">
        <v>24427</v>
      </c>
      <c r="L571" s="2">
        <v>30084</v>
      </c>
      <c r="M571">
        <v>11</v>
      </c>
      <c r="N571" s="1">
        <v>1498.29</v>
      </c>
    </row>
    <row r="572" spans="1:14" x14ac:dyDescent="0.25">
      <c r="A572" t="s">
        <v>422</v>
      </c>
      <c r="B572" t="s">
        <v>12</v>
      </c>
      <c r="C572" t="s">
        <v>19</v>
      </c>
      <c r="D572" t="s">
        <v>1042</v>
      </c>
      <c r="E572" t="s">
        <v>1030</v>
      </c>
      <c r="F572" t="s">
        <v>113</v>
      </c>
      <c r="G572" t="s">
        <v>204</v>
      </c>
      <c r="H572" t="s">
        <v>16</v>
      </c>
      <c r="I572" s="2">
        <v>780475</v>
      </c>
      <c r="J572" s="2">
        <v>2186</v>
      </c>
      <c r="K572" s="2">
        <v>453974</v>
      </c>
      <c r="L572" s="2">
        <v>691696</v>
      </c>
      <c r="M572">
        <v>11</v>
      </c>
      <c r="N572" s="1">
        <v>1726.25</v>
      </c>
    </row>
    <row r="573" spans="1:14" x14ac:dyDescent="0.25">
      <c r="A573" t="s">
        <v>212</v>
      </c>
      <c r="B573" t="s">
        <v>18</v>
      </c>
      <c r="C573" t="s">
        <v>13</v>
      </c>
      <c r="D573" t="s">
        <v>1014</v>
      </c>
      <c r="E573" t="s">
        <v>1015</v>
      </c>
      <c r="F573" t="s">
        <v>213</v>
      </c>
      <c r="G573" t="s">
        <v>204</v>
      </c>
      <c r="H573" t="s">
        <v>44</v>
      </c>
      <c r="I573" s="2">
        <v>20348</v>
      </c>
      <c r="J573" s="2">
        <v>101</v>
      </c>
      <c r="K573" s="2">
        <v>14945</v>
      </c>
      <c r="L573" s="2">
        <v>19548</v>
      </c>
      <c r="M573">
        <v>6</v>
      </c>
      <c r="N573" s="1">
        <v>1596.55</v>
      </c>
    </row>
    <row r="574" spans="1:14" x14ac:dyDescent="0.25">
      <c r="A574" t="s">
        <v>196</v>
      </c>
      <c r="B574" t="s">
        <v>18</v>
      </c>
      <c r="C574" t="s">
        <v>13</v>
      </c>
      <c r="D574" t="s">
        <v>1034</v>
      </c>
      <c r="E574" t="s">
        <v>1015</v>
      </c>
      <c r="F574" t="s">
        <v>191</v>
      </c>
      <c r="G574" t="s">
        <v>15</v>
      </c>
      <c r="H574" t="s">
        <v>16</v>
      </c>
      <c r="I574" s="2">
        <v>335664</v>
      </c>
      <c r="J574" s="2">
        <v>852</v>
      </c>
      <c r="K574" s="2">
        <v>148742</v>
      </c>
      <c r="L574" s="2">
        <v>313071</v>
      </c>
      <c r="M574">
        <v>25</v>
      </c>
      <c r="N574" s="1">
        <v>1542.5</v>
      </c>
    </row>
    <row r="575" spans="1:14" x14ac:dyDescent="0.25">
      <c r="A575" t="s">
        <v>988</v>
      </c>
      <c r="B575" t="s">
        <v>12</v>
      </c>
      <c r="C575" t="s">
        <v>19</v>
      </c>
      <c r="D575" t="s">
        <v>1016</v>
      </c>
      <c r="E575" t="s">
        <v>1017</v>
      </c>
      <c r="F575" t="s">
        <v>989</v>
      </c>
      <c r="G575" t="s">
        <v>982</v>
      </c>
      <c r="H575" t="s">
        <v>16</v>
      </c>
      <c r="I575" s="2">
        <v>12148</v>
      </c>
      <c r="J575" s="2">
        <v>40</v>
      </c>
      <c r="K575" s="2">
        <v>7950</v>
      </c>
      <c r="L575" s="2">
        <v>11360</v>
      </c>
      <c r="M575">
        <v>9</v>
      </c>
      <c r="N575" s="1">
        <v>1936.01</v>
      </c>
    </row>
    <row r="576" spans="1:14" x14ac:dyDescent="0.25">
      <c r="A576" t="s">
        <v>881</v>
      </c>
      <c r="B576" t="s">
        <v>18</v>
      </c>
      <c r="C576" t="s">
        <v>21</v>
      </c>
      <c r="D576" t="s">
        <v>1036</v>
      </c>
      <c r="E576" t="s">
        <v>1037</v>
      </c>
      <c r="F576" t="s">
        <v>273</v>
      </c>
      <c r="G576" t="s">
        <v>882</v>
      </c>
      <c r="H576" t="s">
        <v>34</v>
      </c>
      <c r="I576" s="2">
        <v>12176</v>
      </c>
      <c r="J576" s="2">
        <v>10</v>
      </c>
      <c r="K576" s="2">
        <v>5460</v>
      </c>
      <c r="L576" s="2">
        <v>11154</v>
      </c>
      <c r="M576">
        <v>10</v>
      </c>
      <c r="N576" s="1">
        <v>1816.03</v>
      </c>
    </row>
    <row r="577" spans="1:14" x14ac:dyDescent="0.25">
      <c r="A577" t="s">
        <v>326</v>
      </c>
      <c r="B577" t="s">
        <v>12</v>
      </c>
      <c r="C577" t="s">
        <v>21</v>
      </c>
      <c r="D577" t="s">
        <v>1034</v>
      </c>
      <c r="E577" t="s">
        <v>1015</v>
      </c>
      <c r="F577" t="s">
        <v>327</v>
      </c>
      <c r="G577" t="s">
        <v>204</v>
      </c>
      <c r="H577" t="s">
        <v>16</v>
      </c>
      <c r="I577" s="2">
        <v>22259</v>
      </c>
      <c r="J577" s="2">
        <v>120</v>
      </c>
      <c r="K577" s="2">
        <v>12405</v>
      </c>
      <c r="L577" s="2">
        <v>17609</v>
      </c>
      <c r="M577">
        <v>14</v>
      </c>
      <c r="N577" s="1">
        <v>1611.34</v>
      </c>
    </row>
    <row r="578" spans="1:14" x14ac:dyDescent="0.25">
      <c r="A578" t="s">
        <v>685</v>
      </c>
      <c r="B578" t="s">
        <v>18</v>
      </c>
      <c r="C578" t="s">
        <v>26</v>
      </c>
      <c r="D578" t="s">
        <v>1008</v>
      </c>
      <c r="E578" t="s">
        <v>1009</v>
      </c>
      <c r="F578" t="s">
        <v>226</v>
      </c>
      <c r="G578" t="s">
        <v>680</v>
      </c>
      <c r="H578" t="s">
        <v>16</v>
      </c>
      <c r="I578" s="2">
        <v>210096</v>
      </c>
      <c r="J578" s="2">
        <v>590</v>
      </c>
      <c r="K578" s="2">
        <v>90928</v>
      </c>
      <c r="L578" s="2">
        <v>184823</v>
      </c>
      <c r="M578">
        <v>4</v>
      </c>
      <c r="N578" s="1">
        <v>2027.43</v>
      </c>
    </row>
    <row r="579" spans="1:14" x14ac:dyDescent="0.25">
      <c r="A579" t="s">
        <v>687</v>
      </c>
      <c r="B579" t="s">
        <v>18</v>
      </c>
      <c r="C579" t="s">
        <v>26</v>
      </c>
      <c r="D579" t="s">
        <v>1023</v>
      </c>
      <c r="E579" t="s">
        <v>1015</v>
      </c>
      <c r="F579" t="s">
        <v>226</v>
      </c>
      <c r="G579" t="s">
        <v>680</v>
      </c>
      <c r="H579" t="s">
        <v>16</v>
      </c>
      <c r="I579" s="2">
        <v>188170</v>
      </c>
      <c r="J579" s="2">
        <v>490</v>
      </c>
      <c r="K579" s="2">
        <v>155266</v>
      </c>
      <c r="L579" s="2">
        <v>176562</v>
      </c>
      <c r="M579">
        <v>6</v>
      </c>
      <c r="N579" s="1">
        <v>1599.72</v>
      </c>
    </row>
    <row r="580" spans="1:14" x14ac:dyDescent="0.25">
      <c r="A580" t="s">
        <v>178</v>
      </c>
      <c r="B580" t="s">
        <v>23</v>
      </c>
      <c r="C580" t="s">
        <v>21</v>
      </c>
      <c r="D580" t="s">
        <v>1036</v>
      </c>
      <c r="E580" t="s">
        <v>1037</v>
      </c>
      <c r="F580" t="s">
        <v>179</v>
      </c>
      <c r="G580" t="s">
        <v>15</v>
      </c>
      <c r="H580" t="s">
        <v>16</v>
      </c>
      <c r="I580" s="2">
        <v>32400</v>
      </c>
      <c r="J580" s="2">
        <v>87</v>
      </c>
      <c r="K580" s="2">
        <v>5152</v>
      </c>
      <c r="L580" s="2">
        <v>30383</v>
      </c>
      <c r="M580">
        <v>9</v>
      </c>
      <c r="N580" s="1">
        <v>1522.35</v>
      </c>
    </row>
    <row r="581" spans="1:14" x14ac:dyDescent="0.25">
      <c r="A581" t="s">
        <v>218</v>
      </c>
      <c r="B581" t="s">
        <v>23</v>
      </c>
      <c r="C581" t="s">
        <v>19</v>
      </c>
      <c r="D581" t="s">
        <v>1034</v>
      </c>
      <c r="E581" t="s">
        <v>1015</v>
      </c>
      <c r="F581" t="s">
        <v>31</v>
      </c>
      <c r="G581" t="s">
        <v>204</v>
      </c>
      <c r="H581" t="s">
        <v>16</v>
      </c>
      <c r="I581" s="2">
        <v>53561</v>
      </c>
      <c r="J581" s="2">
        <v>147</v>
      </c>
      <c r="K581" s="2">
        <v>37063</v>
      </c>
      <c r="L581" s="2">
        <v>51480</v>
      </c>
      <c r="M581">
        <v>14</v>
      </c>
      <c r="N581" s="1">
        <v>2039.36</v>
      </c>
    </row>
    <row r="582" spans="1:14" x14ac:dyDescent="0.25">
      <c r="A582" t="s">
        <v>692</v>
      </c>
      <c r="B582" t="s">
        <v>12</v>
      </c>
      <c r="C582" t="s">
        <v>21</v>
      </c>
      <c r="D582" t="s">
        <v>1042</v>
      </c>
      <c r="E582" t="s">
        <v>1030</v>
      </c>
      <c r="F582" t="s">
        <v>60</v>
      </c>
      <c r="G582" t="s">
        <v>680</v>
      </c>
      <c r="H582" t="s">
        <v>16</v>
      </c>
      <c r="I582" s="2">
        <v>12220</v>
      </c>
      <c r="J582" s="2">
        <v>54</v>
      </c>
      <c r="K582" s="2">
        <v>7133</v>
      </c>
      <c r="L582" s="2">
        <v>11331</v>
      </c>
      <c r="M582">
        <v>3</v>
      </c>
      <c r="N582" s="1">
        <v>1478.39</v>
      </c>
    </row>
    <row r="583" spans="1:14" x14ac:dyDescent="0.25">
      <c r="A583" t="s">
        <v>684</v>
      </c>
      <c r="B583" t="s">
        <v>18</v>
      </c>
      <c r="C583" t="s">
        <v>19</v>
      </c>
      <c r="D583" t="s">
        <v>1018</v>
      </c>
      <c r="E583" t="s">
        <v>1013</v>
      </c>
      <c r="F583" t="s">
        <v>211</v>
      </c>
      <c r="G583" t="s">
        <v>680</v>
      </c>
      <c r="H583" t="s">
        <v>16</v>
      </c>
      <c r="I583" s="2">
        <v>14136</v>
      </c>
      <c r="J583" s="2">
        <v>88</v>
      </c>
      <c r="K583" s="2">
        <v>4683</v>
      </c>
      <c r="L583" s="2">
        <v>13273</v>
      </c>
      <c r="M583">
        <v>3</v>
      </c>
      <c r="N583" s="1">
        <v>1476.54</v>
      </c>
    </row>
    <row r="584" spans="1:14" x14ac:dyDescent="0.25">
      <c r="A584" t="s">
        <v>450</v>
      </c>
      <c r="B584" t="s">
        <v>12</v>
      </c>
      <c r="C584" t="s">
        <v>13</v>
      </c>
      <c r="D584" t="s">
        <v>1035</v>
      </c>
      <c r="E584" t="s">
        <v>1007</v>
      </c>
      <c r="F584" t="s">
        <v>122</v>
      </c>
      <c r="G584" t="s">
        <v>204</v>
      </c>
      <c r="H584" t="s">
        <v>16</v>
      </c>
      <c r="I584" s="2">
        <v>58738</v>
      </c>
      <c r="J584" s="2">
        <v>165</v>
      </c>
      <c r="K584" s="2">
        <v>33538</v>
      </c>
      <c r="L584" s="2">
        <v>47535</v>
      </c>
      <c r="M584">
        <v>14</v>
      </c>
      <c r="N584" s="1">
        <v>2801.58</v>
      </c>
    </row>
    <row r="585" spans="1:14" x14ac:dyDescent="0.25">
      <c r="A585" t="s">
        <v>217</v>
      </c>
      <c r="B585" t="s">
        <v>18</v>
      </c>
      <c r="C585" t="s">
        <v>21</v>
      </c>
      <c r="D585" t="s">
        <v>1035</v>
      </c>
      <c r="E585" t="s">
        <v>1007</v>
      </c>
      <c r="F585" t="s">
        <v>29</v>
      </c>
      <c r="G585" t="s">
        <v>204</v>
      </c>
      <c r="H585" t="s">
        <v>16</v>
      </c>
      <c r="I585" s="2">
        <v>14984</v>
      </c>
      <c r="J585" s="2">
        <v>63</v>
      </c>
      <c r="K585" s="2">
        <v>9614</v>
      </c>
      <c r="L585" s="2">
        <v>14086</v>
      </c>
      <c r="M585">
        <v>3</v>
      </c>
      <c r="N585" s="1">
        <v>1505.01</v>
      </c>
    </row>
    <row r="586" spans="1:14" x14ac:dyDescent="0.25">
      <c r="A586" t="s">
        <v>195</v>
      </c>
      <c r="B586" t="s">
        <v>12</v>
      </c>
      <c r="C586" t="s">
        <v>26</v>
      </c>
      <c r="D586" t="s">
        <v>1025</v>
      </c>
      <c r="E586" t="s">
        <v>1017</v>
      </c>
      <c r="F586" t="s">
        <v>191</v>
      </c>
      <c r="G586" t="s">
        <v>15</v>
      </c>
      <c r="H586" t="s">
        <v>16</v>
      </c>
      <c r="I586" s="2">
        <v>507889</v>
      </c>
      <c r="J586" s="2">
        <v>823</v>
      </c>
      <c r="K586" s="2">
        <v>176329</v>
      </c>
      <c r="L586" s="2">
        <v>450103</v>
      </c>
      <c r="M586">
        <v>78</v>
      </c>
      <c r="N586" s="1">
        <v>1440.75</v>
      </c>
    </row>
    <row r="587" spans="1:14" x14ac:dyDescent="0.25">
      <c r="A587" t="s">
        <v>423</v>
      </c>
      <c r="B587" t="s">
        <v>18</v>
      </c>
      <c r="C587" t="s">
        <v>26</v>
      </c>
      <c r="D587" t="s">
        <v>1042</v>
      </c>
      <c r="E587" t="s">
        <v>1030</v>
      </c>
      <c r="F587" t="s">
        <v>113</v>
      </c>
      <c r="G587" t="s">
        <v>204</v>
      </c>
      <c r="H587" t="s">
        <v>44</v>
      </c>
      <c r="I587" s="2">
        <v>32436</v>
      </c>
      <c r="J587" s="2">
        <v>56</v>
      </c>
      <c r="K587" s="2">
        <v>17531</v>
      </c>
      <c r="L587" s="2">
        <v>28429</v>
      </c>
      <c r="M587">
        <v>6</v>
      </c>
      <c r="N587" s="1">
        <v>1470.67</v>
      </c>
    </row>
    <row r="588" spans="1:14" x14ac:dyDescent="0.25">
      <c r="A588" t="s">
        <v>158</v>
      </c>
      <c r="B588" t="s">
        <v>12</v>
      </c>
      <c r="C588" t="s">
        <v>13</v>
      </c>
      <c r="D588" t="s">
        <v>1034</v>
      </c>
      <c r="E588" t="s">
        <v>1015</v>
      </c>
      <c r="F588" t="s">
        <v>159</v>
      </c>
      <c r="G588" t="s">
        <v>15</v>
      </c>
      <c r="H588" t="s">
        <v>16</v>
      </c>
      <c r="I588" s="2">
        <v>12510</v>
      </c>
      <c r="J588" s="2">
        <v>74</v>
      </c>
      <c r="K588" s="2">
        <v>4391</v>
      </c>
      <c r="L588" s="2">
        <v>9098</v>
      </c>
      <c r="M588">
        <v>6</v>
      </c>
      <c r="N588" s="1">
        <v>1524.47</v>
      </c>
    </row>
    <row r="589" spans="1:14" x14ac:dyDescent="0.25">
      <c r="A589" t="s">
        <v>738</v>
      </c>
      <c r="B589" t="s">
        <v>23</v>
      </c>
      <c r="C589" t="s">
        <v>26</v>
      </c>
      <c r="D589" t="s">
        <v>1035</v>
      </c>
      <c r="E589" t="s">
        <v>1007</v>
      </c>
      <c r="F589" t="s">
        <v>171</v>
      </c>
      <c r="G589" t="s">
        <v>680</v>
      </c>
      <c r="H589" t="s">
        <v>16</v>
      </c>
      <c r="I589" s="2">
        <v>20417</v>
      </c>
      <c r="J589" s="2">
        <v>86</v>
      </c>
      <c r="K589" s="2">
        <v>1016</v>
      </c>
      <c r="L589" s="2">
        <v>13468</v>
      </c>
      <c r="M589">
        <v>5</v>
      </c>
      <c r="N589" s="1">
        <v>1805.6</v>
      </c>
    </row>
    <row r="590" spans="1:14" x14ac:dyDescent="0.25">
      <c r="A590" t="s">
        <v>746</v>
      </c>
      <c r="B590" t="s">
        <v>18</v>
      </c>
      <c r="C590" t="s">
        <v>26</v>
      </c>
      <c r="D590" t="s">
        <v>1023</v>
      </c>
      <c r="E590" t="s">
        <v>1015</v>
      </c>
      <c r="F590" t="s">
        <v>183</v>
      </c>
      <c r="G590" t="s">
        <v>680</v>
      </c>
      <c r="H590" t="s">
        <v>16</v>
      </c>
      <c r="I590" s="2">
        <v>8545</v>
      </c>
      <c r="J590" s="2">
        <v>20</v>
      </c>
      <c r="K590" s="2">
        <v>3454</v>
      </c>
      <c r="L590" s="2">
        <v>5510</v>
      </c>
      <c r="M590">
        <v>2</v>
      </c>
      <c r="N590" s="1">
        <v>2181.25</v>
      </c>
    </row>
    <row r="591" spans="1:14" x14ac:dyDescent="0.25">
      <c r="A591" t="s">
        <v>455</v>
      </c>
      <c r="B591" t="s">
        <v>18</v>
      </c>
      <c r="C591" t="s">
        <v>19</v>
      </c>
      <c r="D591" t="s">
        <v>1049</v>
      </c>
      <c r="E591" t="s">
        <v>1050</v>
      </c>
      <c r="F591" t="s">
        <v>122</v>
      </c>
      <c r="G591" t="s">
        <v>204</v>
      </c>
      <c r="H591" t="s">
        <v>16</v>
      </c>
      <c r="I591" s="2">
        <v>311753</v>
      </c>
      <c r="J591" s="2">
        <v>763</v>
      </c>
      <c r="K591" s="2">
        <v>170122</v>
      </c>
      <c r="L591" s="2">
        <v>256841</v>
      </c>
      <c r="M591">
        <v>6</v>
      </c>
      <c r="N591" s="1">
        <v>1543.61</v>
      </c>
    </row>
    <row r="592" spans="1:14" x14ac:dyDescent="0.25">
      <c r="A592" t="s">
        <v>575</v>
      </c>
      <c r="B592" t="s">
        <v>12</v>
      </c>
      <c r="C592" t="s">
        <v>26</v>
      </c>
      <c r="D592" t="s">
        <v>1036</v>
      </c>
      <c r="E592" t="s">
        <v>1037</v>
      </c>
      <c r="F592" t="s">
        <v>181</v>
      </c>
      <c r="G592" t="s">
        <v>204</v>
      </c>
      <c r="H592" t="s">
        <v>16</v>
      </c>
      <c r="I592" s="2">
        <v>12512</v>
      </c>
      <c r="J592" s="2">
        <v>69</v>
      </c>
      <c r="K592" s="2">
        <v>6240</v>
      </c>
      <c r="L592" s="2">
        <v>9672</v>
      </c>
      <c r="M592">
        <v>1</v>
      </c>
      <c r="N592" s="1">
        <v>2298.89</v>
      </c>
    </row>
    <row r="593" spans="1:14" x14ac:dyDescent="0.25">
      <c r="A593" t="s">
        <v>715</v>
      </c>
      <c r="B593" t="s">
        <v>12</v>
      </c>
      <c r="C593" t="s">
        <v>19</v>
      </c>
      <c r="D593" t="s">
        <v>1008</v>
      </c>
      <c r="E593" t="s">
        <v>1009</v>
      </c>
      <c r="F593" t="s">
        <v>117</v>
      </c>
      <c r="G593" t="s">
        <v>680</v>
      </c>
      <c r="H593" t="s">
        <v>16</v>
      </c>
      <c r="I593" s="2">
        <v>9881</v>
      </c>
      <c r="J593" s="2">
        <v>15</v>
      </c>
      <c r="K593" s="2">
        <v>2344</v>
      </c>
      <c r="L593" s="2">
        <v>7324</v>
      </c>
      <c r="M593">
        <v>1</v>
      </c>
      <c r="N593" s="1">
        <v>1505.01</v>
      </c>
    </row>
    <row r="594" spans="1:14" x14ac:dyDescent="0.25">
      <c r="A594" t="s">
        <v>797</v>
      </c>
      <c r="B594" t="s">
        <v>12</v>
      </c>
      <c r="C594" t="s">
        <v>21</v>
      </c>
      <c r="D594" t="s">
        <v>1014</v>
      </c>
      <c r="E594" t="s">
        <v>1015</v>
      </c>
      <c r="F594" t="s">
        <v>211</v>
      </c>
      <c r="G594" t="s">
        <v>795</v>
      </c>
      <c r="H594" t="s">
        <v>16</v>
      </c>
      <c r="I594" s="2">
        <v>12592</v>
      </c>
      <c r="J594" s="2">
        <v>63</v>
      </c>
      <c r="K594" s="2">
        <v>7472</v>
      </c>
      <c r="L594" s="2">
        <v>11687</v>
      </c>
      <c r="M594">
        <v>4</v>
      </c>
      <c r="N594" s="1">
        <v>1521.19</v>
      </c>
    </row>
    <row r="595" spans="1:14" x14ac:dyDescent="0.25">
      <c r="A595" t="s">
        <v>644</v>
      </c>
      <c r="B595" t="s">
        <v>18</v>
      </c>
      <c r="C595" t="s">
        <v>21</v>
      </c>
      <c r="D595" t="s">
        <v>1023</v>
      </c>
      <c r="E595" t="s">
        <v>1015</v>
      </c>
      <c r="F595" t="s">
        <v>108</v>
      </c>
      <c r="G595" t="s">
        <v>625</v>
      </c>
      <c r="H595" t="s">
        <v>16</v>
      </c>
      <c r="I595" s="2">
        <v>15033</v>
      </c>
      <c r="J595" s="2">
        <v>76</v>
      </c>
      <c r="K595" s="2">
        <v>5495</v>
      </c>
      <c r="L595" s="2">
        <v>7050</v>
      </c>
      <c r="M595">
        <v>3</v>
      </c>
      <c r="N595" s="1">
        <v>1650.72</v>
      </c>
    </row>
    <row r="596" spans="1:14" x14ac:dyDescent="0.25">
      <c r="A596" t="s">
        <v>541</v>
      </c>
      <c r="B596" t="s">
        <v>18</v>
      </c>
      <c r="C596" t="s">
        <v>13</v>
      </c>
      <c r="D596" t="s">
        <v>1008</v>
      </c>
      <c r="E596" t="s">
        <v>1009</v>
      </c>
      <c r="F596" t="s">
        <v>542</v>
      </c>
      <c r="G596" t="s">
        <v>204</v>
      </c>
      <c r="H596" t="s">
        <v>16</v>
      </c>
      <c r="I596" s="2">
        <v>15547</v>
      </c>
      <c r="J596" s="2">
        <v>70</v>
      </c>
      <c r="K596" s="2">
        <v>7615</v>
      </c>
      <c r="L596" s="2">
        <v>14939</v>
      </c>
      <c r="M596">
        <v>3</v>
      </c>
      <c r="N596" s="1">
        <v>1767.46</v>
      </c>
    </row>
    <row r="597" spans="1:14" x14ac:dyDescent="0.25">
      <c r="A597" t="s">
        <v>119</v>
      </c>
      <c r="B597" t="s">
        <v>12</v>
      </c>
      <c r="C597" t="s">
        <v>19</v>
      </c>
      <c r="D597" t="s">
        <v>1033</v>
      </c>
      <c r="E597" t="s">
        <v>1007</v>
      </c>
      <c r="F597" t="s">
        <v>120</v>
      </c>
      <c r="G597" t="s">
        <v>15</v>
      </c>
      <c r="H597" t="s">
        <v>16</v>
      </c>
      <c r="I597" s="2">
        <v>32714</v>
      </c>
      <c r="J597" s="2">
        <v>69</v>
      </c>
      <c r="K597" s="2">
        <v>3756</v>
      </c>
      <c r="L597" s="2">
        <v>30764</v>
      </c>
      <c r="M597">
        <v>15</v>
      </c>
      <c r="N597" s="1">
        <v>1506.62</v>
      </c>
    </row>
    <row r="598" spans="1:14" x14ac:dyDescent="0.25">
      <c r="A598" t="s">
        <v>550</v>
      </c>
      <c r="B598" t="s">
        <v>18</v>
      </c>
      <c r="C598" t="s">
        <v>21</v>
      </c>
      <c r="D598" t="s">
        <v>1034</v>
      </c>
      <c r="E598" t="s">
        <v>1015</v>
      </c>
      <c r="F598" t="s">
        <v>548</v>
      </c>
      <c r="G598" t="s">
        <v>204</v>
      </c>
      <c r="H598" t="s">
        <v>16</v>
      </c>
      <c r="I598" s="2">
        <v>14799</v>
      </c>
      <c r="J598" s="2">
        <v>59</v>
      </c>
      <c r="K598" s="2">
        <v>1403</v>
      </c>
      <c r="L598" s="2">
        <v>13410</v>
      </c>
      <c r="M598">
        <v>9</v>
      </c>
      <c r="N598" s="1">
        <v>1693.76</v>
      </c>
    </row>
    <row r="599" spans="1:14" x14ac:dyDescent="0.25">
      <c r="A599" t="s">
        <v>954</v>
      </c>
      <c r="B599" t="s">
        <v>12</v>
      </c>
      <c r="C599" t="s">
        <v>21</v>
      </c>
      <c r="D599" t="s">
        <v>1022</v>
      </c>
      <c r="E599" t="s">
        <v>1020</v>
      </c>
      <c r="F599" t="s">
        <v>122</v>
      </c>
      <c r="G599" t="s">
        <v>938</v>
      </c>
      <c r="H599" t="s">
        <v>16</v>
      </c>
      <c r="I599" s="2">
        <v>171575</v>
      </c>
      <c r="J599" s="2">
        <v>499</v>
      </c>
      <c r="K599" s="2">
        <v>101487</v>
      </c>
      <c r="L599" s="2">
        <v>136036</v>
      </c>
      <c r="M599">
        <v>8</v>
      </c>
      <c r="N599" s="1">
        <v>1658.33</v>
      </c>
    </row>
    <row r="600" spans="1:14" x14ac:dyDescent="0.25">
      <c r="A600" t="s">
        <v>591</v>
      </c>
      <c r="B600" t="s">
        <v>18</v>
      </c>
      <c r="C600" t="s">
        <v>21</v>
      </c>
      <c r="D600" t="s">
        <v>1036</v>
      </c>
      <c r="E600" t="s">
        <v>1037</v>
      </c>
      <c r="F600" t="s">
        <v>592</v>
      </c>
      <c r="G600" t="s">
        <v>204</v>
      </c>
      <c r="H600" t="s">
        <v>44</v>
      </c>
      <c r="I600" s="2">
        <v>20459</v>
      </c>
      <c r="J600" s="2">
        <v>40</v>
      </c>
      <c r="K600" s="2">
        <v>12668</v>
      </c>
      <c r="L600" s="2">
        <v>18613</v>
      </c>
      <c r="M600">
        <v>4</v>
      </c>
      <c r="N600" s="1">
        <v>1842.61</v>
      </c>
    </row>
    <row r="601" spans="1:14" x14ac:dyDescent="0.25">
      <c r="A601" t="s">
        <v>818</v>
      </c>
      <c r="B601" t="s">
        <v>18</v>
      </c>
      <c r="C601" t="s">
        <v>13</v>
      </c>
      <c r="D601" t="s">
        <v>1051</v>
      </c>
      <c r="E601" t="s">
        <v>1015</v>
      </c>
      <c r="F601" t="s">
        <v>62</v>
      </c>
      <c r="G601" t="s">
        <v>795</v>
      </c>
      <c r="H601" t="s">
        <v>44</v>
      </c>
      <c r="I601" s="2">
        <v>61442</v>
      </c>
      <c r="J601" s="2">
        <v>190</v>
      </c>
      <c r="K601" s="2">
        <v>17048</v>
      </c>
      <c r="L601" s="2">
        <v>54166</v>
      </c>
      <c r="M601">
        <v>1</v>
      </c>
      <c r="N601" s="1">
        <v>1609.15</v>
      </c>
    </row>
    <row r="602" spans="1:14" x14ac:dyDescent="0.25">
      <c r="A602" t="s">
        <v>216</v>
      </c>
      <c r="B602" t="s">
        <v>18</v>
      </c>
      <c r="C602" t="s">
        <v>26</v>
      </c>
      <c r="D602" t="s">
        <v>1029</v>
      </c>
      <c r="E602" t="s">
        <v>1030</v>
      </c>
      <c r="F602" t="s">
        <v>27</v>
      </c>
      <c r="G602" t="s">
        <v>204</v>
      </c>
      <c r="H602" t="s">
        <v>16</v>
      </c>
      <c r="I602" s="2">
        <v>12864</v>
      </c>
      <c r="J602" s="2">
        <v>84</v>
      </c>
      <c r="K602" s="2">
        <v>5549</v>
      </c>
      <c r="L602" s="2">
        <v>11852</v>
      </c>
      <c r="M602">
        <v>5</v>
      </c>
      <c r="N602" s="1">
        <v>1905.89</v>
      </c>
    </row>
    <row r="603" spans="1:14" x14ac:dyDescent="0.25">
      <c r="A603" t="s">
        <v>242</v>
      </c>
      <c r="B603" t="s">
        <v>23</v>
      </c>
      <c r="C603" t="s">
        <v>21</v>
      </c>
      <c r="D603" t="s">
        <v>1041</v>
      </c>
      <c r="E603" t="s">
        <v>1009</v>
      </c>
      <c r="F603" t="s">
        <v>243</v>
      </c>
      <c r="G603" t="s">
        <v>204</v>
      </c>
      <c r="H603" t="s">
        <v>16</v>
      </c>
      <c r="I603" s="2">
        <v>9946</v>
      </c>
      <c r="J603" s="2">
        <v>20</v>
      </c>
      <c r="K603" s="2">
        <v>4818</v>
      </c>
      <c r="L603" s="2">
        <v>7382</v>
      </c>
      <c r="M603">
        <v>3</v>
      </c>
      <c r="N603" s="1">
        <v>1525.96</v>
      </c>
    </row>
    <row r="604" spans="1:14" x14ac:dyDescent="0.25">
      <c r="A604" t="s">
        <v>683</v>
      </c>
      <c r="B604" t="s">
        <v>12</v>
      </c>
      <c r="C604" t="s">
        <v>19</v>
      </c>
      <c r="D604" t="s">
        <v>1018</v>
      </c>
      <c r="E604" t="s">
        <v>1013</v>
      </c>
      <c r="F604" t="s">
        <v>24</v>
      </c>
      <c r="G604" t="s">
        <v>680</v>
      </c>
      <c r="H604" t="s">
        <v>16</v>
      </c>
      <c r="I604" s="2">
        <v>16151</v>
      </c>
      <c r="J604" s="2">
        <v>54</v>
      </c>
      <c r="K604" s="2">
        <v>4360</v>
      </c>
      <c r="L604" s="2">
        <v>11358</v>
      </c>
      <c r="M604">
        <v>3</v>
      </c>
      <c r="N604" s="1">
        <v>1706.22</v>
      </c>
    </row>
    <row r="605" spans="1:14" x14ac:dyDescent="0.25">
      <c r="A605" t="s">
        <v>129</v>
      </c>
      <c r="B605" t="s">
        <v>12</v>
      </c>
      <c r="C605" t="s">
        <v>26</v>
      </c>
      <c r="D605" t="s">
        <v>1036</v>
      </c>
      <c r="E605" t="s">
        <v>1037</v>
      </c>
      <c r="F605" t="s">
        <v>130</v>
      </c>
      <c r="G605" t="s">
        <v>15</v>
      </c>
      <c r="H605" t="s">
        <v>16</v>
      </c>
      <c r="I605" s="2">
        <v>20486</v>
      </c>
      <c r="J605" s="2">
        <v>42</v>
      </c>
      <c r="K605" s="2">
        <v>14583</v>
      </c>
      <c r="L605" s="2">
        <v>19860</v>
      </c>
      <c r="M605">
        <v>2</v>
      </c>
      <c r="N605" s="1">
        <v>1718.51</v>
      </c>
    </row>
    <row r="606" spans="1:14" x14ac:dyDescent="0.25">
      <c r="A606" t="s">
        <v>605</v>
      </c>
      <c r="B606" t="s">
        <v>12</v>
      </c>
      <c r="C606" t="s">
        <v>19</v>
      </c>
      <c r="D606" t="s">
        <v>1023</v>
      </c>
      <c r="E606" t="s">
        <v>1015</v>
      </c>
      <c r="F606" t="s">
        <v>606</v>
      </c>
      <c r="G606" t="s">
        <v>204</v>
      </c>
      <c r="H606" t="s">
        <v>16</v>
      </c>
      <c r="I606" s="2">
        <v>61474</v>
      </c>
      <c r="J606" s="2">
        <v>250</v>
      </c>
      <c r="K606" s="2">
        <v>31245</v>
      </c>
      <c r="L606" s="2">
        <v>49089</v>
      </c>
      <c r="M606">
        <v>15</v>
      </c>
      <c r="N606" s="1">
        <v>2189.34</v>
      </c>
    </row>
    <row r="607" spans="1:14" x14ac:dyDescent="0.25">
      <c r="A607" t="s">
        <v>11</v>
      </c>
      <c r="B607" t="s">
        <v>12</v>
      </c>
      <c r="C607" t="s">
        <v>13</v>
      </c>
      <c r="D607" t="s">
        <v>1014</v>
      </c>
      <c r="E607" t="s">
        <v>1015</v>
      </c>
      <c r="F607" t="s">
        <v>14</v>
      </c>
      <c r="G607" t="s">
        <v>15</v>
      </c>
      <c r="H607" t="s">
        <v>16</v>
      </c>
      <c r="I607" s="2">
        <v>213699</v>
      </c>
      <c r="J607" s="2">
        <v>270</v>
      </c>
      <c r="K607" s="2">
        <v>18395</v>
      </c>
      <c r="L607" s="2">
        <v>164487</v>
      </c>
      <c r="M607">
        <v>4</v>
      </c>
      <c r="N607" s="1">
        <v>2194.9899999999998</v>
      </c>
    </row>
    <row r="608" spans="1:14" x14ac:dyDescent="0.25">
      <c r="A608" t="s">
        <v>437</v>
      </c>
      <c r="B608" t="s">
        <v>12</v>
      </c>
      <c r="C608" t="s">
        <v>21</v>
      </c>
      <c r="D608" t="s">
        <v>1036</v>
      </c>
      <c r="E608" t="s">
        <v>1037</v>
      </c>
      <c r="F608" t="s">
        <v>120</v>
      </c>
      <c r="G608" t="s">
        <v>204</v>
      </c>
      <c r="H608" t="s">
        <v>16</v>
      </c>
      <c r="I608" s="2">
        <v>10012</v>
      </c>
      <c r="J608" s="2">
        <v>25</v>
      </c>
      <c r="K608" s="2">
        <v>5734</v>
      </c>
      <c r="L608" s="2">
        <v>9413</v>
      </c>
      <c r="M608">
        <v>4</v>
      </c>
      <c r="N608" s="1">
        <v>1805.93</v>
      </c>
    </row>
    <row r="609" spans="1:14" x14ac:dyDescent="0.25">
      <c r="A609" t="s">
        <v>505</v>
      </c>
      <c r="B609" t="s">
        <v>12</v>
      </c>
      <c r="C609" t="s">
        <v>19</v>
      </c>
      <c r="D609" t="s">
        <v>1008</v>
      </c>
      <c r="E609" t="s">
        <v>1009</v>
      </c>
      <c r="F609" t="s">
        <v>142</v>
      </c>
      <c r="G609" t="s">
        <v>204</v>
      </c>
      <c r="H609" t="s">
        <v>16</v>
      </c>
      <c r="I609" s="2">
        <v>85280</v>
      </c>
      <c r="J609" s="2">
        <v>211</v>
      </c>
      <c r="K609" s="2">
        <v>35860</v>
      </c>
      <c r="L609" s="2">
        <v>79837</v>
      </c>
      <c r="M609">
        <v>5</v>
      </c>
      <c r="N609" s="1">
        <v>2217.9299999999998</v>
      </c>
    </row>
    <row r="610" spans="1:14" x14ac:dyDescent="0.25">
      <c r="A610" t="s">
        <v>358</v>
      </c>
      <c r="B610" t="s">
        <v>18</v>
      </c>
      <c r="C610" t="s">
        <v>26</v>
      </c>
      <c r="D610" t="s">
        <v>1035</v>
      </c>
      <c r="E610" t="s">
        <v>1007</v>
      </c>
      <c r="F610" t="s">
        <v>359</v>
      </c>
      <c r="G610" t="s">
        <v>204</v>
      </c>
      <c r="H610" t="s">
        <v>34</v>
      </c>
      <c r="I610" s="2">
        <v>12436</v>
      </c>
      <c r="J610" s="2">
        <v>84</v>
      </c>
      <c r="K610" s="2">
        <v>7055</v>
      </c>
      <c r="L610" s="2">
        <v>11497</v>
      </c>
      <c r="M610">
        <v>9</v>
      </c>
      <c r="N610" s="1">
        <v>1720.87</v>
      </c>
    </row>
    <row r="611" spans="1:14" x14ac:dyDescent="0.25">
      <c r="A611" t="s">
        <v>677</v>
      </c>
      <c r="B611" t="s">
        <v>23</v>
      </c>
      <c r="C611" t="s">
        <v>19</v>
      </c>
      <c r="D611" t="s">
        <v>1014</v>
      </c>
      <c r="E611" t="s">
        <v>1015</v>
      </c>
      <c r="F611" t="s">
        <v>120</v>
      </c>
      <c r="G611" t="s">
        <v>678</v>
      </c>
      <c r="H611" t="s">
        <v>16</v>
      </c>
      <c r="I611" s="2">
        <v>12459</v>
      </c>
      <c r="J611" s="2">
        <v>84</v>
      </c>
      <c r="K611" s="2">
        <v>7290</v>
      </c>
      <c r="L611" s="2">
        <v>11731</v>
      </c>
      <c r="M611">
        <v>14</v>
      </c>
      <c r="N611" s="1">
        <v>1593.01</v>
      </c>
    </row>
    <row r="612" spans="1:14" x14ac:dyDescent="0.25">
      <c r="A612" t="s">
        <v>867</v>
      </c>
      <c r="B612" t="s">
        <v>12</v>
      </c>
      <c r="C612" t="s">
        <v>19</v>
      </c>
      <c r="D612" t="s">
        <v>1036</v>
      </c>
      <c r="E612" t="s">
        <v>1037</v>
      </c>
      <c r="F612" t="s">
        <v>181</v>
      </c>
      <c r="G612" t="s">
        <v>795</v>
      </c>
      <c r="H612" t="s">
        <v>16</v>
      </c>
      <c r="I612" s="2">
        <v>61848</v>
      </c>
      <c r="J612" s="2">
        <v>213</v>
      </c>
      <c r="K612" s="2">
        <v>6581</v>
      </c>
      <c r="L612" s="2">
        <v>44917</v>
      </c>
      <c r="M612">
        <v>15</v>
      </c>
      <c r="N612" s="1">
        <v>1819.89</v>
      </c>
    </row>
    <row r="613" spans="1:14" x14ac:dyDescent="0.25">
      <c r="A613" t="s">
        <v>220</v>
      </c>
      <c r="B613" t="s">
        <v>18</v>
      </c>
      <c r="C613" t="s">
        <v>26</v>
      </c>
      <c r="D613" t="s">
        <v>1036</v>
      </c>
      <c r="E613" t="s">
        <v>1037</v>
      </c>
      <c r="F613" t="s">
        <v>36</v>
      </c>
      <c r="G613" t="s">
        <v>204</v>
      </c>
      <c r="H613" t="s">
        <v>44</v>
      </c>
      <c r="I613" s="2">
        <v>32845</v>
      </c>
      <c r="J613" s="2">
        <v>164</v>
      </c>
      <c r="K613" s="2">
        <v>16163</v>
      </c>
      <c r="L613" s="2">
        <v>30368</v>
      </c>
      <c r="M613">
        <v>5</v>
      </c>
      <c r="N613" s="1">
        <v>1910.44</v>
      </c>
    </row>
    <row r="614" spans="1:14" x14ac:dyDescent="0.25">
      <c r="A614" t="s">
        <v>720</v>
      </c>
      <c r="B614" t="s">
        <v>18</v>
      </c>
      <c r="C614" t="s">
        <v>21</v>
      </c>
      <c r="D614" t="s">
        <v>1008</v>
      </c>
      <c r="E614" t="s">
        <v>1009</v>
      </c>
      <c r="F614" t="s">
        <v>481</v>
      </c>
      <c r="G614" t="s">
        <v>680</v>
      </c>
      <c r="H614" t="s">
        <v>16</v>
      </c>
      <c r="I614" s="2">
        <v>14932</v>
      </c>
      <c r="J614" s="2">
        <v>90</v>
      </c>
      <c r="K614" s="2">
        <v>8947</v>
      </c>
      <c r="L614" s="2">
        <v>14256</v>
      </c>
      <c r="M614">
        <v>3</v>
      </c>
      <c r="N614" s="1">
        <v>1724.42</v>
      </c>
    </row>
    <row r="615" spans="1:14" x14ac:dyDescent="0.25">
      <c r="A615" t="s">
        <v>617</v>
      </c>
      <c r="B615" t="s">
        <v>18</v>
      </c>
      <c r="C615" t="s">
        <v>19</v>
      </c>
      <c r="D615" t="s">
        <v>1008</v>
      </c>
      <c r="E615" t="s">
        <v>1009</v>
      </c>
      <c r="F615" t="s">
        <v>62</v>
      </c>
      <c r="G615" t="s">
        <v>618</v>
      </c>
      <c r="H615" t="s">
        <v>16</v>
      </c>
      <c r="I615" s="2">
        <v>229908</v>
      </c>
      <c r="J615" s="2">
        <v>489</v>
      </c>
      <c r="K615" s="2">
        <v>98259</v>
      </c>
      <c r="L615" s="2">
        <v>212073</v>
      </c>
      <c r="M615">
        <v>4</v>
      </c>
      <c r="N615" s="1">
        <v>1464.35</v>
      </c>
    </row>
    <row r="616" spans="1:14" x14ac:dyDescent="0.25">
      <c r="A616" t="s">
        <v>595</v>
      </c>
      <c r="B616" t="s">
        <v>18</v>
      </c>
      <c r="C616" t="s">
        <v>13</v>
      </c>
      <c r="D616" t="s">
        <v>1008</v>
      </c>
      <c r="E616" t="s">
        <v>1009</v>
      </c>
      <c r="F616" t="s">
        <v>191</v>
      </c>
      <c r="G616" t="s">
        <v>204</v>
      </c>
      <c r="H616" t="s">
        <v>34</v>
      </c>
      <c r="I616" s="2">
        <v>598460</v>
      </c>
      <c r="J616" s="2">
        <v>1654</v>
      </c>
      <c r="K616" s="2">
        <v>201153</v>
      </c>
      <c r="L616" s="2">
        <v>557263</v>
      </c>
      <c r="M616">
        <v>13</v>
      </c>
      <c r="N616" s="1">
        <v>1689.74</v>
      </c>
    </row>
    <row r="617" spans="1:14" x14ac:dyDescent="0.25">
      <c r="A617" t="s">
        <v>351</v>
      </c>
      <c r="B617" t="s">
        <v>12</v>
      </c>
      <c r="C617" t="s">
        <v>19</v>
      </c>
      <c r="D617" t="s">
        <v>1036</v>
      </c>
      <c r="E617" t="s">
        <v>1037</v>
      </c>
      <c r="F617" t="s">
        <v>77</v>
      </c>
      <c r="G617" t="s">
        <v>204</v>
      </c>
      <c r="H617" t="s">
        <v>16</v>
      </c>
      <c r="I617" s="2">
        <v>33069</v>
      </c>
      <c r="J617" s="2">
        <v>140</v>
      </c>
      <c r="K617" s="2">
        <v>17744</v>
      </c>
      <c r="L617" s="2">
        <v>31192</v>
      </c>
      <c r="M617">
        <v>14</v>
      </c>
      <c r="N617" s="1">
        <v>1543.31</v>
      </c>
    </row>
    <row r="618" spans="1:14" x14ac:dyDescent="0.25">
      <c r="A618" t="s">
        <v>520</v>
      </c>
      <c r="B618" t="s">
        <v>18</v>
      </c>
      <c r="C618" t="s">
        <v>26</v>
      </c>
      <c r="D618" t="s">
        <v>1008</v>
      </c>
      <c r="E618" t="s">
        <v>1009</v>
      </c>
      <c r="F618" t="s">
        <v>155</v>
      </c>
      <c r="G618" t="s">
        <v>204</v>
      </c>
      <c r="H618" t="s">
        <v>44</v>
      </c>
      <c r="I618" s="2">
        <v>62040</v>
      </c>
      <c r="J618" s="2">
        <v>174</v>
      </c>
      <c r="K618" s="2">
        <v>43853</v>
      </c>
      <c r="L618" s="2">
        <v>58642</v>
      </c>
      <c r="M618">
        <v>15</v>
      </c>
      <c r="N618" s="1">
        <v>2139.0700000000002</v>
      </c>
    </row>
    <row r="619" spans="1:14" x14ac:dyDescent="0.25">
      <c r="A619" t="s">
        <v>214</v>
      </c>
      <c r="B619" t="s">
        <v>18</v>
      </c>
      <c r="C619" t="s">
        <v>26</v>
      </c>
      <c r="D619" t="s">
        <v>1023</v>
      </c>
      <c r="E619" t="s">
        <v>1015</v>
      </c>
      <c r="F619" t="s">
        <v>215</v>
      </c>
      <c r="G619" t="s">
        <v>204</v>
      </c>
      <c r="H619" t="s">
        <v>16</v>
      </c>
      <c r="I619" s="2">
        <v>8716</v>
      </c>
      <c r="J619" s="2">
        <v>40</v>
      </c>
      <c r="K619" s="2">
        <v>6490</v>
      </c>
      <c r="L619" s="2">
        <v>7862</v>
      </c>
      <c r="M619">
        <v>2</v>
      </c>
      <c r="N619" s="1">
        <v>2100.8200000000002</v>
      </c>
    </row>
    <row r="620" spans="1:14" x14ac:dyDescent="0.25">
      <c r="A620" t="s">
        <v>569</v>
      </c>
      <c r="B620" t="s">
        <v>12</v>
      </c>
      <c r="C620" t="s">
        <v>19</v>
      </c>
      <c r="D620" t="s">
        <v>1024</v>
      </c>
      <c r="E620" t="s">
        <v>1007</v>
      </c>
      <c r="F620" t="s">
        <v>181</v>
      </c>
      <c r="G620" t="s">
        <v>204</v>
      </c>
      <c r="H620" t="s">
        <v>16</v>
      </c>
      <c r="I620" s="2">
        <v>254780</v>
      </c>
      <c r="J620" s="2">
        <v>699</v>
      </c>
      <c r="K620" s="2">
        <v>19169</v>
      </c>
      <c r="L620" s="2">
        <v>182583</v>
      </c>
      <c r="M620">
        <v>4</v>
      </c>
      <c r="N620" s="1">
        <v>1561.02</v>
      </c>
    </row>
    <row r="621" spans="1:14" x14ac:dyDescent="0.25">
      <c r="A621" t="s">
        <v>628</v>
      </c>
      <c r="B621" t="s">
        <v>12</v>
      </c>
      <c r="C621" t="s">
        <v>21</v>
      </c>
      <c r="D621" t="s">
        <v>1021</v>
      </c>
      <c r="E621" t="s">
        <v>1001</v>
      </c>
      <c r="F621" t="s">
        <v>629</v>
      </c>
      <c r="G621" t="s">
        <v>625</v>
      </c>
      <c r="H621" t="s">
        <v>16</v>
      </c>
      <c r="I621" s="2">
        <v>16227</v>
      </c>
      <c r="J621" s="2">
        <v>40</v>
      </c>
      <c r="K621" s="2">
        <v>9438</v>
      </c>
      <c r="L621" s="2">
        <v>15611</v>
      </c>
      <c r="M621">
        <v>3</v>
      </c>
      <c r="N621" s="1">
        <v>1991.94</v>
      </c>
    </row>
    <row r="622" spans="1:14" x14ac:dyDescent="0.25">
      <c r="A622" t="s">
        <v>280</v>
      </c>
      <c r="B622" t="s">
        <v>18</v>
      </c>
      <c r="C622" t="s">
        <v>21</v>
      </c>
      <c r="D622" t="s">
        <v>1029</v>
      </c>
      <c r="E622" t="s">
        <v>1030</v>
      </c>
      <c r="F622" t="s">
        <v>279</v>
      </c>
      <c r="G622" t="s">
        <v>204</v>
      </c>
      <c r="H622" t="s">
        <v>16</v>
      </c>
      <c r="I622" s="2">
        <v>88499</v>
      </c>
      <c r="J622" s="2">
        <v>186</v>
      </c>
      <c r="K622" s="2">
        <v>18950</v>
      </c>
      <c r="L622" s="2">
        <v>71458</v>
      </c>
      <c r="M622">
        <v>5</v>
      </c>
      <c r="N622" s="1">
        <v>1803.14</v>
      </c>
    </row>
    <row r="623" spans="1:14" x14ac:dyDescent="0.25">
      <c r="A623" t="s">
        <v>877</v>
      </c>
      <c r="B623" t="s">
        <v>18</v>
      </c>
      <c r="C623" t="s">
        <v>26</v>
      </c>
      <c r="D623" t="s">
        <v>1029</v>
      </c>
      <c r="E623" t="s">
        <v>1030</v>
      </c>
      <c r="F623" t="s">
        <v>191</v>
      </c>
      <c r="G623" t="s">
        <v>795</v>
      </c>
      <c r="H623" t="s">
        <v>16</v>
      </c>
      <c r="I623" s="2">
        <v>556152</v>
      </c>
      <c r="J623" s="2">
        <v>1867</v>
      </c>
      <c r="K623" s="2">
        <v>221833</v>
      </c>
      <c r="L623" s="2">
        <v>480882</v>
      </c>
      <c r="M623">
        <v>7</v>
      </c>
      <c r="N623" s="1">
        <v>1818.1</v>
      </c>
    </row>
    <row r="624" spans="1:14" x14ac:dyDescent="0.25">
      <c r="A624" t="s">
        <v>507</v>
      </c>
      <c r="B624" t="s">
        <v>12</v>
      </c>
      <c r="C624" t="s">
        <v>21</v>
      </c>
      <c r="D624" t="s">
        <v>1034</v>
      </c>
      <c r="E624" t="s">
        <v>1015</v>
      </c>
      <c r="F624" t="s">
        <v>142</v>
      </c>
      <c r="G624" t="s">
        <v>204</v>
      </c>
      <c r="H624" t="s">
        <v>16</v>
      </c>
      <c r="I624" s="2">
        <v>104814</v>
      </c>
      <c r="J624" s="2">
        <v>369</v>
      </c>
      <c r="K624" s="2">
        <v>55984</v>
      </c>
      <c r="L624" s="2">
        <v>99432</v>
      </c>
      <c r="M624">
        <v>5</v>
      </c>
      <c r="N624" s="1">
        <v>1942.85</v>
      </c>
    </row>
    <row r="625" spans="1:14" x14ac:dyDescent="0.25">
      <c r="A625" t="s">
        <v>652</v>
      </c>
      <c r="B625" t="s">
        <v>18</v>
      </c>
      <c r="C625" t="s">
        <v>26</v>
      </c>
      <c r="D625" t="s">
        <v>1008</v>
      </c>
      <c r="E625" t="s">
        <v>1009</v>
      </c>
      <c r="F625" t="s">
        <v>653</v>
      </c>
      <c r="G625" t="s">
        <v>625</v>
      </c>
      <c r="H625" t="s">
        <v>16</v>
      </c>
      <c r="I625" s="2">
        <v>15047</v>
      </c>
      <c r="J625" s="2">
        <v>84</v>
      </c>
      <c r="K625" s="2">
        <v>5653</v>
      </c>
      <c r="L625" s="2">
        <v>14459</v>
      </c>
      <c r="M625">
        <v>4</v>
      </c>
      <c r="N625" s="1">
        <v>2127.5</v>
      </c>
    </row>
    <row r="626" spans="1:14" x14ac:dyDescent="0.25">
      <c r="A626" t="s">
        <v>961</v>
      </c>
      <c r="B626" t="s">
        <v>18</v>
      </c>
      <c r="C626" t="s">
        <v>19</v>
      </c>
      <c r="D626" t="s">
        <v>1029</v>
      </c>
      <c r="E626" t="s">
        <v>1030</v>
      </c>
      <c r="F626" t="s">
        <v>14</v>
      </c>
      <c r="G626" t="s">
        <v>962</v>
      </c>
      <c r="H626" t="s">
        <v>16</v>
      </c>
      <c r="I626" s="2">
        <v>15200</v>
      </c>
      <c r="J626" s="2">
        <v>60</v>
      </c>
      <c r="K626" s="2">
        <v>5375</v>
      </c>
      <c r="L626" s="2">
        <v>12040</v>
      </c>
      <c r="M626">
        <v>4</v>
      </c>
      <c r="N626" s="1">
        <v>1970.36</v>
      </c>
    </row>
    <row r="627" spans="1:14" x14ac:dyDescent="0.25">
      <c r="A627" t="s">
        <v>675</v>
      </c>
      <c r="B627" t="s">
        <v>12</v>
      </c>
      <c r="C627" t="s">
        <v>21</v>
      </c>
      <c r="D627" t="s">
        <v>1034</v>
      </c>
      <c r="E627" t="s">
        <v>1015</v>
      </c>
      <c r="F627" t="s">
        <v>199</v>
      </c>
      <c r="G627" t="s">
        <v>625</v>
      </c>
      <c r="H627" t="s">
        <v>16</v>
      </c>
      <c r="I627" s="2">
        <v>12692</v>
      </c>
      <c r="J627" s="2">
        <v>105</v>
      </c>
      <c r="K627" s="2">
        <v>9048</v>
      </c>
      <c r="L627" s="2">
        <v>12326</v>
      </c>
      <c r="M627">
        <v>14</v>
      </c>
      <c r="N627" s="1">
        <v>1541.72</v>
      </c>
    </row>
    <row r="628" spans="1:14" x14ac:dyDescent="0.25">
      <c r="A628" t="s">
        <v>150</v>
      </c>
      <c r="B628" t="s">
        <v>18</v>
      </c>
      <c r="C628" t="s">
        <v>13</v>
      </c>
      <c r="D628" t="s">
        <v>1038</v>
      </c>
      <c r="E628" t="s">
        <v>1015</v>
      </c>
      <c r="F628" t="s">
        <v>151</v>
      </c>
      <c r="G628" t="s">
        <v>15</v>
      </c>
      <c r="H628" t="s">
        <v>16</v>
      </c>
      <c r="I628" s="2">
        <v>15277</v>
      </c>
      <c r="J628" s="2">
        <v>69</v>
      </c>
      <c r="K628" s="2">
        <v>3089</v>
      </c>
      <c r="L628" s="2">
        <v>13644</v>
      </c>
      <c r="M628">
        <v>4</v>
      </c>
      <c r="N628" s="1">
        <v>1904.56</v>
      </c>
    </row>
    <row r="629" spans="1:14" x14ac:dyDescent="0.25">
      <c r="A629" t="s">
        <v>32</v>
      </c>
      <c r="B629" t="s">
        <v>18</v>
      </c>
      <c r="C629" t="s">
        <v>21</v>
      </c>
      <c r="D629" t="s">
        <v>1036</v>
      </c>
      <c r="E629" t="s">
        <v>1037</v>
      </c>
      <c r="F629" t="s">
        <v>33</v>
      </c>
      <c r="G629" t="s">
        <v>15</v>
      </c>
      <c r="H629" t="s">
        <v>34</v>
      </c>
      <c r="I629" s="2">
        <v>12770</v>
      </c>
      <c r="J629" s="2">
        <v>84</v>
      </c>
      <c r="K629" s="2">
        <v>6224</v>
      </c>
      <c r="L629" s="2">
        <v>11110</v>
      </c>
      <c r="M629">
        <v>21</v>
      </c>
      <c r="N629" s="1">
        <v>2087.5100000000002</v>
      </c>
    </row>
    <row r="630" spans="1:14" x14ac:dyDescent="0.25">
      <c r="A630" t="s">
        <v>821</v>
      </c>
      <c r="B630" t="s">
        <v>18</v>
      </c>
      <c r="C630" t="s">
        <v>21</v>
      </c>
      <c r="D630" t="s">
        <v>1008</v>
      </c>
      <c r="E630" t="s">
        <v>1009</v>
      </c>
      <c r="F630" t="s">
        <v>333</v>
      </c>
      <c r="G630" t="s">
        <v>795</v>
      </c>
      <c r="H630" t="s">
        <v>16</v>
      </c>
      <c r="I630" s="2">
        <v>109567</v>
      </c>
      <c r="J630" s="2">
        <v>345</v>
      </c>
      <c r="K630" s="2">
        <v>57620</v>
      </c>
      <c r="L630" s="2">
        <v>97903</v>
      </c>
      <c r="M630">
        <v>5</v>
      </c>
      <c r="N630" s="1">
        <v>1616.71</v>
      </c>
    </row>
    <row r="631" spans="1:14" x14ac:dyDescent="0.25">
      <c r="A631" t="s">
        <v>223</v>
      </c>
      <c r="B631" t="s">
        <v>12</v>
      </c>
      <c r="C631" t="s">
        <v>19</v>
      </c>
      <c r="D631" t="s">
        <v>1008</v>
      </c>
      <c r="E631" t="s">
        <v>1009</v>
      </c>
      <c r="F631" t="s">
        <v>224</v>
      </c>
      <c r="G631" t="s">
        <v>204</v>
      </c>
      <c r="H631" t="s">
        <v>16</v>
      </c>
      <c r="I631" s="2">
        <v>15322</v>
      </c>
      <c r="J631" s="2">
        <v>55</v>
      </c>
      <c r="K631" s="2">
        <v>6416</v>
      </c>
      <c r="L631" s="2">
        <v>14049</v>
      </c>
      <c r="M631">
        <v>5</v>
      </c>
      <c r="N631" s="1">
        <v>1850.46</v>
      </c>
    </row>
    <row r="632" spans="1:14" x14ac:dyDescent="0.25">
      <c r="A632" t="s">
        <v>105</v>
      </c>
      <c r="B632" t="s">
        <v>12</v>
      </c>
      <c r="C632" t="s">
        <v>19</v>
      </c>
      <c r="D632" t="s">
        <v>1008</v>
      </c>
      <c r="E632" t="s">
        <v>1009</v>
      </c>
      <c r="F632" t="s">
        <v>106</v>
      </c>
      <c r="G632" t="s">
        <v>15</v>
      </c>
      <c r="H632" t="s">
        <v>16</v>
      </c>
      <c r="I632" s="2">
        <v>12868</v>
      </c>
      <c r="J632" s="2">
        <v>80</v>
      </c>
      <c r="K632" s="2">
        <v>6472</v>
      </c>
      <c r="L632" s="2">
        <v>11922</v>
      </c>
      <c r="M632">
        <v>6</v>
      </c>
      <c r="N632" s="1">
        <v>3137.14</v>
      </c>
    </row>
    <row r="633" spans="1:14" x14ac:dyDescent="0.25">
      <c r="A633" t="s">
        <v>728</v>
      </c>
      <c r="B633" t="s">
        <v>12</v>
      </c>
      <c r="C633" t="s">
        <v>21</v>
      </c>
      <c r="D633" t="s">
        <v>1008</v>
      </c>
      <c r="E633" t="s">
        <v>1009</v>
      </c>
      <c r="F633" t="s">
        <v>142</v>
      </c>
      <c r="G633" t="s">
        <v>680</v>
      </c>
      <c r="H633" t="s">
        <v>16</v>
      </c>
      <c r="I633" s="2">
        <v>51515</v>
      </c>
      <c r="J633" s="2">
        <v>144</v>
      </c>
      <c r="K633" s="2">
        <v>18304</v>
      </c>
      <c r="L633" s="2">
        <v>44891</v>
      </c>
      <c r="M633">
        <v>14</v>
      </c>
      <c r="N633" s="1">
        <v>2160.31</v>
      </c>
    </row>
    <row r="634" spans="1:14" x14ac:dyDescent="0.25">
      <c r="A634" t="s">
        <v>751</v>
      </c>
      <c r="B634" t="s">
        <v>18</v>
      </c>
      <c r="C634" t="s">
        <v>26</v>
      </c>
      <c r="D634" t="s">
        <v>1004</v>
      </c>
      <c r="E634" t="s">
        <v>1005</v>
      </c>
      <c r="F634" t="s">
        <v>191</v>
      </c>
      <c r="G634" t="s">
        <v>680</v>
      </c>
      <c r="H634" t="s">
        <v>16</v>
      </c>
      <c r="I634" s="2">
        <v>90123</v>
      </c>
      <c r="J634" s="2">
        <v>60</v>
      </c>
      <c r="K634" s="2">
        <v>33421</v>
      </c>
      <c r="L634" s="2">
        <v>66729</v>
      </c>
      <c r="M634">
        <v>9</v>
      </c>
      <c r="N634" s="1">
        <v>3433.91</v>
      </c>
    </row>
    <row r="635" spans="1:14" x14ac:dyDescent="0.25">
      <c r="A635" t="s">
        <v>498</v>
      </c>
      <c r="B635" t="s">
        <v>18</v>
      </c>
      <c r="C635" t="s">
        <v>21</v>
      </c>
      <c r="D635" t="s">
        <v>1040</v>
      </c>
      <c r="E635" t="s">
        <v>1009</v>
      </c>
      <c r="F635" t="s">
        <v>496</v>
      </c>
      <c r="G635" t="s">
        <v>204</v>
      </c>
      <c r="H635" t="s">
        <v>16</v>
      </c>
      <c r="I635" s="2">
        <v>17620</v>
      </c>
      <c r="J635" s="2">
        <v>52</v>
      </c>
      <c r="K635" s="2">
        <v>11197</v>
      </c>
      <c r="L635" s="2">
        <v>16687</v>
      </c>
      <c r="M635">
        <v>9</v>
      </c>
      <c r="N635" s="1">
        <v>2407.79</v>
      </c>
    </row>
    <row r="636" spans="1:14" x14ac:dyDescent="0.25">
      <c r="A636" t="s">
        <v>600</v>
      </c>
      <c r="B636" t="s">
        <v>12</v>
      </c>
      <c r="C636" t="s">
        <v>26</v>
      </c>
      <c r="D636" t="s">
        <v>1034</v>
      </c>
      <c r="E636" t="s">
        <v>1015</v>
      </c>
      <c r="F636" t="s">
        <v>191</v>
      </c>
      <c r="G636" t="s">
        <v>204</v>
      </c>
      <c r="H636" t="s">
        <v>16</v>
      </c>
      <c r="I636" s="2">
        <v>263752</v>
      </c>
      <c r="J636" s="2">
        <v>702</v>
      </c>
      <c r="K636" s="2">
        <v>127042</v>
      </c>
      <c r="L636" s="2">
        <v>225121</v>
      </c>
      <c r="M636">
        <v>4</v>
      </c>
      <c r="N636" s="1">
        <v>1465.51</v>
      </c>
    </row>
    <row r="637" spans="1:14" x14ac:dyDescent="0.25">
      <c r="A637" t="s">
        <v>500</v>
      </c>
      <c r="B637" t="s">
        <v>12</v>
      </c>
      <c r="C637" t="s">
        <v>21</v>
      </c>
      <c r="D637" t="s">
        <v>1012</v>
      </c>
      <c r="E637" t="s">
        <v>1013</v>
      </c>
      <c r="F637" t="s">
        <v>501</v>
      </c>
      <c r="G637" t="s">
        <v>204</v>
      </c>
      <c r="H637" t="s">
        <v>16</v>
      </c>
      <c r="I637" s="2">
        <v>268811</v>
      </c>
      <c r="J637" s="2">
        <v>799</v>
      </c>
      <c r="K637" s="2">
        <v>95989</v>
      </c>
      <c r="L637" s="2">
        <v>173923</v>
      </c>
      <c r="M637">
        <v>4</v>
      </c>
      <c r="N637" s="1">
        <v>2549.12</v>
      </c>
    </row>
    <row r="638" spans="1:14" x14ac:dyDescent="0.25">
      <c r="A638" t="s">
        <v>37</v>
      </c>
      <c r="B638" t="s">
        <v>18</v>
      </c>
      <c r="C638" t="s">
        <v>21</v>
      </c>
      <c r="D638" t="s">
        <v>1036</v>
      </c>
      <c r="E638" t="s">
        <v>1037</v>
      </c>
      <c r="F638" t="s">
        <v>38</v>
      </c>
      <c r="G638" t="s">
        <v>15</v>
      </c>
      <c r="H638" t="s">
        <v>16</v>
      </c>
      <c r="I638" s="2">
        <v>18458</v>
      </c>
      <c r="J638" s="2">
        <v>111</v>
      </c>
      <c r="K638" s="2">
        <v>3623</v>
      </c>
      <c r="L638" s="2">
        <v>16934</v>
      </c>
      <c r="M638">
        <v>6</v>
      </c>
      <c r="N638" s="1">
        <v>2866.5</v>
      </c>
    </row>
    <row r="639" spans="1:14" x14ac:dyDescent="0.25">
      <c r="A639" t="s">
        <v>763</v>
      </c>
      <c r="B639" t="s">
        <v>12</v>
      </c>
      <c r="C639" t="s">
        <v>19</v>
      </c>
      <c r="D639" t="s">
        <v>1008</v>
      </c>
      <c r="E639" t="s">
        <v>1009</v>
      </c>
      <c r="F639" t="s">
        <v>261</v>
      </c>
      <c r="G639" t="s">
        <v>754</v>
      </c>
      <c r="H639" t="s">
        <v>16</v>
      </c>
      <c r="I639" s="2">
        <v>20548</v>
      </c>
      <c r="J639" s="2">
        <v>40</v>
      </c>
      <c r="K639" s="2">
        <v>14259</v>
      </c>
      <c r="L639" s="2">
        <v>19654</v>
      </c>
      <c r="M639">
        <v>13</v>
      </c>
      <c r="N639" s="1">
        <v>3060.42</v>
      </c>
    </row>
    <row r="640" spans="1:14" x14ac:dyDescent="0.25">
      <c r="A640" t="s">
        <v>235</v>
      </c>
      <c r="B640" t="s">
        <v>18</v>
      </c>
      <c r="C640" t="s">
        <v>21</v>
      </c>
      <c r="D640" t="s">
        <v>1035</v>
      </c>
      <c r="E640" t="s">
        <v>1007</v>
      </c>
      <c r="F640" t="s">
        <v>226</v>
      </c>
      <c r="G640" t="s">
        <v>204</v>
      </c>
      <c r="H640" t="s">
        <v>44</v>
      </c>
      <c r="I640" s="2">
        <v>64892</v>
      </c>
      <c r="J640" s="2">
        <v>214</v>
      </c>
      <c r="K640" s="2">
        <v>34731</v>
      </c>
      <c r="L640" s="2">
        <v>59369</v>
      </c>
      <c r="M640">
        <v>24</v>
      </c>
      <c r="N640" s="1">
        <v>2096.29</v>
      </c>
    </row>
    <row r="641" spans="1:14" x14ac:dyDescent="0.25">
      <c r="A641" t="s">
        <v>884</v>
      </c>
      <c r="B641" t="s">
        <v>18</v>
      </c>
      <c r="C641" t="s">
        <v>26</v>
      </c>
      <c r="D641" t="s">
        <v>1042</v>
      </c>
      <c r="E641" t="s">
        <v>1030</v>
      </c>
      <c r="F641" t="s">
        <v>717</v>
      </c>
      <c r="G641" t="s">
        <v>882</v>
      </c>
      <c r="H641" t="s">
        <v>16</v>
      </c>
      <c r="I641" s="2">
        <v>292578</v>
      </c>
      <c r="J641" s="2">
        <v>812</v>
      </c>
      <c r="K641" s="2">
        <v>6474</v>
      </c>
      <c r="L641" s="2">
        <v>12323</v>
      </c>
      <c r="M641">
        <v>4</v>
      </c>
      <c r="N641" s="1">
        <v>1826.32</v>
      </c>
    </row>
    <row r="642" spans="1:14" x14ac:dyDescent="0.25">
      <c r="A642" t="s">
        <v>430</v>
      </c>
      <c r="B642" t="s">
        <v>12</v>
      </c>
      <c r="C642" t="s">
        <v>19</v>
      </c>
      <c r="D642" t="s">
        <v>1042</v>
      </c>
      <c r="E642" t="s">
        <v>1030</v>
      </c>
      <c r="F642" t="s">
        <v>989</v>
      </c>
      <c r="G642" t="s">
        <v>204</v>
      </c>
      <c r="H642" t="s">
        <v>16</v>
      </c>
      <c r="I642" s="2">
        <v>18771</v>
      </c>
      <c r="J642" s="2">
        <v>69</v>
      </c>
      <c r="K642" s="2">
        <v>10871</v>
      </c>
      <c r="L642" s="2">
        <v>17138</v>
      </c>
      <c r="M642">
        <v>6</v>
      </c>
      <c r="N642" s="1">
        <v>3827.37</v>
      </c>
    </row>
    <row r="643" spans="1:14" x14ac:dyDescent="0.25">
      <c r="A643" t="s">
        <v>710</v>
      </c>
      <c r="B643" t="s">
        <v>12</v>
      </c>
      <c r="C643" t="s">
        <v>21</v>
      </c>
      <c r="D643" t="s">
        <v>1006</v>
      </c>
      <c r="E643" t="s">
        <v>1007</v>
      </c>
      <c r="F643" t="s">
        <v>108</v>
      </c>
      <c r="G643" t="s">
        <v>680</v>
      </c>
      <c r="H643" t="s">
        <v>16</v>
      </c>
      <c r="I643" s="2">
        <v>15399</v>
      </c>
      <c r="J643" s="2">
        <v>35</v>
      </c>
      <c r="K643" s="2">
        <v>3398</v>
      </c>
      <c r="L643" s="2">
        <v>4324</v>
      </c>
      <c r="M643">
        <v>3</v>
      </c>
      <c r="N643" s="1">
        <v>3434.73</v>
      </c>
    </row>
    <row r="644" spans="1:14" x14ac:dyDescent="0.25">
      <c r="A644" t="s">
        <v>67</v>
      </c>
      <c r="B644" t="s">
        <v>18</v>
      </c>
      <c r="C644" t="s">
        <v>19</v>
      </c>
      <c r="D644" t="s">
        <v>1029</v>
      </c>
      <c r="E644" t="s">
        <v>1030</v>
      </c>
      <c r="F644" t="s">
        <v>62</v>
      </c>
      <c r="G644" t="s">
        <v>15</v>
      </c>
      <c r="H644" t="s">
        <v>34</v>
      </c>
      <c r="I644" s="2">
        <v>63460</v>
      </c>
      <c r="J644" s="2">
        <v>212</v>
      </c>
      <c r="K644" s="2">
        <v>26978</v>
      </c>
      <c r="L644" s="2">
        <v>59516</v>
      </c>
      <c r="M644">
        <v>4</v>
      </c>
      <c r="N644" s="1">
        <v>1945.43</v>
      </c>
    </row>
    <row r="645" spans="1:14" x14ac:dyDescent="0.25">
      <c r="A645" t="s">
        <v>447</v>
      </c>
      <c r="B645" t="s">
        <v>18</v>
      </c>
      <c r="C645" t="s">
        <v>13</v>
      </c>
      <c r="D645" t="s">
        <v>1029</v>
      </c>
      <c r="E645" t="s">
        <v>1030</v>
      </c>
      <c r="F645" t="s">
        <v>122</v>
      </c>
      <c r="G645" t="s">
        <v>204</v>
      </c>
      <c r="H645" t="s">
        <v>16</v>
      </c>
      <c r="I645" s="2">
        <v>321263</v>
      </c>
      <c r="J645" s="2">
        <v>852</v>
      </c>
      <c r="K645" s="2">
        <v>172887</v>
      </c>
      <c r="L645" s="2">
        <v>263424</v>
      </c>
      <c r="M645">
        <v>6</v>
      </c>
      <c r="N645" s="1">
        <v>1576.05</v>
      </c>
    </row>
    <row r="646" spans="1:14" x14ac:dyDescent="0.25">
      <c r="A646" t="s">
        <v>39</v>
      </c>
      <c r="B646" t="s">
        <v>18</v>
      </c>
      <c r="C646" t="s">
        <v>13</v>
      </c>
      <c r="D646" t="s">
        <v>1029</v>
      </c>
      <c r="E646" t="s">
        <v>1030</v>
      </c>
      <c r="F646" t="s">
        <v>40</v>
      </c>
      <c r="G646" t="s">
        <v>15</v>
      </c>
      <c r="H646" t="s">
        <v>16</v>
      </c>
      <c r="I646" s="2">
        <v>20278</v>
      </c>
      <c r="J646" s="2">
        <v>74</v>
      </c>
      <c r="K646" s="2">
        <v>14227</v>
      </c>
      <c r="L646" s="2">
        <v>19480</v>
      </c>
      <c r="M646">
        <v>3</v>
      </c>
      <c r="N646" s="1">
        <v>2921.11</v>
      </c>
    </row>
    <row r="647" spans="1:14" x14ac:dyDescent="0.25">
      <c r="A647" t="s">
        <v>46</v>
      </c>
      <c r="B647" t="s">
        <v>18</v>
      </c>
      <c r="C647" t="s">
        <v>26</v>
      </c>
      <c r="D647" t="s">
        <v>1026</v>
      </c>
      <c r="E647" t="s">
        <v>1013</v>
      </c>
      <c r="F647" t="s">
        <v>47</v>
      </c>
      <c r="G647" t="s">
        <v>15</v>
      </c>
      <c r="H647" t="s">
        <v>16</v>
      </c>
      <c r="I647" s="2">
        <v>510778</v>
      </c>
      <c r="J647" s="2">
        <v>1290</v>
      </c>
      <c r="K647" s="2">
        <v>70777</v>
      </c>
      <c r="L647" s="2">
        <v>436133</v>
      </c>
      <c r="M647">
        <v>6</v>
      </c>
      <c r="N647" s="1">
        <v>3870.25</v>
      </c>
    </row>
    <row r="648" spans="1:14" x14ac:dyDescent="0.25">
      <c r="A648" t="s">
        <v>742</v>
      </c>
      <c r="B648" t="s">
        <v>18</v>
      </c>
      <c r="C648" t="s">
        <v>21</v>
      </c>
      <c r="D648" t="s">
        <v>1008</v>
      </c>
      <c r="E648" t="s">
        <v>1009</v>
      </c>
      <c r="F648" t="s">
        <v>181</v>
      </c>
      <c r="G648" t="s">
        <v>680</v>
      </c>
      <c r="H648" t="s">
        <v>16</v>
      </c>
      <c r="I648" s="2">
        <v>564387</v>
      </c>
      <c r="J648" s="2">
        <v>1984</v>
      </c>
      <c r="K648" s="2">
        <v>78234</v>
      </c>
      <c r="L648" s="2">
        <v>438695</v>
      </c>
      <c r="M648">
        <v>6</v>
      </c>
      <c r="N648" s="1">
        <v>2712.38</v>
      </c>
    </row>
    <row r="649" spans="1:14" x14ac:dyDescent="0.25">
      <c r="A649" t="s">
        <v>164</v>
      </c>
      <c r="B649" t="s">
        <v>18</v>
      </c>
      <c r="C649" t="s">
        <v>21</v>
      </c>
      <c r="D649" t="s">
        <v>1042</v>
      </c>
      <c r="E649" t="s">
        <v>1030</v>
      </c>
      <c r="F649" t="s">
        <v>165</v>
      </c>
      <c r="G649" t="s">
        <v>15</v>
      </c>
      <c r="H649" t="s">
        <v>16</v>
      </c>
      <c r="I649" s="2">
        <v>10653</v>
      </c>
      <c r="J649" s="2">
        <v>68</v>
      </c>
      <c r="K649" s="2">
        <v>5263</v>
      </c>
      <c r="L649" s="2">
        <v>9921</v>
      </c>
      <c r="M649">
        <v>11</v>
      </c>
      <c r="N649" s="1">
        <v>2641.48</v>
      </c>
    </row>
    <row r="650" spans="1:14" x14ac:dyDescent="0.25">
      <c r="A650" t="s">
        <v>850</v>
      </c>
      <c r="B650" t="s">
        <v>18</v>
      </c>
      <c r="C650" t="s">
        <v>21</v>
      </c>
      <c r="D650" t="s">
        <v>1024</v>
      </c>
      <c r="E650" t="s">
        <v>1007</v>
      </c>
      <c r="F650" t="s">
        <v>142</v>
      </c>
      <c r="G650" t="s">
        <v>795</v>
      </c>
      <c r="H650" t="s">
        <v>34</v>
      </c>
      <c r="I650" s="2">
        <v>65043</v>
      </c>
      <c r="J650" s="2">
        <v>160</v>
      </c>
      <c r="K650" s="2">
        <v>25871</v>
      </c>
      <c r="L650" s="2">
        <v>53969</v>
      </c>
      <c r="M650">
        <v>4</v>
      </c>
      <c r="N650" s="1">
        <v>2347.92</v>
      </c>
    </row>
    <row r="651" spans="1:14" x14ac:dyDescent="0.25">
      <c r="A651" t="s">
        <v>329</v>
      </c>
      <c r="B651" t="s">
        <v>18</v>
      </c>
      <c r="C651" t="s">
        <v>26</v>
      </c>
      <c r="D651" t="s">
        <v>1008</v>
      </c>
      <c r="E651" t="s">
        <v>1009</v>
      </c>
      <c r="F651" t="s">
        <v>330</v>
      </c>
      <c r="G651" t="s">
        <v>204</v>
      </c>
      <c r="H651" t="s">
        <v>44</v>
      </c>
      <c r="I651" s="2">
        <v>65238</v>
      </c>
      <c r="J651" s="2">
        <v>240</v>
      </c>
      <c r="K651" s="2">
        <v>23741</v>
      </c>
      <c r="L651" s="2">
        <v>59893</v>
      </c>
      <c r="M651">
        <v>15</v>
      </c>
      <c r="N651" s="1">
        <v>3132.52</v>
      </c>
    </row>
    <row r="652" spans="1:14" x14ac:dyDescent="0.25">
      <c r="A652" t="s">
        <v>139</v>
      </c>
      <c r="B652" t="s">
        <v>18</v>
      </c>
      <c r="C652" t="s">
        <v>19</v>
      </c>
      <c r="D652" t="s">
        <v>1029</v>
      </c>
      <c r="E652" t="s">
        <v>1030</v>
      </c>
      <c r="F652" t="s">
        <v>140</v>
      </c>
      <c r="G652" t="s">
        <v>15</v>
      </c>
      <c r="H652" t="s">
        <v>44</v>
      </c>
      <c r="I652" s="2">
        <v>65243</v>
      </c>
      <c r="J652" s="2">
        <v>120</v>
      </c>
      <c r="K652" s="2">
        <v>39543</v>
      </c>
      <c r="L652" s="2">
        <v>54290</v>
      </c>
      <c r="M652">
        <v>4</v>
      </c>
      <c r="N652" s="1">
        <v>3754.69</v>
      </c>
    </row>
    <row r="653" spans="1:14" x14ac:dyDescent="0.25">
      <c r="A653" t="s">
        <v>419</v>
      </c>
      <c r="B653" t="s">
        <v>18</v>
      </c>
      <c r="C653" t="s">
        <v>13</v>
      </c>
      <c r="D653" t="s">
        <v>1034</v>
      </c>
      <c r="E653" t="s">
        <v>1015</v>
      </c>
      <c r="F653" t="s">
        <v>113</v>
      </c>
      <c r="G653" t="s">
        <v>204</v>
      </c>
      <c r="H653" t="s">
        <v>16</v>
      </c>
      <c r="I653" s="2">
        <v>12988</v>
      </c>
      <c r="J653" s="2">
        <v>69</v>
      </c>
      <c r="K653" s="2">
        <v>6514</v>
      </c>
      <c r="L653" s="2">
        <v>9378</v>
      </c>
      <c r="M653">
        <v>4</v>
      </c>
      <c r="N653" s="1">
        <v>2236.4899999999998</v>
      </c>
    </row>
    <row r="654" spans="1:14" x14ac:dyDescent="0.25">
      <c r="A654" t="s">
        <v>775</v>
      </c>
      <c r="B654" t="s">
        <v>12</v>
      </c>
      <c r="C654" t="s">
        <v>26</v>
      </c>
      <c r="D654" t="s">
        <v>1036</v>
      </c>
      <c r="E654" t="s">
        <v>1037</v>
      </c>
      <c r="F654" t="s">
        <v>398</v>
      </c>
      <c r="G654" t="s">
        <v>754</v>
      </c>
      <c r="H654" t="s">
        <v>16</v>
      </c>
      <c r="I654" s="2">
        <v>21482</v>
      </c>
      <c r="J654" s="2">
        <v>67</v>
      </c>
      <c r="K654" s="2">
        <v>10473</v>
      </c>
      <c r="L654" s="2">
        <v>19679</v>
      </c>
      <c r="M654">
        <v>3</v>
      </c>
      <c r="N654" s="1">
        <v>3563.1</v>
      </c>
    </row>
    <row r="655" spans="1:14" x14ac:dyDescent="0.25">
      <c r="A655" t="s">
        <v>429</v>
      </c>
      <c r="B655" t="s">
        <v>18</v>
      </c>
      <c r="C655" t="s">
        <v>13</v>
      </c>
      <c r="D655" t="s">
        <v>1018</v>
      </c>
      <c r="E655" t="s">
        <v>1013</v>
      </c>
      <c r="F655" t="s">
        <v>117</v>
      </c>
      <c r="G655" t="s">
        <v>204</v>
      </c>
      <c r="H655" t="s">
        <v>16</v>
      </c>
      <c r="I655" s="2">
        <v>22444</v>
      </c>
      <c r="J655" s="2">
        <v>160</v>
      </c>
      <c r="K655" s="2">
        <v>12672</v>
      </c>
      <c r="L655" s="2">
        <v>21345</v>
      </c>
      <c r="M655">
        <v>5</v>
      </c>
      <c r="N655" s="1">
        <v>2539.1999999999998</v>
      </c>
    </row>
    <row r="656" spans="1:14" x14ac:dyDescent="0.25">
      <c r="A656" t="s">
        <v>909</v>
      </c>
      <c r="B656" t="s">
        <v>18</v>
      </c>
      <c r="C656" t="s">
        <v>13</v>
      </c>
      <c r="D656" t="s">
        <v>1036</v>
      </c>
      <c r="E656" t="s">
        <v>1037</v>
      </c>
      <c r="F656" t="s">
        <v>142</v>
      </c>
      <c r="G656" t="s">
        <v>906</v>
      </c>
      <c r="H656" t="s">
        <v>16</v>
      </c>
      <c r="I656" s="2">
        <v>114267</v>
      </c>
      <c r="J656" s="2">
        <v>110</v>
      </c>
      <c r="K656" s="2">
        <v>60964</v>
      </c>
      <c r="L656" s="2">
        <v>108301</v>
      </c>
      <c r="M656">
        <v>5</v>
      </c>
      <c r="N656" s="1">
        <v>2679.15</v>
      </c>
    </row>
    <row r="657" spans="1:14" x14ac:dyDescent="0.25">
      <c r="A657" t="s">
        <v>832</v>
      </c>
      <c r="B657" t="s">
        <v>12</v>
      </c>
      <c r="C657" t="s">
        <v>13</v>
      </c>
      <c r="D657" t="s">
        <v>1036</v>
      </c>
      <c r="E657" t="s">
        <v>1037</v>
      </c>
      <c r="F657" t="s">
        <v>113</v>
      </c>
      <c r="G657" t="s">
        <v>795</v>
      </c>
      <c r="H657" t="s">
        <v>16</v>
      </c>
      <c r="I657" s="2">
        <v>65257</v>
      </c>
      <c r="J657" s="2">
        <v>201</v>
      </c>
      <c r="K657" s="2">
        <v>12749</v>
      </c>
      <c r="L657" s="2">
        <v>19274</v>
      </c>
      <c r="M657">
        <v>3</v>
      </c>
      <c r="N657" s="1">
        <v>2468.14</v>
      </c>
    </row>
    <row r="658" spans="1:14" x14ac:dyDescent="0.25">
      <c r="A658" t="s">
        <v>374</v>
      </c>
      <c r="B658" t="s">
        <v>18</v>
      </c>
      <c r="C658" t="s">
        <v>13</v>
      </c>
      <c r="D658" t="s">
        <v>1043</v>
      </c>
      <c r="E658" t="s">
        <v>999</v>
      </c>
      <c r="F658" t="s">
        <v>375</v>
      </c>
      <c r="G658" t="s">
        <v>204</v>
      </c>
      <c r="H658" t="s">
        <v>16</v>
      </c>
      <c r="I658" s="2">
        <v>8730</v>
      </c>
      <c r="J658" s="2">
        <v>22</v>
      </c>
      <c r="K658" s="2">
        <v>3725</v>
      </c>
      <c r="L658" s="2">
        <v>7413</v>
      </c>
      <c r="M658">
        <v>3</v>
      </c>
      <c r="N658" s="1">
        <v>3268.01</v>
      </c>
    </row>
    <row r="659" spans="1:14" x14ac:dyDescent="0.25">
      <c r="A659" t="s">
        <v>515</v>
      </c>
      <c r="B659" t="s">
        <v>18</v>
      </c>
      <c r="C659" t="s">
        <v>13</v>
      </c>
      <c r="D659" t="s">
        <v>1036</v>
      </c>
      <c r="E659" t="s">
        <v>1037</v>
      </c>
      <c r="F659" t="s">
        <v>514</v>
      </c>
      <c r="G659" t="s">
        <v>204</v>
      </c>
      <c r="H659" t="s">
        <v>44</v>
      </c>
      <c r="I659" s="2">
        <v>33650</v>
      </c>
      <c r="J659" s="2">
        <v>100</v>
      </c>
      <c r="K659" s="2">
        <v>15621</v>
      </c>
      <c r="L659" s="2">
        <v>32539</v>
      </c>
      <c r="M659">
        <v>9</v>
      </c>
      <c r="N659" s="1">
        <v>3844.99</v>
      </c>
    </row>
    <row r="660" spans="1:14" x14ac:dyDescent="0.25">
      <c r="A660" t="s">
        <v>833</v>
      </c>
      <c r="B660" t="s">
        <v>12</v>
      </c>
      <c r="C660" t="s">
        <v>21</v>
      </c>
      <c r="D660" t="s">
        <v>1031</v>
      </c>
      <c r="E660" t="s">
        <v>1032</v>
      </c>
      <c r="F660" t="s">
        <v>717</v>
      </c>
      <c r="G660" t="s">
        <v>795</v>
      </c>
      <c r="H660" t="s">
        <v>16</v>
      </c>
      <c r="I660" s="2">
        <v>68114</v>
      </c>
      <c r="J660" s="2">
        <v>174</v>
      </c>
      <c r="K660" s="2">
        <v>569</v>
      </c>
      <c r="L660" s="2">
        <v>2059</v>
      </c>
      <c r="M660">
        <v>15</v>
      </c>
      <c r="N660" s="1">
        <v>2753.71</v>
      </c>
    </row>
    <row r="661" spans="1:14" x14ac:dyDescent="0.25">
      <c r="A661" t="s">
        <v>627</v>
      </c>
      <c r="B661" t="s">
        <v>12</v>
      </c>
      <c r="C661" t="s">
        <v>21</v>
      </c>
      <c r="D661" t="s">
        <v>1052</v>
      </c>
      <c r="E661" t="s">
        <v>1015</v>
      </c>
      <c r="F661" t="s">
        <v>251</v>
      </c>
      <c r="G661" t="s">
        <v>625</v>
      </c>
      <c r="H661" t="s">
        <v>16</v>
      </c>
      <c r="I661" s="2">
        <v>36431</v>
      </c>
      <c r="J661" s="2">
        <v>108</v>
      </c>
      <c r="K661" s="2">
        <v>31262</v>
      </c>
      <c r="L661" s="2">
        <v>35043</v>
      </c>
      <c r="M661">
        <v>11</v>
      </c>
      <c r="N661" s="1">
        <v>3285.83</v>
      </c>
    </row>
    <row r="662" spans="1:14" x14ac:dyDescent="0.25">
      <c r="A662" t="s">
        <v>286</v>
      </c>
      <c r="B662" t="s">
        <v>12</v>
      </c>
      <c r="C662" t="s">
        <v>13</v>
      </c>
      <c r="D662" t="s">
        <v>1042</v>
      </c>
      <c r="E662" t="s">
        <v>1030</v>
      </c>
      <c r="F662" t="s">
        <v>287</v>
      </c>
      <c r="G662" t="s">
        <v>204</v>
      </c>
      <c r="H662" t="s">
        <v>16</v>
      </c>
      <c r="I662" s="2">
        <v>10093</v>
      </c>
      <c r="J662" s="2">
        <v>65</v>
      </c>
      <c r="K662" s="2">
        <v>3901</v>
      </c>
      <c r="L662" s="2">
        <v>9645</v>
      </c>
      <c r="M662">
        <v>2</v>
      </c>
      <c r="N662" s="1">
        <v>3105.28</v>
      </c>
    </row>
    <row r="663" spans="1:14" x14ac:dyDescent="0.25">
      <c r="A663" t="s">
        <v>259</v>
      </c>
      <c r="B663" t="s">
        <v>18</v>
      </c>
      <c r="C663" t="s">
        <v>19</v>
      </c>
      <c r="D663" t="s">
        <v>1036</v>
      </c>
      <c r="E663" t="s">
        <v>1037</v>
      </c>
      <c r="F663" t="s">
        <v>47</v>
      </c>
      <c r="G663" t="s">
        <v>204</v>
      </c>
      <c r="H663" t="s">
        <v>44</v>
      </c>
      <c r="I663" s="2">
        <v>65983</v>
      </c>
      <c r="J663" s="2">
        <v>212</v>
      </c>
      <c r="K663" s="2">
        <v>8536</v>
      </c>
      <c r="L663" s="2">
        <v>57434</v>
      </c>
      <c r="M663">
        <v>3</v>
      </c>
      <c r="N663" s="1">
        <v>1599.08</v>
      </c>
    </row>
    <row r="664" spans="1:14" x14ac:dyDescent="0.25">
      <c r="A664" t="s">
        <v>854</v>
      </c>
      <c r="B664" t="s">
        <v>23</v>
      </c>
      <c r="C664" t="s">
        <v>21</v>
      </c>
      <c r="D664" t="s">
        <v>1042</v>
      </c>
      <c r="E664" t="s">
        <v>1030</v>
      </c>
      <c r="F664" t="s">
        <v>855</v>
      </c>
      <c r="G664" t="s">
        <v>795</v>
      </c>
      <c r="H664" t="s">
        <v>16</v>
      </c>
      <c r="I664" s="2">
        <v>15475</v>
      </c>
      <c r="J664" s="2">
        <v>110</v>
      </c>
      <c r="K664" s="2">
        <v>6019</v>
      </c>
      <c r="L664" s="2">
        <v>10952</v>
      </c>
      <c r="M664">
        <v>9</v>
      </c>
      <c r="N664" s="1">
        <v>4156.71</v>
      </c>
    </row>
    <row r="665" spans="1:14" x14ac:dyDescent="0.25">
      <c r="A665" t="s">
        <v>284</v>
      </c>
      <c r="B665" t="s">
        <v>12</v>
      </c>
      <c r="C665" t="s">
        <v>26</v>
      </c>
      <c r="D665" t="s">
        <v>1008</v>
      </c>
      <c r="E665" t="s">
        <v>1009</v>
      </c>
      <c r="F665" t="s">
        <v>285</v>
      </c>
      <c r="G665" t="s">
        <v>204</v>
      </c>
      <c r="H665" t="s">
        <v>16</v>
      </c>
      <c r="I665" s="2">
        <v>10191</v>
      </c>
      <c r="J665" s="2">
        <v>75</v>
      </c>
      <c r="K665" s="2">
        <v>1243</v>
      </c>
      <c r="L665" s="2">
        <v>8897</v>
      </c>
      <c r="M665">
        <v>3</v>
      </c>
      <c r="N665" s="1">
        <v>2365.91</v>
      </c>
    </row>
    <row r="666" spans="1:14" x14ac:dyDescent="0.25">
      <c r="A666" t="s">
        <v>509</v>
      </c>
      <c r="B666" t="s">
        <v>18</v>
      </c>
      <c r="C666" t="s">
        <v>21</v>
      </c>
      <c r="D666" t="s">
        <v>1040</v>
      </c>
      <c r="E666" t="s">
        <v>1009</v>
      </c>
      <c r="F666" t="s">
        <v>142</v>
      </c>
      <c r="G666" t="s">
        <v>204</v>
      </c>
      <c r="H666" t="s">
        <v>16</v>
      </c>
      <c r="I666" s="2">
        <v>15449</v>
      </c>
      <c r="J666" s="2">
        <v>50</v>
      </c>
      <c r="K666" s="2">
        <v>4595</v>
      </c>
      <c r="L666" s="2">
        <v>13765</v>
      </c>
      <c r="M666">
        <v>1</v>
      </c>
      <c r="N666" s="1">
        <v>3122.94</v>
      </c>
    </row>
    <row r="667" spans="1:14" x14ac:dyDescent="0.25">
      <c r="A667" t="s">
        <v>822</v>
      </c>
      <c r="B667" t="s">
        <v>18</v>
      </c>
      <c r="C667" t="s">
        <v>19</v>
      </c>
      <c r="D667" t="s">
        <v>1036</v>
      </c>
      <c r="E667" t="s">
        <v>1037</v>
      </c>
      <c r="F667" t="s">
        <v>73</v>
      </c>
      <c r="G667" t="s">
        <v>795</v>
      </c>
      <c r="H667" t="s">
        <v>16</v>
      </c>
      <c r="I667" s="2">
        <v>13100</v>
      </c>
      <c r="J667" s="2">
        <v>80</v>
      </c>
      <c r="K667" s="2">
        <v>6507</v>
      </c>
      <c r="L667" s="2">
        <v>10895</v>
      </c>
      <c r="M667">
        <v>5</v>
      </c>
      <c r="N667" s="1">
        <v>3411.59</v>
      </c>
    </row>
    <row r="668" spans="1:14" x14ac:dyDescent="0.25">
      <c r="A668" t="s">
        <v>272</v>
      </c>
      <c r="B668" t="s">
        <v>12</v>
      </c>
      <c r="C668" t="s">
        <v>19</v>
      </c>
      <c r="D668" t="s">
        <v>1042</v>
      </c>
      <c r="E668" t="s">
        <v>1030</v>
      </c>
      <c r="F668" t="s">
        <v>273</v>
      </c>
      <c r="G668" t="s">
        <v>204</v>
      </c>
      <c r="H668" t="s">
        <v>16</v>
      </c>
      <c r="I668" s="2">
        <v>29107</v>
      </c>
      <c r="J668" s="2">
        <v>64</v>
      </c>
      <c r="K668" s="2">
        <v>4047</v>
      </c>
      <c r="L668" s="2">
        <v>27357</v>
      </c>
      <c r="M668">
        <v>9</v>
      </c>
      <c r="N668" s="1">
        <v>3339.45</v>
      </c>
    </row>
    <row r="669" spans="1:14" x14ac:dyDescent="0.25">
      <c r="A669" t="s">
        <v>474</v>
      </c>
      <c r="B669" t="s">
        <v>23</v>
      </c>
      <c r="C669" t="s">
        <v>21</v>
      </c>
      <c r="D669" t="s">
        <v>1033</v>
      </c>
      <c r="E669" t="s">
        <v>1007</v>
      </c>
      <c r="F669" t="s">
        <v>473</v>
      </c>
      <c r="G669" t="s">
        <v>204</v>
      </c>
      <c r="H669" t="s">
        <v>16</v>
      </c>
      <c r="I669" s="2">
        <v>15602</v>
      </c>
      <c r="J669" s="2">
        <v>50</v>
      </c>
      <c r="K669" s="2">
        <v>7676</v>
      </c>
      <c r="L669" s="2">
        <v>13775</v>
      </c>
      <c r="M669">
        <v>1</v>
      </c>
      <c r="N669" s="1">
        <v>2600.89</v>
      </c>
    </row>
    <row r="670" spans="1:14" x14ac:dyDescent="0.25">
      <c r="A670" t="s">
        <v>732</v>
      </c>
      <c r="B670" t="s">
        <v>18</v>
      </c>
      <c r="C670" t="s">
        <v>13</v>
      </c>
      <c r="D670" t="s">
        <v>1038</v>
      </c>
      <c r="E670" t="s">
        <v>1015</v>
      </c>
      <c r="F670" t="s">
        <v>155</v>
      </c>
      <c r="G670" t="s">
        <v>680</v>
      </c>
      <c r="H670" t="s">
        <v>16</v>
      </c>
      <c r="I670" s="2">
        <v>10389</v>
      </c>
      <c r="J670" s="2">
        <v>55</v>
      </c>
      <c r="K670" s="2">
        <v>8161</v>
      </c>
      <c r="L670" s="2">
        <v>9951</v>
      </c>
      <c r="M670">
        <v>2</v>
      </c>
      <c r="N670" s="1">
        <v>2582.4899999999998</v>
      </c>
    </row>
    <row r="671" spans="1:14" x14ac:dyDescent="0.25">
      <c r="A671" t="s">
        <v>725</v>
      </c>
      <c r="B671" t="s">
        <v>12</v>
      </c>
      <c r="C671" t="s">
        <v>21</v>
      </c>
      <c r="D671" t="s">
        <v>1035</v>
      </c>
      <c r="E671" t="s">
        <v>1007</v>
      </c>
      <c r="F671" t="s">
        <v>135</v>
      </c>
      <c r="G671" t="s">
        <v>680</v>
      </c>
      <c r="H671" t="s">
        <v>16</v>
      </c>
      <c r="I671" s="2">
        <v>481526</v>
      </c>
      <c r="J671" s="2">
        <v>1235</v>
      </c>
      <c r="K671" s="2">
        <v>396802</v>
      </c>
      <c r="L671" s="2">
        <v>437639</v>
      </c>
      <c r="M671">
        <v>23</v>
      </c>
      <c r="N671" s="1">
        <v>2037.87</v>
      </c>
    </row>
    <row r="672" spans="1:14" x14ac:dyDescent="0.25">
      <c r="A672" t="s">
        <v>571</v>
      </c>
      <c r="B672" t="s">
        <v>12</v>
      </c>
      <c r="C672" t="s">
        <v>21</v>
      </c>
      <c r="D672" t="s">
        <v>1029</v>
      </c>
      <c r="E672" t="s">
        <v>1030</v>
      </c>
      <c r="F672" t="s">
        <v>181</v>
      </c>
      <c r="G672" t="s">
        <v>204</v>
      </c>
      <c r="H672" t="s">
        <v>16</v>
      </c>
      <c r="I672" s="2">
        <v>68008</v>
      </c>
      <c r="J672" s="2">
        <v>204</v>
      </c>
      <c r="K672" s="2">
        <v>2996</v>
      </c>
      <c r="L672" s="2">
        <v>49686</v>
      </c>
      <c r="M672">
        <v>9</v>
      </c>
      <c r="N672" s="1">
        <v>1923.81</v>
      </c>
    </row>
    <row r="673" spans="1:14" x14ac:dyDescent="0.25">
      <c r="A673" t="s">
        <v>631</v>
      </c>
      <c r="B673" t="s">
        <v>18</v>
      </c>
      <c r="C673" t="s">
        <v>13</v>
      </c>
      <c r="D673" t="s">
        <v>1034</v>
      </c>
      <c r="E673" t="s">
        <v>1015</v>
      </c>
      <c r="F673" t="s">
        <v>47</v>
      </c>
      <c r="G673" t="s">
        <v>625</v>
      </c>
      <c r="H673" t="s">
        <v>34</v>
      </c>
      <c r="I673" s="2">
        <v>13075</v>
      </c>
      <c r="J673" s="2">
        <v>74</v>
      </c>
      <c r="K673" s="2">
        <v>5980</v>
      </c>
      <c r="L673" s="2">
        <v>12114</v>
      </c>
      <c r="M673">
        <v>15</v>
      </c>
      <c r="N673" s="1">
        <v>1936.13</v>
      </c>
    </row>
    <row r="674" spans="1:14" x14ac:dyDescent="0.25">
      <c r="A674" t="s">
        <v>908</v>
      </c>
      <c r="B674" t="s">
        <v>18</v>
      </c>
      <c r="C674" t="s">
        <v>19</v>
      </c>
      <c r="D674" t="s">
        <v>1014</v>
      </c>
      <c r="E674" t="s">
        <v>1015</v>
      </c>
      <c r="F674" t="s">
        <v>106</v>
      </c>
      <c r="G674" t="s">
        <v>906</v>
      </c>
      <c r="H674" t="s">
        <v>44</v>
      </c>
      <c r="I674" s="2">
        <v>15904</v>
      </c>
      <c r="J674" s="2">
        <v>190</v>
      </c>
      <c r="K674" s="2">
        <v>7523</v>
      </c>
      <c r="L674" s="2">
        <v>14815</v>
      </c>
      <c r="M674">
        <v>2</v>
      </c>
      <c r="N674" s="1">
        <v>1825.73</v>
      </c>
    </row>
    <row r="675" spans="1:14" x14ac:dyDescent="0.25">
      <c r="A675" t="s">
        <v>845</v>
      </c>
      <c r="B675" t="s">
        <v>12</v>
      </c>
      <c r="C675" t="s">
        <v>26</v>
      </c>
      <c r="D675" t="s">
        <v>1036</v>
      </c>
      <c r="E675" t="s">
        <v>1037</v>
      </c>
      <c r="F675" t="s">
        <v>846</v>
      </c>
      <c r="G675" t="s">
        <v>795</v>
      </c>
      <c r="H675" t="s">
        <v>16</v>
      </c>
      <c r="I675" s="2">
        <v>15588</v>
      </c>
      <c r="J675" s="2">
        <v>80</v>
      </c>
      <c r="K675" s="2">
        <v>2089</v>
      </c>
      <c r="L675" s="2">
        <v>14526</v>
      </c>
      <c r="M675">
        <v>9</v>
      </c>
      <c r="N675" s="1">
        <v>3518.53</v>
      </c>
    </row>
    <row r="676" spans="1:14" x14ac:dyDescent="0.25">
      <c r="A676" t="s">
        <v>784</v>
      </c>
      <c r="B676" t="s">
        <v>12</v>
      </c>
      <c r="C676" t="s">
        <v>13</v>
      </c>
      <c r="D676" t="s">
        <v>1036</v>
      </c>
      <c r="E676" t="s">
        <v>1037</v>
      </c>
      <c r="F676" t="s">
        <v>785</v>
      </c>
      <c r="G676" t="s">
        <v>754</v>
      </c>
      <c r="H676" t="s">
        <v>16</v>
      </c>
      <c r="I676" s="2">
        <v>20885</v>
      </c>
      <c r="J676" s="2">
        <v>99</v>
      </c>
      <c r="K676" s="2">
        <v>9901</v>
      </c>
      <c r="L676" s="2">
        <v>16266</v>
      </c>
      <c r="M676">
        <v>15</v>
      </c>
      <c r="N676" s="1">
        <v>2496.79</v>
      </c>
    </row>
    <row r="677" spans="1:14" x14ac:dyDescent="0.25">
      <c r="A677" t="s">
        <v>349</v>
      </c>
      <c r="B677" t="s">
        <v>18</v>
      </c>
      <c r="C677" t="s">
        <v>21</v>
      </c>
      <c r="D677" t="s">
        <v>1035</v>
      </c>
      <c r="E677" t="s">
        <v>1007</v>
      </c>
      <c r="F677" t="s">
        <v>77</v>
      </c>
      <c r="G677" t="s">
        <v>204</v>
      </c>
      <c r="H677" t="s">
        <v>44</v>
      </c>
      <c r="I677" s="2">
        <v>69239</v>
      </c>
      <c r="J677" s="2">
        <v>160</v>
      </c>
      <c r="K677" s="2">
        <v>23112</v>
      </c>
      <c r="L677" s="2">
        <v>65390</v>
      </c>
      <c r="M677">
        <v>1</v>
      </c>
      <c r="N677" s="1">
        <v>4514.95</v>
      </c>
    </row>
    <row r="678" spans="1:14" x14ac:dyDescent="0.25">
      <c r="A678" t="s">
        <v>35</v>
      </c>
      <c r="B678" t="s">
        <v>23</v>
      </c>
      <c r="C678" t="s">
        <v>26</v>
      </c>
      <c r="D678" t="s">
        <v>1042</v>
      </c>
      <c r="E678" t="s">
        <v>1030</v>
      </c>
      <c r="F678" t="s">
        <v>36</v>
      </c>
      <c r="G678" t="s">
        <v>15</v>
      </c>
      <c r="H678" t="s">
        <v>16</v>
      </c>
      <c r="I678" s="2">
        <v>13686</v>
      </c>
      <c r="J678" s="2">
        <v>66</v>
      </c>
      <c r="K678" s="2">
        <v>7928</v>
      </c>
      <c r="L678" s="2">
        <v>11931</v>
      </c>
      <c r="M678">
        <v>11</v>
      </c>
      <c r="N678" s="1">
        <v>4660.5600000000004</v>
      </c>
    </row>
    <row r="679" spans="1:14" x14ac:dyDescent="0.25">
      <c r="A679" t="s">
        <v>22</v>
      </c>
      <c r="B679" t="s">
        <v>23</v>
      </c>
      <c r="C679" t="s">
        <v>13</v>
      </c>
      <c r="D679" t="s">
        <v>1042</v>
      </c>
      <c r="E679" t="s">
        <v>1030</v>
      </c>
      <c r="F679" t="s">
        <v>24</v>
      </c>
      <c r="G679" t="s">
        <v>15</v>
      </c>
      <c r="H679" t="s">
        <v>16</v>
      </c>
      <c r="I679" s="2">
        <v>68704</v>
      </c>
      <c r="J679" s="2">
        <v>185</v>
      </c>
      <c r="K679" s="2">
        <v>31283</v>
      </c>
      <c r="L679" s="2">
        <v>59462</v>
      </c>
      <c r="M679">
        <v>16</v>
      </c>
      <c r="N679" s="1">
        <v>1605.57</v>
      </c>
    </row>
    <row r="680" spans="1:14" x14ac:dyDescent="0.25">
      <c r="A680" t="s">
        <v>240</v>
      </c>
      <c r="B680" t="s">
        <v>18</v>
      </c>
      <c r="C680" t="s">
        <v>21</v>
      </c>
      <c r="D680" t="s">
        <v>1008</v>
      </c>
      <c r="E680" t="s">
        <v>1009</v>
      </c>
      <c r="F680" t="s">
        <v>40</v>
      </c>
      <c r="G680" t="s">
        <v>204</v>
      </c>
      <c r="H680" t="s">
        <v>16</v>
      </c>
      <c r="I680" s="2">
        <v>13132</v>
      </c>
      <c r="J680" s="2">
        <v>67</v>
      </c>
      <c r="K680" s="2">
        <v>6133</v>
      </c>
      <c r="L680" s="2">
        <v>12377</v>
      </c>
      <c r="M680">
        <v>4</v>
      </c>
      <c r="N680" s="1">
        <v>1807.69</v>
      </c>
    </row>
    <row r="681" spans="1:14" x14ac:dyDescent="0.25">
      <c r="A681" t="s">
        <v>361</v>
      </c>
      <c r="B681" t="s">
        <v>12</v>
      </c>
      <c r="C681" t="s">
        <v>19</v>
      </c>
      <c r="D681" t="s">
        <v>1024</v>
      </c>
      <c r="E681" t="s">
        <v>1007</v>
      </c>
      <c r="F681" t="s">
        <v>79</v>
      </c>
      <c r="G681" t="s">
        <v>204</v>
      </c>
      <c r="H681" t="s">
        <v>16</v>
      </c>
      <c r="I681" s="2">
        <v>70134</v>
      </c>
      <c r="J681" s="2">
        <v>169</v>
      </c>
      <c r="K681" s="2">
        <v>48862</v>
      </c>
      <c r="L681" s="2">
        <v>66739</v>
      </c>
      <c r="M681">
        <v>14</v>
      </c>
      <c r="N681" s="1">
        <v>2514.87</v>
      </c>
    </row>
    <row r="682" spans="1:14" x14ac:dyDescent="0.25">
      <c r="A682" t="s">
        <v>878</v>
      </c>
      <c r="B682" t="s">
        <v>12</v>
      </c>
      <c r="C682" t="s">
        <v>13</v>
      </c>
      <c r="D682" t="s">
        <v>1046</v>
      </c>
      <c r="E682" t="s">
        <v>1017</v>
      </c>
      <c r="F682" t="s">
        <v>201</v>
      </c>
      <c r="G682" t="s">
        <v>795</v>
      </c>
      <c r="H682" t="s">
        <v>16</v>
      </c>
      <c r="I682" s="2">
        <v>14181</v>
      </c>
      <c r="J682" s="2">
        <v>65</v>
      </c>
      <c r="K682" s="2">
        <v>7106</v>
      </c>
      <c r="L682" s="2">
        <v>13189</v>
      </c>
      <c r="M682">
        <v>17</v>
      </c>
      <c r="N682" s="1">
        <v>2912.47</v>
      </c>
    </row>
    <row r="683" spans="1:14" x14ac:dyDescent="0.25">
      <c r="A683" t="s">
        <v>369</v>
      </c>
      <c r="B683" t="s">
        <v>18</v>
      </c>
      <c r="C683" t="s">
        <v>21</v>
      </c>
      <c r="D683" t="s">
        <v>1002</v>
      </c>
      <c r="E683" t="s">
        <v>1003</v>
      </c>
      <c r="F683" t="s">
        <v>370</v>
      </c>
      <c r="G683" t="s">
        <v>204</v>
      </c>
      <c r="H683" t="s">
        <v>16</v>
      </c>
      <c r="I683" s="2">
        <v>13183</v>
      </c>
      <c r="J683" s="2">
        <v>100</v>
      </c>
      <c r="K683" s="2">
        <v>4337</v>
      </c>
      <c r="L683" s="2">
        <v>10596</v>
      </c>
      <c r="M683">
        <v>1</v>
      </c>
      <c r="N683" s="1">
        <v>2430.2399999999998</v>
      </c>
    </row>
    <row r="684" spans="1:14" x14ac:dyDescent="0.25">
      <c r="A684" t="s">
        <v>940</v>
      </c>
      <c r="B684" t="s">
        <v>18</v>
      </c>
      <c r="C684" t="s">
        <v>26</v>
      </c>
      <c r="D684" t="s">
        <v>1008</v>
      </c>
      <c r="E684" t="s">
        <v>1009</v>
      </c>
      <c r="F684" t="s">
        <v>941</v>
      </c>
      <c r="G684" t="s">
        <v>938</v>
      </c>
      <c r="H684" t="s">
        <v>16</v>
      </c>
      <c r="I684" s="2">
        <v>117713</v>
      </c>
      <c r="J684" s="2">
        <v>374</v>
      </c>
      <c r="K684" s="2">
        <v>16357</v>
      </c>
      <c r="L684" s="2">
        <v>100222</v>
      </c>
      <c r="M684">
        <v>5</v>
      </c>
      <c r="N684" s="1">
        <v>2505.4</v>
      </c>
    </row>
    <row r="685" spans="1:14" x14ac:dyDescent="0.25">
      <c r="A685" t="s">
        <v>352</v>
      </c>
      <c r="B685" t="s">
        <v>12</v>
      </c>
      <c r="C685" t="s">
        <v>19</v>
      </c>
      <c r="D685" t="s">
        <v>1036</v>
      </c>
      <c r="E685" t="s">
        <v>1037</v>
      </c>
      <c r="F685" t="s">
        <v>77</v>
      </c>
      <c r="G685" t="s">
        <v>204</v>
      </c>
      <c r="H685" t="s">
        <v>16</v>
      </c>
      <c r="I685" s="2">
        <v>20899</v>
      </c>
      <c r="J685" s="2">
        <v>20</v>
      </c>
      <c r="K685" s="2">
        <v>11394</v>
      </c>
      <c r="L685" s="2">
        <v>19576</v>
      </c>
      <c r="M685">
        <v>19</v>
      </c>
      <c r="N685" s="1">
        <v>1649.46</v>
      </c>
    </row>
    <row r="686" spans="1:14" x14ac:dyDescent="0.25">
      <c r="A686" t="s">
        <v>580</v>
      </c>
      <c r="B686" t="s">
        <v>12</v>
      </c>
      <c r="C686" t="s">
        <v>19</v>
      </c>
      <c r="D686" t="s">
        <v>1042</v>
      </c>
      <c r="E686" t="s">
        <v>1030</v>
      </c>
      <c r="F686" t="s">
        <v>181</v>
      </c>
      <c r="G686" t="s">
        <v>204</v>
      </c>
      <c r="H686" t="s">
        <v>16</v>
      </c>
      <c r="I686" s="2">
        <v>292885</v>
      </c>
      <c r="J686" s="2">
        <v>796</v>
      </c>
      <c r="K686" s="2">
        <v>12733</v>
      </c>
      <c r="L686" s="2">
        <v>203986</v>
      </c>
      <c r="M686">
        <v>4</v>
      </c>
      <c r="N686" s="1">
        <v>1503.91</v>
      </c>
    </row>
    <row r="687" spans="1:14" x14ac:dyDescent="0.25">
      <c r="A687" t="s">
        <v>640</v>
      </c>
      <c r="B687" t="s">
        <v>12</v>
      </c>
      <c r="C687" t="s">
        <v>21</v>
      </c>
      <c r="D687" t="s">
        <v>1023</v>
      </c>
      <c r="E687" t="s">
        <v>1015</v>
      </c>
      <c r="F687" t="s">
        <v>88</v>
      </c>
      <c r="G687" t="s">
        <v>625</v>
      </c>
      <c r="H687" t="s">
        <v>16</v>
      </c>
      <c r="I687" s="2">
        <v>13293</v>
      </c>
      <c r="J687" s="2">
        <v>74</v>
      </c>
      <c r="K687" s="2">
        <v>9054</v>
      </c>
      <c r="L687" s="2">
        <v>12676</v>
      </c>
      <c r="M687">
        <v>5</v>
      </c>
      <c r="N687" s="1">
        <v>2901.21</v>
      </c>
    </row>
    <row r="688" spans="1:14" x14ac:dyDescent="0.25">
      <c r="A688" t="s">
        <v>424</v>
      </c>
      <c r="B688" t="s">
        <v>12</v>
      </c>
      <c r="C688" t="s">
        <v>19</v>
      </c>
      <c r="D688" t="s">
        <v>1047</v>
      </c>
      <c r="E688" t="s">
        <v>1015</v>
      </c>
      <c r="F688" t="s">
        <v>113</v>
      </c>
      <c r="G688" t="s">
        <v>204</v>
      </c>
      <c r="H688" t="s">
        <v>16</v>
      </c>
      <c r="I688" s="2">
        <v>31003</v>
      </c>
      <c r="J688" s="2">
        <v>87</v>
      </c>
      <c r="K688" s="2">
        <v>12591</v>
      </c>
      <c r="L688" s="2">
        <v>22656</v>
      </c>
      <c r="M688">
        <v>8</v>
      </c>
      <c r="N688" s="1">
        <v>2294</v>
      </c>
    </row>
    <row r="689" spans="1:14" x14ac:dyDescent="0.25">
      <c r="A689" t="s">
        <v>524</v>
      </c>
      <c r="B689" t="s">
        <v>18</v>
      </c>
      <c r="C689" t="s">
        <v>19</v>
      </c>
      <c r="D689" t="s">
        <v>1033</v>
      </c>
      <c r="E689" t="s">
        <v>1007</v>
      </c>
      <c r="F689" t="s">
        <v>525</v>
      </c>
      <c r="G689" t="s">
        <v>204</v>
      </c>
      <c r="H689" t="s">
        <v>16</v>
      </c>
      <c r="I689" s="2">
        <v>10485</v>
      </c>
      <c r="J689" s="2">
        <v>84</v>
      </c>
      <c r="K689" s="2">
        <v>4255</v>
      </c>
      <c r="L689" s="2">
        <v>7669</v>
      </c>
      <c r="M689">
        <v>2</v>
      </c>
      <c r="N689" s="1">
        <v>2239.2600000000002</v>
      </c>
    </row>
    <row r="690" spans="1:14" x14ac:dyDescent="0.25">
      <c r="A690" t="s">
        <v>147</v>
      </c>
      <c r="B690" t="s">
        <v>12</v>
      </c>
      <c r="C690" t="s">
        <v>26</v>
      </c>
      <c r="D690" t="s">
        <v>1042</v>
      </c>
      <c r="E690" t="s">
        <v>1030</v>
      </c>
      <c r="F690" t="s">
        <v>142</v>
      </c>
      <c r="G690" t="s">
        <v>15</v>
      </c>
      <c r="H690" t="s">
        <v>16</v>
      </c>
      <c r="I690" s="2">
        <v>64577</v>
      </c>
      <c r="J690" s="2">
        <v>240</v>
      </c>
      <c r="K690" s="2">
        <v>37732</v>
      </c>
      <c r="L690" s="2">
        <v>60357</v>
      </c>
      <c r="M690">
        <v>11</v>
      </c>
      <c r="N690" s="1">
        <v>1801.35</v>
      </c>
    </row>
    <row r="691" spans="1:14" x14ac:dyDescent="0.25">
      <c r="A691" t="s">
        <v>295</v>
      </c>
      <c r="B691" t="s">
        <v>12</v>
      </c>
      <c r="C691" t="s">
        <v>26</v>
      </c>
      <c r="D691" t="s">
        <v>1042</v>
      </c>
      <c r="E691" t="s">
        <v>1030</v>
      </c>
      <c r="F691" t="s">
        <v>994</v>
      </c>
      <c r="G691" t="s">
        <v>204</v>
      </c>
      <c r="H691" t="s">
        <v>16</v>
      </c>
      <c r="I691" s="2">
        <v>11025</v>
      </c>
      <c r="J691" s="2">
        <v>50</v>
      </c>
      <c r="K691" s="2">
        <v>7974</v>
      </c>
      <c r="L691" s="2">
        <v>10311</v>
      </c>
      <c r="M691">
        <v>4</v>
      </c>
      <c r="N691" s="1">
        <v>1657.16</v>
      </c>
    </row>
    <row r="692" spans="1:14" x14ac:dyDescent="0.25">
      <c r="A692" t="s">
        <v>92</v>
      </c>
      <c r="B692" t="s">
        <v>12</v>
      </c>
      <c r="C692" t="s">
        <v>19</v>
      </c>
      <c r="D692" t="s">
        <v>1034</v>
      </c>
      <c r="E692" t="s">
        <v>1015</v>
      </c>
      <c r="F692" t="s">
        <v>93</v>
      </c>
      <c r="G692" t="s">
        <v>15</v>
      </c>
      <c r="H692" t="s">
        <v>16</v>
      </c>
      <c r="I692" s="2">
        <v>14379</v>
      </c>
      <c r="J692" s="2">
        <v>30</v>
      </c>
      <c r="K692" s="2">
        <v>6272</v>
      </c>
      <c r="L692" s="2">
        <v>11886</v>
      </c>
      <c r="M692">
        <v>18</v>
      </c>
      <c r="N692" s="1">
        <v>1973.56</v>
      </c>
    </row>
    <row r="693" spans="1:14" x14ac:dyDescent="0.25">
      <c r="A693" t="s">
        <v>443</v>
      </c>
      <c r="B693" t="s">
        <v>12</v>
      </c>
      <c r="C693" t="s">
        <v>13</v>
      </c>
      <c r="D693" t="s">
        <v>1008</v>
      </c>
      <c r="E693" t="s">
        <v>1009</v>
      </c>
      <c r="F693" t="s">
        <v>122</v>
      </c>
      <c r="G693" t="s">
        <v>204</v>
      </c>
      <c r="H693" t="s">
        <v>16</v>
      </c>
      <c r="I693" s="2">
        <v>297347</v>
      </c>
      <c r="J693" s="2">
        <v>751</v>
      </c>
      <c r="K693" s="2">
        <v>166412</v>
      </c>
      <c r="L693" s="2">
        <v>251319</v>
      </c>
      <c r="M693">
        <v>4</v>
      </c>
      <c r="N693" s="1">
        <v>2255.52</v>
      </c>
    </row>
    <row r="694" spans="1:14" x14ac:dyDescent="0.25">
      <c r="A694" t="s">
        <v>670</v>
      </c>
      <c r="B694" t="s">
        <v>23</v>
      </c>
      <c r="C694" t="s">
        <v>21</v>
      </c>
      <c r="D694" t="s">
        <v>1036</v>
      </c>
      <c r="E694" t="s">
        <v>1037</v>
      </c>
      <c r="F694" t="s">
        <v>179</v>
      </c>
      <c r="G694" t="s">
        <v>625</v>
      </c>
      <c r="H694" t="s">
        <v>16</v>
      </c>
      <c r="I694" s="2">
        <v>72117</v>
      </c>
      <c r="J694" s="2">
        <v>187</v>
      </c>
      <c r="K694" s="2">
        <v>9807</v>
      </c>
      <c r="L694" s="2">
        <v>68568</v>
      </c>
      <c r="M694">
        <v>16</v>
      </c>
      <c r="N694" s="1">
        <v>1702.32</v>
      </c>
    </row>
    <row r="695" spans="1:14" x14ac:dyDescent="0.25">
      <c r="A695" t="s">
        <v>512</v>
      </c>
      <c r="B695" t="s">
        <v>18</v>
      </c>
      <c r="C695" t="s">
        <v>26</v>
      </c>
      <c r="D695" t="s">
        <v>1026</v>
      </c>
      <c r="E695" t="s">
        <v>1013</v>
      </c>
      <c r="F695" t="s">
        <v>151</v>
      </c>
      <c r="G695" t="s">
        <v>204</v>
      </c>
      <c r="H695" t="s">
        <v>44</v>
      </c>
      <c r="I695" s="2">
        <v>34278</v>
      </c>
      <c r="J695" s="2">
        <v>100</v>
      </c>
      <c r="K695" s="2">
        <v>3704</v>
      </c>
      <c r="L695" s="2">
        <v>30227</v>
      </c>
      <c r="M695">
        <v>6</v>
      </c>
      <c r="N695" s="1">
        <v>1689.08</v>
      </c>
    </row>
    <row r="696" spans="1:14" x14ac:dyDescent="0.25">
      <c r="A696" t="s">
        <v>883</v>
      </c>
      <c r="B696" t="s">
        <v>12</v>
      </c>
      <c r="C696" t="s">
        <v>21</v>
      </c>
      <c r="D696" t="s">
        <v>1036</v>
      </c>
      <c r="E696" t="s">
        <v>1037</v>
      </c>
      <c r="F696" t="s">
        <v>79</v>
      </c>
      <c r="G696" t="s">
        <v>882</v>
      </c>
      <c r="H696" t="s">
        <v>16</v>
      </c>
      <c r="I696" s="2">
        <v>34959</v>
      </c>
      <c r="J696" s="2">
        <v>122</v>
      </c>
      <c r="K696" s="2">
        <v>17511</v>
      </c>
      <c r="L696" s="2">
        <v>31974</v>
      </c>
      <c r="M696">
        <v>5</v>
      </c>
      <c r="N696" s="1">
        <v>1477.49</v>
      </c>
    </row>
    <row r="697" spans="1:14" x14ac:dyDescent="0.25">
      <c r="A697" t="s">
        <v>893</v>
      </c>
      <c r="B697" t="s">
        <v>18</v>
      </c>
      <c r="C697" t="s">
        <v>26</v>
      </c>
      <c r="D697" t="s">
        <v>1051</v>
      </c>
      <c r="E697" t="s">
        <v>1015</v>
      </c>
      <c r="F697" t="s">
        <v>894</v>
      </c>
      <c r="G697" t="s">
        <v>892</v>
      </c>
      <c r="H697" t="s">
        <v>16</v>
      </c>
      <c r="I697" s="2">
        <v>35034</v>
      </c>
      <c r="J697" s="2">
        <v>145</v>
      </c>
      <c r="K697" s="2">
        <v>13904</v>
      </c>
      <c r="L697" s="2">
        <v>34123</v>
      </c>
      <c r="M697">
        <v>3</v>
      </c>
      <c r="N697" s="1">
        <v>2141.4699999999998</v>
      </c>
    </row>
    <row r="698" spans="1:14" x14ac:dyDescent="0.25">
      <c r="A698" t="s">
        <v>895</v>
      </c>
      <c r="B698" t="s">
        <v>12</v>
      </c>
      <c r="C698" t="s">
        <v>21</v>
      </c>
      <c r="D698" t="s">
        <v>1034</v>
      </c>
      <c r="E698" t="s">
        <v>1015</v>
      </c>
      <c r="F698" t="s">
        <v>47</v>
      </c>
      <c r="G698" t="s">
        <v>892</v>
      </c>
      <c r="H698" t="s">
        <v>16</v>
      </c>
      <c r="I698" s="2">
        <v>69540</v>
      </c>
      <c r="J698" s="2">
        <v>204</v>
      </c>
      <c r="K698" s="2">
        <v>28713</v>
      </c>
      <c r="L698" s="2">
        <v>62829</v>
      </c>
      <c r="M698">
        <v>15</v>
      </c>
      <c r="N698" s="1">
        <v>1838.99</v>
      </c>
    </row>
    <row r="699" spans="1:14" x14ac:dyDescent="0.25">
      <c r="A699" t="s">
        <v>860</v>
      </c>
      <c r="B699" t="s">
        <v>12</v>
      </c>
      <c r="C699" t="s">
        <v>13</v>
      </c>
      <c r="D699" t="s">
        <v>1036</v>
      </c>
      <c r="E699" t="s">
        <v>1037</v>
      </c>
      <c r="F699" t="s">
        <v>861</v>
      </c>
      <c r="G699" t="s">
        <v>795</v>
      </c>
      <c r="H699" t="s">
        <v>16</v>
      </c>
      <c r="I699" s="2">
        <v>16137</v>
      </c>
      <c r="J699" s="2">
        <v>40</v>
      </c>
      <c r="K699" s="2">
        <v>7938</v>
      </c>
      <c r="L699" s="2">
        <v>14030</v>
      </c>
      <c r="M699">
        <v>4</v>
      </c>
      <c r="N699" s="1">
        <v>1835.05</v>
      </c>
    </row>
    <row r="700" spans="1:14" x14ac:dyDescent="0.25">
      <c r="A700" t="s">
        <v>910</v>
      </c>
      <c r="B700" t="s">
        <v>18</v>
      </c>
      <c r="C700" t="s">
        <v>26</v>
      </c>
      <c r="D700" t="s">
        <v>1024</v>
      </c>
      <c r="E700" t="s">
        <v>1007</v>
      </c>
      <c r="F700" t="s">
        <v>155</v>
      </c>
      <c r="G700" t="s">
        <v>906</v>
      </c>
      <c r="H700" t="s">
        <v>44</v>
      </c>
      <c r="I700" s="2">
        <v>35043</v>
      </c>
      <c r="J700" s="2">
        <v>140</v>
      </c>
      <c r="K700" s="2">
        <v>20942</v>
      </c>
      <c r="L700" s="2">
        <v>33479</v>
      </c>
      <c r="M700">
        <v>24</v>
      </c>
      <c r="N700" s="1">
        <v>1527.98</v>
      </c>
    </row>
    <row r="701" spans="1:14" x14ac:dyDescent="0.25">
      <c r="A701" t="s">
        <v>587</v>
      </c>
      <c r="B701" t="s">
        <v>18</v>
      </c>
      <c r="C701" t="s">
        <v>26</v>
      </c>
      <c r="D701" t="s">
        <v>1035</v>
      </c>
      <c r="E701" t="s">
        <v>1007</v>
      </c>
      <c r="F701" t="s">
        <v>185</v>
      </c>
      <c r="G701" t="s">
        <v>204</v>
      </c>
      <c r="H701" t="s">
        <v>44</v>
      </c>
      <c r="I701" s="2">
        <v>16142</v>
      </c>
      <c r="J701" s="2">
        <v>30</v>
      </c>
      <c r="K701" s="2">
        <v>7064</v>
      </c>
      <c r="L701" s="2">
        <v>15433</v>
      </c>
      <c r="M701">
        <v>5</v>
      </c>
      <c r="N701" s="1">
        <v>2209.65</v>
      </c>
    </row>
    <row r="702" spans="1:14" x14ac:dyDescent="0.25">
      <c r="A702" t="s">
        <v>632</v>
      </c>
      <c r="B702" t="s">
        <v>12</v>
      </c>
      <c r="C702" t="s">
        <v>21</v>
      </c>
      <c r="D702" t="s">
        <v>1036</v>
      </c>
      <c r="E702" t="s">
        <v>1037</v>
      </c>
      <c r="F702" t="s">
        <v>277</v>
      </c>
      <c r="G702" t="s">
        <v>625</v>
      </c>
      <c r="H702" t="s">
        <v>16</v>
      </c>
      <c r="I702" s="2">
        <v>10677</v>
      </c>
      <c r="J702" s="2">
        <v>88</v>
      </c>
      <c r="K702" s="2">
        <v>7247</v>
      </c>
      <c r="L702" s="2">
        <v>10338</v>
      </c>
      <c r="M702">
        <v>3</v>
      </c>
      <c r="N702" s="1">
        <v>1483.45</v>
      </c>
    </row>
    <row r="703" spans="1:14" x14ac:dyDescent="0.25">
      <c r="A703" t="s">
        <v>172</v>
      </c>
      <c r="B703" t="s">
        <v>12</v>
      </c>
      <c r="C703" t="s">
        <v>13</v>
      </c>
      <c r="D703" t="s">
        <v>1018</v>
      </c>
      <c r="E703" t="s">
        <v>1013</v>
      </c>
      <c r="F703" t="s">
        <v>173</v>
      </c>
      <c r="G703" t="s">
        <v>15</v>
      </c>
      <c r="H703" t="s">
        <v>16</v>
      </c>
      <c r="I703" s="2">
        <v>10707</v>
      </c>
      <c r="J703" s="2">
        <v>57</v>
      </c>
      <c r="K703" s="2">
        <v>6300</v>
      </c>
      <c r="L703" s="2">
        <v>10089</v>
      </c>
      <c r="M703">
        <v>3</v>
      </c>
      <c r="N703" s="1">
        <v>1603.86</v>
      </c>
    </row>
    <row r="704" spans="1:14" x14ac:dyDescent="0.25">
      <c r="A704" t="s">
        <v>865</v>
      </c>
      <c r="B704" t="s">
        <v>18</v>
      </c>
      <c r="C704" t="s">
        <v>21</v>
      </c>
      <c r="D704" t="s">
        <v>1008</v>
      </c>
      <c r="E704" t="s">
        <v>1009</v>
      </c>
      <c r="F704" t="s">
        <v>181</v>
      </c>
      <c r="G704" t="s">
        <v>795</v>
      </c>
      <c r="H704" t="s">
        <v>16</v>
      </c>
      <c r="I704" s="2">
        <v>180353</v>
      </c>
      <c r="J704" s="2">
        <v>471</v>
      </c>
      <c r="K704" s="2">
        <v>67637</v>
      </c>
      <c r="L704" s="2">
        <v>145416</v>
      </c>
      <c r="M704">
        <v>8</v>
      </c>
      <c r="N704" s="1">
        <v>1720.88</v>
      </c>
    </row>
    <row r="705" spans="1:14" x14ac:dyDescent="0.25">
      <c r="A705" t="s">
        <v>96</v>
      </c>
      <c r="B705" t="s">
        <v>18</v>
      </c>
      <c r="C705" t="s">
        <v>21</v>
      </c>
      <c r="D705" t="s">
        <v>1036</v>
      </c>
      <c r="E705" t="s">
        <v>1037</v>
      </c>
      <c r="F705" t="s">
        <v>97</v>
      </c>
      <c r="G705" t="s">
        <v>15</v>
      </c>
      <c r="H705" t="s">
        <v>16</v>
      </c>
      <c r="I705" s="2">
        <v>7356</v>
      </c>
      <c r="J705" s="2">
        <v>10</v>
      </c>
      <c r="K705" s="2">
        <v>1588</v>
      </c>
      <c r="L705" s="2">
        <v>7088</v>
      </c>
      <c r="M705">
        <v>1</v>
      </c>
      <c r="N705" s="1">
        <v>1730.37</v>
      </c>
    </row>
    <row r="706" spans="1:14" x14ac:dyDescent="0.25">
      <c r="A706" t="s">
        <v>184</v>
      </c>
      <c r="B706" t="s">
        <v>18</v>
      </c>
      <c r="C706" t="s">
        <v>21</v>
      </c>
      <c r="D706" t="s">
        <v>1035</v>
      </c>
      <c r="E706" t="s">
        <v>1007</v>
      </c>
      <c r="F706" t="s">
        <v>185</v>
      </c>
      <c r="G706" t="s">
        <v>15</v>
      </c>
      <c r="H706" t="s">
        <v>16</v>
      </c>
      <c r="I706" s="2">
        <v>37355</v>
      </c>
      <c r="J706" s="2">
        <v>145</v>
      </c>
      <c r="K706" s="2">
        <v>17138</v>
      </c>
      <c r="L706" s="2">
        <v>35689</v>
      </c>
      <c r="M706">
        <v>3</v>
      </c>
      <c r="N706" s="1">
        <v>1577.37</v>
      </c>
    </row>
    <row r="707" spans="1:14" x14ac:dyDescent="0.25">
      <c r="A707" t="s">
        <v>328</v>
      </c>
      <c r="B707" t="s">
        <v>23</v>
      </c>
      <c r="C707" t="s">
        <v>26</v>
      </c>
      <c r="D707" t="s">
        <v>1043</v>
      </c>
      <c r="E707" t="s">
        <v>999</v>
      </c>
      <c r="F707" t="s">
        <v>327</v>
      </c>
      <c r="G707" t="s">
        <v>204</v>
      </c>
      <c r="H707" t="s">
        <v>16</v>
      </c>
      <c r="I707" s="2">
        <v>7394</v>
      </c>
      <c r="J707" s="2">
        <v>20</v>
      </c>
      <c r="K707" s="2">
        <v>3441</v>
      </c>
      <c r="L707" s="2">
        <v>6663</v>
      </c>
      <c r="M707">
        <v>1</v>
      </c>
      <c r="N707" s="1">
        <v>1624.84</v>
      </c>
    </row>
    <row r="708" spans="1:14" x14ac:dyDescent="0.25">
      <c r="A708" t="s">
        <v>236</v>
      </c>
      <c r="B708" t="s">
        <v>12</v>
      </c>
      <c r="C708" t="s">
        <v>26</v>
      </c>
      <c r="D708" t="s">
        <v>1035</v>
      </c>
      <c r="E708" t="s">
        <v>1007</v>
      </c>
      <c r="F708" t="s">
        <v>237</v>
      </c>
      <c r="G708" t="s">
        <v>204</v>
      </c>
      <c r="H708" t="s">
        <v>16</v>
      </c>
      <c r="I708" s="2">
        <v>10779</v>
      </c>
      <c r="J708" s="2">
        <v>86</v>
      </c>
      <c r="K708" s="2">
        <v>6420</v>
      </c>
      <c r="L708" s="2">
        <v>10287</v>
      </c>
      <c r="M708">
        <v>3</v>
      </c>
      <c r="N708" s="1">
        <v>1759.7</v>
      </c>
    </row>
    <row r="709" spans="1:14" x14ac:dyDescent="0.25">
      <c r="A709" t="s">
        <v>305</v>
      </c>
      <c r="B709" t="s">
        <v>12</v>
      </c>
      <c r="C709" t="s">
        <v>13</v>
      </c>
      <c r="D709" t="s">
        <v>1008</v>
      </c>
      <c r="E709" t="s">
        <v>1009</v>
      </c>
      <c r="F709" t="s">
        <v>62</v>
      </c>
      <c r="G709" t="s">
        <v>204</v>
      </c>
      <c r="H709" t="s">
        <v>16</v>
      </c>
      <c r="I709" s="2">
        <v>126337</v>
      </c>
      <c r="J709" s="2">
        <v>325</v>
      </c>
      <c r="K709" s="2">
        <v>51394</v>
      </c>
      <c r="L709" s="2">
        <v>117635</v>
      </c>
      <c r="M709">
        <v>5</v>
      </c>
      <c r="N709" s="1">
        <v>1487.09</v>
      </c>
    </row>
    <row r="710" spans="1:14" x14ac:dyDescent="0.25">
      <c r="A710" t="s">
        <v>768</v>
      </c>
      <c r="B710" t="s">
        <v>18</v>
      </c>
      <c r="C710" t="s">
        <v>21</v>
      </c>
      <c r="D710" t="s">
        <v>1040</v>
      </c>
      <c r="E710" t="s">
        <v>1009</v>
      </c>
      <c r="F710" t="s">
        <v>327</v>
      </c>
      <c r="G710" t="s">
        <v>754</v>
      </c>
      <c r="H710" t="s">
        <v>44</v>
      </c>
      <c r="I710" s="2">
        <v>21143</v>
      </c>
      <c r="J710" s="2">
        <v>56</v>
      </c>
      <c r="K710" s="2">
        <v>3798</v>
      </c>
      <c r="L710" s="2">
        <v>19588</v>
      </c>
      <c r="M710">
        <v>3</v>
      </c>
      <c r="N710" s="1">
        <v>1500.42</v>
      </c>
    </row>
    <row r="711" spans="1:14" x14ac:dyDescent="0.25">
      <c r="A711" t="s">
        <v>808</v>
      </c>
      <c r="B711" t="s">
        <v>23</v>
      </c>
      <c r="C711" t="s">
        <v>19</v>
      </c>
      <c r="D711" t="s">
        <v>1038</v>
      </c>
      <c r="E711" t="s">
        <v>1015</v>
      </c>
      <c r="F711" t="s">
        <v>809</v>
      </c>
      <c r="G711" t="s">
        <v>795</v>
      </c>
      <c r="H711" t="s">
        <v>16</v>
      </c>
      <c r="I711" s="2">
        <v>8862</v>
      </c>
      <c r="J711" s="2">
        <v>30</v>
      </c>
      <c r="K711" s="2">
        <v>1359</v>
      </c>
      <c r="L711" s="2">
        <v>7114</v>
      </c>
      <c r="M711">
        <v>1</v>
      </c>
      <c r="N711" s="1">
        <v>1481.95</v>
      </c>
    </row>
    <row r="712" spans="1:14" x14ac:dyDescent="0.25">
      <c r="A712" t="s">
        <v>582</v>
      </c>
      <c r="B712" t="s">
        <v>18</v>
      </c>
      <c r="C712" t="s">
        <v>21</v>
      </c>
      <c r="D712" t="s">
        <v>1036</v>
      </c>
      <c r="E712" t="s">
        <v>1037</v>
      </c>
      <c r="F712" t="s">
        <v>583</v>
      </c>
      <c r="G712" t="s">
        <v>204</v>
      </c>
      <c r="H712" t="s">
        <v>44</v>
      </c>
      <c r="I712" s="2">
        <v>16175</v>
      </c>
      <c r="J712" s="2">
        <v>35</v>
      </c>
      <c r="K712" s="2">
        <v>1923</v>
      </c>
      <c r="L712" s="2">
        <v>15085</v>
      </c>
      <c r="M712">
        <v>2</v>
      </c>
      <c r="N712" s="1">
        <v>1649.07</v>
      </c>
    </row>
    <row r="713" spans="1:14" x14ac:dyDescent="0.25">
      <c r="A713" t="s">
        <v>718</v>
      </c>
      <c r="B713" t="s">
        <v>18</v>
      </c>
      <c r="C713" t="s">
        <v>19</v>
      </c>
      <c r="D713" t="s">
        <v>1044</v>
      </c>
      <c r="E713" t="s">
        <v>1045</v>
      </c>
      <c r="F713" t="s">
        <v>122</v>
      </c>
      <c r="G713" t="s">
        <v>680</v>
      </c>
      <c r="H713" t="s">
        <v>16</v>
      </c>
      <c r="I713" s="2">
        <v>177632</v>
      </c>
      <c r="J713" s="2">
        <v>485</v>
      </c>
      <c r="K713" s="2">
        <v>70865</v>
      </c>
      <c r="L713" s="2">
        <v>95871</v>
      </c>
      <c r="M713">
        <v>5</v>
      </c>
      <c r="N713" s="1">
        <v>1483.38</v>
      </c>
    </row>
    <row r="714" spans="1:14" x14ac:dyDescent="0.25">
      <c r="A714" t="s">
        <v>529</v>
      </c>
      <c r="B714" t="s">
        <v>18</v>
      </c>
      <c r="C714" t="s">
        <v>26</v>
      </c>
      <c r="D714" t="s">
        <v>1033</v>
      </c>
      <c r="E714" t="s">
        <v>1007</v>
      </c>
      <c r="F714" t="s">
        <v>159</v>
      </c>
      <c r="G714" t="s">
        <v>204</v>
      </c>
      <c r="H714" t="s">
        <v>16</v>
      </c>
      <c r="I714" s="2">
        <v>37554</v>
      </c>
      <c r="J714" s="2">
        <v>92</v>
      </c>
      <c r="K714" s="2">
        <v>13128</v>
      </c>
      <c r="L714" s="2">
        <v>27596</v>
      </c>
      <c r="M714">
        <v>8</v>
      </c>
      <c r="N714" s="1">
        <v>1737.84</v>
      </c>
    </row>
    <row r="715" spans="1:14" x14ac:dyDescent="0.25">
      <c r="A715" t="s">
        <v>20</v>
      </c>
      <c r="B715" t="s">
        <v>18</v>
      </c>
      <c r="C715" t="s">
        <v>21</v>
      </c>
      <c r="D715" t="s">
        <v>1042</v>
      </c>
      <c r="E715" t="s">
        <v>1030</v>
      </c>
      <c r="F715" t="s">
        <v>14</v>
      </c>
      <c r="G715" t="s">
        <v>15</v>
      </c>
      <c r="H715" t="s">
        <v>16</v>
      </c>
      <c r="I715" s="2">
        <v>10811</v>
      </c>
      <c r="J715" s="2">
        <v>25</v>
      </c>
      <c r="K715" s="2">
        <v>988</v>
      </c>
      <c r="L715" s="2">
        <v>2975</v>
      </c>
      <c r="M715">
        <v>3</v>
      </c>
      <c r="N715" s="1">
        <v>1679.83</v>
      </c>
    </row>
    <row r="716" spans="1:14" x14ac:dyDescent="0.25">
      <c r="A716" t="s">
        <v>733</v>
      </c>
      <c r="B716" t="s">
        <v>18</v>
      </c>
      <c r="C716" t="s">
        <v>19</v>
      </c>
      <c r="D716" t="s">
        <v>1008</v>
      </c>
      <c r="E716" t="s">
        <v>1009</v>
      </c>
      <c r="F716" t="s">
        <v>157</v>
      </c>
      <c r="G716" t="s">
        <v>680</v>
      </c>
      <c r="H716" t="s">
        <v>44</v>
      </c>
      <c r="I716" s="2">
        <v>35335</v>
      </c>
      <c r="J716" s="2">
        <v>120</v>
      </c>
      <c r="K716" s="2">
        <v>22566</v>
      </c>
      <c r="L716" s="2">
        <v>30685</v>
      </c>
      <c r="M716">
        <v>15</v>
      </c>
      <c r="N716" s="1">
        <v>1866.35</v>
      </c>
    </row>
    <row r="717" spans="1:14" x14ac:dyDescent="0.25">
      <c r="A717" t="s">
        <v>427</v>
      </c>
      <c r="B717" t="s">
        <v>18</v>
      </c>
      <c r="C717" t="s">
        <v>13</v>
      </c>
      <c r="D717" t="s">
        <v>1029</v>
      </c>
      <c r="E717" t="s">
        <v>1030</v>
      </c>
      <c r="F717" t="s">
        <v>428</v>
      </c>
      <c r="G717" t="s">
        <v>204</v>
      </c>
      <c r="H717" t="s">
        <v>16</v>
      </c>
      <c r="I717" s="2">
        <v>8944</v>
      </c>
      <c r="J717" s="2">
        <v>45</v>
      </c>
      <c r="K717" s="2">
        <v>3002</v>
      </c>
      <c r="L717" s="2">
        <v>6361</v>
      </c>
      <c r="M717">
        <v>6</v>
      </c>
      <c r="N717" s="1">
        <v>1755.48</v>
      </c>
    </row>
    <row r="718" spans="1:14" x14ac:dyDescent="0.25">
      <c r="A718" t="s">
        <v>747</v>
      </c>
      <c r="B718" t="s">
        <v>12</v>
      </c>
      <c r="C718" t="s">
        <v>21</v>
      </c>
      <c r="D718" t="s">
        <v>1042</v>
      </c>
      <c r="E718" t="s">
        <v>1030</v>
      </c>
      <c r="F718" t="s">
        <v>183</v>
      </c>
      <c r="G718" t="s">
        <v>680</v>
      </c>
      <c r="H718" t="s">
        <v>16</v>
      </c>
      <c r="I718" s="2">
        <v>15311</v>
      </c>
      <c r="J718" s="2">
        <v>10</v>
      </c>
      <c r="K718" s="2">
        <v>7757</v>
      </c>
      <c r="L718" s="2">
        <v>12630</v>
      </c>
      <c r="M718">
        <v>19</v>
      </c>
      <c r="N718" s="1">
        <v>1471.19</v>
      </c>
    </row>
    <row r="719" spans="1:14" x14ac:dyDescent="0.25">
      <c r="A719" t="s">
        <v>148</v>
      </c>
      <c r="B719" t="s">
        <v>23</v>
      </c>
      <c r="C719" t="s">
        <v>26</v>
      </c>
      <c r="D719" t="s">
        <v>1042</v>
      </c>
      <c r="E719" t="s">
        <v>1030</v>
      </c>
      <c r="F719" t="s">
        <v>142</v>
      </c>
      <c r="G719" t="s">
        <v>15</v>
      </c>
      <c r="H719" t="s">
        <v>16</v>
      </c>
      <c r="I719" s="2">
        <v>10819</v>
      </c>
      <c r="J719" s="2">
        <v>20</v>
      </c>
      <c r="K719" s="2">
        <v>4168</v>
      </c>
      <c r="L719" s="2">
        <v>9768</v>
      </c>
      <c r="M719">
        <v>2</v>
      </c>
      <c r="N719" s="1">
        <v>1504.33</v>
      </c>
    </row>
    <row r="720" spans="1:14" x14ac:dyDescent="0.25">
      <c r="A720" t="s">
        <v>366</v>
      </c>
      <c r="B720" t="s">
        <v>18</v>
      </c>
      <c r="C720" t="s">
        <v>26</v>
      </c>
      <c r="D720" t="s">
        <v>1008</v>
      </c>
      <c r="E720" t="s">
        <v>1009</v>
      </c>
      <c r="F720" t="s">
        <v>367</v>
      </c>
      <c r="G720" t="s">
        <v>204</v>
      </c>
      <c r="H720" t="s">
        <v>44</v>
      </c>
      <c r="I720" s="2">
        <v>16202</v>
      </c>
      <c r="J720" s="2">
        <v>80</v>
      </c>
      <c r="K720" s="2">
        <v>11786</v>
      </c>
      <c r="L720" s="2">
        <v>15365</v>
      </c>
      <c r="M720">
        <v>2</v>
      </c>
      <c r="N720" s="1">
        <v>1570.34</v>
      </c>
    </row>
    <row r="721" spans="1:14" x14ac:dyDescent="0.25">
      <c r="A721" t="s">
        <v>146</v>
      </c>
      <c r="B721" t="s">
        <v>12</v>
      </c>
      <c r="C721" t="s">
        <v>21</v>
      </c>
      <c r="D721" t="s">
        <v>1036</v>
      </c>
      <c r="E721" t="s">
        <v>1037</v>
      </c>
      <c r="F721" t="s">
        <v>142</v>
      </c>
      <c r="G721" t="s">
        <v>15</v>
      </c>
      <c r="H721" t="s">
        <v>16</v>
      </c>
      <c r="I721" s="2">
        <v>15318</v>
      </c>
      <c r="J721" s="2">
        <v>30</v>
      </c>
      <c r="K721" s="2">
        <v>5928</v>
      </c>
      <c r="L721" s="2">
        <v>13298</v>
      </c>
      <c r="M721">
        <v>19</v>
      </c>
      <c r="N721" s="1">
        <v>1570.3</v>
      </c>
    </row>
    <row r="722" spans="1:14" x14ac:dyDescent="0.25">
      <c r="A722" t="s">
        <v>847</v>
      </c>
      <c r="B722" t="s">
        <v>18</v>
      </c>
      <c r="C722" t="s">
        <v>21</v>
      </c>
      <c r="D722" t="s">
        <v>1051</v>
      </c>
      <c r="E722" t="s">
        <v>1015</v>
      </c>
      <c r="F722" t="s">
        <v>476</v>
      </c>
      <c r="G722" t="s">
        <v>795</v>
      </c>
      <c r="H722" t="s">
        <v>34</v>
      </c>
      <c r="I722" s="2">
        <v>73567</v>
      </c>
      <c r="J722" s="2">
        <v>197</v>
      </c>
      <c r="K722" s="2">
        <v>28800</v>
      </c>
      <c r="L722" s="2">
        <v>68566</v>
      </c>
      <c r="M722">
        <v>2</v>
      </c>
      <c r="N722" s="1">
        <v>1567.37</v>
      </c>
    </row>
    <row r="723" spans="1:14" x14ac:dyDescent="0.25">
      <c r="A723" t="s">
        <v>353</v>
      </c>
      <c r="B723" t="s">
        <v>12</v>
      </c>
      <c r="C723" t="s">
        <v>13</v>
      </c>
      <c r="D723" t="s">
        <v>1036</v>
      </c>
      <c r="E723" t="s">
        <v>1037</v>
      </c>
      <c r="F723" t="s">
        <v>77</v>
      </c>
      <c r="G723" t="s">
        <v>204</v>
      </c>
      <c r="H723" t="s">
        <v>16</v>
      </c>
      <c r="I723" s="2">
        <v>15441</v>
      </c>
      <c r="J723" s="2">
        <v>48</v>
      </c>
      <c r="K723" s="2">
        <v>7626</v>
      </c>
      <c r="L723" s="2">
        <v>14456</v>
      </c>
      <c r="M723">
        <v>19</v>
      </c>
      <c r="N723" s="1">
        <v>1614.31</v>
      </c>
    </row>
    <row r="724" spans="1:14" x14ac:dyDescent="0.25">
      <c r="A724" t="s">
        <v>947</v>
      </c>
      <c r="B724" t="s">
        <v>12</v>
      </c>
      <c r="C724" t="s">
        <v>13</v>
      </c>
      <c r="D724" t="s">
        <v>1008</v>
      </c>
      <c r="E724" t="s">
        <v>1009</v>
      </c>
      <c r="F724" t="s">
        <v>948</v>
      </c>
      <c r="G724" t="s">
        <v>938</v>
      </c>
      <c r="H724" t="s">
        <v>16</v>
      </c>
      <c r="I724" s="2">
        <v>9920</v>
      </c>
      <c r="J724" s="2">
        <v>20</v>
      </c>
      <c r="K724" s="2">
        <v>6702</v>
      </c>
      <c r="L724" s="2">
        <v>9096</v>
      </c>
      <c r="M724">
        <v>10</v>
      </c>
      <c r="N724" s="1">
        <v>1453.11</v>
      </c>
    </row>
    <row r="725" spans="1:14" x14ac:dyDescent="0.25">
      <c r="A725" t="s">
        <v>256</v>
      </c>
      <c r="B725" t="s">
        <v>12</v>
      </c>
      <c r="C725" t="s">
        <v>21</v>
      </c>
      <c r="D725" t="s">
        <v>1008</v>
      </c>
      <c r="E725" t="s">
        <v>1009</v>
      </c>
      <c r="F725" t="s">
        <v>47</v>
      </c>
      <c r="G725" t="s">
        <v>204</v>
      </c>
      <c r="H725" t="s">
        <v>16</v>
      </c>
      <c r="I725" s="2">
        <v>21478</v>
      </c>
      <c r="J725" s="2">
        <v>50</v>
      </c>
      <c r="K725" s="2">
        <v>15548</v>
      </c>
      <c r="L725" s="2">
        <v>20651</v>
      </c>
      <c r="M725">
        <v>24</v>
      </c>
      <c r="N725" s="1">
        <v>1541.21</v>
      </c>
    </row>
    <row r="726" spans="1:14" x14ac:dyDescent="0.25">
      <c r="A726" t="s">
        <v>576</v>
      </c>
      <c r="B726" t="s">
        <v>12</v>
      </c>
      <c r="C726" t="s">
        <v>21</v>
      </c>
      <c r="D726" t="s">
        <v>1036</v>
      </c>
      <c r="E726" t="s">
        <v>1037</v>
      </c>
      <c r="F726" t="s">
        <v>181</v>
      </c>
      <c r="G726" t="s">
        <v>204</v>
      </c>
      <c r="H726" t="s">
        <v>16</v>
      </c>
      <c r="I726" s="2">
        <v>78433</v>
      </c>
      <c r="J726" s="2">
        <v>204</v>
      </c>
      <c r="K726" s="2">
        <v>24067</v>
      </c>
      <c r="L726" s="2">
        <v>58308</v>
      </c>
      <c r="M726">
        <v>16</v>
      </c>
      <c r="N726" s="1">
        <v>1612.55</v>
      </c>
    </row>
    <row r="727" spans="1:14" x14ac:dyDescent="0.25">
      <c r="A727" t="s">
        <v>616</v>
      </c>
      <c r="B727" t="s">
        <v>18</v>
      </c>
      <c r="C727" t="s">
        <v>26</v>
      </c>
      <c r="D727" t="s">
        <v>1036</v>
      </c>
      <c r="E727" t="s">
        <v>1037</v>
      </c>
      <c r="F727" t="s">
        <v>201</v>
      </c>
      <c r="G727" t="s">
        <v>204</v>
      </c>
      <c r="H727" t="s">
        <v>16</v>
      </c>
      <c r="I727" s="2">
        <v>312206</v>
      </c>
      <c r="J727" s="2">
        <v>841</v>
      </c>
      <c r="K727" s="2">
        <v>35661</v>
      </c>
      <c r="L727" s="2">
        <v>292992</v>
      </c>
      <c r="M727">
        <v>5</v>
      </c>
      <c r="N727" s="1">
        <v>1550.94</v>
      </c>
    </row>
    <row r="728" spans="1:14" x14ac:dyDescent="0.25">
      <c r="A728" t="s">
        <v>521</v>
      </c>
      <c r="B728" t="s">
        <v>23</v>
      </c>
      <c r="C728" t="s">
        <v>19</v>
      </c>
      <c r="D728" t="s">
        <v>1014</v>
      </c>
      <c r="E728" t="s">
        <v>1015</v>
      </c>
      <c r="F728" t="s">
        <v>155</v>
      </c>
      <c r="G728" t="s">
        <v>204</v>
      </c>
      <c r="H728" t="s">
        <v>16</v>
      </c>
      <c r="I728" s="2">
        <v>81054</v>
      </c>
      <c r="J728" s="2">
        <v>265</v>
      </c>
      <c r="K728" s="2">
        <v>56762</v>
      </c>
      <c r="L728" s="2">
        <v>76198</v>
      </c>
      <c r="M728">
        <v>16</v>
      </c>
      <c r="N728" s="1">
        <v>1532.36</v>
      </c>
    </row>
  </sheetData>
  <sheetProtection sheet="1" objects="1" scenarios="1"/>
  <autoFilter ref="A1:N728" xr:uid="{AF10F8A9-D14F-4FD8-A2B8-8BE07A9F9B1E}">
    <sortState xmlns:xlrd2="http://schemas.microsoft.com/office/spreadsheetml/2017/richdata2" ref="A2:N728">
      <sortCondition ref="A1:A72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F8A9-D14F-4FD8-A2B8-8BE07A9F9B1E}">
  <dimension ref="A1:Y728"/>
  <sheetViews>
    <sheetView topLeftCell="H674" workbookViewId="0">
      <selection activeCell="G2" sqref="G2"/>
    </sheetView>
  </sheetViews>
  <sheetFormatPr defaultRowHeight="15" x14ac:dyDescent="0.25"/>
  <cols>
    <col min="1" max="1" width="35.7109375" bestFit="1" customWidth="1"/>
    <col min="2" max="2" width="42.5703125" bestFit="1" customWidth="1"/>
    <col min="3" max="3" width="53.85546875" bestFit="1" customWidth="1"/>
    <col min="4" max="4" width="90.85546875" bestFit="1" customWidth="1"/>
    <col min="5" max="5" width="41.42578125" bestFit="1" customWidth="1"/>
    <col min="6" max="6" width="26.85546875" bestFit="1" customWidth="1"/>
    <col min="7" max="7" width="15.140625" bestFit="1" customWidth="1"/>
    <col min="8" max="8" width="29.42578125" bestFit="1" customWidth="1"/>
    <col min="9" max="9" width="31.28515625" bestFit="1" customWidth="1"/>
    <col min="10" max="10" width="19" bestFit="1" customWidth="1"/>
    <col min="11" max="11" width="32.42578125" bestFit="1" customWidth="1"/>
    <col min="12" max="12" width="30.7109375" bestFit="1" customWidth="1"/>
    <col min="13" max="13" width="14.7109375" bestFit="1" customWidth="1"/>
    <col min="14" max="14" width="18.28515625" style="9" bestFit="1" customWidth="1"/>
    <col min="15" max="15" width="12.5703125" style="9" bestFit="1" customWidth="1"/>
    <col min="16" max="16" width="27.140625" style="9" bestFit="1" customWidth="1"/>
    <col min="17" max="17" width="29.42578125" style="9" bestFit="1" customWidth="1"/>
    <col min="18" max="18" width="22.140625" style="10" bestFit="1" customWidth="1"/>
    <col min="19" max="19" width="16" style="10" bestFit="1" customWidth="1"/>
    <col min="20" max="20" width="29.85546875" style="10" bestFit="1" customWidth="1"/>
    <col min="21" max="21" width="30.7109375" style="15" bestFit="1" customWidth="1"/>
    <col min="22" max="22" width="24.42578125" style="16" bestFit="1" customWidth="1"/>
    <col min="23" max="23" width="26.85546875" style="10" bestFit="1" customWidth="1"/>
    <col min="24" max="24" width="33.5703125" style="16" bestFit="1" customWidth="1"/>
    <col min="25" max="25" width="44.140625" style="16" bestFit="1" customWidth="1"/>
  </cols>
  <sheetData>
    <row r="1" spans="1:25" x14ac:dyDescent="0.25">
      <c r="A1" s="3" t="s">
        <v>0</v>
      </c>
      <c r="B1" s="3" t="s">
        <v>1102</v>
      </c>
      <c r="C1" s="3" t="s">
        <v>1103</v>
      </c>
      <c r="D1" s="3" t="s">
        <v>1104</v>
      </c>
      <c r="E1" s="3" t="s">
        <v>1105</v>
      </c>
      <c r="F1" s="3" t="s">
        <v>1106</v>
      </c>
      <c r="G1" s="3" t="s">
        <v>1</v>
      </c>
      <c r="H1" s="3" t="s">
        <v>2</v>
      </c>
      <c r="I1" s="3" t="s">
        <v>1056</v>
      </c>
      <c r="J1" s="3" t="s">
        <v>1938</v>
      </c>
      <c r="K1" s="3" t="s">
        <v>3</v>
      </c>
      <c r="L1" s="3" t="s">
        <v>4</v>
      </c>
      <c r="M1" s="3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6" t="s">
        <v>10</v>
      </c>
      <c r="S1" s="6" t="s">
        <v>993</v>
      </c>
      <c r="T1" s="5" t="s">
        <v>1954</v>
      </c>
      <c r="U1" s="7" t="s">
        <v>1957</v>
      </c>
      <c r="V1" s="8" t="s">
        <v>1955</v>
      </c>
      <c r="W1" s="5" t="s">
        <v>1956</v>
      </c>
      <c r="X1" s="8" t="s">
        <v>1958</v>
      </c>
      <c r="Y1" s="8" t="s">
        <v>1959</v>
      </c>
    </row>
    <row r="2" spans="1:25" x14ac:dyDescent="0.25">
      <c r="A2" t="s">
        <v>1070</v>
      </c>
      <c r="B2" t="s">
        <v>1136</v>
      </c>
      <c r="C2" t="s">
        <v>1199</v>
      </c>
      <c r="D2" t="s">
        <v>1638</v>
      </c>
      <c r="G2" t="s">
        <v>12</v>
      </c>
      <c r="H2" t="s">
        <v>19</v>
      </c>
      <c r="I2" t="s">
        <v>1008</v>
      </c>
      <c r="J2" t="s">
        <v>1003</v>
      </c>
      <c r="K2" t="s">
        <v>122</v>
      </c>
      <c r="L2" t="s">
        <v>754</v>
      </c>
      <c r="M2" t="s">
        <v>16</v>
      </c>
      <c r="N2" s="9">
        <v>3196231</v>
      </c>
      <c r="O2" s="9">
        <v>8745</v>
      </c>
      <c r="P2" s="9">
        <v>2013324</v>
      </c>
      <c r="Q2" s="9">
        <v>2669103</v>
      </c>
      <c r="R2" s="10">
        <v>70</v>
      </c>
      <c r="S2" s="11">
        <v>5756.27</v>
      </c>
      <c r="T2" s="12">
        <f>Table1[[#This Row],[Clicks]]/Table1[[#This Row],[Impressions]] * 100</f>
        <v>0.27360350362661523</v>
      </c>
      <c r="U2" s="12">
        <f>IFERROR(Table1[[#This Row],[Total Conversions]]/Table1[[#This Row],[Clicks]], "N/A")</f>
        <v>8.0045740423098921E-3</v>
      </c>
      <c r="V2" s="13">
        <f>IFERROR(Table1[[#This Row],[Gross Cost ]]/Table1[[#This Row],[Clicks]], "N/A")</f>
        <v>0.65823556317895948</v>
      </c>
      <c r="W2" s="14">
        <f>Table1[[#This Row],[Gross Cost ]]/Table1[[#This Row],[Total Conversions]]</f>
        <v>82.232428571428571</v>
      </c>
      <c r="X2" s="13">
        <f>IFERROR((Table1[[#This Row],[Gross Cost ]]/ (Table1[[#This Row],[Impressions]] / 1000)), "N/A")</f>
        <v>1.8009555629740153</v>
      </c>
      <c r="Y2" s="13">
        <f>Table1[[#This Row],[Gross Cost ]]/Table1[[#This Row],[Viewable Impressions]] * 1000</f>
        <v>2.8590877573604647</v>
      </c>
    </row>
    <row r="3" spans="1:25" x14ac:dyDescent="0.25">
      <c r="A3" t="s">
        <v>1070</v>
      </c>
      <c r="B3" t="s">
        <v>1139</v>
      </c>
      <c r="C3" t="s">
        <v>1311</v>
      </c>
      <c r="D3" t="s">
        <v>1311</v>
      </c>
      <c r="G3" t="s">
        <v>12</v>
      </c>
      <c r="H3" t="s">
        <v>26</v>
      </c>
      <c r="I3" t="s">
        <v>1008</v>
      </c>
      <c r="J3" t="s">
        <v>1003</v>
      </c>
      <c r="K3" t="s">
        <v>122</v>
      </c>
      <c r="L3" t="s">
        <v>795</v>
      </c>
      <c r="M3" t="s">
        <v>16</v>
      </c>
      <c r="N3" s="9">
        <v>4154911</v>
      </c>
      <c r="O3" s="9">
        <v>1254</v>
      </c>
      <c r="P3" s="9">
        <v>2338732</v>
      </c>
      <c r="Q3" s="9">
        <v>3445626</v>
      </c>
      <c r="R3" s="10">
        <v>154</v>
      </c>
      <c r="S3" s="11">
        <v>8038.57</v>
      </c>
      <c r="T3" s="12">
        <f>Table1[[#This Row],[Clicks]]/Table1[[#This Row],[Impressions]] * 100</f>
        <v>3.0181151894709657E-2</v>
      </c>
      <c r="U3" s="12">
        <f>IFERROR(Table1[[#This Row],[Total Conversions]]/Table1[[#This Row],[Clicks]], "N/A")</f>
        <v>0.12280701754385964</v>
      </c>
      <c r="V3" s="13">
        <f>IFERROR(Table1[[#This Row],[Gross Cost ]]/Table1[[#This Row],[Clicks]], "N/A")</f>
        <v>6.4103429027113235</v>
      </c>
      <c r="W3" s="14">
        <f>Table1[[#This Row],[Gross Cost ]]/Table1[[#This Row],[Total Conversions]]</f>
        <v>52.198506493506493</v>
      </c>
      <c r="X3" s="13">
        <f>IFERROR((Table1[[#This Row],[Gross Cost ]]/ (Table1[[#This Row],[Impressions]] / 1000)), "N/A")</f>
        <v>1.9347153284390446</v>
      </c>
      <c r="Y3" s="13">
        <f>Table1[[#This Row],[Gross Cost ]]/Table1[[#This Row],[Viewable Impressions]] * 1000</f>
        <v>3.4371488481792696</v>
      </c>
    </row>
    <row r="4" spans="1:25" x14ac:dyDescent="0.25">
      <c r="A4" t="s">
        <v>1077</v>
      </c>
      <c r="B4" t="s">
        <v>1170</v>
      </c>
      <c r="C4" t="s">
        <v>1427</v>
      </c>
      <c r="D4" t="s">
        <v>1796</v>
      </c>
      <c r="G4" t="s">
        <v>18</v>
      </c>
      <c r="H4" t="s">
        <v>19</v>
      </c>
      <c r="I4" t="s">
        <v>1944</v>
      </c>
      <c r="J4" t="s">
        <v>1923</v>
      </c>
      <c r="K4" t="s">
        <v>113</v>
      </c>
      <c r="L4" t="s">
        <v>892</v>
      </c>
      <c r="M4" t="s">
        <v>16</v>
      </c>
      <c r="N4" s="9">
        <v>679098</v>
      </c>
      <c r="O4" s="9">
        <v>1984</v>
      </c>
      <c r="P4" s="9">
        <v>467726</v>
      </c>
      <c r="Q4" s="9">
        <v>634589</v>
      </c>
      <c r="R4" s="10">
        <v>9</v>
      </c>
      <c r="S4" s="11">
        <v>1477.42</v>
      </c>
      <c r="T4" s="12">
        <f>Table1[[#This Row],[Clicks]]/Table1[[#This Row],[Impressions]] * 100</f>
        <v>0.2921522372323288</v>
      </c>
      <c r="U4" s="12">
        <f>IFERROR(Table1[[#This Row],[Total Conversions]]/Table1[[#This Row],[Clicks]], "N/A")</f>
        <v>4.5362903225806455E-3</v>
      </c>
      <c r="V4" s="13">
        <f>IFERROR(Table1[[#This Row],[Gross Cost ]]/Table1[[#This Row],[Clicks]], "N/A")</f>
        <v>0.7446673387096775</v>
      </c>
      <c r="W4" s="14">
        <f>Table1[[#This Row],[Gross Cost ]]/Table1[[#This Row],[Total Conversions]]</f>
        <v>164.1577777777778</v>
      </c>
      <c r="X4" s="13">
        <f>IFERROR((Table1[[#This Row],[Gross Cost ]]/ (Table1[[#This Row],[Impressions]] / 1000)), "N/A")</f>
        <v>2.1755622899787661</v>
      </c>
      <c r="Y4" s="13">
        <f>Table1[[#This Row],[Gross Cost ]]/Table1[[#This Row],[Viewable Impressions]] * 1000</f>
        <v>3.1587296836181866</v>
      </c>
    </row>
    <row r="5" spans="1:25" x14ac:dyDescent="0.25">
      <c r="A5" t="s">
        <v>1080</v>
      </c>
      <c r="B5" t="s">
        <v>573</v>
      </c>
      <c r="C5" t="s">
        <v>1470</v>
      </c>
      <c r="G5" t="s">
        <v>12</v>
      </c>
      <c r="H5" t="s">
        <v>19</v>
      </c>
      <c r="I5" t="s">
        <v>1042</v>
      </c>
      <c r="J5" t="s">
        <v>1924</v>
      </c>
      <c r="K5" t="s">
        <v>113</v>
      </c>
      <c r="L5" t="s">
        <v>204</v>
      </c>
      <c r="M5" t="s">
        <v>16</v>
      </c>
      <c r="N5" s="9">
        <v>780475</v>
      </c>
      <c r="O5" s="9">
        <v>2186</v>
      </c>
      <c r="P5" s="9">
        <v>453974</v>
      </c>
      <c r="Q5" s="9">
        <v>691696</v>
      </c>
      <c r="R5" s="10">
        <v>11</v>
      </c>
      <c r="S5" s="11">
        <v>1726.25</v>
      </c>
      <c r="T5" s="12">
        <f>Table1[[#This Row],[Clicks]]/Table1[[#This Row],[Impressions]] * 100</f>
        <v>0.28008584515839713</v>
      </c>
      <c r="U5" s="12">
        <f>IFERROR(Table1[[#This Row],[Total Conversions]]/Table1[[#This Row],[Clicks]], "N/A")</f>
        <v>5.0320219579139984E-3</v>
      </c>
      <c r="V5" s="13">
        <f>IFERROR(Table1[[#This Row],[Gross Cost ]]/Table1[[#This Row],[Clicks]], "N/A")</f>
        <v>0.78968435498627632</v>
      </c>
      <c r="W5" s="14">
        <f>Table1[[#This Row],[Gross Cost ]]/Table1[[#This Row],[Total Conversions]]</f>
        <v>156.93181818181819</v>
      </c>
      <c r="X5" s="13">
        <f>IFERROR((Table1[[#This Row],[Gross Cost ]]/ (Table1[[#This Row],[Impressions]] / 1000)), "N/A")</f>
        <v>2.2117940997469487</v>
      </c>
      <c r="Y5" s="13">
        <f>Table1[[#This Row],[Gross Cost ]]/Table1[[#This Row],[Viewable Impressions]] * 1000</f>
        <v>3.8025305413966439</v>
      </c>
    </row>
    <row r="6" spans="1:25" x14ac:dyDescent="0.25">
      <c r="A6" t="s">
        <v>1078</v>
      </c>
      <c r="B6" t="s">
        <v>1172</v>
      </c>
      <c r="C6" t="s">
        <v>1430</v>
      </c>
      <c r="G6" t="s">
        <v>18</v>
      </c>
      <c r="H6" t="s">
        <v>21</v>
      </c>
      <c r="I6" t="s">
        <v>1036</v>
      </c>
      <c r="J6" t="s">
        <v>1927</v>
      </c>
      <c r="K6" t="s">
        <v>191</v>
      </c>
      <c r="L6" t="s">
        <v>204</v>
      </c>
      <c r="M6" t="s">
        <v>16</v>
      </c>
      <c r="N6" s="9">
        <v>1116343</v>
      </c>
      <c r="O6" s="9">
        <v>3104</v>
      </c>
      <c r="P6" s="9">
        <v>550519</v>
      </c>
      <c r="Q6" s="9">
        <v>977978</v>
      </c>
      <c r="R6" s="10">
        <v>9</v>
      </c>
      <c r="S6" s="11">
        <v>2494.2199999999998</v>
      </c>
      <c r="T6" s="12">
        <f>Table1[[#This Row],[Clicks]]/Table1[[#This Row],[Impressions]] * 100</f>
        <v>0.27805074246893652</v>
      </c>
      <c r="U6" s="12">
        <f>IFERROR(Table1[[#This Row],[Total Conversions]]/Table1[[#This Row],[Clicks]], "N/A")</f>
        <v>2.8994845360824743E-3</v>
      </c>
      <c r="V6" s="13">
        <f>IFERROR(Table1[[#This Row],[Gross Cost ]]/Table1[[#This Row],[Clicks]], "N/A")</f>
        <v>0.80355025773195865</v>
      </c>
      <c r="W6" s="14">
        <f>Table1[[#This Row],[Gross Cost ]]/Table1[[#This Row],[Total Conversions]]</f>
        <v>277.13555555555553</v>
      </c>
      <c r="X6" s="13">
        <f>IFERROR((Table1[[#This Row],[Gross Cost ]]/ (Table1[[#This Row],[Impressions]] / 1000)), "N/A")</f>
        <v>2.2342774577347639</v>
      </c>
      <c r="Y6" s="13">
        <f>Table1[[#This Row],[Gross Cost ]]/Table1[[#This Row],[Viewable Impressions]] * 1000</f>
        <v>4.5306701494407999</v>
      </c>
    </row>
    <row r="7" spans="1:25" x14ac:dyDescent="0.25">
      <c r="A7" t="s">
        <v>1088</v>
      </c>
      <c r="B7" t="s">
        <v>1201</v>
      </c>
      <c r="C7" t="s">
        <v>1505</v>
      </c>
      <c r="G7" t="s">
        <v>18</v>
      </c>
      <c r="H7" t="s">
        <v>13</v>
      </c>
      <c r="I7" t="s">
        <v>1008</v>
      </c>
      <c r="J7" t="s">
        <v>1003</v>
      </c>
      <c r="K7" t="s">
        <v>191</v>
      </c>
      <c r="L7" t="s">
        <v>204</v>
      </c>
      <c r="M7" t="s">
        <v>34</v>
      </c>
      <c r="N7" s="9">
        <v>598460</v>
      </c>
      <c r="O7" s="9">
        <v>1654</v>
      </c>
      <c r="P7" s="9">
        <v>201153</v>
      </c>
      <c r="Q7" s="9">
        <v>557263</v>
      </c>
      <c r="R7" s="10">
        <v>13</v>
      </c>
      <c r="S7" s="11">
        <v>1689.74</v>
      </c>
      <c r="T7" s="12">
        <f>Table1[[#This Row],[Clicks]]/Table1[[#This Row],[Impressions]] * 100</f>
        <v>0.27637603181499182</v>
      </c>
      <c r="U7" s="12">
        <f>IFERROR(Table1[[#This Row],[Total Conversions]]/Table1[[#This Row],[Clicks]], "N/A")</f>
        <v>7.8597339782345826E-3</v>
      </c>
      <c r="V7" s="13">
        <f>IFERROR(Table1[[#This Row],[Gross Cost ]]/Table1[[#This Row],[Clicks]], "N/A")</f>
        <v>1.0216082224909311</v>
      </c>
      <c r="W7" s="14">
        <f>Table1[[#This Row],[Gross Cost ]]/Table1[[#This Row],[Total Conversions]]</f>
        <v>129.97999999999999</v>
      </c>
      <c r="X7" s="13">
        <f>IFERROR((Table1[[#This Row],[Gross Cost ]]/ (Table1[[#This Row],[Impressions]] / 1000)), "N/A")</f>
        <v>2.8234802660161078</v>
      </c>
      <c r="Y7" s="13">
        <f>Table1[[#This Row],[Gross Cost ]]/Table1[[#This Row],[Viewable Impressions]] * 1000</f>
        <v>8.4002724294442555</v>
      </c>
    </row>
    <row r="8" spans="1:25" x14ac:dyDescent="0.25">
      <c r="A8" t="s">
        <v>1082</v>
      </c>
      <c r="B8" t="s">
        <v>1189</v>
      </c>
      <c r="C8" t="s">
        <v>1483</v>
      </c>
      <c r="G8" t="s">
        <v>12</v>
      </c>
      <c r="H8" t="s">
        <v>26</v>
      </c>
      <c r="I8" t="s">
        <v>1025</v>
      </c>
      <c r="J8" t="s">
        <v>1929</v>
      </c>
      <c r="K8" t="s">
        <v>191</v>
      </c>
      <c r="L8" t="s">
        <v>15</v>
      </c>
      <c r="M8" t="s">
        <v>16</v>
      </c>
      <c r="N8" s="9">
        <v>507889</v>
      </c>
      <c r="O8" s="9">
        <v>823</v>
      </c>
      <c r="P8" s="9">
        <v>176329</v>
      </c>
      <c r="Q8" s="9">
        <v>450103</v>
      </c>
      <c r="R8" s="10">
        <v>78</v>
      </c>
      <c r="S8" s="11">
        <v>1440.75</v>
      </c>
      <c r="T8" s="12">
        <f>Table1[[#This Row],[Clicks]]/Table1[[#This Row],[Impressions]] * 100</f>
        <v>0.16204328111063637</v>
      </c>
      <c r="U8" s="12">
        <f>IFERROR(Table1[[#This Row],[Total Conversions]]/Table1[[#This Row],[Clicks]], "N/A")</f>
        <v>9.4775212636695014E-2</v>
      </c>
      <c r="V8" s="13">
        <f>IFERROR(Table1[[#This Row],[Gross Cost ]]/Table1[[#This Row],[Clicks]], "N/A")</f>
        <v>1.7506075334143378</v>
      </c>
      <c r="W8" s="14">
        <f>Table1[[#This Row],[Gross Cost ]]/Table1[[#This Row],[Total Conversions]]</f>
        <v>18.471153846153847</v>
      </c>
      <c r="X8" s="13">
        <f>IFERROR((Table1[[#This Row],[Gross Cost ]]/ (Table1[[#This Row],[Impressions]] / 1000)), "N/A")</f>
        <v>2.8367418865145728</v>
      </c>
      <c r="Y8" s="13">
        <f>Table1[[#This Row],[Gross Cost ]]/Table1[[#This Row],[Viewable Impressions]] * 1000</f>
        <v>8.1708057097811491</v>
      </c>
    </row>
    <row r="9" spans="1:25" x14ac:dyDescent="0.25">
      <c r="A9" t="s">
        <v>1064</v>
      </c>
      <c r="B9" t="s">
        <v>1110</v>
      </c>
      <c r="G9" t="s">
        <v>18</v>
      </c>
      <c r="H9" t="s">
        <v>13</v>
      </c>
      <c r="I9" t="s">
        <v>1008</v>
      </c>
      <c r="J9" t="s">
        <v>1003</v>
      </c>
      <c r="K9" t="s">
        <v>122</v>
      </c>
      <c r="L9" t="s">
        <v>204</v>
      </c>
      <c r="M9" t="s">
        <v>16</v>
      </c>
      <c r="N9" s="9">
        <v>554980</v>
      </c>
      <c r="O9" s="9">
        <v>1542</v>
      </c>
      <c r="P9" s="9">
        <v>323498</v>
      </c>
      <c r="Q9" s="9">
        <v>467646</v>
      </c>
      <c r="R9" s="10">
        <v>8</v>
      </c>
      <c r="S9" s="11">
        <v>1600.77</v>
      </c>
      <c r="T9" s="12">
        <f>Table1[[#This Row],[Clicks]]/Table1[[#This Row],[Impressions]] * 100</f>
        <v>0.27784785037298643</v>
      </c>
      <c r="U9" s="12">
        <f>IFERROR(Table1[[#This Row],[Total Conversions]]/Table1[[#This Row],[Clicks]], "N/A")</f>
        <v>5.1880674448767832E-3</v>
      </c>
      <c r="V9" s="13">
        <f>IFERROR(Table1[[#This Row],[Gross Cost ]]/Table1[[#This Row],[Clicks]], "N/A")</f>
        <v>1.038112840466926</v>
      </c>
      <c r="W9" s="14">
        <f>Table1[[#This Row],[Gross Cost ]]/Table1[[#This Row],[Total Conversions]]</f>
        <v>200.09625</v>
      </c>
      <c r="X9" s="13">
        <f>IFERROR((Table1[[#This Row],[Gross Cost ]]/ (Table1[[#This Row],[Impressions]] / 1000)), "N/A")</f>
        <v>2.884374211683304</v>
      </c>
      <c r="Y9" s="13">
        <f>Table1[[#This Row],[Gross Cost ]]/Table1[[#This Row],[Viewable Impressions]] * 1000</f>
        <v>4.9483149818546019</v>
      </c>
    </row>
    <row r="10" spans="1:25" x14ac:dyDescent="0.25">
      <c r="A10" t="s">
        <v>1067</v>
      </c>
      <c r="B10" t="s">
        <v>1124</v>
      </c>
      <c r="C10" t="s">
        <v>1255</v>
      </c>
      <c r="D10" t="s">
        <v>1568</v>
      </c>
      <c r="G10" t="s">
        <v>23</v>
      </c>
      <c r="H10" t="s">
        <v>19</v>
      </c>
      <c r="I10" t="s">
        <v>1008</v>
      </c>
      <c r="J10" t="s">
        <v>1003</v>
      </c>
      <c r="K10" t="s">
        <v>113</v>
      </c>
      <c r="L10" t="s">
        <v>204</v>
      </c>
      <c r="M10" t="s">
        <v>16</v>
      </c>
      <c r="N10" s="9">
        <v>562103</v>
      </c>
      <c r="O10" s="9">
        <v>1450</v>
      </c>
      <c r="P10" s="9">
        <v>340616</v>
      </c>
      <c r="Q10" s="9">
        <v>488921</v>
      </c>
      <c r="R10" s="10">
        <v>8</v>
      </c>
      <c r="S10" s="11">
        <v>1733.83</v>
      </c>
      <c r="T10" s="12">
        <f>Table1[[#This Row],[Clicks]]/Table1[[#This Row],[Impressions]] * 100</f>
        <v>0.25795984010047984</v>
      </c>
      <c r="U10" s="12">
        <f>IFERROR(Table1[[#This Row],[Total Conversions]]/Table1[[#This Row],[Clicks]], "N/A")</f>
        <v>5.5172413793103444E-3</v>
      </c>
      <c r="V10" s="13">
        <f>IFERROR(Table1[[#This Row],[Gross Cost ]]/Table1[[#This Row],[Clicks]], "N/A")</f>
        <v>1.1957448275862068</v>
      </c>
      <c r="W10" s="14">
        <f>Table1[[#This Row],[Gross Cost ]]/Table1[[#This Row],[Total Conversions]]</f>
        <v>216.72874999999999</v>
      </c>
      <c r="X10" s="13">
        <f>IFERROR((Table1[[#This Row],[Gross Cost ]]/ (Table1[[#This Row],[Impressions]] / 1000)), "N/A")</f>
        <v>3.0845414452511375</v>
      </c>
      <c r="Y10" s="13">
        <f>Table1[[#This Row],[Gross Cost ]]/Table1[[#This Row],[Viewable Impressions]] * 1000</f>
        <v>5.0902776146745898</v>
      </c>
    </row>
    <row r="11" spans="1:25" x14ac:dyDescent="0.25">
      <c r="A11" t="s">
        <v>1065</v>
      </c>
      <c r="B11" t="s">
        <v>1114</v>
      </c>
      <c r="G11" t="s">
        <v>18</v>
      </c>
      <c r="H11" t="s">
        <v>19</v>
      </c>
      <c r="I11" t="s">
        <v>1008</v>
      </c>
      <c r="J11" t="s">
        <v>1003</v>
      </c>
      <c r="K11" t="s">
        <v>534</v>
      </c>
      <c r="L11" t="s">
        <v>204</v>
      </c>
      <c r="M11" t="s">
        <v>16</v>
      </c>
      <c r="N11" s="9">
        <v>756687</v>
      </c>
      <c r="O11" s="9">
        <v>1984</v>
      </c>
      <c r="P11" s="9">
        <v>442979</v>
      </c>
      <c r="Q11" s="9">
        <v>611813</v>
      </c>
      <c r="R11" s="10">
        <v>14</v>
      </c>
      <c r="S11" s="11">
        <v>2453</v>
      </c>
      <c r="T11" s="12">
        <f>Table1[[#This Row],[Clicks]]/Table1[[#This Row],[Impressions]] * 100</f>
        <v>0.26219559738703058</v>
      </c>
      <c r="U11" s="12">
        <f>IFERROR(Table1[[#This Row],[Total Conversions]]/Table1[[#This Row],[Clicks]], "N/A")</f>
        <v>7.0564516129032256E-3</v>
      </c>
      <c r="V11" s="13">
        <f>IFERROR(Table1[[#This Row],[Gross Cost ]]/Table1[[#This Row],[Clicks]], "N/A")</f>
        <v>1.236391129032258</v>
      </c>
      <c r="W11" s="14">
        <f>Table1[[#This Row],[Gross Cost ]]/Table1[[#This Row],[Total Conversions]]</f>
        <v>175.21428571428572</v>
      </c>
      <c r="X11" s="13">
        <f>IFERROR((Table1[[#This Row],[Gross Cost ]]/ (Table1[[#This Row],[Impressions]] / 1000)), "N/A")</f>
        <v>3.2417631068063808</v>
      </c>
      <c r="Y11" s="13">
        <f>Table1[[#This Row],[Gross Cost ]]/Table1[[#This Row],[Viewable Impressions]] * 1000</f>
        <v>5.5375085500667076</v>
      </c>
    </row>
    <row r="12" spans="1:25" x14ac:dyDescent="0.25">
      <c r="A12" t="s">
        <v>1088</v>
      </c>
      <c r="B12" t="s">
        <v>1204</v>
      </c>
      <c r="C12" t="s">
        <v>1512</v>
      </c>
      <c r="G12" t="s">
        <v>18</v>
      </c>
      <c r="H12" t="s">
        <v>26</v>
      </c>
      <c r="I12" t="s">
        <v>1029</v>
      </c>
      <c r="J12" t="s">
        <v>1924</v>
      </c>
      <c r="K12" t="s">
        <v>191</v>
      </c>
      <c r="L12" t="s">
        <v>795</v>
      </c>
      <c r="M12" t="s">
        <v>16</v>
      </c>
      <c r="N12" s="9">
        <v>556152</v>
      </c>
      <c r="O12" s="9">
        <v>1867</v>
      </c>
      <c r="P12" s="9">
        <v>221833</v>
      </c>
      <c r="Q12" s="9">
        <v>480882</v>
      </c>
      <c r="R12" s="10">
        <v>7</v>
      </c>
      <c r="S12" s="11">
        <v>1818.1</v>
      </c>
      <c r="T12" s="12">
        <f>Table1[[#This Row],[Clicks]]/Table1[[#This Row],[Impressions]] * 100</f>
        <v>0.33569959291704426</v>
      </c>
      <c r="U12" s="12">
        <f>IFERROR(Table1[[#This Row],[Total Conversions]]/Table1[[#This Row],[Clicks]], "N/A")</f>
        <v>3.7493304767005891E-3</v>
      </c>
      <c r="V12" s="13">
        <f>IFERROR(Table1[[#This Row],[Gross Cost ]]/Table1[[#This Row],[Clicks]], "N/A")</f>
        <v>0.97380824852704873</v>
      </c>
      <c r="W12" s="14">
        <f>Table1[[#This Row],[Gross Cost ]]/Table1[[#This Row],[Total Conversions]]</f>
        <v>259.7285714285714</v>
      </c>
      <c r="X12" s="13">
        <f>IFERROR((Table1[[#This Row],[Gross Cost ]]/ (Table1[[#This Row],[Impressions]] / 1000)), "N/A")</f>
        <v>3.2690703260979008</v>
      </c>
      <c r="Y12" s="13">
        <f>Table1[[#This Row],[Gross Cost ]]/Table1[[#This Row],[Viewable Impressions]] * 1000</f>
        <v>8.1958049523740826</v>
      </c>
    </row>
    <row r="13" spans="1:25" x14ac:dyDescent="0.25">
      <c r="A13" t="s">
        <v>1080</v>
      </c>
      <c r="B13" t="s">
        <v>1124</v>
      </c>
      <c r="C13" t="s">
        <v>1460</v>
      </c>
      <c r="G13" t="s">
        <v>18</v>
      </c>
      <c r="H13" t="s">
        <v>19</v>
      </c>
      <c r="I13" t="s">
        <v>1035</v>
      </c>
      <c r="J13" t="s">
        <v>1928</v>
      </c>
      <c r="K13" t="s">
        <v>113</v>
      </c>
      <c r="L13" t="s">
        <v>204</v>
      </c>
      <c r="M13" t="s">
        <v>16</v>
      </c>
      <c r="N13" s="9">
        <v>482834</v>
      </c>
      <c r="O13" s="9">
        <v>1269</v>
      </c>
      <c r="P13" s="9">
        <v>292059</v>
      </c>
      <c r="Q13" s="9">
        <v>428761</v>
      </c>
      <c r="R13" s="10">
        <v>7</v>
      </c>
      <c r="S13" s="11">
        <v>1594.46</v>
      </c>
      <c r="T13" s="12">
        <f>Table1[[#This Row],[Clicks]]/Table1[[#This Row],[Impressions]] * 100</f>
        <v>0.26282324774145982</v>
      </c>
      <c r="U13" s="12">
        <f>IFERROR(Table1[[#This Row],[Total Conversions]]/Table1[[#This Row],[Clicks]], "N/A")</f>
        <v>5.5161544523246652E-3</v>
      </c>
      <c r="V13" s="13">
        <f>IFERROR(Table1[[#This Row],[Gross Cost ]]/Table1[[#This Row],[Clicks]], "N/A")</f>
        <v>1.2564696611505122</v>
      </c>
      <c r="W13" s="14">
        <f>Table1[[#This Row],[Gross Cost ]]/Table1[[#This Row],[Total Conversions]]</f>
        <v>227.78</v>
      </c>
      <c r="X13" s="13">
        <f>IFERROR((Table1[[#This Row],[Gross Cost ]]/ (Table1[[#This Row],[Impressions]] / 1000)), "N/A")</f>
        <v>3.3022943703218912</v>
      </c>
      <c r="Y13" s="13">
        <f>Table1[[#This Row],[Gross Cost ]]/Table1[[#This Row],[Viewable Impressions]] * 1000</f>
        <v>5.4593763588863897</v>
      </c>
    </row>
    <row r="14" spans="1:25" x14ac:dyDescent="0.25">
      <c r="A14" t="s">
        <v>1070</v>
      </c>
      <c r="B14" t="s">
        <v>182</v>
      </c>
      <c r="C14" t="s">
        <v>1414</v>
      </c>
      <c r="D14" t="s">
        <v>1751</v>
      </c>
      <c r="G14" t="s">
        <v>18</v>
      </c>
      <c r="H14" t="s">
        <v>21</v>
      </c>
      <c r="I14" t="s">
        <v>1029</v>
      </c>
      <c r="J14" t="s">
        <v>1924</v>
      </c>
      <c r="K14" t="s">
        <v>113</v>
      </c>
      <c r="L14" t="s">
        <v>795</v>
      </c>
      <c r="M14" t="s">
        <v>16</v>
      </c>
      <c r="N14" s="9">
        <v>1720462</v>
      </c>
      <c r="O14" s="9">
        <v>4865</v>
      </c>
      <c r="P14" s="9">
        <v>940296</v>
      </c>
      <c r="Q14" s="9">
        <v>1516537</v>
      </c>
      <c r="R14" s="10">
        <v>20</v>
      </c>
      <c r="S14" s="11">
        <v>5906.46</v>
      </c>
      <c r="T14" s="12">
        <f>Table1[[#This Row],[Clicks]]/Table1[[#This Row],[Impressions]] * 100</f>
        <v>0.28277288309767956</v>
      </c>
      <c r="U14" s="12">
        <f>IFERROR(Table1[[#This Row],[Total Conversions]]/Table1[[#This Row],[Clicks]], "N/A")</f>
        <v>4.1109969167523125E-3</v>
      </c>
      <c r="V14" s="13">
        <f>IFERROR(Table1[[#This Row],[Gross Cost ]]/Table1[[#This Row],[Clicks]], "N/A")</f>
        <v>1.2140719424460431</v>
      </c>
      <c r="W14" s="14">
        <f>Table1[[#This Row],[Gross Cost ]]/Table1[[#This Row],[Total Conversions]]</f>
        <v>295.32299999999998</v>
      </c>
      <c r="X14" s="13">
        <f>IFERROR((Table1[[#This Row],[Gross Cost ]]/ (Table1[[#This Row],[Impressions]] / 1000)), "N/A")</f>
        <v>3.4330662345346772</v>
      </c>
      <c r="Y14" s="13">
        <f>Table1[[#This Row],[Gross Cost ]]/Table1[[#This Row],[Viewable Impressions]] * 1000</f>
        <v>6.2814900839735568</v>
      </c>
    </row>
    <row r="15" spans="1:25" x14ac:dyDescent="0.25">
      <c r="A15" t="s">
        <v>1080</v>
      </c>
      <c r="B15" t="s">
        <v>1182</v>
      </c>
      <c r="C15" t="s">
        <v>1464</v>
      </c>
      <c r="D15" t="s">
        <v>1804</v>
      </c>
      <c r="G15" t="s">
        <v>18</v>
      </c>
      <c r="H15" t="s">
        <v>26</v>
      </c>
      <c r="I15" t="s">
        <v>1035</v>
      </c>
      <c r="J15" t="s">
        <v>1928</v>
      </c>
      <c r="K15" t="s">
        <v>62</v>
      </c>
      <c r="L15" t="s">
        <v>962</v>
      </c>
      <c r="M15" t="s">
        <v>16</v>
      </c>
      <c r="N15" s="9">
        <v>435848</v>
      </c>
      <c r="O15" s="9">
        <v>1058</v>
      </c>
      <c r="P15" s="9">
        <v>274912</v>
      </c>
      <c r="Q15" s="9">
        <v>415601</v>
      </c>
      <c r="R15" s="10">
        <v>15</v>
      </c>
      <c r="S15" s="11">
        <v>1554.44</v>
      </c>
      <c r="T15" s="12">
        <f>Table1[[#This Row],[Clicks]]/Table1[[#This Row],[Impressions]] * 100</f>
        <v>0.24274517721774563</v>
      </c>
      <c r="U15" s="12">
        <f>IFERROR(Table1[[#This Row],[Total Conversions]]/Table1[[#This Row],[Clicks]], "N/A")</f>
        <v>1.4177693761814745E-2</v>
      </c>
      <c r="V15" s="13">
        <f>IFERROR(Table1[[#This Row],[Gross Cost ]]/Table1[[#This Row],[Clicks]], "N/A")</f>
        <v>1.4692249527410208</v>
      </c>
      <c r="W15" s="14">
        <f>Table1[[#This Row],[Gross Cost ]]/Table1[[#This Row],[Total Conversions]]</f>
        <v>103.62933333333334</v>
      </c>
      <c r="X15" s="13">
        <f>IFERROR((Table1[[#This Row],[Gross Cost ]]/ (Table1[[#This Row],[Impressions]] / 1000)), "N/A")</f>
        <v>3.5664727152585307</v>
      </c>
      <c r="Y15" s="13">
        <f>Table1[[#This Row],[Gross Cost ]]/Table1[[#This Row],[Viewable Impressions]] * 1000</f>
        <v>5.6543184728203935</v>
      </c>
    </row>
    <row r="16" spans="1:25" x14ac:dyDescent="0.25">
      <c r="A16" t="s">
        <v>573</v>
      </c>
      <c r="G16" t="s">
        <v>18</v>
      </c>
      <c r="H16" t="s">
        <v>21</v>
      </c>
      <c r="I16" t="s">
        <v>1008</v>
      </c>
      <c r="J16" t="s">
        <v>1003</v>
      </c>
      <c r="K16" t="s">
        <v>191</v>
      </c>
      <c r="L16" t="s">
        <v>204</v>
      </c>
      <c r="M16" t="s">
        <v>16</v>
      </c>
      <c r="N16" s="9">
        <v>421110</v>
      </c>
      <c r="O16" s="9">
        <v>984</v>
      </c>
      <c r="P16" s="9">
        <v>212140</v>
      </c>
      <c r="Q16" s="9">
        <v>389474</v>
      </c>
      <c r="R16" s="10">
        <v>4</v>
      </c>
      <c r="S16" s="11">
        <v>1635.92</v>
      </c>
      <c r="T16" s="12">
        <f>Table1[[#This Row],[Clicks]]/Table1[[#This Row],[Impressions]] * 100</f>
        <v>0.23366816271283039</v>
      </c>
      <c r="U16" s="12">
        <f>IFERROR(Table1[[#This Row],[Total Conversions]]/Table1[[#This Row],[Clicks]], "N/A")</f>
        <v>4.0650406504065045E-3</v>
      </c>
      <c r="V16" s="13">
        <f>IFERROR(Table1[[#This Row],[Gross Cost ]]/Table1[[#This Row],[Clicks]], "N/A")</f>
        <v>1.6625203252032521</v>
      </c>
      <c r="W16" s="14">
        <f>Table1[[#This Row],[Gross Cost ]]/Table1[[#This Row],[Total Conversions]]</f>
        <v>408.98</v>
      </c>
      <c r="X16" s="13">
        <f>IFERROR((Table1[[#This Row],[Gross Cost ]]/ (Table1[[#This Row],[Impressions]] / 1000)), "N/A")</f>
        <v>3.8847806986298119</v>
      </c>
      <c r="Y16" s="13">
        <f>Table1[[#This Row],[Gross Cost ]]/Table1[[#This Row],[Viewable Impressions]] * 1000</f>
        <v>7.7115112661449992</v>
      </c>
    </row>
    <row r="17" spans="1:25" x14ac:dyDescent="0.25">
      <c r="A17" t="s">
        <v>1070</v>
      </c>
      <c r="B17" t="s">
        <v>1131</v>
      </c>
      <c r="C17" t="s">
        <v>1384</v>
      </c>
      <c r="D17" t="s">
        <v>1743</v>
      </c>
      <c r="G17" t="s">
        <v>18</v>
      </c>
      <c r="H17" t="s">
        <v>26</v>
      </c>
      <c r="I17" t="s">
        <v>1036</v>
      </c>
      <c r="J17" t="s">
        <v>1927</v>
      </c>
      <c r="K17" t="s">
        <v>113</v>
      </c>
      <c r="L17" t="s">
        <v>15</v>
      </c>
      <c r="M17" t="s">
        <v>16</v>
      </c>
      <c r="N17" s="9">
        <v>1956642</v>
      </c>
      <c r="O17" s="9">
        <v>4563</v>
      </c>
      <c r="P17" s="9">
        <v>981461</v>
      </c>
      <c r="Q17" s="9">
        <v>1731673</v>
      </c>
      <c r="R17" s="10">
        <v>106</v>
      </c>
      <c r="S17" s="11">
        <v>7730.24</v>
      </c>
      <c r="T17" s="12">
        <f>Table1[[#This Row],[Clicks]]/Table1[[#This Row],[Impressions]] * 100</f>
        <v>0.23320566562508627</v>
      </c>
      <c r="U17" s="12">
        <f>IFERROR(Table1[[#This Row],[Total Conversions]]/Table1[[#This Row],[Clicks]], "N/A")</f>
        <v>2.3230330922638615E-2</v>
      </c>
      <c r="V17" s="13">
        <f>IFERROR(Table1[[#This Row],[Gross Cost ]]/Table1[[#This Row],[Clicks]], "N/A")</f>
        <v>1.6941135218058294</v>
      </c>
      <c r="W17" s="14">
        <f>Table1[[#This Row],[Gross Cost ]]/Table1[[#This Row],[Total Conversions]]</f>
        <v>72.926792452830185</v>
      </c>
      <c r="X17" s="13">
        <f>IFERROR((Table1[[#This Row],[Gross Cost ]]/ (Table1[[#This Row],[Impressions]] / 1000)), "N/A")</f>
        <v>3.9507687149718751</v>
      </c>
      <c r="Y17" s="13">
        <f>Table1[[#This Row],[Gross Cost ]]/Table1[[#This Row],[Viewable Impressions]] * 1000</f>
        <v>7.8762579460620437</v>
      </c>
    </row>
    <row r="18" spans="1:25" x14ac:dyDescent="0.25">
      <c r="A18" t="s">
        <v>1092</v>
      </c>
      <c r="B18" t="s">
        <v>1210</v>
      </c>
      <c r="C18" t="s">
        <v>1218</v>
      </c>
      <c r="D18" t="s">
        <v>1812</v>
      </c>
      <c r="G18" t="s">
        <v>12</v>
      </c>
      <c r="H18" t="s">
        <v>21</v>
      </c>
      <c r="I18" t="s">
        <v>1035</v>
      </c>
      <c r="J18" t="s">
        <v>1928</v>
      </c>
      <c r="K18" t="s">
        <v>135</v>
      </c>
      <c r="L18" t="s">
        <v>680</v>
      </c>
      <c r="M18" t="s">
        <v>16</v>
      </c>
      <c r="N18" s="9">
        <v>481526</v>
      </c>
      <c r="O18" s="9">
        <v>1235</v>
      </c>
      <c r="P18" s="9">
        <v>396802</v>
      </c>
      <c r="Q18" s="9">
        <v>437639</v>
      </c>
      <c r="R18" s="10">
        <v>23</v>
      </c>
      <c r="S18" s="11">
        <v>2037.87</v>
      </c>
      <c r="T18" s="12">
        <f>Table1[[#This Row],[Clicks]]/Table1[[#This Row],[Impressions]] * 100</f>
        <v>0.25647628580803528</v>
      </c>
      <c r="U18" s="12">
        <f>IFERROR(Table1[[#This Row],[Total Conversions]]/Table1[[#This Row],[Clicks]], "N/A")</f>
        <v>1.862348178137652E-2</v>
      </c>
      <c r="V18" s="13">
        <f>IFERROR(Table1[[#This Row],[Gross Cost ]]/Table1[[#This Row],[Clicks]], "N/A")</f>
        <v>1.6500971659919028</v>
      </c>
      <c r="W18" s="14">
        <f>Table1[[#This Row],[Gross Cost ]]/Table1[[#This Row],[Total Conversions]]</f>
        <v>88.603043478260858</v>
      </c>
      <c r="X18" s="13">
        <f>IFERROR((Table1[[#This Row],[Gross Cost ]]/ (Table1[[#This Row],[Impressions]] / 1000)), "N/A")</f>
        <v>4.232107923559683</v>
      </c>
      <c r="Y18" s="13">
        <f>Table1[[#This Row],[Gross Cost ]]/Table1[[#This Row],[Viewable Impressions]] * 1000</f>
        <v>5.1357352029475658</v>
      </c>
    </row>
    <row r="19" spans="1:25" x14ac:dyDescent="0.25">
      <c r="A19" t="s">
        <v>1070</v>
      </c>
      <c r="B19" t="s">
        <v>1136</v>
      </c>
      <c r="C19" t="s">
        <v>1295</v>
      </c>
      <c r="G19" t="s">
        <v>12</v>
      </c>
      <c r="H19" t="s">
        <v>26</v>
      </c>
      <c r="I19" t="s">
        <v>1042</v>
      </c>
      <c r="J19" t="s">
        <v>1924</v>
      </c>
      <c r="K19" t="s">
        <v>122</v>
      </c>
      <c r="L19" t="s">
        <v>795</v>
      </c>
      <c r="M19" t="s">
        <v>16</v>
      </c>
      <c r="N19" s="9">
        <v>1601933</v>
      </c>
      <c r="O19" s="9">
        <v>4265</v>
      </c>
      <c r="P19" s="9">
        <v>1135085</v>
      </c>
      <c r="Q19" s="9">
        <v>1487426</v>
      </c>
      <c r="R19" s="10">
        <v>29</v>
      </c>
      <c r="S19" s="11">
        <v>6785.71</v>
      </c>
      <c r="T19" s="12">
        <f>Table1[[#This Row],[Clicks]]/Table1[[#This Row],[Impressions]] * 100</f>
        <v>0.26624084777578089</v>
      </c>
      <c r="U19" s="12">
        <f>IFERROR(Table1[[#This Row],[Total Conversions]]/Table1[[#This Row],[Clicks]], "N/A")</f>
        <v>6.7995310668229779E-3</v>
      </c>
      <c r="V19" s="13">
        <f>IFERROR(Table1[[#This Row],[Gross Cost ]]/Table1[[#This Row],[Clicks]], "N/A")</f>
        <v>1.5910222743259086</v>
      </c>
      <c r="W19" s="14">
        <f>Table1[[#This Row],[Gross Cost ]]/Table1[[#This Row],[Total Conversions]]</f>
        <v>233.99</v>
      </c>
      <c r="X19" s="13">
        <f>IFERROR((Table1[[#This Row],[Gross Cost ]]/ (Table1[[#This Row],[Impressions]] / 1000)), "N/A")</f>
        <v>4.2359511914668095</v>
      </c>
      <c r="Y19" s="13">
        <f>Table1[[#This Row],[Gross Cost ]]/Table1[[#This Row],[Viewable Impressions]] * 1000</f>
        <v>5.9781514159732536</v>
      </c>
    </row>
    <row r="20" spans="1:25" x14ac:dyDescent="0.25">
      <c r="A20" t="s">
        <v>1070</v>
      </c>
      <c r="B20" t="s">
        <v>1139</v>
      </c>
      <c r="C20" t="s">
        <v>1309</v>
      </c>
      <c r="D20" t="s">
        <v>1309</v>
      </c>
      <c r="G20" t="s">
        <v>18</v>
      </c>
      <c r="H20" t="s">
        <v>21</v>
      </c>
      <c r="I20" t="s">
        <v>1008</v>
      </c>
      <c r="J20" t="s">
        <v>1003</v>
      </c>
      <c r="K20" t="s">
        <v>191</v>
      </c>
      <c r="L20" t="s">
        <v>962</v>
      </c>
      <c r="M20" t="s">
        <v>16</v>
      </c>
      <c r="N20" s="9">
        <v>1767940</v>
      </c>
      <c r="O20" s="9">
        <v>4852</v>
      </c>
      <c r="P20" s="9">
        <v>881525</v>
      </c>
      <c r="Q20" s="9">
        <v>1550866</v>
      </c>
      <c r="R20" s="10">
        <v>78</v>
      </c>
      <c r="S20" s="11">
        <v>7511.66</v>
      </c>
      <c r="T20" s="12">
        <f>Table1[[#This Row],[Clicks]]/Table1[[#This Row],[Impressions]] * 100</f>
        <v>0.27444370284059416</v>
      </c>
      <c r="U20" s="12">
        <f>IFERROR(Table1[[#This Row],[Total Conversions]]/Table1[[#This Row],[Clicks]], "N/A")</f>
        <v>1.6075845012366034E-2</v>
      </c>
      <c r="V20" s="13">
        <f>IFERROR(Table1[[#This Row],[Gross Cost ]]/Table1[[#This Row],[Clicks]], "N/A")</f>
        <v>1.5481574608408903</v>
      </c>
      <c r="W20" s="14">
        <f>Table1[[#This Row],[Gross Cost ]]/Table1[[#This Row],[Total Conversions]]</f>
        <v>96.303333333333327</v>
      </c>
      <c r="X20" s="13">
        <f>IFERROR((Table1[[#This Row],[Gross Cost ]]/ (Table1[[#This Row],[Impressions]] / 1000)), "N/A")</f>
        <v>4.2488206613346602</v>
      </c>
      <c r="Y20" s="13">
        <f>Table1[[#This Row],[Gross Cost ]]/Table1[[#This Row],[Viewable Impressions]] * 1000</f>
        <v>8.5212104024276112</v>
      </c>
    </row>
    <row r="21" spans="1:25" x14ac:dyDescent="0.25">
      <c r="A21" t="s">
        <v>1080</v>
      </c>
      <c r="B21" t="s">
        <v>1185</v>
      </c>
      <c r="C21" t="s">
        <v>1472</v>
      </c>
      <c r="G21" t="s">
        <v>18</v>
      </c>
      <c r="H21" t="s">
        <v>13</v>
      </c>
      <c r="I21" t="s">
        <v>1944</v>
      </c>
      <c r="J21" t="s">
        <v>1923</v>
      </c>
      <c r="K21" t="s">
        <v>191</v>
      </c>
      <c r="L21" t="s">
        <v>15</v>
      </c>
      <c r="M21" t="s">
        <v>16</v>
      </c>
      <c r="N21" s="9">
        <v>335664</v>
      </c>
      <c r="O21" s="9">
        <v>852</v>
      </c>
      <c r="P21" s="9">
        <v>148742</v>
      </c>
      <c r="Q21" s="9">
        <v>313071</v>
      </c>
      <c r="R21" s="10">
        <v>25</v>
      </c>
      <c r="S21" s="11">
        <v>1542.5</v>
      </c>
      <c r="T21" s="12">
        <f>Table1[[#This Row],[Clicks]]/Table1[[#This Row],[Impressions]] * 100</f>
        <v>0.25382525382525384</v>
      </c>
      <c r="U21" s="12">
        <f>IFERROR(Table1[[#This Row],[Total Conversions]]/Table1[[#This Row],[Clicks]], "N/A")</f>
        <v>2.9342723004694836E-2</v>
      </c>
      <c r="V21" s="13">
        <f>IFERROR(Table1[[#This Row],[Gross Cost ]]/Table1[[#This Row],[Clicks]], "N/A")</f>
        <v>1.8104460093896713</v>
      </c>
      <c r="W21" s="14">
        <f>Table1[[#This Row],[Gross Cost ]]/Table1[[#This Row],[Total Conversions]]</f>
        <v>61.7</v>
      </c>
      <c r="X21" s="13">
        <f>IFERROR((Table1[[#This Row],[Gross Cost ]]/ (Table1[[#This Row],[Impressions]] / 1000)), "N/A")</f>
        <v>4.5953691787025122</v>
      </c>
      <c r="Y21" s="13">
        <f>Table1[[#This Row],[Gross Cost ]]/Table1[[#This Row],[Viewable Impressions]] * 1000</f>
        <v>10.370305629882616</v>
      </c>
    </row>
    <row r="22" spans="1:25" x14ac:dyDescent="0.25">
      <c r="A22" t="s">
        <v>1092</v>
      </c>
      <c r="B22" t="s">
        <v>1210</v>
      </c>
      <c r="C22" t="s">
        <v>1519</v>
      </c>
      <c r="D22" t="s">
        <v>1131</v>
      </c>
      <c r="E22" t="s">
        <v>1582</v>
      </c>
      <c r="G22" t="s">
        <v>18</v>
      </c>
      <c r="H22" t="s">
        <v>21</v>
      </c>
      <c r="I22" t="s">
        <v>1008</v>
      </c>
      <c r="J22" t="s">
        <v>1003</v>
      </c>
      <c r="K22" t="s">
        <v>181</v>
      </c>
      <c r="L22" t="s">
        <v>680</v>
      </c>
      <c r="M22" t="s">
        <v>16</v>
      </c>
      <c r="N22" s="9">
        <v>564387</v>
      </c>
      <c r="O22" s="9">
        <v>1984</v>
      </c>
      <c r="P22" s="9">
        <v>78234</v>
      </c>
      <c r="Q22" s="9">
        <v>438695</v>
      </c>
      <c r="R22" s="10">
        <v>6</v>
      </c>
      <c r="S22" s="11">
        <v>2712.38</v>
      </c>
      <c r="T22" s="12">
        <f>Table1[[#This Row],[Clicks]]/Table1[[#This Row],[Impressions]] * 100</f>
        <v>0.35153183896865098</v>
      </c>
      <c r="U22" s="12">
        <f>IFERROR(Table1[[#This Row],[Total Conversions]]/Table1[[#This Row],[Clicks]], "N/A")</f>
        <v>3.0241935483870967E-3</v>
      </c>
      <c r="V22" s="13">
        <f>IFERROR(Table1[[#This Row],[Gross Cost ]]/Table1[[#This Row],[Clicks]], "N/A")</f>
        <v>1.3671270161290323</v>
      </c>
      <c r="W22" s="14">
        <f>Table1[[#This Row],[Gross Cost ]]/Table1[[#This Row],[Total Conversions]]</f>
        <v>452.06333333333333</v>
      </c>
      <c r="X22" s="13">
        <f>IFERROR((Table1[[#This Row],[Gross Cost ]]/ (Table1[[#This Row],[Impressions]] / 1000)), "N/A")</f>
        <v>4.8058867408356329</v>
      </c>
      <c r="Y22" s="13">
        <f>Table1[[#This Row],[Gross Cost ]]/Table1[[#This Row],[Viewable Impressions]] * 1000</f>
        <v>34.670092287240841</v>
      </c>
    </row>
    <row r="23" spans="1:25" x14ac:dyDescent="0.25">
      <c r="A23" t="s">
        <v>573</v>
      </c>
      <c r="G23" t="s">
        <v>12</v>
      </c>
      <c r="H23" t="s">
        <v>26</v>
      </c>
      <c r="I23" t="s">
        <v>1036</v>
      </c>
      <c r="J23" t="s">
        <v>1927</v>
      </c>
      <c r="K23" t="s">
        <v>181</v>
      </c>
      <c r="L23" t="s">
        <v>204</v>
      </c>
      <c r="M23" t="s">
        <v>16</v>
      </c>
      <c r="N23" s="9">
        <v>654902</v>
      </c>
      <c r="O23" s="9">
        <v>1874</v>
      </c>
      <c r="P23" s="9">
        <v>40733</v>
      </c>
      <c r="Q23" s="9">
        <v>477114</v>
      </c>
      <c r="R23" s="10">
        <v>14</v>
      </c>
      <c r="S23" s="11">
        <v>3178.61</v>
      </c>
      <c r="T23" s="12">
        <f>Table1[[#This Row],[Clicks]]/Table1[[#This Row],[Impressions]] * 100</f>
        <v>0.28614968346409081</v>
      </c>
      <c r="U23" s="12">
        <f>IFERROR(Table1[[#This Row],[Total Conversions]]/Table1[[#This Row],[Clicks]], "N/A")</f>
        <v>7.470651013874066E-3</v>
      </c>
      <c r="V23" s="13">
        <f>IFERROR(Table1[[#This Row],[Gross Cost ]]/Table1[[#This Row],[Clicks]], "N/A")</f>
        <v>1.6961632870864463</v>
      </c>
      <c r="W23" s="14">
        <f>Table1[[#This Row],[Gross Cost ]]/Table1[[#This Row],[Total Conversions]]</f>
        <v>227.04357142857143</v>
      </c>
      <c r="X23" s="13">
        <f>IFERROR((Table1[[#This Row],[Gross Cost ]]/ (Table1[[#This Row],[Impressions]] / 1000)), "N/A")</f>
        <v>4.8535658770319836</v>
      </c>
      <c r="Y23" s="13">
        <f>Table1[[#This Row],[Gross Cost ]]/Table1[[#This Row],[Viewable Impressions]] * 1000</f>
        <v>78.035253970981771</v>
      </c>
    </row>
    <row r="24" spans="1:25" x14ac:dyDescent="0.25">
      <c r="A24" t="s">
        <v>1092</v>
      </c>
      <c r="B24" t="s">
        <v>1210</v>
      </c>
      <c r="C24" t="s">
        <v>1519</v>
      </c>
      <c r="D24" t="s">
        <v>1284</v>
      </c>
      <c r="E24" t="s">
        <v>1898</v>
      </c>
      <c r="G24" t="s">
        <v>18</v>
      </c>
      <c r="H24" t="s">
        <v>13</v>
      </c>
      <c r="I24" t="s">
        <v>1029</v>
      </c>
      <c r="J24" t="s">
        <v>1924</v>
      </c>
      <c r="K24" t="s">
        <v>122</v>
      </c>
      <c r="L24" t="s">
        <v>204</v>
      </c>
      <c r="M24" t="s">
        <v>16</v>
      </c>
      <c r="N24" s="9">
        <v>321263</v>
      </c>
      <c r="O24" s="9">
        <v>852</v>
      </c>
      <c r="P24" s="9">
        <v>172887</v>
      </c>
      <c r="Q24" s="9">
        <v>263424</v>
      </c>
      <c r="R24" s="10">
        <v>6</v>
      </c>
      <c r="S24" s="11">
        <v>1576.05</v>
      </c>
      <c r="T24" s="12">
        <f>Table1[[#This Row],[Clicks]]/Table1[[#This Row],[Impressions]] * 100</f>
        <v>0.26520327582074499</v>
      </c>
      <c r="U24" s="12">
        <f>IFERROR(Table1[[#This Row],[Total Conversions]]/Table1[[#This Row],[Clicks]], "N/A")</f>
        <v>7.0422535211267607E-3</v>
      </c>
      <c r="V24" s="13">
        <f>IFERROR(Table1[[#This Row],[Gross Cost ]]/Table1[[#This Row],[Clicks]], "N/A")</f>
        <v>1.8498239436619717</v>
      </c>
      <c r="W24" s="14">
        <f>Table1[[#This Row],[Gross Cost ]]/Table1[[#This Row],[Total Conversions]]</f>
        <v>262.67500000000001</v>
      </c>
      <c r="X24" s="13">
        <f>IFERROR((Table1[[#This Row],[Gross Cost ]]/ (Table1[[#This Row],[Impressions]] / 1000)), "N/A")</f>
        <v>4.9057936955080423</v>
      </c>
      <c r="Y24" s="13">
        <f>Table1[[#This Row],[Gross Cost ]]/Table1[[#This Row],[Viewable Impressions]] * 1000</f>
        <v>9.1160700341841778</v>
      </c>
    </row>
    <row r="25" spans="1:25" x14ac:dyDescent="0.25">
      <c r="A25" t="s">
        <v>1084</v>
      </c>
      <c r="B25" t="s">
        <v>1192</v>
      </c>
      <c r="G25" t="s">
        <v>18</v>
      </c>
      <c r="H25" t="s">
        <v>19</v>
      </c>
      <c r="I25" t="s">
        <v>1049</v>
      </c>
      <c r="J25" t="s">
        <v>1953</v>
      </c>
      <c r="K25" t="s">
        <v>122</v>
      </c>
      <c r="L25" t="s">
        <v>204</v>
      </c>
      <c r="M25" t="s">
        <v>16</v>
      </c>
      <c r="N25" s="9">
        <v>311753</v>
      </c>
      <c r="O25" s="9">
        <v>763</v>
      </c>
      <c r="P25" s="9">
        <v>170122</v>
      </c>
      <c r="Q25" s="9">
        <v>256841</v>
      </c>
      <c r="R25" s="10">
        <v>6</v>
      </c>
      <c r="S25" s="11">
        <v>1543.61</v>
      </c>
      <c r="T25" s="12">
        <f>Table1[[#This Row],[Clicks]]/Table1[[#This Row],[Impressions]] * 100</f>
        <v>0.24474503854012633</v>
      </c>
      <c r="U25" s="12">
        <f>IFERROR(Table1[[#This Row],[Total Conversions]]/Table1[[#This Row],[Clicks]], "N/A")</f>
        <v>7.8636959370904317E-3</v>
      </c>
      <c r="V25" s="13">
        <f>IFERROR(Table1[[#This Row],[Gross Cost ]]/Table1[[#This Row],[Clicks]], "N/A")</f>
        <v>2.0230799475753605</v>
      </c>
      <c r="W25" s="14">
        <f>Table1[[#This Row],[Gross Cost ]]/Table1[[#This Row],[Total Conversions]]</f>
        <v>257.26833333333332</v>
      </c>
      <c r="X25" s="13">
        <f>IFERROR((Table1[[#This Row],[Gross Cost ]]/ (Table1[[#This Row],[Impressions]] / 1000)), "N/A")</f>
        <v>4.9513877973908826</v>
      </c>
      <c r="Y25" s="13">
        <f>Table1[[#This Row],[Gross Cost ]]/Table1[[#This Row],[Viewable Impressions]] * 1000</f>
        <v>9.0735472190545607</v>
      </c>
    </row>
    <row r="26" spans="1:25" x14ac:dyDescent="0.25">
      <c r="A26" t="s">
        <v>1070</v>
      </c>
      <c r="B26" t="s">
        <v>1152</v>
      </c>
      <c r="C26" t="s">
        <v>1394</v>
      </c>
      <c r="G26" t="s">
        <v>18</v>
      </c>
      <c r="H26" t="s">
        <v>13</v>
      </c>
      <c r="I26" t="s">
        <v>1029</v>
      </c>
      <c r="J26" t="s">
        <v>1924</v>
      </c>
      <c r="K26" t="s">
        <v>122</v>
      </c>
      <c r="L26" t="s">
        <v>625</v>
      </c>
      <c r="M26" t="s">
        <v>16</v>
      </c>
      <c r="N26" s="9">
        <v>1575592</v>
      </c>
      <c r="O26" s="9">
        <v>3874</v>
      </c>
      <c r="P26" s="9">
        <v>1155869</v>
      </c>
      <c r="Q26" s="9">
        <v>1447900</v>
      </c>
      <c r="R26" s="10">
        <v>88</v>
      </c>
      <c r="S26" s="11">
        <v>7818.65</v>
      </c>
      <c r="T26" s="12">
        <f>Table1[[#This Row],[Clicks]]/Table1[[#This Row],[Impressions]] * 100</f>
        <v>0.24587583587629283</v>
      </c>
      <c r="U26" s="12">
        <f>IFERROR(Table1[[#This Row],[Total Conversions]]/Table1[[#This Row],[Clicks]], "N/A")</f>
        <v>2.2715539494062985E-2</v>
      </c>
      <c r="V26" s="13">
        <f>IFERROR(Table1[[#This Row],[Gross Cost ]]/Table1[[#This Row],[Clicks]], "N/A")</f>
        <v>2.0182369643779037</v>
      </c>
      <c r="W26" s="14">
        <f>Table1[[#This Row],[Gross Cost ]]/Table1[[#This Row],[Total Conversions]]</f>
        <v>88.84829545454545</v>
      </c>
      <c r="X26" s="13">
        <f>IFERROR((Table1[[#This Row],[Gross Cost ]]/ (Table1[[#This Row],[Impressions]] / 1000)), "N/A")</f>
        <v>4.9623570061284896</v>
      </c>
      <c r="Y26" s="13">
        <f>Table1[[#This Row],[Gross Cost ]]/Table1[[#This Row],[Viewable Impressions]] * 1000</f>
        <v>6.7643046054526934</v>
      </c>
    </row>
    <row r="27" spans="1:25" x14ac:dyDescent="0.25">
      <c r="A27" t="s">
        <v>1100</v>
      </c>
      <c r="B27" t="s">
        <v>1110</v>
      </c>
      <c r="C27" t="s">
        <v>1558</v>
      </c>
      <c r="D27" t="s">
        <v>1837</v>
      </c>
      <c r="G27" t="s">
        <v>18</v>
      </c>
      <c r="H27" t="s">
        <v>26</v>
      </c>
      <c r="I27" t="s">
        <v>1036</v>
      </c>
      <c r="J27" t="s">
        <v>1927</v>
      </c>
      <c r="K27" t="s">
        <v>201</v>
      </c>
      <c r="L27" t="s">
        <v>204</v>
      </c>
      <c r="M27" t="s">
        <v>16</v>
      </c>
      <c r="N27" s="9">
        <v>312206</v>
      </c>
      <c r="O27" s="9">
        <v>841</v>
      </c>
      <c r="P27" s="9">
        <v>35661</v>
      </c>
      <c r="Q27" s="9">
        <v>292992</v>
      </c>
      <c r="R27" s="10">
        <v>5</v>
      </c>
      <c r="S27" s="11">
        <v>1550.94</v>
      </c>
      <c r="T27" s="12">
        <f>Table1[[#This Row],[Clicks]]/Table1[[#This Row],[Impressions]] * 100</f>
        <v>0.26937342651966972</v>
      </c>
      <c r="U27" s="12">
        <f>IFERROR(Table1[[#This Row],[Total Conversions]]/Table1[[#This Row],[Clicks]], "N/A")</f>
        <v>5.945303210463734E-3</v>
      </c>
      <c r="V27" s="13">
        <f>IFERROR(Table1[[#This Row],[Gross Cost ]]/Table1[[#This Row],[Clicks]], "N/A")</f>
        <v>1.8441617122473246</v>
      </c>
      <c r="W27" s="14">
        <f>Table1[[#This Row],[Gross Cost ]]/Table1[[#This Row],[Total Conversions]]</f>
        <v>310.18799999999999</v>
      </c>
      <c r="X27" s="13">
        <f>IFERROR((Table1[[#This Row],[Gross Cost ]]/ (Table1[[#This Row],[Impressions]] / 1000)), "N/A")</f>
        <v>4.9676815948444295</v>
      </c>
      <c r="Y27" s="13">
        <f>Table1[[#This Row],[Gross Cost ]]/Table1[[#This Row],[Viewable Impressions]] * 1000</f>
        <v>43.491208883654416</v>
      </c>
    </row>
    <row r="28" spans="1:25" x14ac:dyDescent="0.25">
      <c r="A28" t="s">
        <v>1077</v>
      </c>
      <c r="B28" t="s">
        <v>1170</v>
      </c>
      <c r="C28" t="s">
        <v>1427</v>
      </c>
      <c r="D28" t="s">
        <v>1407</v>
      </c>
      <c r="G28" t="s">
        <v>18</v>
      </c>
      <c r="H28" t="s">
        <v>26</v>
      </c>
      <c r="I28" t="s">
        <v>1025</v>
      </c>
      <c r="J28" t="s">
        <v>1929</v>
      </c>
      <c r="K28" t="s">
        <v>191</v>
      </c>
      <c r="L28" t="s">
        <v>15</v>
      </c>
      <c r="M28" t="s">
        <v>44</v>
      </c>
      <c r="N28" s="9">
        <v>307888</v>
      </c>
      <c r="O28" s="9">
        <v>863</v>
      </c>
      <c r="P28" s="9">
        <v>134959</v>
      </c>
      <c r="Q28" s="9">
        <v>274790</v>
      </c>
      <c r="R28" s="10">
        <v>11</v>
      </c>
      <c r="S28" s="11">
        <v>1559.64</v>
      </c>
      <c r="T28" s="12">
        <f>Table1[[#This Row],[Clicks]]/Table1[[#This Row],[Impressions]] * 100</f>
        <v>0.28029673127890664</v>
      </c>
      <c r="U28" s="12">
        <f>IFERROR(Table1[[#This Row],[Total Conversions]]/Table1[[#This Row],[Clicks]], "N/A")</f>
        <v>1.2746234067207415E-2</v>
      </c>
      <c r="V28" s="13">
        <f>IFERROR(Table1[[#This Row],[Gross Cost ]]/Table1[[#This Row],[Clicks]], "N/A")</f>
        <v>1.8072305909617614</v>
      </c>
      <c r="W28" s="14">
        <f>Table1[[#This Row],[Gross Cost ]]/Table1[[#This Row],[Total Conversions]]</f>
        <v>141.78545454545454</v>
      </c>
      <c r="X28" s="13">
        <f>IFERROR((Table1[[#This Row],[Gross Cost ]]/ (Table1[[#This Row],[Impressions]] / 1000)), "N/A")</f>
        <v>5.0656082731382845</v>
      </c>
      <c r="Y28" s="13">
        <f>Table1[[#This Row],[Gross Cost ]]/Table1[[#This Row],[Viewable Impressions]] * 1000</f>
        <v>11.556398609948207</v>
      </c>
    </row>
    <row r="29" spans="1:25" x14ac:dyDescent="0.25">
      <c r="A29" t="s">
        <v>1094</v>
      </c>
      <c r="B29" t="s">
        <v>1214</v>
      </c>
      <c r="C29" t="s">
        <v>1529</v>
      </c>
      <c r="G29" t="s">
        <v>12</v>
      </c>
      <c r="H29" t="s">
        <v>19</v>
      </c>
      <c r="I29" t="s">
        <v>1042</v>
      </c>
      <c r="J29" t="s">
        <v>1924</v>
      </c>
      <c r="K29" t="s">
        <v>181</v>
      </c>
      <c r="L29" t="s">
        <v>204</v>
      </c>
      <c r="M29" t="s">
        <v>16</v>
      </c>
      <c r="N29" s="9">
        <v>292885</v>
      </c>
      <c r="O29" s="9">
        <v>796</v>
      </c>
      <c r="P29" s="9">
        <v>12733</v>
      </c>
      <c r="Q29" s="9">
        <v>203986</v>
      </c>
      <c r="R29" s="10">
        <v>4</v>
      </c>
      <c r="S29" s="11">
        <v>1503.91</v>
      </c>
      <c r="T29" s="12">
        <f>Table1[[#This Row],[Clicks]]/Table1[[#This Row],[Impressions]] * 100</f>
        <v>0.27177902589753655</v>
      </c>
      <c r="U29" s="12">
        <f>IFERROR(Table1[[#This Row],[Total Conversions]]/Table1[[#This Row],[Clicks]], "N/A")</f>
        <v>5.0251256281407036E-3</v>
      </c>
      <c r="V29" s="13">
        <f>IFERROR(Table1[[#This Row],[Gross Cost ]]/Table1[[#This Row],[Clicks]], "N/A")</f>
        <v>1.8893341708542715</v>
      </c>
      <c r="W29" s="14">
        <f>Table1[[#This Row],[Gross Cost ]]/Table1[[#This Row],[Total Conversions]]</f>
        <v>375.97750000000002</v>
      </c>
      <c r="X29" s="13">
        <f>IFERROR((Table1[[#This Row],[Gross Cost ]]/ (Table1[[#This Row],[Impressions]] / 1000)), "N/A")</f>
        <v>5.1348140054970388</v>
      </c>
      <c r="Y29" s="13">
        <f>Table1[[#This Row],[Gross Cost ]]/Table1[[#This Row],[Viewable Impressions]] * 1000</f>
        <v>118.11120709966231</v>
      </c>
    </row>
    <row r="30" spans="1:25" x14ac:dyDescent="0.25">
      <c r="A30" t="s">
        <v>1070</v>
      </c>
      <c r="B30" t="s">
        <v>1147</v>
      </c>
      <c r="C30" t="s">
        <v>1353</v>
      </c>
      <c r="G30" t="s">
        <v>12</v>
      </c>
      <c r="H30" t="s">
        <v>26</v>
      </c>
      <c r="I30" t="s">
        <v>1029</v>
      </c>
      <c r="J30" t="s">
        <v>1924</v>
      </c>
      <c r="K30" t="s">
        <v>122</v>
      </c>
      <c r="L30" t="s">
        <v>204</v>
      </c>
      <c r="M30" t="s">
        <v>16</v>
      </c>
      <c r="N30" s="9">
        <v>1515751</v>
      </c>
      <c r="O30" s="9">
        <v>3874</v>
      </c>
      <c r="P30" s="9">
        <v>1151776</v>
      </c>
      <c r="Q30" s="9">
        <v>1396230</v>
      </c>
      <c r="R30" s="10">
        <v>49</v>
      </c>
      <c r="S30" s="11">
        <v>7850.64</v>
      </c>
      <c r="T30" s="12">
        <f>Table1[[#This Row],[Clicks]]/Table1[[#This Row],[Impressions]] * 100</f>
        <v>0.25558287607925051</v>
      </c>
      <c r="U30" s="12">
        <f>IFERROR(Table1[[#This Row],[Total Conversions]]/Table1[[#This Row],[Clicks]], "N/A")</f>
        <v>1.2648425400103252E-2</v>
      </c>
      <c r="V30" s="13">
        <f>IFERROR(Table1[[#This Row],[Gross Cost ]]/Table1[[#This Row],[Clicks]], "N/A")</f>
        <v>2.0264945792462572</v>
      </c>
      <c r="W30" s="14">
        <f>Table1[[#This Row],[Gross Cost ]]/Table1[[#This Row],[Total Conversions]]</f>
        <v>160.21714285714287</v>
      </c>
      <c r="X30" s="13">
        <f>IFERROR((Table1[[#This Row],[Gross Cost ]]/ (Table1[[#This Row],[Impressions]] / 1000)), "N/A")</f>
        <v>5.1793731292276899</v>
      </c>
      <c r="Y30" s="13">
        <f>Table1[[#This Row],[Gross Cost ]]/Table1[[#This Row],[Viewable Impressions]] * 1000</f>
        <v>6.8161170227544252</v>
      </c>
    </row>
    <row r="31" spans="1:25" x14ac:dyDescent="0.25">
      <c r="A31" t="s">
        <v>1080</v>
      </c>
      <c r="B31" t="s">
        <v>1124</v>
      </c>
      <c r="C31" t="s">
        <v>1459</v>
      </c>
      <c r="G31" t="s">
        <v>12</v>
      </c>
      <c r="H31" t="s">
        <v>21</v>
      </c>
      <c r="I31" t="s">
        <v>1023</v>
      </c>
      <c r="J31" t="s">
        <v>1923</v>
      </c>
      <c r="K31" t="s">
        <v>201</v>
      </c>
      <c r="L31" t="s">
        <v>204</v>
      </c>
      <c r="M31" t="s">
        <v>16</v>
      </c>
      <c r="N31" s="9">
        <v>304377</v>
      </c>
      <c r="O31" s="9">
        <v>801</v>
      </c>
      <c r="P31" s="9">
        <v>27519</v>
      </c>
      <c r="Q31" s="9">
        <v>270098</v>
      </c>
      <c r="R31" s="10">
        <v>63</v>
      </c>
      <c r="S31" s="11">
        <v>1595.49</v>
      </c>
      <c r="T31" s="12">
        <f>Table1[[#This Row],[Clicks]]/Table1[[#This Row],[Impressions]] * 100</f>
        <v>0.26316048847317636</v>
      </c>
      <c r="U31" s="12">
        <f>IFERROR(Table1[[#This Row],[Total Conversions]]/Table1[[#This Row],[Clicks]], "N/A")</f>
        <v>7.8651685393258425E-2</v>
      </c>
      <c r="V31" s="13">
        <f>IFERROR(Table1[[#This Row],[Gross Cost ]]/Table1[[#This Row],[Clicks]], "N/A")</f>
        <v>1.9918726591760301</v>
      </c>
      <c r="W31" s="14">
        <f>Table1[[#This Row],[Gross Cost ]]/Table1[[#This Row],[Total Conversions]]</f>
        <v>25.325238095238095</v>
      </c>
      <c r="X31" s="13">
        <f>IFERROR((Table1[[#This Row],[Gross Cost ]]/ (Table1[[#This Row],[Impressions]] / 1000)), "N/A")</f>
        <v>5.241821819651288</v>
      </c>
      <c r="Y31" s="13">
        <f>Table1[[#This Row],[Gross Cost ]]/Table1[[#This Row],[Viewable Impressions]] * 1000</f>
        <v>57.977760819797233</v>
      </c>
    </row>
    <row r="32" spans="1:25" x14ac:dyDescent="0.25">
      <c r="A32" t="s">
        <v>1092</v>
      </c>
      <c r="B32" t="s">
        <v>1210</v>
      </c>
      <c r="C32" t="s">
        <v>1519</v>
      </c>
      <c r="D32" t="s">
        <v>1810</v>
      </c>
      <c r="E32" t="s">
        <v>1889</v>
      </c>
      <c r="G32" t="s">
        <v>12</v>
      </c>
      <c r="H32" t="s">
        <v>26</v>
      </c>
      <c r="I32" t="s">
        <v>1944</v>
      </c>
      <c r="J32" t="s">
        <v>1923</v>
      </c>
      <c r="K32" t="s">
        <v>191</v>
      </c>
      <c r="L32" t="s">
        <v>204</v>
      </c>
      <c r="M32" t="s">
        <v>16</v>
      </c>
      <c r="N32" s="9">
        <v>263752</v>
      </c>
      <c r="O32" s="9">
        <v>702</v>
      </c>
      <c r="P32" s="9">
        <v>127042</v>
      </c>
      <c r="Q32" s="9">
        <v>225121</v>
      </c>
      <c r="R32" s="10">
        <v>4</v>
      </c>
      <c r="S32" s="11">
        <v>1465.51</v>
      </c>
      <c r="T32" s="12">
        <f>Table1[[#This Row],[Clicks]]/Table1[[#This Row],[Impressions]] * 100</f>
        <v>0.26615911917255602</v>
      </c>
      <c r="U32" s="12">
        <f>IFERROR(Table1[[#This Row],[Total Conversions]]/Table1[[#This Row],[Clicks]], "N/A")</f>
        <v>5.6980056980056983E-3</v>
      </c>
      <c r="V32" s="13">
        <f>IFERROR(Table1[[#This Row],[Gross Cost ]]/Table1[[#This Row],[Clicks]], "N/A")</f>
        <v>2.0876210826210828</v>
      </c>
      <c r="W32" s="14">
        <f>Table1[[#This Row],[Gross Cost ]]/Table1[[#This Row],[Total Conversions]]</f>
        <v>366.3775</v>
      </c>
      <c r="X32" s="13">
        <f>IFERROR((Table1[[#This Row],[Gross Cost ]]/ (Table1[[#This Row],[Impressions]] / 1000)), "N/A")</f>
        <v>5.5563938851648516</v>
      </c>
      <c r="Y32" s="13">
        <f>Table1[[#This Row],[Gross Cost ]]/Table1[[#This Row],[Viewable Impressions]] * 1000</f>
        <v>11.535633884856976</v>
      </c>
    </row>
    <row r="33" spans="1:25" x14ac:dyDescent="0.25">
      <c r="A33" t="s">
        <v>1076</v>
      </c>
      <c r="B33" t="s">
        <v>1165</v>
      </c>
      <c r="G33" t="s">
        <v>18</v>
      </c>
      <c r="H33" t="s">
        <v>19</v>
      </c>
      <c r="I33" t="s">
        <v>1042</v>
      </c>
      <c r="J33" t="s">
        <v>1924</v>
      </c>
      <c r="K33" t="s">
        <v>135</v>
      </c>
      <c r="L33" t="s">
        <v>204</v>
      </c>
      <c r="M33" t="s">
        <v>16</v>
      </c>
      <c r="N33" s="9">
        <v>284783</v>
      </c>
      <c r="O33" s="9">
        <v>756</v>
      </c>
      <c r="P33" s="9">
        <v>239363</v>
      </c>
      <c r="Q33" s="9">
        <v>261467</v>
      </c>
      <c r="R33" s="10">
        <v>9</v>
      </c>
      <c r="S33" s="11">
        <v>1605.54</v>
      </c>
      <c r="T33" s="12">
        <f>Table1[[#This Row],[Clicks]]/Table1[[#This Row],[Impressions]] * 100</f>
        <v>0.26546528409350278</v>
      </c>
      <c r="U33" s="12">
        <f>IFERROR(Table1[[#This Row],[Total Conversions]]/Table1[[#This Row],[Clicks]], "N/A")</f>
        <v>1.1904761904761904E-2</v>
      </c>
      <c r="V33" s="13">
        <f>IFERROR(Table1[[#This Row],[Gross Cost ]]/Table1[[#This Row],[Clicks]], "N/A")</f>
        <v>2.1237301587301585</v>
      </c>
      <c r="W33" s="14">
        <f>Table1[[#This Row],[Gross Cost ]]/Table1[[#This Row],[Total Conversions]]</f>
        <v>178.39333333333332</v>
      </c>
      <c r="X33" s="13">
        <f>IFERROR((Table1[[#This Row],[Gross Cost ]]/ (Table1[[#This Row],[Impressions]] / 1000)), "N/A")</f>
        <v>5.6377662992524131</v>
      </c>
      <c r="Y33" s="13">
        <f>Table1[[#This Row],[Gross Cost ]]/Table1[[#This Row],[Viewable Impressions]] * 1000</f>
        <v>6.7075529634905973</v>
      </c>
    </row>
    <row r="34" spans="1:25" x14ac:dyDescent="0.25">
      <c r="A34" t="s">
        <v>1070</v>
      </c>
      <c r="B34" t="s">
        <v>1140</v>
      </c>
      <c r="C34" t="s">
        <v>551</v>
      </c>
      <c r="G34" t="s">
        <v>18</v>
      </c>
      <c r="H34" t="s">
        <v>19</v>
      </c>
      <c r="I34" t="s">
        <v>1029</v>
      </c>
      <c r="J34" t="s">
        <v>1924</v>
      </c>
      <c r="K34" t="s">
        <v>113</v>
      </c>
      <c r="L34" t="s">
        <v>913</v>
      </c>
      <c r="M34" t="s">
        <v>16</v>
      </c>
      <c r="N34" s="9">
        <v>908899</v>
      </c>
      <c r="O34" s="9">
        <v>1984</v>
      </c>
      <c r="P34" s="9">
        <v>644697</v>
      </c>
      <c r="Q34" s="9">
        <v>853964</v>
      </c>
      <c r="R34" s="10">
        <v>32</v>
      </c>
      <c r="S34" s="11">
        <v>5181.09</v>
      </c>
      <c r="T34" s="12">
        <f>Table1[[#This Row],[Clicks]]/Table1[[#This Row],[Impressions]] * 100</f>
        <v>0.21828608019152843</v>
      </c>
      <c r="U34" s="12">
        <f>IFERROR(Table1[[#This Row],[Total Conversions]]/Table1[[#This Row],[Clicks]], "N/A")</f>
        <v>1.6129032258064516E-2</v>
      </c>
      <c r="V34" s="13">
        <f>IFERROR(Table1[[#This Row],[Gross Cost ]]/Table1[[#This Row],[Clicks]], "N/A")</f>
        <v>2.6114364919354838</v>
      </c>
      <c r="W34" s="14">
        <f>Table1[[#This Row],[Gross Cost ]]/Table1[[#This Row],[Total Conversions]]</f>
        <v>161.9090625</v>
      </c>
      <c r="X34" s="13">
        <f>IFERROR((Table1[[#This Row],[Gross Cost ]]/ (Table1[[#This Row],[Impressions]] / 1000)), "N/A")</f>
        <v>5.7004023549371272</v>
      </c>
      <c r="Y34" s="13">
        <f>Table1[[#This Row],[Gross Cost ]]/Table1[[#This Row],[Viewable Impressions]] * 1000</f>
        <v>8.0364729477568524</v>
      </c>
    </row>
    <row r="35" spans="1:25" x14ac:dyDescent="0.25">
      <c r="A35" t="s">
        <v>1077</v>
      </c>
      <c r="B35" t="s">
        <v>1170</v>
      </c>
      <c r="C35" t="s">
        <v>1426</v>
      </c>
      <c r="D35" t="s">
        <v>1792</v>
      </c>
      <c r="G35" t="s">
        <v>18</v>
      </c>
      <c r="H35" t="s">
        <v>21</v>
      </c>
      <c r="I35" t="s">
        <v>1944</v>
      </c>
      <c r="J35" t="s">
        <v>1923</v>
      </c>
      <c r="K35" t="s">
        <v>181</v>
      </c>
      <c r="L35" t="s">
        <v>892</v>
      </c>
      <c r="M35" t="s">
        <v>16</v>
      </c>
      <c r="N35" s="9">
        <v>253577</v>
      </c>
      <c r="O35" s="9">
        <v>890</v>
      </c>
      <c r="P35" s="9">
        <v>66972</v>
      </c>
      <c r="Q35" s="9">
        <v>191183</v>
      </c>
      <c r="R35" s="10">
        <v>44</v>
      </c>
      <c r="S35" s="11">
        <v>1493.07</v>
      </c>
      <c r="T35" s="12">
        <f>Table1[[#This Row],[Clicks]]/Table1[[#This Row],[Impressions]] * 100</f>
        <v>0.35097820385918282</v>
      </c>
      <c r="U35" s="12">
        <f>IFERROR(Table1[[#This Row],[Total Conversions]]/Table1[[#This Row],[Clicks]], "N/A")</f>
        <v>4.9438202247191011E-2</v>
      </c>
      <c r="V35" s="13">
        <f>IFERROR(Table1[[#This Row],[Gross Cost ]]/Table1[[#This Row],[Clicks]], "N/A")</f>
        <v>1.6776067415730336</v>
      </c>
      <c r="W35" s="14">
        <f>Table1[[#This Row],[Gross Cost ]]/Table1[[#This Row],[Total Conversions]]</f>
        <v>33.933409090909088</v>
      </c>
      <c r="X35" s="13">
        <f>IFERROR((Table1[[#This Row],[Gross Cost ]]/ (Table1[[#This Row],[Impressions]] / 1000)), "N/A")</f>
        <v>5.8880340093935963</v>
      </c>
      <c r="Y35" s="13">
        <f>Table1[[#This Row],[Gross Cost ]]/Table1[[#This Row],[Viewable Impressions]] * 1000</f>
        <v>22.29394373768142</v>
      </c>
    </row>
    <row r="36" spans="1:25" x14ac:dyDescent="0.25">
      <c r="A36" t="s">
        <v>1070</v>
      </c>
      <c r="B36" t="s">
        <v>1147</v>
      </c>
      <c r="C36" t="s">
        <v>1359</v>
      </c>
      <c r="G36" t="s">
        <v>18</v>
      </c>
      <c r="H36" t="s">
        <v>19</v>
      </c>
      <c r="I36" t="s">
        <v>1036</v>
      </c>
      <c r="J36" t="s">
        <v>1927</v>
      </c>
      <c r="K36" t="s">
        <v>191</v>
      </c>
      <c r="L36" t="s">
        <v>204</v>
      </c>
      <c r="M36" t="s">
        <v>16</v>
      </c>
      <c r="N36" s="9">
        <v>1221746</v>
      </c>
      <c r="O36" s="9">
        <v>3874</v>
      </c>
      <c r="P36" s="9">
        <v>512107</v>
      </c>
      <c r="Q36" s="9">
        <v>1088748</v>
      </c>
      <c r="R36" s="10">
        <v>19</v>
      </c>
      <c r="S36" s="11">
        <v>7483.89</v>
      </c>
      <c r="T36" s="12">
        <f>Table1[[#This Row],[Clicks]]/Table1[[#This Row],[Impressions]] * 100</f>
        <v>0.3170871850613794</v>
      </c>
      <c r="U36" s="12">
        <f>IFERROR(Table1[[#This Row],[Total Conversions]]/Table1[[#This Row],[Clicks]], "N/A")</f>
        <v>4.90449148167269E-3</v>
      </c>
      <c r="V36" s="13">
        <f>IFERROR(Table1[[#This Row],[Gross Cost ]]/Table1[[#This Row],[Clicks]], "N/A")</f>
        <v>1.9318249870934436</v>
      </c>
      <c r="W36" s="14">
        <f>Table1[[#This Row],[Gross Cost ]]/Table1[[#This Row],[Total Conversions]]</f>
        <v>393.88894736842104</v>
      </c>
      <c r="X36" s="13">
        <f>IFERROR((Table1[[#This Row],[Gross Cost ]]/ (Table1[[#This Row],[Impressions]] / 1000)), "N/A")</f>
        <v>6.1255694718869549</v>
      </c>
      <c r="Y36" s="13">
        <f>Table1[[#This Row],[Gross Cost ]]/Table1[[#This Row],[Viewable Impressions]] * 1000</f>
        <v>14.613918575610176</v>
      </c>
    </row>
    <row r="37" spans="1:25" x14ac:dyDescent="0.25">
      <c r="A37" t="s">
        <v>1088</v>
      </c>
      <c r="B37" t="s">
        <v>1119</v>
      </c>
      <c r="C37" t="s">
        <v>1509</v>
      </c>
      <c r="G37" t="s">
        <v>12</v>
      </c>
      <c r="H37" t="s">
        <v>19</v>
      </c>
      <c r="I37" t="s">
        <v>1024</v>
      </c>
      <c r="J37" t="s">
        <v>1928</v>
      </c>
      <c r="K37" t="s">
        <v>181</v>
      </c>
      <c r="L37" t="s">
        <v>204</v>
      </c>
      <c r="M37" t="s">
        <v>16</v>
      </c>
      <c r="N37" s="9">
        <v>254780</v>
      </c>
      <c r="O37" s="9">
        <v>699</v>
      </c>
      <c r="P37" s="9">
        <v>19169</v>
      </c>
      <c r="Q37" s="9">
        <v>182583</v>
      </c>
      <c r="R37" s="10">
        <v>4</v>
      </c>
      <c r="S37" s="11">
        <v>1561.02</v>
      </c>
      <c r="T37" s="12">
        <f>Table1[[#This Row],[Clicks]]/Table1[[#This Row],[Impressions]] * 100</f>
        <v>0.27435434492503336</v>
      </c>
      <c r="U37" s="12">
        <f>IFERROR(Table1[[#This Row],[Total Conversions]]/Table1[[#This Row],[Clicks]], "N/A")</f>
        <v>5.7224606580829757E-3</v>
      </c>
      <c r="V37" s="13">
        <f>IFERROR(Table1[[#This Row],[Gross Cost ]]/Table1[[#This Row],[Clicks]], "N/A")</f>
        <v>2.2332188841201717</v>
      </c>
      <c r="W37" s="14">
        <f>Table1[[#This Row],[Gross Cost ]]/Table1[[#This Row],[Total Conversions]]</f>
        <v>390.255</v>
      </c>
      <c r="X37" s="13">
        <f>IFERROR((Table1[[#This Row],[Gross Cost ]]/ (Table1[[#This Row],[Impressions]] / 1000)), "N/A")</f>
        <v>6.1269330402700364</v>
      </c>
      <c r="Y37" s="13">
        <f>Table1[[#This Row],[Gross Cost ]]/Table1[[#This Row],[Viewable Impressions]] * 1000</f>
        <v>81.434607960769995</v>
      </c>
    </row>
    <row r="38" spans="1:25" x14ac:dyDescent="0.25">
      <c r="A38" t="s">
        <v>1070</v>
      </c>
      <c r="B38" t="s">
        <v>1139</v>
      </c>
      <c r="C38" t="s">
        <v>1312</v>
      </c>
      <c r="D38" t="s">
        <v>1312</v>
      </c>
      <c r="G38" t="s">
        <v>12</v>
      </c>
      <c r="H38" t="s">
        <v>26</v>
      </c>
      <c r="I38" t="s">
        <v>1008</v>
      </c>
      <c r="J38" t="s">
        <v>1003</v>
      </c>
      <c r="K38" t="s">
        <v>113</v>
      </c>
      <c r="L38" t="s">
        <v>938</v>
      </c>
      <c r="M38" t="s">
        <v>16</v>
      </c>
      <c r="N38" s="9">
        <v>1323451</v>
      </c>
      <c r="O38" s="9">
        <v>3414</v>
      </c>
      <c r="P38" s="9">
        <v>737990</v>
      </c>
      <c r="Q38" s="9">
        <v>1177859</v>
      </c>
      <c r="R38" s="10">
        <v>123</v>
      </c>
      <c r="S38" s="11">
        <v>8187.11</v>
      </c>
      <c r="T38" s="12">
        <f>Table1[[#This Row],[Clicks]]/Table1[[#This Row],[Impressions]] * 100</f>
        <v>0.25796194947905138</v>
      </c>
      <c r="U38" s="12">
        <f>IFERROR(Table1[[#This Row],[Total Conversions]]/Table1[[#This Row],[Clicks]], "N/A")</f>
        <v>3.6028119507908608E-2</v>
      </c>
      <c r="V38" s="13">
        <f>IFERROR(Table1[[#This Row],[Gross Cost ]]/Table1[[#This Row],[Clicks]], "N/A")</f>
        <v>2.3980990041007613</v>
      </c>
      <c r="W38" s="14">
        <f>Table1[[#This Row],[Gross Cost ]]/Table1[[#This Row],[Total Conversions]]</f>
        <v>66.561869918699188</v>
      </c>
      <c r="X38" s="13">
        <f>IFERROR((Table1[[#This Row],[Gross Cost ]]/ (Table1[[#This Row],[Impressions]] / 1000)), "N/A")</f>
        <v>6.1861829414160399</v>
      </c>
      <c r="Y38" s="13">
        <f>Table1[[#This Row],[Gross Cost ]]/Table1[[#This Row],[Viewable Impressions]] * 1000</f>
        <v>11.093795308879525</v>
      </c>
    </row>
    <row r="39" spans="1:25" x14ac:dyDescent="0.25">
      <c r="A39" t="s">
        <v>1092</v>
      </c>
      <c r="B39" t="s">
        <v>1210</v>
      </c>
      <c r="C39" t="s">
        <v>1519</v>
      </c>
      <c r="D39" t="s">
        <v>1119</v>
      </c>
      <c r="E39" t="s">
        <v>1894</v>
      </c>
      <c r="G39" t="s">
        <v>18</v>
      </c>
      <c r="H39" t="s">
        <v>26</v>
      </c>
      <c r="I39" t="s">
        <v>1042</v>
      </c>
      <c r="J39" t="s">
        <v>1924</v>
      </c>
      <c r="K39" t="s">
        <v>717</v>
      </c>
      <c r="L39" t="s">
        <v>882</v>
      </c>
      <c r="M39" t="s">
        <v>16</v>
      </c>
      <c r="N39" s="9">
        <v>292578</v>
      </c>
      <c r="O39" s="9">
        <v>812</v>
      </c>
      <c r="P39" s="9">
        <v>6474</v>
      </c>
      <c r="Q39" s="9">
        <v>12323</v>
      </c>
      <c r="R39" s="10">
        <v>4</v>
      </c>
      <c r="S39" s="11">
        <v>1826.32</v>
      </c>
      <c r="T39" s="12">
        <f>Table1[[#This Row],[Clicks]]/Table1[[#This Row],[Impressions]] * 100</f>
        <v>0.27753282885247693</v>
      </c>
      <c r="U39" s="12">
        <f>IFERROR(Table1[[#This Row],[Total Conversions]]/Table1[[#This Row],[Clicks]], "N/A")</f>
        <v>4.9261083743842365E-3</v>
      </c>
      <c r="V39" s="13">
        <f>IFERROR(Table1[[#This Row],[Gross Cost ]]/Table1[[#This Row],[Clicks]], "N/A")</f>
        <v>2.2491625615763544</v>
      </c>
      <c r="W39" s="14">
        <f>Table1[[#This Row],[Gross Cost ]]/Table1[[#This Row],[Total Conversions]]</f>
        <v>456.58</v>
      </c>
      <c r="X39" s="13">
        <f>IFERROR((Table1[[#This Row],[Gross Cost ]]/ (Table1[[#This Row],[Impressions]] / 1000)), "N/A")</f>
        <v>6.2421644826336911</v>
      </c>
      <c r="Y39" s="13">
        <f>Table1[[#This Row],[Gross Cost ]]/Table1[[#This Row],[Viewable Impressions]] * 1000</f>
        <v>282.10071053444545</v>
      </c>
    </row>
    <row r="40" spans="1:25" x14ac:dyDescent="0.25">
      <c r="A40" t="s">
        <v>1088</v>
      </c>
      <c r="B40" t="s">
        <v>1201</v>
      </c>
      <c r="C40" t="s">
        <v>1504</v>
      </c>
      <c r="G40" t="s">
        <v>18</v>
      </c>
      <c r="H40" t="s">
        <v>19</v>
      </c>
      <c r="I40" t="s">
        <v>1008</v>
      </c>
      <c r="J40" t="s">
        <v>1003</v>
      </c>
      <c r="K40" t="s">
        <v>62</v>
      </c>
      <c r="L40" t="s">
        <v>618</v>
      </c>
      <c r="M40" t="s">
        <v>16</v>
      </c>
      <c r="N40" s="9">
        <v>229908</v>
      </c>
      <c r="O40" s="9">
        <v>489</v>
      </c>
      <c r="P40" s="9">
        <v>98259</v>
      </c>
      <c r="Q40" s="9">
        <v>212073</v>
      </c>
      <c r="R40" s="10">
        <v>4</v>
      </c>
      <c r="S40" s="11">
        <v>1464.35</v>
      </c>
      <c r="T40" s="12">
        <f>Table1[[#This Row],[Clicks]]/Table1[[#This Row],[Impressions]] * 100</f>
        <v>0.21269377316143848</v>
      </c>
      <c r="U40" s="12">
        <f>IFERROR(Table1[[#This Row],[Total Conversions]]/Table1[[#This Row],[Clicks]], "N/A")</f>
        <v>8.1799591002044997E-3</v>
      </c>
      <c r="V40" s="13">
        <f>IFERROR(Table1[[#This Row],[Gross Cost ]]/Table1[[#This Row],[Clicks]], "N/A")</f>
        <v>2.9945807770961141</v>
      </c>
      <c r="W40" s="14">
        <f>Table1[[#This Row],[Gross Cost ]]/Table1[[#This Row],[Total Conversions]]</f>
        <v>366.08749999999998</v>
      </c>
      <c r="X40" s="13">
        <f>IFERROR((Table1[[#This Row],[Gross Cost ]]/ (Table1[[#This Row],[Impressions]] / 1000)), "N/A")</f>
        <v>6.3692868451728515</v>
      </c>
      <c r="Y40" s="13">
        <f>Table1[[#This Row],[Gross Cost ]]/Table1[[#This Row],[Viewable Impressions]] * 1000</f>
        <v>14.902960543054579</v>
      </c>
    </row>
    <row r="41" spans="1:25" x14ac:dyDescent="0.25">
      <c r="A41" t="s">
        <v>1070</v>
      </c>
      <c r="B41" t="s">
        <v>1139</v>
      </c>
      <c r="C41" t="s">
        <v>1314</v>
      </c>
      <c r="D41" t="s">
        <v>1314</v>
      </c>
      <c r="G41" t="s">
        <v>12</v>
      </c>
      <c r="H41" t="s">
        <v>21</v>
      </c>
      <c r="I41" t="s">
        <v>1944</v>
      </c>
      <c r="J41" t="s">
        <v>1923</v>
      </c>
      <c r="K41" t="s">
        <v>122</v>
      </c>
      <c r="L41" t="s">
        <v>204</v>
      </c>
      <c r="M41" t="s">
        <v>16</v>
      </c>
      <c r="N41" s="9">
        <v>1222302</v>
      </c>
      <c r="O41" s="9">
        <v>3142</v>
      </c>
      <c r="P41" s="9">
        <v>553773</v>
      </c>
      <c r="Q41" s="9">
        <v>1120128</v>
      </c>
      <c r="R41" s="10">
        <v>42</v>
      </c>
      <c r="S41" s="11">
        <v>7880.77</v>
      </c>
      <c r="T41" s="12">
        <f>Table1[[#This Row],[Clicks]]/Table1[[#This Row],[Impressions]] * 100</f>
        <v>0.25705594852990504</v>
      </c>
      <c r="U41" s="12">
        <f>IFERROR(Table1[[#This Row],[Total Conversions]]/Table1[[#This Row],[Clicks]], "N/A")</f>
        <v>1.336728198599618E-2</v>
      </c>
      <c r="V41" s="13">
        <f>IFERROR(Table1[[#This Row],[Gross Cost ]]/Table1[[#This Row],[Clicks]], "N/A")</f>
        <v>2.508201782304265</v>
      </c>
      <c r="W41" s="14">
        <f>Table1[[#This Row],[Gross Cost ]]/Table1[[#This Row],[Total Conversions]]</f>
        <v>187.63738095238097</v>
      </c>
      <c r="X41" s="13">
        <f>IFERROR((Table1[[#This Row],[Gross Cost ]]/ (Table1[[#This Row],[Impressions]] / 1000)), "N/A")</f>
        <v>6.4474818825462128</v>
      </c>
      <c r="Y41" s="13">
        <f>Table1[[#This Row],[Gross Cost ]]/Table1[[#This Row],[Viewable Impressions]] * 1000</f>
        <v>14.231047739777852</v>
      </c>
    </row>
    <row r="42" spans="1:25" x14ac:dyDescent="0.25">
      <c r="A42" t="s">
        <v>1079</v>
      </c>
      <c r="B42" t="s">
        <v>1176</v>
      </c>
      <c r="C42" t="s">
        <v>1452</v>
      </c>
      <c r="D42" t="s">
        <v>1800</v>
      </c>
      <c r="E42" t="s">
        <v>1886</v>
      </c>
      <c r="F42" t="s">
        <v>1918</v>
      </c>
      <c r="G42" t="s">
        <v>18</v>
      </c>
      <c r="H42" t="s">
        <v>26</v>
      </c>
      <c r="I42" t="s">
        <v>1940</v>
      </c>
      <c r="J42" t="s">
        <v>1923</v>
      </c>
      <c r="K42" t="s">
        <v>935</v>
      </c>
      <c r="L42" t="s">
        <v>920</v>
      </c>
      <c r="M42" t="s">
        <v>16</v>
      </c>
      <c r="N42" s="9">
        <v>217824</v>
      </c>
      <c r="O42" s="9">
        <v>560</v>
      </c>
      <c r="P42" s="9">
        <v>75089</v>
      </c>
      <c r="Q42" s="9">
        <v>179723</v>
      </c>
      <c r="R42" s="10">
        <v>16</v>
      </c>
      <c r="S42" s="11">
        <v>1451.81</v>
      </c>
      <c r="T42" s="12">
        <f>Table1[[#This Row],[Clicks]]/Table1[[#This Row],[Impressions]] * 100</f>
        <v>0.25708829146466872</v>
      </c>
      <c r="U42" s="12">
        <f>IFERROR(Table1[[#This Row],[Total Conversions]]/Table1[[#This Row],[Clicks]], "N/A")</f>
        <v>2.8571428571428571E-2</v>
      </c>
      <c r="V42" s="13">
        <f>IFERROR(Table1[[#This Row],[Gross Cost ]]/Table1[[#This Row],[Clicks]], "N/A")</f>
        <v>2.5925178571428571</v>
      </c>
      <c r="W42" s="14">
        <f>Table1[[#This Row],[Gross Cost ]]/Table1[[#This Row],[Total Conversions]]</f>
        <v>90.738124999999997</v>
      </c>
      <c r="X42" s="13">
        <f>IFERROR((Table1[[#This Row],[Gross Cost ]]/ (Table1[[#This Row],[Impressions]] / 1000)), "N/A")</f>
        <v>6.6650598648450119</v>
      </c>
      <c r="Y42" s="13">
        <f>Table1[[#This Row],[Gross Cost ]]/Table1[[#This Row],[Viewable Impressions]] * 1000</f>
        <v>19.334523032667899</v>
      </c>
    </row>
    <row r="43" spans="1:25" x14ac:dyDescent="0.25">
      <c r="A43" t="s">
        <v>1070</v>
      </c>
      <c r="B43" t="s">
        <v>1131</v>
      </c>
      <c r="C43" t="s">
        <v>1379</v>
      </c>
      <c r="G43" t="s">
        <v>18</v>
      </c>
      <c r="H43" t="s">
        <v>13</v>
      </c>
      <c r="I43" t="s">
        <v>1029</v>
      </c>
      <c r="J43" t="s">
        <v>1924</v>
      </c>
      <c r="K43" t="s">
        <v>181</v>
      </c>
      <c r="L43" t="s">
        <v>680</v>
      </c>
      <c r="M43" t="s">
        <v>16</v>
      </c>
      <c r="N43" s="9">
        <v>1109184</v>
      </c>
      <c r="O43" s="9">
        <v>3142</v>
      </c>
      <c r="P43" s="9">
        <v>83035</v>
      </c>
      <c r="Q43" s="9">
        <v>782482</v>
      </c>
      <c r="R43" s="10">
        <v>25</v>
      </c>
      <c r="S43" s="11">
        <v>7490.86</v>
      </c>
      <c r="T43" s="12">
        <f>Table1[[#This Row],[Clicks]]/Table1[[#This Row],[Impressions]] * 100</f>
        <v>0.28327130575269749</v>
      </c>
      <c r="U43" s="12">
        <f>IFERROR(Table1[[#This Row],[Total Conversions]]/Table1[[#This Row],[Clicks]], "N/A")</f>
        <v>7.9567154678548691E-3</v>
      </c>
      <c r="V43" s="13">
        <f>IFERROR(Table1[[#This Row],[Gross Cost ]]/Table1[[#This Row],[Clicks]], "N/A")</f>
        <v>2.384105665181413</v>
      </c>
      <c r="W43" s="14">
        <f>Table1[[#This Row],[Gross Cost ]]/Table1[[#This Row],[Total Conversions]]</f>
        <v>299.63439999999997</v>
      </c>
      <c r="X43" s="13">
        <f>IFERROR((Table1[[#This Row],[Gross Cost ]]/ (Table1[[#This Row],[Impressions]] / 1000)), "N/A")</f>
        <v>6.753487248283423</v>
      </c>
      <c r="Y43" s="13">
        <f>Table1[[#This Row],[Gross Cost ]]/Table1[[#This Row],[Viewable Impressions]] * 1000</f>
        <v>90.213283555127347</v>
      </c>
    </row>
    <row r="44" spans="1:25" x14ac:dyDescent="0.25">
      <c r="A44" t="s">
        <v>1070</v>
      </c>
      <c r="B44" t="s">
        <v>1142</v>
      </c>
      <c r="C44" t="s">
        <v>1328</v>
      </c>
      <c r="D44" t="s">
        <v>1704</v>
      </c>
      <c r="G44" t="s">
        <v>12</v>
      </c>
      <c r="H44" t="s">
        <v>21</v>
      </c>
      <c r="I44" t="s">
        <v>1036</v>
      </c>
      <c r="J44" t="s">
        <v>1927</v>
      </c>
      <c r="K44" t="s">
        <v>191</v>
      </c>
      <c r="L44" t="s">
        <v>618</v>
      </c>
      <c r="M44" t="s">
        <v>16</v>
      </c>
      <c r="N44" s="9">
        <v>760502</v>
      </c>
      <c r="O44" s="9">
        <v>2140</v>
      </c>
      <c r="P44" s="9">
        <v>326721</v>
      </c>
      <c r="Q44" s="9">
        <v>700814</v>
      </c>
      <c r="R44" s="10">
        <v>17</v>
      </c>
      <c r="S44" s="11">
        <v>5179.04</v>
      </c>
      <c r="T44" s="12">
        <f>Table1[[#This Row],[Clicks]]/Table1[[#This Row],[Impressions]] * 100</f>
        <v>0.28139307983410955</v>
      </c>
      <c r="U44" s="12">
        <f>IFERROR(Table1[[#This Row],[Total Conversions]]/Table1[[#This Row],[Clicks]], "N/A")</f>
        <v>7.9439252336448597E-3</v>
      </c>
      <c r="V44" s="13">
        <f>IFERROR(Table1[[#This Row],[Gross Cost ]]/Table1[[#This Row],[Clicks]], "N/A")</f>
        <v>2.4201121495327103</v>
      </c>
      <c r="W44" s="14">
        <f>Table1[[#This Row],[Gross Cost ]]/Table1[[#This Row],[Total Conversions]]</f>
        <v>304.64941176470586</v>
      </c>
      <c r="X44" s="13">
        <f>IFERROR((Table1[[#This Row],[Gross Cost ]]/ (Table1[[#This Row],[Impressions]] / 1000)), "N/A")</f>
        <v>6.8100281130095652</v>
      </c>
      <c r="Y44" s="13">
        <f>Table1[[#This Row],[Gross Cost ]]/Table1[[#This Row],[Viewable Impressions]] * 1000</f>
        <v>15.85156754539806</v>
      </c>
    </row>
    <row r="45" spans="1:25" x14ac:dyDescent="0.25">
      <c r="A45" t="s">
        <v>1070</v>
      </c>
      <c r="B45" t="s">
        <v>1138</v>
      </c>
      <c r="C45" t="s">
        <v>1308</v>
      </c>
      <c r="G45" t="s">
        <v>23</v>
      </c>
      <c r="H45" t="s">
        <v>13</v>
      </c>
      <c r="I45" t="s">
        <v>1008</v>
      </c>
      <c r="J45" t="s">
        <v>1003</v>
      </c>
      <c r="K45" t="s">
        <v>113</v>
      </c>
      <c r="L45" t="s">
        <v>680</v>
      </c>
      <c r="M45" t="s">
        <v>16</v>
      </c>
      <c r="N45" s="9">
        <v>1083050</v>
      </c>
      <c r="O45" s="9">
        <v>3984</v>
      </c>
      <c r="P45" s="9">
        <v>590156</v>
      </c>
      <c r="Q45" s="9">
        <v>953556</v>
      </c>
      <c r="R45" s="10">
        <v>19</v>
      </c>
      <c r="S45" s="11">
        <v>7495.75</v>
      </c>
      <c r="T45" s="12">
        <f>Table1[[#This Row],[Clicks]]/Table1[[#This Row],[Impressions]] * 100</f>
        <v>0.36785005309080837</v>
      </c>
      <c r="U45" s="12">
        <f>IFERROR(Table1[[#This Row],[Total Conversions]]/Table1[[#This Row],[Clicks]], "N/A")</f>
        <v>4.7690763052208839E-3</v>
      </c>
      <c r="V45" s="13">
        <f>IFERROR(Table1[[#This Row],[Gross Cost ]]/Table1[[#This Row],[Clicks]], "N/A")</f>
        <v>1.8814633534136547</v>
      </c>
      <c r="W45" s="14">
        <f>Table1[[#This Row],[Gross Cost ]]/Table1[[#This Row],[Total Conversions]]</f>
        <v>394.51315789473682</v>
      </c>
      <c r="X45" s="13">
        <f>IFERROR((Table1[[#This Row],[Gross Cost ]]/ (Table1[[#This Row],[Impressions]] / 1000)), "N/A")</f>
        <v>6.9209639444162319</v>
      </c>
      <c r="Y45" s="13">
        <f>Table1[[#This Row],[Gross Cost ]]/Table1[[#This Row],[Viewable Impressions]] * 1000</f>
        <v>12.701302706403053</v>
      </c>
    </row>
    <row r="46" spans="1:25" x14ac:dyDescent="0.25">
      <c r="A46" t="s">
        <v>1070</v>
      </c>
      <c r="B46" t="s">
        <v>1139</v>
      </c>
      <c r="C46" t="s">
        <v>1311</v>
      </c>
      <c r="D46" t="s">
        <v>1679</v>
      </c>
      <c r="G46" t="s">
        <v>18</v>
      </c>
      <c r="H46" t="s">
        <v>21</v>
      </c>
      <c r="I46" t="s">
        <v>1008</v>
      </c>
      <c r="J46" t="s">
        <v>1003</v>
      </c>
      <c r="K46" t="s">
        <v>62</v>
      </c>
      <c r="L46" t="s">
        <v>204</v>
      </c>
      <c r="M46" t="s">
        <v>16</v>
      </c>
      <c r="N46" s="9">
        <v>1100942</v>
      </c>
      <c r="O46" s="9">
        <v>2984</v>
      </c>
      <c r="P46" s="9">
        <v>629973</v>
      </c>
      <c r="Q46" s="9">
        <v>1041225</v>
      </c>
      <c r="R46" s="10">
        <v>147</v>
      </c>
      <c r="S46" s="11">
        <v>7979.35</v>
      </c>
      <c r="T46" s="12">
        <f>Table1[[#This Row],[Clicks]]/Table1[[#This Row],[Impressions]] * 100</f>
        <v>0.27104061794354289</v>
      </c>
      <c r="U46" s="12">
        <f>IFERROR(Table1[[#This Row],[Total Conversions]]/Table1[[#This Row],[Clicks]], "N/A")</f>
        <v>4.92627345844504E-2</v>
      </c>
      <c r="V46" s="13">
        <f>IFERROR(Table1[[#This Row],[Gross Cost ]]/Table1[[#This Row],[Clicks]], "N/A")</f>
        <v>2.6740449061662201</v>
      </c>
      <c r="W46" s="14">
        <f>Table1[[#This Row],[Gross Cost ]]/Table1[[#This Row],[Total Conversions]]</f>
        <v>54.281292517006804</v>
      </c>
      <c r="X46" s="13">
        <f>IFERROR((Table1[[#This Row],[Gross Cost ]]/ (Table1[[#This Row],[Impressions]] / 1000)), "N/A")</f>
        <v>7.2477478377607545</v>
      </c>
      <c r="Y46" s="13">
        <f>Table1[[#This Row],[Gross Cost ]]/Table1[[#This Row],[Viewable Impressions]] * 1000</f>
        <v>12.666177756824499</v>
      </c>
    </row>
    <row r="47" spans="1:25" x14ac:dyDescent="0.25">
      <c r="A47" t="s">
        <v>1070</v>
      </c>
      <c r="B47" t="s">
        <v>1133</v>
      </c>
      <c r="C47" t="s">
        <v>1339</v>
      </c>
      <c r="D47" t="s">
        <v>1284</v>
      </c>
      <c r="G47" t="s">
        <v>18</v>
      </c>
      <c r="H47" t="s">
        <v>13</v>
      </c>
      <c r="I47" t="s">
        <v>1033</v>
      </c>
      <c r="J47" t="s">
        <v>1928</v>
      </c>
      <c r="K47" t="s">
        <v>191</v>
      </c>
      <c r="L47" t="s">
        <v>680</v>
      </c>
      <c r="M47" t="s">
        <v>16</v>
      </c>
      <c r="N47" s="9">
        <v>818919</v>
      </c>
      <c r="O47" s="9">
        <v>1987</v>
      </c>
      <c r="P47" s="9">
        <v>395852</v>
      </c>
      <c r="Q47" s="9">
        <v>699064</v>
      </c>
      <c r="R47" s="10">
        <v>22</v>
      </c>
      <c r="S47" s="11">
        <v>6012.1</v>
      </c>
      <c r="T47" s="12">
        <f>Table1[[#This Row],[Clicks]]/Table1[[#This Row],[Impressions]] * 100</f>
        <v>0.24263693967291025</v>
      </c>
      <c r="U47" s="12">
        <f>IFERROR(Table1[[#This Row],[Total Conversions]]/Table1[[#This Row],[Clicks]], "N/A")</f>
        <v>1.1071967790639155E-2</v>
      </c>
      <c r="V47" s="13">
        <f>IFERROR(Table1[[#This Row],[Gross Cost ]]/Table1[[#This Row],[Clicks]], "N/A")</f>
        <v>3.0257171615500758</v>
      </c>
      <c r="W47" s="14">
        <f>Table1[[#This Row],[Gross Cost ]]/Table1[[#This Row],[Total Conversions]]</f>
        <v>273.27727272727276</v>
      </c>
      <c r="X47" s="13">
        <f>IFERROR((Table1[[#This Row],[Gross Cost ]]/ (Table1[[#This Row],[Impressions]] / 1000)), "N/A")</f>
        <v>7.3415075239431502</v>
      </c>
      <c r="Y47" s="13">
        <f>Table1[[#This Row],[Gross Cost ]]/Table1[[#This Row],[Viewable Impressions]] * 1000</f>
        <v>15.187746935723453</v>
      </c>
    </row>
    <row r="48" spans="1:25" x14ac:dyDescent="0.25">
      <c r="A48" t="s">
        <v>1092</v>
      </c>
      <c r="B48" t="s">
        <v>1210</v>
      </c>
      <c r="C48" t="s">
        <v>1519</v>
      </c>
      <c r="D48" t="s">
        <v>1131</v>
      </c>
      <c r="E48" t="s">
        <v>1899</v>
      </c>
      <c r="G48" t="s">
        <v>18</v>
      </c>
      <c r="H48" t="s">
        <v>26</v>
      </c>
      <c r="I48" t="s">
        <v>1026</v>
      </c>
      <c r="J48" t="s">
        <v>1926</v>
      </c>
      <c r="K48" t="s">
        <v>47</v>
      </c>
      <c r="L48" t="s">
        <v>15</v>
      </c>
      <c r="M48" t="s">
        <v>16</v>
      </c>
      <c r="N48" s="9">
        <v>510778</v>
      </c>
      <c r="O48" s="9">
        <v>1290</v>
      </c>
      <c r="P48" s="9">
        <v>70777</v>
      </c>
      <c r="Q48" s="9">
        <v>436133</v>
      </c>
      <c r="R48" s="10">
        <v>6</v>
      </c>
      <c r="S48" s="11">
        <v>3870.25</v>
      </c>
      <c r="T48" s="12">
        <f>Table1[[#This Row],[Clicks]]/Table1[[#This Row],[Impressions]] * 100</f>
        <v>0.25255590491368074</v>
      </c>
      <c r="U48" s="12">
        <f>IFERROR(Table1[[#This Row],[Total Conversions]]/Table1[[#This Row],[Clicks]], "N/A")</f>
        <v>4.6511627906976744E-3</v>
      </c>
      <c r="V48" s="13">
        <f>IFERROR(Table1[[#This Row],[Gross Cost ]]/Table1[[#This Row],[Clicks]], "N/A")</f>
        <v>3.0001937984496125</v>
      </c>
      <c r="W48" s="14">
        <f>Table1[[#This Row],[Gross Cost ]]/Table1[[#This Row],[Total Conversions]]</f>
        <v>645.04166666666663</v>
      </c>
      <c r="X48" s="13">
        <f>IFERROR((Table1[[#This Row],[Gross Cost ]]/ (Table1[[#This Row],[Impressions]] / 1000)), "N/A")</f>
        <v>7.5771665968385475</v>
      </c>
      <c r="Y48" s="13">
        <f>Table1[[#This Row],[Gross Cost ]]/Table1[[#This Row],[Viewable Impressions]] * 1000</f>
        <v>54.682312050524885</v>
      </c>
    </row>
    <row r="49" spans="1:25" x14ac:dyDescent="0.25">
      <c r="A49" t="s">
        <v>1094</v>
      </c>
      <c r="B49" t="s">
        <v>1215</v>
      </c>
      <c r="C49" t="s">
        <v>1536</v>
      </c>
      <c r="G49" t="s">
        <v>12</v>
      </c>
      <c r="H49" t="s">
        <v>13</v>
      </c>
      <c r="I49" t="s">
        <v>1008</v>
      </c>
      <c r="J49" t="s">
        <v>1003</v>
      </c>
      <c r="K49" t="s">
        <v>122</v>
      </c>
      <c r="L49" t="s">
        <v>204</v>
      </c>
      <c r="M49" t="s">
        <v>16</v>
      </c>
      <c r="N49" s="9">
        <v>297347</v>
      </c>
      <c r="O49" s="9">
        <v>751</v>
      </c>
      <c r="P49" s="9">
        <v>166412</v>
      </c>
      <c r="Q49" s="9">
        <v>251319</v>
      </c>
      <c r="R49" s="10">
        <v>4</v>
      </c>
      <c r="S49" s="11">
        <v>2255.52</v>
      </c>
      <c r="T49" s="12">
        <f>Table1[[#This Row],[Clicks]]/Table1[[#This Row],[Impressions]] * 100</f>
        <v>0.25256686632116682</v>
      </c>
      <c r="U49" s="12">
        <f>IFERROR(Table1[[#This Row],[Total Conversions]]/Table1[[#This Row],[Clicks]], "N/A")</f>
        <v>5.3262316910785623E-3</v>
      </c>
      <c r="V49" s="13">
        <f>IFERROR(Table1[[#This Row],[Gross Cost ]]/Table1[[#This Row],[Clicks]], "N/A")</f>
        <v>3.0033555259653797</v>
      </c>
      <c r="W49" s="14">
        <f>Table1[[#This Row],[Gross Cost ]]/Table1[[#This Row],[Total Conversions]]</f>
        <v>563.88</v>
      </c>
      <c r="X49" s="13">
        <f>IFERROR((Table1[[#This Row],[Gross Cost ]]/ (Table1[[#This Row],[Impressions]] / 1000)), "N/A")</f>
        <v>7.5854809364143581</v>
      </c>
      <c r="Y49" s="13">
        <f>Table1[[#This Row],[Gross Cost ]]/Table1[[#This Row],[Viewable Impressions]] * 1000</f>
        <v>13.553830252626014</v>
      </c>
    </row>
    <row r="50" spans="1:25" x14ac:dyDescent="0.25">
      <c r="A50" t="s">
        <v>1070</v>
      </c>
      <c r="B50" t="s">
        <v>1153</v>
      </c>
      <c r="C50" t="s">
        <v>1418</v>
      </c>
      <c r="D50" t="s">
        <v>1776</v>
      </c>
      <c r="G50" t="s">
        <v>18</v>
      </c>
      <c r="H50" t="s">
        <v>21</v>
      </c>
      <c r="I50" t="s">
        <v>1949</v>
      </c>
      <c r="J50" t="s">
        <v>1923</v>
      </c>
      <c r="K50" t="s">
        <v>113</v>
      </c>
      <c r="L50" t="s">
        <v>204</v>
      </c>
      <c r="M50" t="s">
        <v>16</v>
      </c>
      <c r="N50" s="9">
        <v>766674</v>
      </c>
      <c r="O50" s="9">
        <v>1984</v>
      </c>
      <c r="P50" s="9">
        <v>344201</v>
      </c>
      <c r="Q50" s="9">
        <v>720606</v>
      </c>
      <c r="R50" s="10">
        <v>17</v>
      </c>
      <c r="S50" s="11">
        <v>5816.23</v>
      </c>
      <c r="T50" s="12">
        <f>Table1[[#This Row],[Clicks]]/Table1[[#This Row],[Impressions]] * 100</f>
        <v>0.25878013340741957</v>
      </c>
      <c r="U50" s="12">
        <f>IFERROR(Table1[[#This Row],[Total Conversions]]/Table1[[#This Row],[Clicks]], "N/A")</f>
        <v>8.5685483870967735E-3</v>
      </c>
      <c r="V50" s="13">
        <f>IFERROR(Table1[[#This Row],[Gross Cost ]]/Table1[[#This Row],[Clicks]], "N/A")</f>
        <v>2.9315675403225803</v>
      </c>
      <c r="W50" s="14">
        <f>Table1[[#This Row],[Gross Cost ]]/Table1[[#This Row],[Total Conversions]]</f>
        <v>342.13117647058823</v>
      </c>
      <c r="X50" s="13">
        <f>IFERROR((Table1[[#This Row],[Gross Cost ]]/ (Table1[[#This Row],[Impressions]] / 1000)), "N/A")</f>
        <v>7.5863143917753826</v>
      </c>
      <c r="Y50" s="13">
        <f>Table1[[#This Row],[Gross Cost ]]/Table1[[#This Row],[Viewable Impressions]] * 1000</f>
        <v>16.897771941394709</v>
      </c>
    </row>
    <row r="51" spans="1:25" x14ac:dyDescent="0.25">
      <c r="A51" t="s">
        <v>1073</v>
      </c>
      <c r="B51" t="s">
        <v>1157</v>
      </c>
      <c r="C51" t="s">
        <v>1421</v>
      </c>
      <c r="G51" t="s">
        <v>18</v>
      </c>
      <c r="H51" t="s">
        <v>13</v>
      </c>
      <c r="I51" t="s">
        <v>1036</v>
      </c>
      <c r="J51" t="s">
        <v>1927</v>
      </c>
      <c r="K51" t="s">
        <v>181</v>
      </c>
      <c r="L51" t="s">
        <v>680</v>
      </c>
      <c r="M51" t="s">
        <v>16</v>
      </c>
      <c r="N51" s="9">
        <v>232635</v>
      </c>
      <c r="O51" s="9">
        <v>666</v>
      </c>
      <c r="P51" s="9">
        <v>34008</v>
      </c>
      <c r="Q51" s="9">
        <v>195803</v>
      </c>
      <c r="R51" s="10">
        <v>39</v>
      </c>
      <c r="S51" s="11">
        <v>1773.99</v>
      </c>
      <c r="T51" s="12">
        <f>Table1[[#This Row],[Clicks]]/Table1[[#This Row],[Impressions]] * 100</f>
        <v>0.28628538268102388</v>
      </c>
      <c r="U51" s="12">
        <f>IFERROR(Table1[[#This Row],[Total Conversions]]/Table1[[#This Row],[Clicks]], "N/A")</f>
        <v>5.8558558558558557E-2</v>
      </c>
      <c r="V51" s="13">
        <f>IFERROR(Table1[[#This Row],[Gross Cost ]]/Table1[[#This Row],[Clicks]], "N/A")</f>
        <v>2.6636486486486488</v>
      </c>
      <c r="W51" s="14">
        <f>Table1[[#This Row],[Gross Cost ]]/Table1[[#This Row],[Total Conversions]]</f>
        <v>45.486923076923077</v>
      </c>
      <c r="X51" s="13">
        <f>IFERROR((Table1[[#This Row],[Gross Cost ]]/ (Table1[[#This Row],[Impressions]] / 1000)), "N/A")</f>
        <v>7.625636727061706</v>
      </c>
      <c r="Y51" s="13">
        <f>Table1[[#This Row],[Gross Cost ]]/Table1[[#This Row],[Viewable Impressions]] * 1000</f>
        <v>52.163902611150313</v>
      </c>
    </row>
    <row r="52" spans="1:25" x14ac:dyDescent="0.25">
      <c r="A52" t="s">
        <v>1070</v>
      </c>
      <c r="B52" t="s">
        <v>1152</v>
      </c>
      <c r="C52" t="s">
        <v>1389</v>
      </c>
      <c r="D52" t="s">
        <v>1748</v>
      </c>
      <c r="G52" t="s">
        <v>12</v>
      </c>
      <c r="H52" t="s">
        <v>13</v>
      </c>
      <c r="I52" t="s">
        <v>1036</v>
      </c>
      <c r="J52" t="s">
        <v>1927</v>
      </c>
      <c r="K52" t="s">
        <v>113</v>
      </c>
      <c r="L52" t="s">
        <v>680</v>
      </c>
      <c r="M52" t="s">
        <v>16</v>
      </c>
      <c r="N52" s="9">
        <v>1010148</v>
      </c>
      <c r="O52" s="9">
        <v>2874</v>
      </c>
      <c r="P52" s="9">
        <v>699834</v>
      </c>
      <c r="Q52" s="9">
        <v>955905</v>
      </c>
      <c r="R52" s="10">
        <v>31</v>
      </c>
      <c r="S52" s="11">
        <v>7788.7</v>
      </c>
      <c r="T52" s="12">
        <f>Table1[[#This Row],[Clicks]]/Table1[[#This Row],[Impressions]] * 100</f>
        <v>0.28451276446619705</v>
      </c>
      <c r="U52" s="12">
        <f>IFERROR(Table1[[#This Row],[Total Conversions]]/Table1[[#This Row],[Clicks]], "N/A")</f>
        <v>1.0786360473208072E-2</v>
      </c>
      <c r="V52" s="13">
        <f>IFERROR(Table1[[#This Row],[Gross Cost ]]/Table1[[#This Row],[Clicks]], "N/A")</f>
        <v>2.7100556715379263</v>
      </c>
      <c r="W52" s="14">
        <f>Table1[[#This Row],[Gross Cost ]]/Table1[[#This Row],[Total Conversions]]</f>
        <v>251.2483870967742</v>
      </c>
      <c r="X52" s="13">
        <f>IFERROR((Table1[[#This Row],[Gross Cost ]]/ (Table1[[#This Row],[Impressions]] / 1000)), "N/A")</f>
        <v>7.710454309665514</v>
      </c>
      <c r="Y52" s="13">
        <f>Table1[[#This Row],[Gross Cost ]]/Table1[[#This Row],[Viewable Impressions]] * 1000</f>
        <v>11.129353532409112</v>
      </c>
    </row>
    <row r="53" spans="1:25" x14ac:dyDescent="0.25">
      <c r="A53" t="s">
        <v>1070</v>
      </c>
      <c r="B53" t="s">
        <v>1138</v>
      </c>
      <c r="C53" t="s">
        <v>1306</v>
      </c>
      <c r="G53" t="s">
        <v>12</v>
      </c>
      <c r="H53" t="s">
        <v>19</v>
      </c>
      <c r="I53" t="s">
        <v>1042</v>
      </c>
      <c r="J53" t="s">
        <v>1924</v>
      </c>
      <c r="K53" t="s">
        <v>122</v>
      </c>
      <c r="L53" t="s">
        <v>204</v>
      </c>
      <c r="M53" t="s">
        <v>16</v>
      </c>
      <c r="N53" s="9">
        <v>999915</v>
      </c>
      <c r="O53" s="9">
        <v>2748</v>
      </c>
      <c r="P53" s="9">
        <v>618816</v>
      </c>
      <c r="Q53" s="9">
        <v>829942</v>
      </c>
      <c r="R53" s="10">
        <v>23</v>
      </c>
      <c r="S53" s="11">
        <v>7879.32</v>
      </c>
      <c r="T53" s="12">
        <f>Table1[[#This Row],[Clicks]]/Table1[[#This Row],[Impressions]] * 100</f>
        <v>0.27482335998559881</v>
      </c>
      <c r="U53" s="12">
        <f>IFERROR(Table1[[#This Row],[Total Conversions]]/Table1[[#This Row],[Clicks]], "N/A")</f>
        <v>8.3697234352256185E-3</v>
      </c>
      <c r="V53" s="13">
        <f>IFERROR(Table1[[#This Row],[Gross Cost ]]/Table1[[#This Row],[Clicks]], "N/A")</f>
        <v>2.8672925764192141</v>
      </c>
      <c r="W53" s="14">
        <f>Table1[[#This Row],[Gross Cost ]]/Table1[[#This Row],[Total Conversions]]</f>
        <v>342.5791304347826</v>
      </c>
      <c r="X53" s="13">
        <f>IFERROR((Table1[[#This Row],[Gross Cost ]]/ (Table1[[#This Row],[Impressions]] / 1000)), "N/A")</f>
        <v>7.8799897991329262</v>
      </c>
      <c r="Y53" s="13">
        <f>Table1[[#This Row],[Gross Cost ]]/Table1[[#This Row],[Viewable Impressions]] * 1000</f>
        <v>12.732896369841761</v>
      </c>
    </row>
    <row r="54" spans="1:25" x14ac:dyDescent="0.25">
      <c r="A54" t="s">
        <v>1069</v>
      </c>
      <c r="B54" t="s">
        <v>1134</v>
      </c>
      <c r="C54" t="s">
        <v>1148</v>
      </c>
      <c r="D54" t="s">
        <v>1493</v>
      </c>
      <c r="G54" t="s">
        <v>18</v>
      </c>
      <c r="H54" t="s">
        <v>13</v>
      </c>
      <c r="I54" t="s">
        <v>1053</v>
      </c>
      <c r="J54" t="s">
        <v>1934</v>
      </c>
      <c r="K54" t="s">
        <v>181</v>
      </c>
      <c r="L54" t="s">
        <v>625</v>
      </c>
      <c r="M54" t="s">
        <v>16</v>
      </c>
      <c r="N54" s="9">
        <v>197192</v>
      </c>
      <c r="O54" s="9">
        <v>519</v>
      </c>
      <c r="P54" s="9">
        <v>80623</v>
      </c>
      <c r="Q54" s="9">
        <v>181763</v>
      </c>
      <c r="R54" s="10">
        <v>5</v>
      </c>
      <c r="S54" s="11">
        <v>1584.73</v>
      </c>
      <c r="T54" s="12">
        <f>Table1[[#This Row],[Clicks]]/Table1[[#This Row],[Impressions]] * 100</f>
        <v>0.2631952614710536</v>
      </c>
      <c r="U54" s="12">
        <f>IFERROR(Table1[[#This Row],[Total Conversions]]/Table1[[#This Row],[Clicks]], "N/A")</f>
        <v>9.6339113680154135E-3</v>
      </c>
      <c r="V54" s="13">
        <f>IFERROR(Table1[[#This Row],[Gross Cost ]]/Table1[[#This Row],[Clicks]], "N/A")</f>
        <v>3.0534296724470136</v>
      </c>
      <c r="W54" s="14">
        <f>Table1[[#This Row],[Gross Cost ]]/Table1[[#This Row],[Total Conversions]]</f>
        <v>316.94600000000003</v>
      </c>
      <c r="X54" s="13">
        <f>IFERROR((Table1[[#This Row],[Gross Cost ]]/ (Table1[[#This Row],[Impressions]] / 1000)), "N/A")</f>
        <v>8.036482210231652</v>
      </c>
      <c r="Y54" s="13">
        <f>Table1[[#This Row],[Gross Cost ]]/Table1[[#This Row],[Viewable Impressions]] * 1000</f>
        <v>19.656053483497267</v>
      </c>
    </row>
    <row r="55" spans="1:25" x14ac:dyDescent="0.25">
      <c r="A55" t="s">
        <v>1070</v>
      </c>
      <c r="B55" t="s">
        <v>1153</v>
      </c>
      <c r="C55" t="s">
        <v>1418</v>
      </c>
      <c r="D55" t="s">
        <v>1772</v>
      </c>
      <c r="G55" t="s">
        <v>12</v>
      </c>
      <c r="H55" t="s">
        <v>13</v>
      </c>
      <c r="I55" t="s">
        <v>1008</v>
      </c>
      <c r="J55" t="s">
        <v>1003</v>
      </c>
      <c r="K55" t="s">
        <v>113</v>
      </c>
      <c r="L55" t="s">
        <v>962</v>
      </c>
      <c r="M55" t="s">
        <v>16</v>
      </c>
      <c r="N55" s="9">
        <v>742281</v>
      </c>
      <c r="O55" s="9">
        <v>1999</v>
      </c>
      <c r="P55" s="9">
        <v>432673</v>
      </c>
      <c r="Q55" s="9">
        <v>642404</v>
      </c>
      <c r="R55" s="10">
        <v>11</v>
      </c>
      <c r="S55" s="11">
        <v>6024.42</v>
      </c>
      <c r="T55" s="12">
        <f>Table1[[#This Row],[Clicks]]/Table1[[#This Row],[Impressions]] * 100</f>
        <v>0.26930502060540418</v>
      </c>
      <c r="U55" s="12">
        <f>IFERROR(Table1[[#This Row],[Total Conversions]]/Table1[[#This Row],[Clicks]], "N/A")</f>
        <v>5.5027513756878439E-3</v>
      </c>
      <c r="V55" s="13">
        <f>IFERROR(Table1[[#This Row],[Gross Cost ]]/Table1[[#This Row],[Clicks]], "N/A")</f>
        <v>3.0137168584292144</v>
      </c>
      <c r="W55" s="14">
        <f>Table1[[#This Row],[Gross Cost ]]/Table1[[#This Row],[Total Conversions]]</f>
        <v>547.67454545454541</v>
      </c>
      <c r="X55" s="13">
        <f>IFERROR((Table1[[#This Row],[Gross Cost ]]/ (Table1[[#This Row],[Impressions]] / 1000)), "N/A")</f>
        <v>8.1160908065813366</v>
      </c>
      <c r="Y55" s="13">
        <f>Table1[[#This Row],[Gross Cost ]]/Table1[[#This Row],[Viewable Impressions]] * 1000</f>
        <v>13.923725307564837</v>
      </c>
    </row>
    <row r="56" spans="1:25" x14ac:dyDescent="0.25">
      <c r="A56" t="s">
        <v>1080</v>
      </c>
      <c r="B56" t="s">
        <v>1178</v>
      </c>
      <c r="G56" t="s">
        <v>12</v>
      </c>
      <c r="H56" t="s">
        <v>19</v>
      </c>
      <c r="I56" t="s">
        <v>1008</v>
      </c>
      <c r="J56" t="s">
        <v>1003</v>
      </c>
      <c r="K56" t="s">
        <v>181</v>
      </c>
      <c r="L56" t="s">
        <v>625</v>
      </c>
      <c r="M56" t="s">
        <v>16</v>
      </c>
      <c r="N56" s="9">
        <v>194833</v>
      </c>
      <c r="O56" s="9">
        <v>499</v>
      </c>
      <c r="P56" s="9">
        <v>29091</v>
      </c>
      <c r="Q56" s="9">
        <v>143813</v>
      </c>
      <c r="R56" s="10">
        <v>4</v>
      </c>
      <c r="S56" s="11">
        <v>1586.31</v>
      </c>
      <c r="T56" s="12">
        <f>Table1[[#This Row],[Clicks]]/Table1[[#This Row],[Impressions]] * 100</f>
        <v>0.25611677693203921</v>
      </c>
      <c r="U56" s="12">
        <f>IFERROR(Table1[[#This Row],[Total Conversions]]/Table1[[#This Row],[Clicks]], "N/A")</f>
        <v>8.0160320641282558E-3</v>
      </c>
      <c r="V56" s="13">
        <f>IFERROR(Table1[[#This Row],[Gross Cost ]]/Table1[[#This Row],[Clicks]], "N/A")</f>
        <v>3.1789779559118236</v>
      </c>
      <c r="W56" s="14">
        <f>Table1[[#This Row],[Gross Cost ]]/Table1[[#This Row],[Total Conversions]]</f>
        <v>396.57749999999999</v>
      </c>
      <c r="X56" s="13">
        <f>IFERROR((Table1[[#This Row],[Gross Cost ]]/ (Table1[[#This Row],[Impressions]] / 1000)), "N/A")</f>
        <v>8.1418958800613854</v>
      </c>
      <c r="Y56" s="13">
        <f>Table1[[#This Row],[Gross Cost ]]/Table1[[#This Row],[Viewable Impressions]] * 1000</f>
        <v>54.529235846137979</v>
      </c>
    </row>
    <row r="57" spans="1:25" x14ac:dyDescent="0.25">
      <c r="A57" t="s">
        <v>1079</v>
      </c>
      <c r="B57" t="s">
        <v>1175</v>
      </c>
      <c r="C57" t="s">
        <v>1447</v>
      </c>
      <c r="G57" t="s">
        <v>18</v>
      </c>
      <c r="H57" t="s">
        <v>21</v>
      </c>
      <c r="I57" t="s">
        <v>1016</v>
      </c>
      <c r="J57" t="s">
        <v>1929</v>
      </c>
      <c r="K57" t="s">
        <v>191</v>
      </c>
      <c r="L57" t="s">
        <v>795</v>
      </c>
      <c r="M57" t="s">
        <v>16</v>
      </c>
      <c r="N57" s="9">
        <v>276716</v>
      </c>
      <c r="O57" s="9">
        <v>799</v>
      </c>
      <c r="P57" s="9">
        <v>114927</v>
      </c>
      <c r="Q57" s="9">
        <v>255481</v>
      </c>
      <c r="R57" s="10">
        <v>49</v>
      </c>
      <c r="S57" s="11">
        <v>2276.2800000000002</v>
      </c>
      <c r="T57" s="12">
        <f>Table1[[#This Row],[Clicks]]/Table1[[#This Row],[Impressions]] * 100</f>
        <v>0.28874369389554633</v>
      </c>
      <c r="U57" s="12">
        <f>IFERROR(Table1[[#This Row],[Total Conversions]]/Table1[[#This Row],[Clicks]], "N/A")</f>
        <v>6.1326658322903627E-2</v>
      </c>
      <c r="V57" s="13">
        <f>IFERROR(Table1[[#This Row],[Gross Cost ]]/Table1[[#This Row],[Clicks]], "N/A")</f>
        <v>2.848911138923655</v>
      </c>
      <c r="W57" s="14">
        <f>Table1[[#This Row],[Gross Cost ]]/Table1[[#This Row],[Total Conversions]]</f>
        <v>46.454693877551023</v>
      </c>
      <c r="X57" s="13">
        <f>IFERROR((Table1[[#This Row],[Gross Cost ]]/ (Table1[[#This Row],[Impressions]] / 1000)), "N/A")</f>
        <v>8.2260512583298411</v>
      </c>
      <c r="Y57" s="13">
        <f>Table1[[#This Row],[Gross Cost ]]/Table1[[#This Row],[Viewable Impressions]] * 1000</f>
        <v>19.806311832728603</v>
      </c>
    </row>
    <row r="58" spans="1:25" x14ac:dyDescent="0.25">
      <c r="A58" t="s">
        <v>1070</v>
      </c>
      <c r="B58" t="s">
        <v>1152</v>
      </c>
      <c r="C58" t="s">
        <v>1406</v>
      </c>
      <c r="G58" t="s">
        <v>12</v>
      </c>
      <c r="H58" t="s">
        <v>26</v>
      </c>
      <c r="I58" t="s">
        <v>1944</v>
      </c>
      <c r="J58" t="s">
        <v>1923</v>
      </c>
      <c r="K58" t="s">
        <v>191</v>
      </c>
      <c r="L58" t="s">
        <v>204</v>
      </c>
      <c r="M58" t="s">
        <v>16</v>
      </c>
      <c r="N58" s="9">
        <v>571090</v>
      </c>
      <c r="O58" s="9">
        <v>1541</v>
      </c>
      <c r="P58" s="9">
        <v>246243</v>
      </c>
      <c r="Q58" s="9">
        <v>532325</v>
      </c>
      <c r="R58" s="10">
        <v>11</v>
      </c>
      <c r="S58" s="11">
        <v>4733.62</v>
      </c>
      <c r="T58" s="12">
        <f>Table1[[#This Row],[Clicks]]/Table1[[#This Row],[Impressions]] * 100</f>
        <v>0.2698348771647201</v>
      </c>
      <c r="U58" s="12">
        <f>IFERROR(Table1[[#This Row],[Total Conversions]]/Table1[[#This Row],[Clicks]], "N/A")</f>
        <v>7.138221933809215E-3</v>
      </c>
      <c r="V58" s="13">
        <f>IFERROR(Table1[[#This Row],[Gross Cost ]]/Table1[[#This Row],[Clicks]], "N/A")</f>
        <v>3.0717845554834522</v>
      </c>
      <c r="W58" s="14">
        <f>Table1[[#This Row],[Gross Cost ]]/Table1[[#This Row],[Total Conversions]]</f>
        <v>430.32909090909089</v>
      </c>
      <c r="X58" s="13">
        <f>IFERROR((Table1[[#This Row],[Gross Cost ]]/ (Table1[[#This Row],[Impressions]] / 1000)), "N/A")</f>
        <v>8.288746082053617</v>
      </c>
      <c r="Y58" s="13">
        <f>Table1[[#This Row],[Gross Cost ]]/Table1[[#This Row],[Viewable Impressions]] * 1000</f>
        <v>19.223368786117778</v>
      </c>
    </row>
    <row r="59" spans="1:25" x14ac:dyDescent="0.25">
      <c r="A59" t="s">
        <v>1096</v>
      </c>
      <c r="B59" t="s">
        <v>1225</v>
      </c>
      <c r="C59" t="s">
        <v>1549</v>
      </c>
      <c r="D59" t="s">
        <v>1831</v>
      </c>
      <c r="G59" t="s">
        <v>18</v>
      </c>
      <c r="H59" t="s">
        <v>19</v>
      </c>
      <c r="I59" t="s">
        <v>1044</v>
      </c>
      <c r="J59" t="s">
        <v>1931</v>
      </c>
      <c r="K59" t="s">
        <v>122</v>
      </c>
      <c r="L59" t="s">
        <v>680</v>
      </c>
      <c r="M59" t="s">
        <v>16</v>
      </c>
      <c r="N59" s="9">
        <v>177632</v>
      </c>
      <c r="O59" s="9">
        <v>485</v>
      </c>
      <c r="P59" s="9">
        <v>70865</v>
      </c>
      <c r="Q59" s="9">
        <v>95871</v>
      </c>
      <c r="R59" s="10">
        <v>5</v>
      </c>
      <c r="S59" s="11">
        <v>1483.38</v>
      </c>
      <c r="T59" s="12">
        <f>Table1[[#This Row],[Clicks]]/Table1[[#This Row],[Impressions]] * 100</f>
        <v>0.27303638983966849</v>
      </c>
      <c r="U59" s="12">
        <f>IFERROR(Table1[[#This Row],[Total Conversions]]/Table1[[#This Row],[Clicks]], "N/A")</f>
        <v>1.0309278350515464E-2</v>
      </c>
      <c r="V59" s="13">
        <f>IFERROR(Table1[[#This Row],[Gross Cost ]]/Table1[[#This Row],[Clicks]], "N/A")</f>
        <v>3.058515463917526</v>
      </c>
      <c r="W59" s="14">
        <f>Table1[[#This Row],[Gross Cost ]]/Table1[[#This Row],[Total Conversions]]</f>
        <v>296.67600000000004</v>
      </c>
      <c r="X59" s="13">
        <f>IFERROR((Table1[[#This Row],[Gross Cost ]]/ (Table1[[#This Row],[Impressions]] / 1000)), "N/A")</f>
        <v>8.3508602053684022</v>
      </c>
      <c r="Y59" s="13">
        <f>Table1[[#This Row],[Gross Cost ]]/Table1[[#This Row],[Viewable Impressions]] * 1000</f>
        <v>20.932477245466735</v>
      </c>
    </row>
    <row r="60" spans="1:25" x14ac:dyDescent="0.25">
      <c r="A60" t="s">
        <v>1080</v>
      </c>
      <c r="B60" t="s">
        <v>1177</v>
      </c>
      <c r="C60" t="s">
        <v>1453</v>
      </c>
      <c r="G60" t="s">
        <v>12</v>
      </c>
      <c r="H60" t="s">
        <v>21</v>
      </c>
      <c r="I60" t="s">
        <v>1042</v>
      </c>
      <c r="J60" t="s">
        <v>1924</v>
      </c>
      <c r="K60" t="s">
        <v>108</v>
      </c>
      <c r="L60" t="s">
        <v>15</v>
      </c>
      <c r="M60" t="s">
        <v>16</v>
      </c>
      <c r="N60" s="9">
        <v>186702</v>
      </c>
      <c r="O60" s="9">
        <v>370</v>
      </c>
      <c r="P60" s="9">
        <v>132038</v>
      </c>
      <c r="Q60" s="9">
        <v>167406</v>
      </c>
      <c r="R60" s="10">
        <v>4</v>
      </c>
      <c r="S60" s="11">
        <v>1568.74</v>
      </c>
      <c r="T60" s="12">
        <f>Table1[[#This Row],[Clicks]]/Table1[[#This Row],[Impressions]] * 100</f>
        <v>0.19817677368212444</v>
      </c>
      <c r="U60" s="12">
        <f>IFERROR(Table1[[#This Row],[Total Conversions]]/Table1[[#This Row],[Clicks]], "N/A")</f>
        <v>1.0810810810810811E-2</v>
      </c>
      <c r="V60" s="13">
        <f>IFERROR(Table1[[#This Row],[Gross Cost ]]/Table1[[#This Row],[Clicks]], "N/A")</f>
        <v>4.2398378378378379</v>
      </c>
      <c r="W60" s="14">
        <f>Table1[[#This Row],[Gross Cost ]]/Table1[[#This Row],[Total Conversions]]</f>
        <v>392.185</v>
      </c>
      <c r="X60" s="13">
        <f>IFERROR((Table1[[#This Row],[Gross Cost ]]/ (Table1[[#This Row],[Impressions]] / 1000)), "N/A")</f>
        <v>8.4023738363809706</v>
      </c>
      <c r="Y60" s="13">
        <f>Table1[[#This Row],[Gross Cost ]]/Table1[[#This Row],[Viewable Impressions]] * 1000</f>
        <v>11.880973659098139</v>
      </c>
    </row>
    <row r="61" spans="1:25" x14ac:dyDescent="0.25">
      <c r="A61" t="s">
        <v>1080</v>
      </c>
      <c r="B61" t="s">
        <v>182</v>
      </c>
      <c r="C61" t="s">
        <v>1477</v>
      </c>
      <c r="G61" t="s">
        <v>18</v>
      </c>
      <c r="H61" t="s">
        <v>26</v>
      </c>
      <c r="I61" t="s">
        <v>1023</v>
      </c>
      <c r="J61" t="s">
        <v>1923</v>
      </c>
      <c r="K61" t="s">
        <v>226</v>
      </c>
      <c r="L61" t="s">
        <v>680</v>
      </c>
      <c r="M61" t="s">
        <v>16</v>
      </c>
      <c r="N61" s="9">
        <v>188170</v>
      </c>
      <c r="O61" s="9">
        <v>490</v>
      </c>
      <c r="P61" s="9">
        <v>155266</v>
      </c>
      <c r="Q61" s="9">
        <v>176562</v>
      </c>
      <c r="R61" s="10">
        <v>6</v>
      </c>
      <c r="S61" s="11">
        <v>1599.72</v>
      </c>
      <c r="T61" s="12">
        <f>Table1[[#This Row],[Clicks]]/Table1[[#This Row],[Impressions]] * 100</f>
        <v>0.26040282723069563</v>
      </c>
      <c r="U61" s="12">
        <f>IFERROR(Table1[[#This Row],[Total Conversions]]/Table1[[#This Row],[Clicks]], "N/A")</f>
        <v>1.2244897959183673E-2</v>
      </c>
      <c r="V61" s="13">
        <f>IFERROR(Table1[[#This Row],[Gross Cost ]]/Table1[[#This Row],[Clicks]], "N/A")</f>
        <v>3.2647346938775512</v>
      </c>
      <c r="W61" s="14">
        <f>Table1[[#This Row],[Gross Cost ]]/Table1[[#This Row],[Total Conversions]]</f>
        <v>266.62</v>
      </c>
      <c r="X61" s="13">
        <f>IFERROR((Table1[[#This Row],[Gross Cost ]]/ (Table1[[#This Row],[Impressions]] / 1000)), "N/A")</f>
        <v>8.5014614444385401</v>
      </c>
      <c r="Y61" s="13">
        <f>Table1[[#This Row],[Gross Cost ]]/Table1[[#This Row],[Viewable Impressions]] * 1000</f>
        <v>10.303092756946144</v>
      </c>
    </row>
    <row r="62" spans="1:25" x14ac:dyDescent="0.25">
      <c r="A62" t="s">
        <v>1069</v>
      </c>
      <c r="B62" t="s">
        <v>1134</v>
      </c>
      <c r="C62" t="s">
        <v>1282</v>
      </c>
      <c r="G62" t="s">
        <v>18</v>
      </c>
      <c r="H62" t="s">
        <v>26</v>
      </c>
      <c r="I62" t="s">
        <v>1053</v>
      </c>
      <c r="J62" t="s">
        <v>1934</v>
      </c>
      <c r="K62" t="s">
        <v>62</v>
      </c>
      <c r="L62" t="s">
        <v>204</v>
      </c>
      <c r="M62" t="s">
        <v>16</v>
      </c>
      <c r="N62" s="9">
        <v>189462</v>
      </c>
      <c r="O62" s="9">
        <v>478</v>
      </c>
      <c r="P62" s="9">
        <v>53431</v>
      </c>
      <c r="Q62" s="9">
        <v>163634</v>
      </c>
      <c r="R62" s="10">
        <v>5</v>
      </c>
      <c r="S62" s="11">
        <v>1625.17</v>
      </c>
      <c r="T62" s="12">
        <f>Table1[[#This Row],[Clicks]]/Table1[[#This Row],[Impressions]] * 100</f>
        <v>0.2522933358668229</v>
      </c>
      <c r="U62" s="12">
        <f>IFERROR(Table1[[#This Row],[Total Conversions]]/Table1[[#This Row],[Clicks]], "N/A")</f>
        <v>1.0460251046025104E-2</v>
      </c>
      <c r="V62" s="13">
        <f>IFERROR(Table1[[#This Row],[Gross Cost ]]/Table1[[#This Row],[Clicks]], "N/A")</f>
        <v>3.3999372384937239</v>
      </c>
      <c r="W62" s="14">
        <f>Table1[[#This Row],[Gross Cost ]]/Table1[[#This Row],[Total Conversions]]</f>
        <v>325.03399999999999</v>
      </c>
      <c r="X62" s="13">
        <f>IFERROR((Table1[[#This Row],[Gross Cost ]]/ (Table1[[#This Row],[Impressions]] / 1000)), "N/A")</f>
        <v>8.5778150763741543</v>
      </c>
      <c r="Y62" s="13">
        <f>Table1[[#This Row],[Gross Cost ]]/Table1[[#This Row],[Viewable Impressions]] * 1000</f>
        <v>30.416237764593589</v>
      </c>
    </row>
    <row r="63" spans="1:25" x14ac:dyDescent="0.25">
      <c r="A63" t="s">
        <v>1070</v>
      </c>
      <c r="B63" t="s">
        <v>1139</v>
      </c>
      <c r="C63" t="s">
        <v>1310</v>
      </c>
      <c r="D63" t="s">
        <v>1310</v>
      </c>
      <c r="G63" t="s">
        <v>12</v>
      </c>
      <c r="H63" t="s">
        <v>26</v>
      </c>
      <c r="I63" t="s">
        <v>1029</v>
      </c>
      <c r="J63" t="s">
        <v>1924</v>
      </c>
      <c r="K63" t="s">
        <v>122</v>
      </c>
      <c r="L63" t="s">
        <v>204</v>
      </c>
      <c r="M63" t="s">
        <v>16</v>
      </c>
      <c r="N63" s="9">
        <v>921791</v>
      </c>
      <c r="O63" s="9">
        <v>2150</v>
      </c>
      <c r="P63" s="9">
        <v>668449</v>
      </c>
      <c r="Q63" s="9">
        <v>852442</v>
      </c>
      <c r="R63" s="10">
        <v>69</v>
      </c>
      <c r="S63" s="11">
        <v>8042.9</v>
      </c>
      <c r="T63" s="12">
        <f>Table1[[#This Row],[Clicks]]/Table1[[#This Row],[Impressions]] * 100</f>
        <v>0.23324159164062136</v>
      </c>
      <c r="U63" s="12">
        <f>IFERROR(Table1[[#This Row],[Total Conversions]]/Table1[[#This Row],[Clicks]], "N/A")</f>
        <v>3.2093023255813952E-2</v>
      </c>
      <c r="V63" s="13">
        <f>IFERROR(Table1[[#This Row],[Gross Cost ]]/Table1[[#This Row],[Clicks]], "N/A")</f>
        <v>3.7408837209302326</v>
      </c>
      <c r="W63" s="14">
        <f>Table1[[#This Row],[Gross Cost ]]/Table1[[#This Row],[Total Conversions]]</f>
        <v>116.56376811594203</v>
      </c>
      <c r="X63" s="13">
        <f>IFERROR((Table1[[#This Row],[Gross Cost ]]/ (Table1[[#This Row],[Impressions]] / 1000)), "N/A")</f>
        <v>8.7252967321225743</v>
      </c>
      <c r="Y63" s="13">
        <f>Table1[[#This Row],[Gross Cost ]]/Table1[[#This Row],[Viewable Impressions]] * 1000</f>
        <v>12.032181961525859</v>
      </c>
    </row>
    <row r="64" spans="1:25" x14ac:dyDescent="0.25">
      <c r="A64" t="s">
        <v>1080</v>
      </c>
      <c r="B64" t="s">
        <v>1182</v>
      </c>
      <c r="C64" t="s">
        <v>1464</v>
      </c>
      <c r="D64" t="s">
        <v>1805</v>
      </c>
      <c r="G64" t="s">
        <v>12</v>
      </c>
      <c r="H64" t="s">
        <v>13</v>
      </c>
      <c r="I64" t="s">
        <v>1048</v>
      </c>
      <c r="J64" t="s">
        <v>1930</v>
      </c>
      <c r="K64" t="s">
        <v>108</v>
      </c>
      <c r="L64" t="s">
        <v>204</v>
      </c>
      <c r="M64" t="s">
        <v>16</v>
      </c>
      <c r="N64" s="9">
        <v>198754</v>
      </c>
      <c r="O64" s="9">
        <v>480</v>
      </c>
      <c r="P64" s="9">
        <v>137649</v>
      </c>
      <c r="Q64" s="9">
        <v>178415</v>
      </c>
      <c r="R64" s="10">
        <v>4</v>
      </c>
      <c r="S64" s="11">
        <v>1803.08</v>
      </c>
      <c r="T64" s="12">
        <f>Table1[[#This Row],[Clicks]]/Table1[[#This Row],[Impressions]] * 100</f>
        <v>0.24150457349286053</v>
      </c>
      <c r="U64" s="12">
        <f>IFERROR(Table1[[#This Row],[Total Conversions]]/Table1[[#This Row],[Clicks]], "N/A")</f>
        <v>8.3333333333333332E-3</v>
      </c>
      <c r="V64" s="13">
        <f>IFERROR(Table1[[#This Row],[Gross Cost ]]/Table1[[#This Row],[Clicks]], "N/A")</f>
        <v>3.7564166666666665</v>
      </c>
      <c r="W64" s="14">
        <f>Table1[[#This Row],[Gross Cost ]]/Table1[[#This Row],[Total Conversions]]</f>
        <v>450.77</v>
      </c>
      <c r="X64" s="13">
        <f>IFERROR((Table1[[#This Row],[Gross Cost ]]/ (Table1[[#This Row],[Impressions]] / 1000)), "N/A")</f>
        <v>9.0719180494480618</v>
      </c>
      <c r="Y64" s="13">
        <f>Table1[[#This Row],[Gross Cost ]]/Table1[[#This Row],[Viewable Impressions]] * 1000</f>
        <v>13.09911441419843</v>
      </c>
    </row>
    <row r="65" spans="1:25" x14ac:dyDescent="0.25">
      <c r="A65" t="s">
        <v>1070</v>
      </c>
      <c r="B65" t="s">
        <v>1138</v>
      </c>
      <c r="C65" t="s">
        <v>1307</v>
      </c>
      <c r="G65" t="s">
        <v>12</v>
      </c>
      <c r="H65" t="s">
        <v>19</v>
      </c>
      <c r="I65" t="s">
        <v>1008</v>
      </c>
      <c r="J65" t="s">
        <v>1003</v>
      </c>
      <c r="K65" t="s">
        <v>191</v>
      </c>
      <c r="L65" t="s">
        <v>795</v>
      </c>
      <c r="M65" t="s">
        <v>16</v>
      </c>
      <c r="N65" s="9">
        <v>888037</v>
      </c>
      <c r="O65" s="9">
        <v>2841</v>
      </c>
      <c r="P65" s="9">
        <v>370429</v>
      </c>
      <c r="Q65" s="9">
        <v>820340</v>
      </c>
      <c r="R65" s="10">
        <v>42</v>
      </c>
      <c r="S65" s="11">
        <v>8134.35</v>
      </c>
      <c r="T65" s="12">
        <f>Table1[[#This Row],[Clicks]]/Table1[[#This Row],[Impressions]] * 100</f>
        <v>0.31991910246982952</v>
      </c>
      <c r="U65" s="12">
        <f>IFERROR(Table1[[#This Row],[Total Conversions]]/Table1[[#This Row],[Clicks]], "N/A")</f>
        <v>1.4783526927138331E-2</v>
      </c>
      <c r="V65" s="13">
        <f>IFERROR(Table1[[#This Row],[Gross Cost ]]/Table1[[#This Row],[Clicks]], "N/A")</f>
        <v>2.8631995776135164</v>
      </c>
      <c r="W65" s="14">
        <f>Table1[[#This Row],[Gross Cost ]]/Table1[[#This Row],[Total Conversions]]</f>
        <v>193.67500000000001</v>
      </c>
      <c r="X65" s="13">
        <f>IFERROR((Table1[[#This Row],[Gross Cost ]]/ (Table1[[#This Row],[Impressions]] / 1000)), "N/A")</f>
        <v>9.1599223906211122</v>
      </c>
      <c r="Y65" s="13">
        <f>Table1[[#This Row],[Gross Cost ]]/Table1[[#This Row],[Viewable Impressions]] * 1000</f>
        <v>21.959268847741402</v>
      </c>
    </row>
    <row r="66" spans="1:25" x14ac:dyDescent="0.25">
      <c r="A66" t="s">
        <v>1092</v>
      </c>
      <c r="B66" t="s">
        <v>1210</v>
      </c>
      <c r="C66" t="s">
        <v>1519</v>
      </c>
      <c r="D66" t="s">
        <v>1810</v>
      </c>
      <c r="E66" t="s">
        <v>1890</v>
      </c>
      <c r="G66" t="s">
        <v>12</v>
      </c>
      <c r="H66" t="s">
        <v>21</v>
      </c>
      <c r="I66" t="s">
        <v>1950</v>
      </c>
      <c r="J66" t="s">
        <v>1926</v>
      </c>
      <c r="K66" t="s">
        <v>501</v>
      </c>
      <c r="L66" t="s">
        <v>204</v>
      </c>
      <c r="M66" t="s">
        <v>16</v>
      </c>
      <c r="N66" s="9">
        <v>268811</v>
      </c>
      <c r="O66" s="9">
        <v>799</v>
      </c>
      <c r="P66" s="9">
        <v>95989</v>
      </c>
      <c r="Q66" s="9">
        <v>173923</v>
      </c>
      <c r="R66" s="10">
        <v>4</v>
      </c>
      <c r="S66" s="11">
        <v>2549.12</v>
      </c>
      <c r="T66" s="12">
        <f>Table1[[#This Row],[Clicks]]/Table1[[#This Row],[Impressions]] * 100</f>
        <v>0.29723486018057294</v>
      </c>
      <c r="U66" s="12">
        <f>IFERROR(Table1[[#This Row],[Total Conversions]]/Table1[[#This Row],[Clicks]], "N/A")</f>
        <v>5.0062578222778474E-3</v>
      </c>
      <c r="V66" s="13">
        <f>IFERROR(Table1[[#This Row],[Gross Cost ]]/Table1[[#This Row],[Clicks]], "N/A")</f>
        <v>3.1903879849812262</v>
      </c>
      <c r="W66" s="14">
        <f>Table1[[#This Row],[Gross Cost ]]/Table1[[#This Row],[Total Conversions]]</f>
        <v>637.28</v>
      </c>
      <c r="X66" s="13">
        <f>IFERROR((Table1[[#This Row],[Gross Cost ]]/ (Table1[[#This Row],[Impressions]] / 1000)), "N/A")</f>
        <v>9.4829452663767491</v>
      </c>
      <c r="Y66" s="13">
        <f>Table1[[#This Row],[Gross Cost ]]/Table1[[#This Row],[Viewable Impressions]] * 1000</f>
        <v>26.556376251445478</v>
      </c>
    </row>
    <row r="67" spans="1:25" x14ac:dyDescent="0.25">
      <c r="A67" t="s">
        <v>1082</v>
      </c>
      <c r="B67" t="s">
        <v>1188</v>
      </c>
      <c r="C67" t="s">
        <v>1540</v>
      </c>
      <c r="D67" t="s">
        <v>1828</v>
      </c>
      <c r="G67" t="s">
        <v>18</v>
      </c>
      <c r="H67" t="s">
        <v>21</v>
      </c>
      <c r="I67" t="s">
        <v>1008</v>
      </c>
      <c r="J67" t="s">
        <v>1003</v>
      </c>
      <c r="K67" t="s">
        <v>181</v>
      </c>
      <c r="L67" t="s">
        <v>795</v>
      </c>
      <c r="M67" t="s">
        <v>16</v>
      </c>
      <c r="N67" s="9">
        <v>180353</v>
      </c>
      <c r="O67" s="9">
        <v>471</v>
      </c>
      <c r="P67" s="9">
        <v>67637</v>
      </c>
      <c r="Q67" s="9">
        <v>145416</v>
      </c>
      <c r="R67" s="10">
        <v>8</v>
      </c>
      <c r="S67" s="11">
        <v>1720.88</v>
      </c>
      <c r="T67" s="12">
        <f>Table1[[#This Row],[Clicks]]/Table1[[#This Row],[Impressions]] * 100</f>
        <v>0.26115451364823433</v>
      </c>
      <c r="U67" s="12">
        <f>IFERROR(Table1[[#This Row],[Total Conversions]]/Table1[[#This Row],[Clicks]], "N/A")</f>
        <v>1.6985138004246284E-2</v>
      </c>
      <c r="V67" s="13">
        <f>IFERROR(Table1[[#This Row],[Gross Cost ]]/Table1[[#This Row],[Clicks]], "N/A")</f>
        <v>3.6536730360934184</v>
      </c>
      <c r="W67" s="14">
        <f>Table1[[#This Row],[Gross Cost ]]/Table1[[#This Row],[Total Conversions]]</f>
        <v>215.11</v>
      </c>
      <c r="X67" s="13">
        <f>IFERROR((Table1[[#This Row],[Gross Cost ]]/ (Table1[[#This Row],[Impressions]] / 1000)), "N/A")</f>
        <v>9.5417320477064429</v>
      </c>
      <c r="Y67" s="13">
        <f>Table1[[#This Row],[Gross Cost ]]/Table1[[#This Row],[Viewable Impressions]] * 1000</f>
        <v>25.442878897644782</v>
      </c>
    </row>
    <row r="68" spans="1:25" x14ac:dyDescent="0.25">
      <c r="A68" t="s">
        <v>1080</v>
      </c>
      <c r="B68" t="s">
        <v>182</v>
      </c>
      <c r="C68" t="s">
        <v>1476</v>
      </c>
      <c r="G68" t="s">
        <v>18</v>
      </c>
      <c r="H68" t="s">
        <v>26</v>
      </c>
      <c r="I68" t="s">
        <v>1008</v>
      </c>
      <c r="J68" t="s">
        <v>1003</v>
      </c>
      <c r="K68" t="s">
        <v>226</v>
      </c>
      <c r="L68" t="s">
        <v>680</v>
      </c>
      <c r="M68" t="s">
        <v>16</v>
      </c>
      <c r="N68" s="9">
        <v>210096</v>
      </c>
      <c r="O68" s="9">
        <v>590</v>
      </c>
      <c r="P68" s="9">
        <v>90928</v>
      </c>
      <c r="Q68" s="9">
        <v>184823</v>
      </c>
      <c r="R68" s="10">
        <v>4</v>
      </c>
      <c r="S68" s="11">
        <v>2027.43</v>
      </c>
      <c r="T68" s="12">
        <f>Table1[[#This Row],[Clicks]]/Table1[[#This Row],[Impressions]] * 100</f>
        <v>0.2808240042647171</v>
      </c>
      <c r="U68" s="12">
        <f>IFERROR(Table1[[#This Row],[Total Conversions]]/Table1[[#This Row],[Clicks]], "N/A")</f>
        <v>6.7796610169491523E-3</v>
      </c>
      <c r="V68" s="13">
        <f>IFERROR(Table1[[#This Row],[Gross Cost ]]/Table1[[#This Row],[Clicks]], "N/A")</f>
        <v>3.4363220338983052</v>
      </c>
      <c r="W68" s="14">
        <f>Table1[[#This Row],[Gross Cost ]]/Table1[[#This Row],[Total Conversions]]</f>
        <v>506.85750000000002</v>
      </c>
      <c r="X68" s="13">
        <f>IFERROR((Table1[[#This Row],[Gross Cost ]]/ (Table1[[#This Row],[Impressions]] / 1000)), "N/A")</f>
        <v>9.6500171350239885</v>
      </c>
      <c r="Y68" s="13">
        <f>Table1[[#This Row],[Gross Cost ]]/Table1[[#This Row],[Viewable Impressions]] * 1000</f>
        <v>22.297092204821396</v>
      </c>
    </row>
    <row r="69" spans="1:25" x14ac:dyDescent="0.25">
      <c r="A69" t="s">
        <v>1088</v>
      </c>
      <c r="B69" t="s">
        <v>1198</v>
      </c>
      <c r="C69" t="s">
        <v>1489</v>
      </c>
      <c r="G69" t="s">
        <v>12</v>
      </c>
      <c r="H69" t="s">
        <v>21</v>
      </c>
      <c r="I69" t="s">
        <v>1022</v>
      </c>
      <c r="J69" t="s">
        <v>1925</v>
      </c>
      <c r="K69" t="s">
        <v>122</v>
      </c>
      <c r="L69" t="s">
        <v>938</v>
      </c>
      <c r="M69" t="s">
        <v>16</v>
      </c>
      <c r="N69" s="9">
        <v>171575</v>
      </c>
      <c r="O69" s="9">
        <v>499</v>
      </c>
      <c r="P69" s="9">
        <v>101487</v>
      </c>
      <c r="Q69" s="9">
        <v>136036</v>
      </c>
      <c r="R69" s="10">
        <v>8</v>
      </c>
      <c r="S69" s="11">
        <v>1658.33</v>
      </c>
      <c r="T69" s="12">
        <f>Table1[[#This Row],[Clicks]]/Table1[[#This Row],[Impressions]] * 100</f>
        <v>0.29083491184613142</v>
      </c>
      <c r="U69" s="12">
        <f>IFERROR(Table1[[#This Row],[Total Conversions]]/Table1[[#This Row],[Clicks]], "N/A")</f>
        <v>1.6032064128256512E-2</v>
      </c>
      <c r="V69" s="13">
        <f>IFERROR(Table1[[#This Row],[Gross Cost ]]/Table1[[#This Row],[Clicks]], "N/A")</f>
        <v>3.3233066132264528</v>
      </c>
      <c r="W69" s="14">
        <f>Table1[[#This Row],[Gross Cost ]]/Table1[[#This Row],[Total Conversions]]</f>
        <v>207.29124999999999</v>
      </c>
      <c r="X69" s="13">
        <f>IFERROR((Table1[[#This Row],[Gross Cost ]]/ (Table1[[#This Row],[Impressions]] / 1000)), "N/A")</f>
        <v>9.6653358589538101</v>
      </c>
      <c r="Y69" s="13">
        <f>Table1[[#This Row],[Gross Cost ]]/Table1[[#This Row],[Viewable Impressions]] * 1000</f>
        <v>16.340319449781745</v>
      </c>
    </row>
    <row r="70" spans="1:25" x14ac:dyDescent="0.25">
      <c r="A70" t="s">
        <v>1080</v>
      </c>
      <c r="B70" t="s">
        <v>1182</v>
      </c>
      <c r="C70" t="s">
        <v>1464</v>
      </c>
      <c r="D70" t="s">
        <v>1802</v>
      </c>
      <c r="G70" t="s">
        <v>12</v>
      </c>
      <c r="H70" t="s">
        <v>21</v>
      </c>
      <c r="I70" t="s">
        <v>1008</v>
      </c>
      <c r="J70" t="s">
        <v>1003</v>
      </c>
      <c r="K70" t="s">
        <v>476</v>
      </c>
      <c r="L70" t="s">
        <v>204</v>
      </c>
      <c r="M70" t="s">
        <v>16</v>
      </c>
      <c r="N70" s="9">
        <v>152881</v>
      </c>
      <c r="O70" s="9">
        <v>426</v>
      </c>
      <c r="P70" s="9">
        <v>94895</v>
      </c>
      <c r="Q70" s="9">
        <v>145113</v>
      </c>
      <c r="R70" s="10">
        <v>11</v>
      </c>
      <c r="S70" s="11">
        <v>1496.67</v>
      </c>
      <c r="T70" s="12">
        <f>Table1[[#This Row],[Clicks]]/Table1[[#This Row],[Impressions]] * 100</f>
        <v>0.27864809884812369</v>
      </c>
      <c r="U70" s="12">
        <f>IFERROR(Table1[[#This Row],[Total Conversions]]/Table1[[#This Row],[Clicks]], "N/A")</f>
        <v>2.5821596244131457E-2</v>
      </c>
      <c r="V70" s="13">
        <f>IFERROR(Table1[[#This Row],[Gross Cost ]]/Table1[[#This Row],[Clicks]], "N/A")</f>
        <v>3.5133098591549299</v>
      </c>
      <c r="W70" s="14">
        <f>Table1[[#This Row],[Gross Cost ]]/Table1[[#This Row],[Total Conversions]]</f>
        <v>136.06090909090909</v>
      </c>
      <c r="X70" s="13">
        <f>IFERROR((Table1[[#This Row],[Gross Cost ]]/ (Table1[[#This Row],[Impressions]] / 1000)), "N/A")</f>
        <v>9.789771129178904</v>
      </c>
      <c r="Y70" s="13">
        <f>Table1[[#This Row],[Gross Cost ]]/Table1[[#This Row],[Viewable Impressions]] * 1000</f>
        <v>15.771853100795617</v>
      </c>
    </row>
    <row r="71" spans="1:25" x14ac:dyDescent="0.25">
      <c r="A71" t="s">
        <v>1076</v>
      </c>
      <c r="B71" t="s">
        <v>1164</v>
      </c>
      <c r="G71" t="s">
        <v>18</v>
      </c>
      <c r="H71" t="s">
        <v>19</v>
      </c>
      <c r="I71" t="s">
        <v>1029</v>
      </c>
      <c r="J71" t="s">
        <v>1924</v>
      </c>
      <c r="K71" t="s">
        <v>62</v>
      </c>
      <c r="L71" t="s">
        <v>625</v>
      </c>
      <c r="M71" t="s">
        <v>16</v>
      </c>
      <c r="N71" s="9">
        <v>144088</v>
      </c>
      <c r="O71" s="9">
        <v>490</v>
      </c>
      <c r="P71" s="9">
        <v>26416</v>
      </c>
      <c r="Q71" s="9">
        <v>137369</v>
      </c>
      <c r="R71" s="10">
        <v>7</v>
      </c>
      <c r="S71" s="11">
        <v>1464.06</v>
      </c>
      <c r="T71" s="12">
        <f>Table1[[#This Row],[Clicks]]/Table1[[#This Row],[Impressions]] * 100</f>
        <v>0.34006995724834821</v>
      </c>
      <c r="U71" s="12">
        <f>IFERROR(Table1[[#This Row],[Total Conversions]]/Table1[[#This Row],[Clicks]], "N/A")</f>
        <v>1.4285714285714285E-2</v>
      </c>
      <c r="V71" s="13">
        <f>IFERROR(Table1[[#This Row],[Gross Cost ]]/Table1[[#This Row],[Clicks]], "N/A")</f>
        <v>2.9878775510204081</v>
      </c>
      <c r="W71" s="14">
        <f>Table1[[#This Row],[Gross Cost ]]/Table1[[#This Row],[Total Conversions]]</f>
        <v>209.15142857142857</v>
      </c>
      <c r="X71" s="13">
        <f>IFERROR((Table1[[#This Row],[Gross Cost ]]/ (Table1[[#This Row],[Impressions]] / 1000)), "N/A")</f>
        <v>10.160873910388096</v>
      </c>
      <c r="Y71" s="13">
        <f>Table1[[#This Row],[Gross Cost ]]/Table1[[#This Row],[Viewable Impressions]] * 1000</f>
        <v>55.423228346456689</v>
      </c>
    </row>
    <row r="72" spans="1:25" x14ac:dyDescent="0.25">
      <c r="A72" t="s">
        <v>1088</v>
      </c>
      <c r="B72" t="s">
        <v>1199</v>
      </c>
      <c r="C72" t="s">
        <v>1496</v>
      </c>
      <c r="G72" t="s">
        <v>12</v>
      </c>
      <c r="H72" t="s">
        <v>13</v>
      </c>
      <c r="I72" t="s">
        <v>1949</v>
      </c>
      <c r="J72" t="s">
        <v>1923</v>
      </c>
      <c r="K72" t="s">
        <v>14</v>
      </c>
      <c r="L72" t="s">
        <v>15</v>
      </c>
      <c r="M72" t="s">
        <v>16</v>
      </c>
      <c r="N72" s="9">
        <v>213699</v>
      </c>
      <c r="O72" s="9">
        <v>270</v>
      </c>
      <c r="P72" s="9">
        <v>18395</v>
      </c>
      <c r="Q72" s="9">
        <v>164487</v>
      </c>
      <c r="R72" s="10">
        <v>4</v>
      </c>
      <c r="S72" s="11">
        <v>2194.9899999999998</v>
      </c>
      <c r="T72" s="12">
        <f>Table1[[#This Row],[Clicks]]/Table1[[#This Row],[Impressions]] * 100</f>
        <v>0.12634593517049683</v>
      </c>
      <c r="U72" s="12">
        <f>IFERROR(Table1[[#This Row],[Total Conversions]]/Table1[[#This Row],[Clicks]], "N/A")</f>
        <v>1.4814814814814815E-2</v>
      </c>
      <c r="V72" s="13">
        <f>IFERROR(Table1[[#This Row],[Gross Cost ]]/Table1[[#This Row],[Clicks]], "N/A")</f>
        <v>8.1295925925925925</v>
      </c>
      <c r="W72" s="14">
        <f>Table1[[#This Row],[Gross Cost ]]/Table1[[#This Row],[Total Conversions]]</f>
        <v>548.74749999999995</v>
      </c>
      <c r="X72" s="13">
        <f>IFERROR((Table1[[#This Row],[Gross Cost ]]/ (Table1[[#This Row],[Impressions]] / 1000)), "N/A")</f>
        <v>10.271409786662547</v>
      </c>
      <c r="Y72" s="13">
        <f>Table1[[#This Row],[Gross Cost ]]/Table1[[#This Row],[Viewable Impressions]] * 1000</f>
        <v>119.32536015221525</v>
      </c>
    </row>
    <row r="73" spans="1:25" x14ac:dyDescent="0.25">
      <c r="A73" t="s">
        <v>1070</v>
      </c>
      <c r="B73" t="s">
        <v>1131</v>
      </c>
      <c r="C73" t="s">
        <v>1385</v>
      </c>
      <c r="D73" t="s">
        <v>1746</v>
      </c>
      <c r="G73" t="s">
        <v>18</v>
      </c>
      <c r="H73" t="s">
        <v>13</v>
      </c>
      <c r="I73" t="s">
        <v>1008</v>
      </c>
      <c r="J73" t="s">
        <v>1003</v>
      </c>
      <c r="K73" t="s">
        <v>113</v>
      </c>
      <c r="L73" t="s">
        <v>204</v>
      </c>
      <c r="M73" t="s">
        <v>16</v>
      </c>
      <c r="N73" s="9">
        <v>470192</v>
      </c>
      <c r="O73" s="9">
        <v>940</v>
      </c>
      <c r="P73" s="9">
        <v>336480</v>
      </c>
      <c r="Q73" s="9">
        <v>443202</v>
      </c>
      <c r="R73" s="10">
        <v>3</v>
      </c>
      <c r="S73" s="11">
        <v>4963.97</v>
      </c>
      <c r="T73" s="12">
        <f>Table1[[#This Row],[Clicks]]/Table1[[#This Row],[Impressions]] * 100</f>
        <v>0.19991833123489977</v>
      </c>
      <c r="U73" s="12">
        <f>IFERROR(Table1[[#This Row],[Total Conversions]]/Table1[[#This Row],[Clicks]], "N/A")</f>
        <v>3.1914893617021275E-3</v>
      </c>
      <c r="V73" s="13">
        <f>IFERROR(Table1[[#This Row],[Gross Cost ]]/Table1[[#This Row],[Clicks]], "N/A")</f>
        <v>5.2808191489361702</v>
      </c>
      <c r="W73" s="14">
        <f>Table1[[#This Row],[Gross Cost ]]/Table1[[#This Row],[Total Conversions]]</f>
        <v>1654.6566666666668</v>
      </c>
      <c r="X73" s="13">
        <f>IFERROR((Table1[[#This Row],[Gross Cost ]]/ (Table1[[#This Row],[Impressions]] / 1000)), "N/A")</f>
        <v>10.557325518086229</v>
      </c>
      <c r="Y73" s="13">
        <f>Table1[[#This Row],[Gross Cost ]]/Table1[[#This Row],[Viewable Impressions]] * 1000</f>
        <v>14.752645030908228</v>
      </c>
    </row>
    <row r="74" spans="1:25" x14ac:dyDescent="0.25">
      <c r="A74" t="s">
        <v>1070</v>
      </c>
      <c r="B74" t="s">
        <v>1137</v>
      </c>
      <c r="C74" t="s">
        <v>1299</v>
      </c>
      <c r="D74" t="s">
        <v>1650</v>
      </c>
      <c r="G74" t="s">
        <v>12</v>
      </c>
      <c r="H74" t="s">
        <v>26</v>
      </c>
      <c r="I74" t="s">
        <v>1042</v>
      </c>
      <c r="J74" t="s">
        <v>1924</v>
      </c>
      <c r="K74" t="s">
        <v>181</v>
      </c>
      <c r="L74" t="s">
        <v>795</v>
      </c>
      <c r="M74" t="s">
        <v>16</v>
      </c>
      <c r="N74" s="9">
        <v>686858</v>
      </c>
      <c r="O74" s="9">
        <v>2085</v>
      </c>
      <c r="P74" s="9">
        <v>81956</v>
      </c>
      <c r="Q74" s="9">
        <v>624118</v>
      </c>
      <c r="R74" s="10">
        <v>19</v>
      </c>
      <c r="S74" s="11">
        <v>7467.08</v>
      </c>
      <c r="T74" s="12">
        <f>Table1[[#This Row],[Clicks]]/Table1[[#This Row],[Impressions]] * 100</f>
        <v>0.30355619356548225</v>
      </c>
      <c r="U74" s="12">
        <f>IFERROR(Table1[[#This Row],[Total Conversions]]/Table1[[#This Row],[Clicks]], "N/A")</f>
        <v>9.1127098321342921E-3</v>
      </c>
      <c r="V74" s="13">
        <f>IFERROR(Table1[[#This Row],[Gross Cost ]]/Table1[[#This Row],[Clicks]], "N/A")</f>
        <v>3.5813333333333333</v>
      </c>
      <c r="W74" s="14">
        <f>Table1[[#This Row],[Gross Cost ]]/Table1[[#This Row],[Total Conversions]]</f>
        <v>393.00421052631577</v>
      </c>
      <c r="X74" s="13">
        <f>IFERROR((Table1[[#This Row],[Gross Cost ]]/ (Table1[[#This Row],[Impressions]] / 1000)), "N/A")</f>
        <v>10.871359145558472</v>
      </c>
      <c r="Y74" s="13">
        <f>Table1[[#This Row],[Gross Cost ]]/Table1[[#This Row],[Viewable Impressions]] * 1000</f>
        <v>91.110839962906923</v>
      </c>
    </row>
    <row r="75" spans="1:25" x14ac:dyDescent="0.25">
      <c r="A75" t="s">
        <v>1070</v>
      </c>
      <c r="B75" t="s">
        <v>1138</v>
      </c>
      <c r="C75" t="s">
        <v>1305</v>
      </c>
      <c r="G75" t="s">
        <v>18</v>
      </c>
      <c r="H75" t="s">
        <v>26</v>
      </c>
      <c r="I75" t="s">
        <v>1008</v>
      </c>
      <c r="J75" t="s">
        <v>1003</v>
      </c>
      <c r="K75" t="s">
        <v>113</v>
      </c>
      <c r="L75" t="s">
        <v>15</v>
      </c>
      <c r="M75" t="s">
        <v>16</v>
      </c>
      <c r="N75" s="9">
        <v>728841</v>
      </c>
      <c r="O75" s="9">
        <v>2174</v>
      </c>
      <c r="P75" s="9">
        <v>424340</v>
      </c>
      <c r="Q75" s="9">
        <v>634059</v>
      </c>
      <c r="R75" s="10">
        <v>37</v>
      </c>
      <c r="S75" s="11">
        <v>8054.14</v>
      </c>
      <c r="T75" s="12">
        <f>Table1[[#This Row],[Clicks]]/Table1[[#This Row],[Impressions]] * 100</f>
        <v>0.29828179259948329</v>
      </c>
      <c r="U75" s="12">
        <f>IFERROR(Table1[[#This Row],[Total Conversions]]/Table1[[#This Row],[Clicks]], "N/A")</f>
        <v>1.7019319227230909E-2</v>
      </c>
      <c r="V75" s="13">
        <f>IFERROR(Table1[[#This Row],[Gross Cost ]]/Table1[[#This Row],[Clicks]], "N/A")</f>
        <v>3.70475620975161</v>
      </c>
      <c r="W75" s="14">
        <f>Table1[[#This Row],[Gross Cost ]]/Table1[[#This Row],[Total Conversions]]</f>
        <v>217.67945945945948</v>
      </c>
      <c r="X75" s="13">
        <f>IFERROR((Table1[[#This Row],[Gross Cost ]]/ (Table1[[#This Row],[Impressions]] / 1000)), "N/A")</f>
        <v>11.050613233887775</v>
      </c>
      <c r="Y75" s="13">
        <f>Table1[[#This Row],[Gross Cost ]]/Table1[[#This Row],[Viewable Impressions]] * 1000</f>
        <v>18.98039308101994</v>
      </c>
    </row>
    <row r="76" spans="1:25" x14ac:dyDescent="0.25">
      <c r="A76" t="s">
        <v>1070</v>
      </c>
      <c r="B76" t="s">
        <v>1139</v>
      </c>
      <c r="C76" t="s">
        <v>1314</v>
      </c>
      <c r="D76" t="s">
        <v>1692</v>
      </c>
      <c r="G76" t="s">
        <v>12</v>
      </c>
      <c r="H76" t="s">
        <v>21</v>
      </c>
      <c r="I76" t="s">
        <v>1944</v>
      </c>
      <c r="J76" t="s">
        <v>1923</v>
      </c>
      <c r="K76" t="s">
        <v>62</v>
      </c>
      <c r="L76" t="s">
        <v>962</v>
      </c>
      <c r="M76" t="s">
        <v>16</v>
      </c>
      <c r="N76" s="9">
        <v>680912</v>
      </c>
      <c r="O76" s="9">
        <v>2000</v>
      </c>
      <c r="P76" s="9">
        <v>388915</v>
      </c>
      <c r="Q76" s="9">
        <v>648524</v>
      </c>
      <c r="R76" s="10">
        <v>39</v>
      </c>
      <c r="S76" s="11">
        <v>7814.26</v>
      </c>
      <c r="T76" s="12">
        <f>Table1[[#This Row],[Clicks]]/Table1[[#This Row],[Impressions]] * 100</f>
        <v>0.29372371172780037</v>
      </c>
      <c r="U76" s="12">
        <f>IFERROR(Table1[[#This Row],[Total Conversions]]/Table1[[#This Row],[Clicks]], "N/A")</f>
        <v>1.95E-2</v>
      </c>
      <c r="V76" s="13">
        <f>IFERROR(Table1[[#This Row],[Gross Cost ]]/Table1[[#This Row],[Clicks]], "N/A")</f>
        <v>3.90713</v>
      </c>
      <c r="W76" s="14">
        <f>Table1[[#This Row],[Gross Cost ]]/Table1[[#This Row],[Total Conversions]]</f>
        <v>200.36564102564103</v>
      </c>
      <c r="X76" s="13">
        <f>IFERROR((Table1[[#This Row],[Gross Cost ]]/ (Table1[[#This Row],[Impressions]] / 1000)), "N/A")</f>
        <v>11.476167258030406</v>
      </c>
      <c r="Y76" s="13">
        <f>Table1[[#This Row],[Gross Cost ]]/Table1[[#This Row],[Viewable Impressions]] * 1000</f>
        <v>20.092462363241324</v>
      </c>
    </row>
    <row r="77" spans="1:25" x14ac:dyDescent="0.25">
      <c r="A77" t="s">
        <v>1076</v>
      </c>
      <c r="B77" t="s">
        <v>1166</v>
      </c>
      <c r="G77" t="s">
        <v>23</v>
      </c>
      <c r="H77" t="s">
        <v>19</v>
      </c>
      <c r="I77" t="s">
        <v>1950</v>
      </c>
      <c r="J77" t="s">
        <v>1926</v>
      </c>
      <c r="K77" t="s">
        <v>201</v>
      </c>
      <c r="L77" t="s">
        <v>913</v>
      </c>
      <c r="M77" t="s">
        <v>16</v>
      </c>
      <c r="N77" s="9">
        <v>130602</v>
      </c>
      <c r="O77" s="9">
        <v>269</v>
      </c>
      <c r="P77" s="9">
        <v>11736</v>
      </c>
      <c r="Q77" s="9">
        <v>113735</v>
      </c>
      <c r="R77" s="10">
        <v>4</v>
      </c>
      <c r="S77" s="11">
        <v>1507.85</v>
      </c>
      <c r="T77" s="12">
        <f>Table1[[#This Row],[Clicks]]/Table1[[#This Row],[Impressions]] * 100</f>
        <v>0.20596928071545612</v>
      </c>
      <c r="U77" s="12">
        <f>IFERROR(Table1[[#This Row],[Total Conversions]]/Table1[[#This Row],[Clicks]], "N/A")</f>
        <v>1.4869888475836431E-2</v>
      </c>
      <c r="V77" s="13">
        <f>IFERROR(Table1[[#This Row],[Gross Cost ]]/Table1[[#This Row],[Clicks]], "N/A")</f>
        <v>5.6053903345724905</v>
      </c>
      <c r="W77" s="14">
        <f>Table1[[#This Row],[Gross Cost ]]/Table1[[#This Row],[Total Conversions]]</f>
        <v>376.96249999999998</v>
      </c>
      <c r="X77" s="13">
        <f>IFERROR((Table1[[#This Row],[Gross Cost ]]/ (Table1[[#This Row],[Impressions]] / 1000)), "N/A")</f>
        <v>11.545382153412657</v>
      </c>
      <c r="Y77" s="13">
        <f>Table1[[#This Row],[Gross Cost ]]/Table1[[#This Row],[Viewable Impressions]] * 1000</f>
        <v>128.48074301295159</v>
      </c>
    </row>
    <row r="78" spans="1:25" x14ac:dyDescent="0.25">
      <c r="A78" t="s">
        <v>1079</v>
      </c>
      <c r="B78" t="s">
        <v>1175</v>
      </c>
      <c r="C78" t="s">
        <v>1445</v>
      </c>
      <c r="G78" t="s">
        <v>18</v>
      </c>
      <c r="H78" t="s">
        <v>21</v>
      </c>
      <c r="I78" t="s">
        <v>1042</v>
      </c>
      <c r="J78" t="s">
        <v>1924</v>
      </c>
      <c r="K78" t="s">
        <v>171</v>
      </c>
      <c r="L78" t="s">
        <v>204</v>
      </c>
      <c r="M78" t="s">
        <v>16</v>
      </c>
      <c r="N78" s="9">
        <v>141157</v>
      </c>
      <c r="O78" s="9">
        <v>420</v>
      </c>
      <c r="P78" s="9">
        <v>8280</v>
      </c>
      <c r="Q78" s="9">
        <v>107935</v>
      </c>
      <c r="R78" s="10">
        <v>4</v>
      </c>
      <c r="S78" s="11">
        <v>1631.78</v>
      </c>
      <c r="T78" s="12">
        <f>Table1[[#This Row],[Clicks]]/Table1[[#This Row],[Impressions]] * 100</f>
        <v>0.29754103586786346</v>
      </c>
      <c r="U78" s="12">
        <f>IFERROR(Table1[[#This Row],[Total Conversions]]/Table1[[#This Row],[Clicks]], "N/A")</f>
        <v>9.5238095238095247E-3</v>
      </c>
      <c r="V78" s="13">
        <f>IFERROR(Table1[[#This Row],[Gross Cost ]]/Table1[[#This Row],[Clicks]], "N/A")</f>
        <v>3.8851904761904761</v>
      </c>
      <c r="W78" s="14">
        <f>Table1[[#This Row],[Gross Cost ]]/Table1[[#This Row],[Total Conversions]]</f>
        <v>407.94499999999999</v>
      </c>
      <c r="X78" s="13">
        <f>IFERROR((Table1[[#This Row],[Gross Cost ]]/ (Table1[[#This Row],[Impressions]] / 1000)), "N/A")</f>
        <v>11.560035988296718</v>
      </c>
      <c r="Y78" s="13">
        <f>Table1[[#This Row],[Gross Cost ]]/Table1[[#This Row],[Viewable Impressions]] * 1000</f>
        <v>197.07487922705315</v>
      </c>
    </row>
    <row r="79" spans="1:25" x14ac:dyDescent="0.25">
      <c r="A79" t="s">
        <v>1096</v>
      </c>
      <c r="B79" t="s">
        <v>1222</v>
      </c>
      <c r="C79" t="s">
        <v>1545</v>
      </c>
      <c r="G79" t="s">
        <v>12</v>
      </c>
      <c r="H79" t="s">
        <v>13</v>
      </c>
      <c r="I79" t="s">
        <v>1008</v>
      </c>
      <c r="J79" t="s">
        <v>1003</v>
      </c>
      <c r="K79" t="s">
        <v>62</v>
      </c>
      <c r="L79" t="s">
        <v>204</v>
      </c>
      <c r="M79" t="s">
        <v>16</v>
      </c>
      <c r="N79" s="9">
        <v>126337</v>
      </c>
      <c r="O79" s="9">
        <v>325</v>
      </c>
      <c r="P79" s="9">
        <v>51394</v>
      </c>
      <c r="Q79" s="9">
        <v>117635</v>
      </c>
      <c r="R79" s="10">
        <v>5</v>
      </c>
      <c r="S79" s="11">
        <v>1487.09</v>
      </c>
      <c r="T79" s="12">
        <f>Table1[[#This Row],[Clicks]]/Table1[[#This Row],[Impressions]] * 100</f>
        <v>0.25724847036101856</v>
      </c>
      <c r="U79" s="12">
        <f>IFERROR(Table1[[#This Row],[Total Conversions]]/Table1[[#This Row],[Clicks]], "N/A")</f>
        <v>1.5384615384615385E-2</v>
      </c>
      <c r="V79" s="13">
        <f>IFERROR(Table1[[#This Row],[Gross Cost ]]/Table1[[#This Row],[Clicks]], "N/A")</f>
        <v>4.5756615384615378</v>
      </c>
      <c r="W79" s="14">
        <f>Table1[[#This Row],[Gross Cost ]]/Table1[[#This Row],[Total Conversions]]</f>
        <v>297.41800000000001</v>
      </c>
      <c r="X79" s="13">
        <f>IFERROR((Table1[[#This Row],[Gross Cost ]]/ (Table1[[#This Row],[Impressions]] / 1000)), "N/A")</f>
        <v>11.770819316589755</v>
      </c>
      <c r="Y79" s="13">
        <f>Table1[[#This Row],[Gross Cost ]]/Table1[[#This Row],[Viewable Impressions]] * 1000</f>
        <v>28.935089699186676</v>
      </c>
    </row>
    <row r="80" spans="1:25" x14ac:dyDescent="0.25">
      <c r="A80" t="s">
        <v>869</v>
      </c>
      <c r="G80" t="s">
        <v>12</v>
      </c>
      <c r="H80" t="s">
        <v>19</v>
      </c>
      <c r="I80" t="s">
        <v>1941</v>
      </c>
      <c r="J80" t="s">
        <v>1929</v>
      </c>
      <c r="K80" t="s">
        <v>181</v>
      </c>
      <c r="L80" t="s">
        <v>795</v>
      </c>
      <c r="M80" t="s">
        <v>16</v>
      </c>
      <c r="N80" s="9">
        <v>239164</v>
      </c>
      <c r="O80" s="9">
        <v>699</v>
      </c>
      <c r="P80" s="9">
        <v>86250</v>
      </c>
      <c r="Q80" s="9">
        <v>198209</v>
      </c>
      <c r="R80" s="10">
        <v>41</v>
      </c>
      <c r="S80" s="11">
        <v>2819.94</v>
      </c>
      <c r="T80" s="12">
        <f>Table1[[#This Row],[Clicks]]/Table1[[#This Row],[Impressions]] * 100</f>
        <v>0.29226806710039971</v>
      </c>
      <c r="U80" s="12">
        <f>IFERROR(Table1[[#This Row],[Total Conversions]]/Table1[[#This Row],[Clicks]], "N/A")</f>
        <v>5.8655221745350504E-2</v>
      </c>
      <c r="V80" s="13">
        <f>IFERROR(Table1[[#This Row],[Gross Cost ]]/Table1[[#This Row],[Clicks]], "N/A")</f>
        <v>4.034248927038627</v>
      </c>
      <c r="W80" s="14">
        <f>Table1[[#This Row],[Gross Cost ]]/Table1[[#This Row],[Total Conversions]]</f>
        <v>68.779024390243904</v>
      </c>
      <c r="X80" s="13">
        <f>IFERROR((Table1[[#This Row],[Gross Cost ]]/ (Table1[[#This Row],[Impressions]] / 1000)), "N/A")</f>
        <v>11.790821361074411</v>
      </c>
      <c r="Y80" s="13">
        <f>Table1[[#This Row],[Gross Cost ]]/Table1[[#This Row],[Viewable Impressions]] * 1000</f>
        <v>32.69495652173913</v>
      </c>
    </row>
    <row r="81" spans="1:25" x14ac:dyDescent="0.25">
      <c r="A81" t="s">
        <v>1070</v>
      </c>
      <c r="B81" t="s">
        <v>1147</v>
      </c>
      <c r="C81" t="s">
        <v>1358</v>
      </c>
      <c r="G81" t="s">
        <v>18</v>
      </c>
      <c r="H81" t="s">
        <v>26</v>
      </c>
      <c r="I81" t="s">
        <v>1035</v>
      </c>
      <c r="J81" t="s">
        <v>1928</v>
      </c>
      <c r="K81" t="s">
        <v>62</v>
      </c>
      <c r="L81" t="s">
        <v>938</v>
      </c>
      <c r="M81" t="s">
        <v>16</v>
      </c>
      <c r="N81" s="9">
        <v>569171</v>
      </c>
      <c r="O81" s="9">
        <v>1354</v>
      </c>
      <c r="P81" s="9">
        <v>343050</v>
      </c>
      <c r="Q81" s="9">
        <v>541133</v>
      </c>
      <c r="R81" s="10">
        <v>78</v>
      </c>
      <c r="S81" s="11">
        <v>7129.63</v>
      </c>
      <c r="T81" s="12">
        <f>Table1[[#This Row],[Clicks]]/Table1[[#This Row],[Impressions]] * 100</f>
        <v>0.2378898432984112</v>
      </c>
      <c r="U81" s="12">
        <f>IFERROR(Table1[[#This Row],[Total Conversions]]/Table1[[#This Row],[Clicks]], "N/A")</f>
        <v>5.7607090103397339E-2</v>
      </c>
      <c r="V81" s="13">
        <f>IFERROR(Table1[[#This Row],[Gross Cost ]]/Table1[[#This Row],[Clicks]], "N/A")</f>
        <v>5.2656056129985229</v>
      </c>
      <c r="W81" s="14">
        <f>Table1[[#This Row],[Gross Cost ]]/Table1[[#This Row],[Total Conversions]]</f>
        <v>91.405512820512826</v>
      </c>
      <c r="X81" s="13">
        <f>IFERROR((Table1[[#This Row],[Gross Cost ]]/ (Table1[[#This Row],[Impressions]] / 1000)), "N/A")</f>
        <v>12.52634094147453</v>
      </c>
      <c r="Y81" s="13">
        <f>Table1[[#This Row],[Gross Cost ]]/Table1[[#This Row],[Viewable Impressions]] * 1000</f>
        <v>20.783063693339166</v>
      </c>
    </row>
    <row r="82" spans="1:25" x14ac:dyDescent="0.25">
      <c r="A82" t="s">
        <v>1070</v>
      </c>
      <c r="B82" t="s">
        <v>1136</v>
      </c>
      <c r="C82" t="s">
        <v>1199</v>
      </c>
      <c r="D82" t="s">
        <v>1634</v>
      </c>
      <c r="G82" t="s">
        <v>18</v>
      </c>
      <c r="H82" t="s">
        <v>19</v>
      </c>
      <c r="I82" t="s">
        <v>1042</v>
      </c>
      <c r="J82" t="s">
        <v>1924</v>
      </c>
      <c r="K82" t="s">
        <v>122</v>
      </c>
      <c r="L82" t="s">
        <v>892</v>
      </c>
      <c r="M82" t="s">
        <v>16</v>
      </c>
      <c r="N82" s="9">
        <v>335461</v>
      </c>
      <c r="O82" s="9">
        <v>963</v>
      </c>
      <c r="P82" s="9">
        <v>171464</v>
      </c>
      <c r="Q82" s="9">
        <v>247450</v>
      </c>
      <c r="R82" s="10">
        <v>5</v>
      </c>
      <c r="S82" s="11">
        <v>4445.87</v>
      </c>
      <c r="T82" s="12">
        <f>Table1[[#This Row],[Clicks]]/Table1[[#This Row],[Impressions]] * 100</f>
        <v>0.28706764720787215</v>
      </c>
      <c r="U82" s="12">
        <f>IFERROR(Table1[[#This Row],[Total Conversions]]/Table1[[#This Row],[Clicks]], "N/A")</f>
        <v>5.1921079958463139E-3</v>
      </c>
      <c r="V82" s="13">
        <f>IFERROR(Table1[[#This Row],[Gross Cost ]]/Table1[[#This Row],[Clicks]], "N/A")</f>
        <v>4.6166874350986502</v>
      </c>
      <c r="W82" s="14">
        <f>Table1[[#This Row],[Gross Cost ]]/Table1[[#This Row],[Total Conversions]]</f>
        <v>889.17399999999998</v>
      </c>
      <c r="X82" s="13">
        <f>IFERROR((Table1[[#This Row],[Gross Cost ]]/ (Table1[[#This Row],[Impressions]] / 1000)), "N/A")</f>
        <v>13.253015998879153</v>
      </c>
      <c r="Y82" s="13">
        <f>Table1[[#This Row],[Gross Cost ]]/Table1[[#This Row],[Viewable Impressions]] * 1000</f>
        <v>25.928883030840293</v>
      </c>
    </row>
    <row r="83" spans="1:25" x14ac:dyDescent="0.25">
      <c r="A83" t="s">
        <v>1079</v>
      </c>
      <c r="B83" t="s">
        <v>1175</v>
      </c>
      <c r="C83" t="s">
        <v>1438</v>
      </c>
      <c r="G83" t="s">
        <v>18</v>
      </c>
      <c r="H83" t="s">
        <v>21</v>
      </c>
      <c r="I83" t="s">
        <v>1029</v>
      </c>
      <c r="J83" t="s">
        <v>1924</v>
      </c>
      <c r="K83" t="s">
        <v>108</v>
      </c>
      <c r="L83" t="s">
        <v>15</v>
      </c>
      <c r="M83" t="s">
        <v>16</v>
      </c>
      <c r="N83" s="9">
        <v>136733</v>
      </c>
      <c r="O83" s="9">
        <v>110</v>
      </c>
      <c r="P83" s="9">
        <v>102728</v>
      </c>
      <c r="Q83" s="9">
        <v>127130</v>
      </c>
      <c r="R83" s="10">
        <v>4</v>
      </c>
      <c r="S83" s="11">
        <v>1946.05</v>
      </c>
      <c r="T83" s="12">
        <f>Table1[[#This Row],[Clicks]]/Table1[[#This Row],[Impressions]] * 100</f>
        <v>8.0448757798044362E-2</v>
      </c>
      <c r="U83" s="12">
        <f>IFERROR(Table1[[#This Row],[Total Conversions]]/Table1[[#This Row],[Clicks]], "N/A")</f>
        <v>3.6363636363636362E-2</v>
      </c>
      <c r="V83" s="13">
        <f>IFERROR(Table1[[#This Row],[Gross Cost ]]/Table1[[#This Row],[Clicks]], "N/A")</f>
        <v>17.691363636363636</v>
      </c>
      <c r="W83" s="14">
        <f>Table1[[#This Row],[Gross Cost ]]/Table1[[#This Row],[Total Conversions]]</f>
        <v>486.51249999999999</v>
      </c>
      <c r="X83" s="13">
        <f>IFERROR((Table1[[#This Row],[Gross Cost ]]/ (Table1[[#This Row],[Impressions]] / 1000)), "N/A")</f>
        <v>14.232482282989475</v>
      </c>
      <c r="Y83" s="13">
        <f>Table1[[#This Row],[Gross Cost ]]/Table1[[#This Row],[Viewable Impressions]] * 1000</f>
        <v>18.943715442722528</v>
      </c>
    </row>
    <row r="84" spans="1:25" x14ac:dyDescent="0.25">
      <c r="A84" t="s">
        <v>1070</v>
      </c>
      <c r="B84" t="s">
        <v>1135</v>
      </c>
      <c r="C84" t="s">
        <v>1291</v>
      </c>
      <c r="D84" t="s">
        <v>1607</v>
      </c>
      <c r="G84" t="s">
        <v>12</v>
      </c>
      <c r="H84" t="s">
        <v>13</v>
      </c>
      <c r="I84" t="s">
        <v>1029</v>
      </c>
      <c r="J84" t="s">
        <v>1924</v>
      </c>
      <c r="K84" t="s">
        <v>62</v>
      </c>
      <c r="L84" t="s">
        <v>204</v>
      </c>
      <c r="M84" t="s">
        <v>16</v>
      </c>
      <c r="N84" s="9">
        <v>405957</v>
      </c>
      <c r="O84" s="9">
        <v>874</v>
      </c>
      <c r="P84" s="9">
        <v>204189</v>
      </c>
      <c r="Q84" s="9">
        <v>385654</v>
      </c>
      <c r="R84" s="10">
        <v>16</v>
      </c>
      <c r="S84" s="11">
        <v>5864.13</v>
      </c>
      <c r="T84" s="12">
        <f>Table1[[#This Row],[Clicks]]/Table1[[#This Row],[Impressions]] * 100</f>
        <v>0.21529373800673471</v>
      </c>
      <c r="U84" s="12">
        <f>IFERROR(Table1[[#This Row],[Total Conversions]]/Table1[[#This Row],[Clicks]], "N/A")</f>
        <v>1.8306636155606407E-2</v>
      </c>
      <c r="V84" s="13">
        <f>IFERROR(Table1[[#This Row],[Gross Cost ]]/Table1[[#This Row],[Clicks]], "N/A")</f>
        <v>6.7095308924485124</v>
      </c>
      <c r="W84" s="14">
        <f>Table1[[#This Row],[Gross Cost ]]/Table1[[#This Row],[Total Conversions]]</f>
        <v>366.50812500000001</v>
      </c>
      <c r="X84" s="13">
        <f>IFERROR((Table1[[#This Row],[Gross Cost ]]/ (Table1[[#This Row],[Impressions]] / 1000)), "N/A")</f>
        <v>14.44519986106903</v>
      </c>
      <c r="Y84" s="13">
        <f>Table1[[#This Row],[Gross Cost ]]/Table1[[#This Row],[Viewable Impressions]] * 1000</f>
        <v>28.719127866829261</v>
      </c>
    </row>
    <row r="85" spans="1:25" x14ac:dyDescent="0.25">
      <c r="A85" t="s">
        <v>1065</v>
      </c>
      <c r="B85" t="s">
        <v>1120</v>
      </c>
      <c r="G85" t="s">
        <v>18</v>
      </c>
      <c r="H85" t="s">
        <v>13</v>
      </c>
      <c r="I85" t="s">
        <v>1029</v>
      </c>
      <c r="J85" t="s">
        <v>1924</v>
      </c>
      <c r="K85" t="s">
        <v>130</v>
      </c>
      <c r="L85" t="s">
        <v>204</v>
      </c>
      <c r="M85" t="s">
        <v>16</v>
      </c>
      <c r="N85" s="9">
        <v>183208</v>
      </c>
      <c r="O85" s="9">
        <v>620</v>
      </c>
      <c r="P85" s="9">
        <v>131164</v>
      </c>
      <c r="Q85" s="9">
        <v>177952</v>
      </c>
      <c r="R85" s="10">
        <v>43</v>
      </c>
      <c r="S85" s="11">
        <v>2682.44</v>
      </c>
      <c r="T85" s="12">
        <f>Table1[[#This Row],[Clicks]]/Table1[[#This Row],[Impressions]] * 100</f>
        <v>0.33841316973057944</v>
      </c>
      <c r="U85" s="12">
        <f>IFERROR(Table1[[#This Row],[Total Conversions]]/Table1[[#This Row],[Clicks]], "N/A")</f>
        <v>6.9354838709677416E-2</v>
      </c>
      <c r="V85" s="13">
        <f>IFERROR(Table1[[#This Row],[Gross Cost ]]/Table1[[#This Row],[Clicks]], "N/A")</f>
        <v>4.3265161290322585</v>
      </c>
      <c r="W85" s="14">
        <f>Table1[[#This Row],[Gross Cost ]]/Table1[[#This Row],[Total Conversions]]</f>
        <v>62.382325581395349</v>
      </c>
      <c r="X85" s="13">
        <f>IFERROR((Table1[[#This Row],[Gross Cost ]]/ (Table1[[#This Row],[Impressions]] / 1000)), "N/A")</f>
        <v>14.641500371162831</v>
      </c>
      <c r="Y85" s="13">
        <f>Table1[[#This Row],[Gross Cost ]]/Table1[[#This Row],[Viewable Impressions]] * 1000</f>
        <v>20.451038394681468</v>
      </c>
    </row>
    <row r="86" spans="1:25" x14ac:dyDescent="0.25">
      <c r="A86" t="s">
        <v>1090</v>
      </c>
      <c r="B86" t="s">
        <v>1208</v>
      </c>
      <c r="G86" t="s">
        <v>18</v>
      </c>
      <c r="H86" t="s">
        <v>21</v>
      </c>
      <c r="I86" t="s">
        <v>1008</v>
      </c>
      <c r="J86" t="s">
        <v>1003</v>
      </c>
      <c r="K86" t="s">
        <v>333</v>
      </c>
      <c r="L86" t="s">
        <v>795</v>
      </c>
      <c r="M86" t="s">
        <v>16</v>
      </c>
      <c r="N86" s="9">
        <v>109567</v>
      </c>
      <c r="O86" s="9">
        <v>345</v>
      </c>
      <c r="P86" s="9">
        <v>57620</v>
      </c>
      <c r="Q86" s="9">
        <v>97903</v>
      </c>
      <c r="R86" s="10">
        <v>5</v>
      </c>
      <c r="S86" s="11">
        <v>1616.71</v>
      </c>
      <c r="T86" s="12">
        <f>Table1[[#This Row],[Clicks]]/Table1[[#This Row],[Impressions]] * 100</f>
        <v>0.3148758294011883</v>
      </c>
      <c r="U86" s="12">
        <f>IFERROR(Table1[[#This Row],[Total Conversions]]/Table1[[#This Row],[Clicks]], "N/A")</f>
        <v>1.4492753623188406E-2</v>
      </c>
      <c r="V86" s="13">
        <f>IFERROR(Table1[[#This Row],[Gross Cost ]]/Table1[[#This Row],[Clicks]], "N/A")</f>
        <v>4.6861159420289855</v>
      </c>
      <c r="W86" s="14">
        <f>Table1[[#This Row],[Gross Cost ]]/Table1[[#This Row],[Total Conversions]]</f>
        <v>323.34199999999998</v>
      </c>
      <c r="X86" s="13">
        <f>IFERROR((Table1[[#This Row],[Gross Cost ]]/ (Table1[[#This Row],[Impressions]] / 1000)), "N/A")</f>
        <v>14.755446439165079</v>
      </c>
      <c r="Y86" s="13">
        <f>Table1[[#This Row],[Gross Cost ]]/Table1[[#This Row],[Viewable Impressions]] * 1000</f>
        <v>28.058139534883718</v>
      </c>
    </row>
    <row r="87" spans="1:25" x14ac:dyDescent="0.25">
      <c r="A87" t="s">
        <v>1070</v>
      </c>
      <c r="B87" t="s">
        <v>1135</v>
      </c>
      <c r="C87" t="s">
        <v>1291</v>
      </c>
      <c r="D87" t="s">
        <v>1604</v>
      </c>
      <c r="G87" t="s">
        <v>23</v>
      </c>
      <c r="H87" t="s">
        <v>19</v>
      </c>
      <c r="I87" t="s">
        <v>1008</v>
      </c>
      <c r="J87" t="s">
        <v>1003</v>
      </c>
      <c r="K87" t="s">
        <v>562</v>
      </c>
      <c r="L87" t="s">
        <v>204</v>
      </c>
      <c r="M87" t="s">
        <v>16</v>
      </c>
      <c r="N87" s="9">
        <v>446774</v>
      </c>
      <c r="O87" s="9">
        <v>951</v>
      </c>
      <c r="P87" s="9">
        <v>196581</v>
      </c>
      <c r="Q87" s="9">
        <v>379758</v>
      </c>
      <c r="R87" s="10">
        <v>33</v>
      </c>
      <c r="S87" s="11">
        <v>6956.63</v>
      </c>
      <c r="T87" s="12">
        <f>Table1[[#This Row],[Clicks]]/Table1[[#This Row],[Impressions]] * 100</f>
        <v>0.21285929798958758</v>
      </c>
      <c r="U87" s="12">
        <f>IFERROR(Table1[[#This Row],[Total Conversions]]/Table1[[#This Row],[Clicks]], "N/A")</f>
        <v>3.4700315457413249E-2</v>
      </c>
      <c r="V87" s="13">
        <f>IFERROR(Table1[[#This Row],[Gross Cost ]]/Table1[[#This Row],[Clicks]], "N/A")</f>
        <v>7.3150683491062045</v>
      </c>
      <c r="W87" s="14">
        <f>Table1[[#This Row],[Gross Cost ]]/Table1[[#This Row],[Total Conversions]]</f>
        <v>210.8069696969697</v>
      </c>
      <c r="X87" s="13">
        <f>IFERROR((Table1[[#This Row],[Gross Cost ]]/ (Table1[[#This Row],[Impressions]] / 1000)), "N/A")</f>
        <v>15.570803135365979</v>
      </c>
      <c r="Y87" s="13">
        <f>Table1[[#This Row],[Gross Cost ]]/Table1[[#This Row],[Viewable Impressions]] * 1000</f>
        <v>35.388109735935821</v>
      </c>
    </row>
    <row r="88" spans="1:25" x14ac:dyDescent="0.25">
      <c r="A88" t="s">
        <v>1069</v>
      </c>
      <c r="B88" t="s">
        <v>1133</v>
      </c>
      <c r="C88" t="s">
        <v>182</v>
      </c>
      <c r="G88" t="s">
        <v>18</v>
      </c>
      <c r="H88" t="s">
        <v>21</v>
      </c>
      <c r="I88" t="s">
        <v>1008</v>
      </c>
      <c r="J88" t="s">
        <v>1003</v>
      </c>
      <c r="K88" t="s">
        <v>122</v>
      </c>
      <c r="L88" t="s">
        <v>15</v>
      </c>
      <c r="M88" t="s">
        <v>34</v>
      </c>
      <c r="N88" s="9">
        <v>96031</v>
      </c>
      <c r="O88" s="9">
        <v>311</v>
      </c>
      <c r="P88" s="9">
        <v>57187</v>
      </c>
      <c r="Q88" s="9">
        <v>78396</v>
      </c>
      <c r="R88" s="10">
        <v>21</v>
      </c>
      <c r="S88" s="11">
        <v>1508.91</v>
      </c>
      <c r="T88" s="12">
        <f>Table1[[#This Row],[Clicks]]/Table1[[#This Row],[Impressions]] * 100</f>
        <v>0.32385375555810103</v>
      </c>
      <c r="U88" s="12">
        <f>IFERROR(Table1[[#This Row],[Total Conversions]]/Table1[[#This Row],[Clicks]], "N/A")</f>
        <v>6.7524115755627015E-2</v>
      </c>
      <c r="V88" s="13">
        <f>IFERROR(Table1[[#This Row],[Gross Cost ]]/Table1[[#This Row],[Clicks]], "N/A")</f>
        <v>4.8518006430868166</v>
      </c>
      <c r="W88" s="14">
        <f>Table1[[#This Row],[Gross Cost ]]/Table1[[#This Row],[Total Conversions]]</f>
        <v>71.852857142857147</v>
      </c>
      <c r="X88" s="13">
        <f>IFERROR((Table1[[#This Row],[Gross Cost ]]/ (Table1[[#This Row],[Impressions]] / 1000)), "N/A")</f>
        <v>15.712738594828753</v>
      </c>
      <c r="Y88" s="13">
        <f>Table1[[#This Row],[Gross Cost ]]/Table1[[#This Row],[Viewable Impressions]] * 1000</f>
        <v>26.3855421686747</v>
      </c>
    </row>
    <row r="89" spans="1:25" x14ac:dyDescent="0.25">
      <c r="A89" t="s">
        <v>1073</v>
      </c>
      <c r="B89" t="s">
        <v>1161</v>
      </c>
      <c r="C89" t="s">
        <v>1425</v>
      </c>
      <c r="G89" t="s">
        <v>12</v>
      </c>
      <c r="H89" t="s">
        <v>13</v>
      </c>
      <c r="I89" t="s">
        <v>1025</v>
      </c>
      <c r="J89" t="s">
        <v>1929</v>
      </c>
      <c r="K89" t="s">
        <v>77</v>
      </c>
      <c r="L89" t="s">
        <v>204</v>
      </c>
      <c r="M89" t="s">
        <v>16</v>
      </c>
      <c r="N89" s="9">
        <v>111884</v>
      </c>
      <c r="O89" s="9">
        <v>220</v>
      </c>
      <c r="P89" s="9">
        <v>53017</v>
      </c>
      <c r="Q89" s="9">
        <v>106432</v>
      </c>
      <c r="R89" s="10">
        <v>7</v>
      </c>
      <c r="S89" s="11">
        <v>1786.11</v>
      </c>
      <c r="T89" s="12">
        <f>Table1[[#This Row],[Clicks]]/Table1[[#This Row],[Impressions]] * 100</f>
        <v>0.19663222623431412</v>
      </c>
      <c r="U89" s="12">
        <f>IFERROR(Table1[[#This Row],[Total Conversions]]/Table1[[#This Row],[Clicks]], "N/A")</f>
        <v>3.1818181818181815E-2</v>
      </c>
      <c r="V89" s="13">
        <f>IFERROR(Table1[[#This Row],[Gross Cost ]]/Table1[[#This Row],[Clicks]], "N/A")</f>
        <v>8.1186818181818179</v>
      </c>
      <c r="W89" s="14">
        <f>Table1[[#This Row],[Gross Cost ]]/Table1[[#This Row],[Total Conversions]]</f>
        <v>255.15857142857141</v>
      </c>
      <c r="X89" s="13">
        <f>IFERROR((Table1[[#This Row],[Gross Cost ]]/ (Table1[[#This Row],[Impressions]] / 1000)), "N/A")</f>
        <v>15.963944799971397</v>
      </c>
      <c r="Y89" s="13">
        <f>Table1[[#This Row],[Gross Cost ]]/Table1[[#This Row],[Viewable Impressions]] * 1000</f>
        <v>33.68938265084784</v>
      </c>
    </row>
    <row r="90" spans="1:25" x14ac:dyDescent="0.25">
      <c r="A90" t="s">
        <v>1069</v>
      </c>
      <c r="B90" t="s">
        <v>1133</v>
      </c>
      <c r="C90" t="s">
        <v>1275</v>
      </c>
      <c r="D90" t="s">
        <v>1384</v>
      </c>
      <c r="G90" t="s">
        <v>18</v>
      </c>
      <c r="H90" t="s">
        <v>26</v>
      </c>
      <c r="I90" t="s">
        <v>1004</v>
      </c>
      <c r="J90" t="s">
        <v>1935</v>
      </c>
      <c r="K90" t="s">
        <v>261</v>
      </c>
      <c r="L90" t="s">
        <v>680</v>
      </c>
      <c r="M90" t="s">
        <v>34</v>
      </c>
      <c r="N90" s="9">
        <v>94340</v>
      </c>
      <c r="O90" s="9">
        <v>250</v>
      </c>
      <c r="P90" s="9">
        <v>16955</v>
      </c>
      <c r="Q90" s="9">
        <v>76971</v>
      </c>
      <c r="R90" s="10">
        <v>13</v>
      </c>
      <c r="S90" s="11">
        <v>1517.24</v>
      </c>
      <c r="T90" s="12">
        <f>Table1[[#This Row],[Clicks]]/Table1[[#This Row],[Impressions]] * 100</f>
        <v>0.26499894000424001</v>
      </c>
      <c r="U90" s="12">
        <f>IFERROR(Table1[[#This Row],[Total Conversions]]/Table1[[#This Row],[Clicks]], "N/A")</f>
        <v>5.1999999999999998E-2</v>
      </c>
      <c r="V90" s="13">
        <f>IFERROR(Table1[[#This Row],[Gross Cost ]]/Table1[[#This Row],[Clicks]], "N/A")</f>
        <v>6.0689599999999997</v>
      </c>
      <c r="W90" s="14">
        <f>Table1[[#This Row],[Gross Cost ]]/Table1[[#This Row],[Total Conversions]]</f>
        <v>116.71076923076923</v>
      </c>
      <c r="X90" s="13">
        <f>IFERROR((Table1[[#This Row],[Gross Cost ]]/ (Table1[[#This Row],[Impressions]] / 1000)), "N/A")</f>
        <v>16.082679669281323</v>
      </c>
      <c r="Y90" s="13">
        <f>Table1[[#This Row],[Gross Cost ]]/Table1[[#This Row],[Viewable Impressions]] * 1000</f>
        <v>89.486287230905333</v>
      </c>
    </row>
    <row r="91" spans="1:25" x14ac:dyDescent="0.25">
      <c r="A91" t="s">
        <v>1070</v>
      </c>
      <c r="B91" t="s">
        <v>1147</v>
      </c>
      <c r="C91" t="s">
        <v>1352</v>
      </c>
      <c r="G91" t="s">
        <v>12</v>
      </c>
      <c r="H91" t="s">
        <v>21</v>
      </c>
      <c r="I91" t="s">
        <v>1008</v>
      </c>
      <c r="J91" t="s">
        <v>1003</v>
      </c>
      <c r="K91" t="s">
        <v>191</v>
      </c>
      <c r="L91" t="s">
        <v>938</v>
      </c>
      <c r="M91" t="s">
        <v>16</v>
      </c>
      <c r="N91" s="9">
        <v>446774</v>
      </c>
      <c r="O91" s="9">
        <v>1245</v>
      </c>
      <c r="P91" s="9">
        <v>163786</v>
      </c>
      <c r="Q91" s="9">
        <v>374116</v>
      </c>
      <c r="R91" s="10">
        <v>12</v>
      </c>
      <c r="S91" s="11">
        <v>7248.23</v>
      </c>
      <c r="T91" s="12">
        <f>Table1[[#This Row],[Clicks]]/Table1[[#This Row],[Impressions]] * 100</f>
        <v>0.27866438064882915</v>
      </c>
      <c r="U91" s="12">
        <f>IFERROR(Table1[[#This Row],[Total Conversions]]/Table1[[#This Row],[Clicks]], "N/A")</f>
        <v>9.6385542168674707E-3</v>
      </c>
      <c r="V91" s="13">
        <f>IFERROR(Table1[[#This Row],[Gross Cost ]]/Table1[[#This Row],[Clicks]], "N/A")</f>
        <v>5.8218714859437748</v>
      </c>
      <c r="W91" s="14">
        <f>Table1[[#This Row],[Gross Cost ]]/Table1[[#This Row],[Total Conversions]]</f>
        <v>604.01916666666659</v>
      </c>
      <c r="X91" s="13">
        <f>IFERROR((Table1[[#This Row],[Gross Cost ]]/ (Table1[[#This Row],[Impressions]] / 1000)), "N/A")</f>
        <v>16.223482118476007</v>
      </c>
      <c r="Y91" s="13">
        <f>Table1[[#This Row],[Gross Cost ]]/Table1[[#This Row],[Viewable Impressions]] * 1000</f>
        <v>44.254270816797522</v>
      </c>
    </row>
    <row r="92" spans="1:25" x14ac:dyDescent="0.25">
      <c r="A92" t="s">
        <v>1077</v>
      </c>
      <c r="B92" t="s">
        <v>1170</v>
      </c>
      <c r="C92" t="s">
        <v>1426</v>
      </c>
      <c r="D92" t="s">
        <v>1793</v>
      </c>
      <c r="G92" t="s">
        <v>12</v>
      </c>
      <c r="H92" t="s">
        <v>19</v>
      </c>
      <c r="I92" t="s">
        <v>1943</v>
      </c>
      <c r="J92" t="s">
        <v>1923</v>
      </c>
      <c r="K92" t="s">
        <v>108</v>
      </c>
      <c r="L92" t="s">
        <v>680</v>
      </c>
      <c r="M92" t="s">
        <v>16</v>
      </c>
      <c r="N92" s="9">
        <v>88819</v>
      </c>
      <c r="O92" s="9">
        <v>200</v>
      </c>
      <c r="P92" s="9">
        <v>65488</v>
      </c>
      <c r="Q92" s="9">
        <v>80451</v>
      </c>
      <c r="R92" s="10">
        <v>6</v>
      </c>
      <c r="S92" s="11">
        <v>1442.23</v>
      </c>
      <c r="T92" s="12">
        <f>Table1[[#This Row],[Clicks]]/Table1[[#This Row],[Impressions]] * 100</f>
        <v>0.22517704545198663</v>
      </c>
      <c r="U92" s="12">
        <f>IFERROR(Table1[[#This Row],[Total Conversions]]/Table1[[#This Row],[Clicks]], "N/A")</f>
        <v>0.03</v>
      </c>
      <c r="V92" s="13">
        <f>IFERROR(Table1[[#This Row],[Gross Cost ]]/Table1[[#This Row],[Clicks]], "N/A")</f>
        <v>7.2111499999999999</v>
      </c>
      <c r="W92" s="14">
        <f>Table1[[#This Row],[Gross Cost ]]/Table1[[#This Row],[Total Conversions]]</f>
        <v>240.37166666666667</v>
      </c>
      <c r="X92" s="13">
        <f>IFERROR((Table1[[#This Row],[Gross Cost ]]/ (Table1[[#This Row],[Impressions]] / 1000)), "N/A")</f>
        <v>16.237854513110932</v>
      </c>
      <c r="Y92" s="13">
        <f>Table1[[#This Row],[Gross Cost ]]/Table1[[#This Row],[Viewable Impressions]] * 1000</f>
        <v>22.022813339848522</v>
      </c>
    </row>
    <row r="93" spans="1:25" x14ac:dyDescent="0.25">
      <c r="A93" t="s">
        <v>1070</v>
      </c>
      <c r="B93" t="s">
        <v>1131</v>
      </c>
      <c r="C93" t="s">
        <v>1384</v>
      </c>
      <c r="D93" t="s">
        <v>1741</v>
      </c>
      <c r="G93" t="s">
        <v>12</v>
      </c>
      <c r="H93" t="s">
        <v>19</v>
      </c>
      <c r="I93" t="s">
        <v>1035</v>
      </c>
      <c r="J93" t="s">
        <v>1928</v>
      </c>
      <c r="K93" t="s">
        <v>122</v>
      </c>
      <c r="L93" t="s">
        <v>795</v>
      </c>
      <c r="M93" t="s">
        <v>16</v>
      </c>
      <c r="N93" s="9">
        <v>458931</v>
      </c>
      <c r="O93" s="9">
        <v>974</v>
      </c>
      <c r="P93" s="9">
        <v>264325</v>
      </c>
      <c r="Q93" s="9">
        <v>378011</v>
      </c>
      <c r="R93" s="10">
        <v>30</v>
      </c>
      <c r="S93" s="11">
        <v>7462.68</v>
      </c>
      <c r="T93" s="12">
        <f>Table1[[#This Row],[Clicks]]/Table1[[#This Row],[Impressions]] * 100</f>
        <v>0.21223233993781201</v>
      </c>
      <c r="U93" s="12">
        <f>IFERROR(Table1[[#This Row],[Total Conversions]]/Table1[[#This Row],[Clicks]], "N/A")</f>
        <v>3.0800821355236138E-2</v>
      </c>
      <c r="V93" s="13">
        <f>IFERROR(Table1[[#This Row],[Gross Cost ]]/Table1[[#This Row],[Clicks]], "N/A")</f>
        <v>7.6618891170431214</v>
      </c>
      <c r="W93" s="14">
        <f>Table1[[#This Row],[Gross Cost ]]/Table1[[#This Row],[Total Conversions]]</f>
        <v>248.756</v>
      </c>
      <c r="X93" s="13">
        <f>IFERROR((Table1[[#This Row],[Gross Cost ]]/ (Table1[[#This Row],[Impressions]] / 1000)), "N/A")</f>
        <v>16.261006556541179</v>
      </c>
      <c r="Y93" s="13">
        <f>Table1[[#This Row],[Gross Cost ]]/Table1[[#This Row],[Viewable Impressions]] * 1000</f>
        <v>28.232970774614582</v>
      </c>
    </row>
    <row r="94" spans="1:25" x14ac:dyDescent="0.25">
      <c r="A94" t="s">
        <v>1079</v>
      </c>
      <c r="B94" t="s">
        <v>1176</v>
      </c>
      <c r="C94" t="s">
        <v>1452</v>
      </c>
      <c r="D94" t="s">
        <v>1800</v>
      </c>
      <c r="E94" t="s">
        <v>1885</v>
      </c>
      <c r="G94" t="s">
        <v>18</v>
      </c>
      <c r="H94" t="s">
        <v>26</v>
      </c>
      <c r="I94" t="s">
        <v>1029</v>
      </c>
      <c r="J94" t="s">
        <v>1924</v>
      </c>
      <c r="K94" t="s">
        <v>226</v>
      </c>
      <c r="L94" t="s">
        <v>204</v>
      </c>
      <c r="M94" t="s">
        <v>16</v>
      </c>
      <c r="N94" s="9">
        <v>130796</v>
      </c>
      <c r="O94" s="9">
        <v>300</v>
      </c>
      <c r="P94" s="9">
        <v>109118</v>
      </c>
      <c r="Q94" s="9">
        <v>122937</v>
      </c>
      <c r="R94" s="10">
        <v>6</v>
      </c>
      <c r="S94" s="11">
        <v>2196.66</v>
      </c>
      <c r="T94" s="12">
        <f>Table1[[#This Row],[Clicks]]/Table1[[#This Row],[Impressions]] * 100</f>
        <v>0.22936481237958348</v>
      </c>
      <c r="U94" s="12">
        <f>IFERROR(Table1[[#This Row],[Total Conversions]]/Table1[[#This Row],[Clicks]], "N/A")</f>
        <v>0.02</v>
      </c>
      <c r="V94" s="13">
        <f>IFERROR(Table1[[#This Row],[Gross Cost ]]/Table1[[#This Row],[Clicks]], "N/A")</f>
        <v>7.3221999999999996</v>
      </c>
      <c r="W94" s="14">
        <f>Table1[[#This Row],[Gross Cost ]]/Table1[[#This Row],[Total Conversions]]</f>
        <v>366.10999999999996</v>
      </c>
      <c r="X94" s="13">
        <f>IFERROR((Table1[[#This Row],[Gross Cost ]]/ (Table1[[#This Row],[Impressions]] / 1000)), "N/A")</f>
        <v>16.79455029205786</v>
      </c>
      <c r="Y94" s="13">
        <f>Table1[[#This Row],[Gross Cost ]]/Table1[[#This Row],[Viewable Impressions]] * 1000</f>
        <v>20.131050789054047</v>
      </c>
    </row>
    <row r="95" spans="1:25" x14ac:dyDescent="0.25">
      <c r="A95" t="s">
        <v>1064</v>
      </c>
      <c r="B95" t="s">
        <v>1107</v>
      </c>
      <c r="C95" t="s">
        <v>1234</v>
      </c>
      <c r="G95" t="s">
        <v>18</v>
      </c>
      <c r="H95" t="s">
        <v>21</v>
      </c>
      <c r="I95" t="s">
        <v>1036</v>
      </c>
      <c r="J95" t="s">
        <v>1927</v>
      </c>
      <c r="K95" t="s">
        <v>108</v>
      </c>
      <c r="L95" t="s">
        <v>204</v>
      </c>
      <c r="M95" t="s">
        <v>16</v>
      </c>
      <c r="N95" s="9">
        <v>92806</v>
      </c>
      <c r="O95" s="9">
        <v>212</v>
      </c>
      <c r="P95" s="9">
        <v>67534</v>
      </c>
      <c r="Q95" s="9">
        <v>85013</v>
      </c>
      <c r="R95" s="10">
        <v>11</v>
      </c>
      <c r="S95" s="11">
        <v>1579.38</v>
      </c>
      <c r="T95" s="12">
        <f>Table1[[#This Row],[Clicks]]/Table1[[#This Row],[Impressions]] * 100</f>
        <v>0.22843350645432409</v>
      </c>
      <c r="U95" s="12">
        <f>IFERROR(Table1[[#This Row],[Total Conversions]]/Table1[[#This Row],[Clicks]], "N/A")</f>
        <v>5.1886792452830191E-2</v>
      </c>
      <c r="V95" s="13">
        <f>IFERROR(Table1[[#This Row],[Gross Cost ]]/Table1[[#This Row],[Clicks]], "N/A")</f>
        <v>7.4499056603773592</v>
      </c>
      <c r="W95" s="14">
        <f>Table1[[#This Row],[Gross Cost ]]/Table1[[#This Row],[Total Conversions]]</f>
        <v>143.58000000000001</v>
      </c>
      <c r="X95" s="13">
        <f>IFERROR((Table1[[#This Row],[Gross Cost ]]/ (Table1[[#This Row],[Impressions]] / 1000)), "N/A")</f>
        <v>17.018080727539168</v>
      </c>
      <c r="Y95" s="13">
        <f>Table1[[#This Row],[Gross Cost ]]/Table1[[#This Row],[Viewable Impressions]] * 1000</f>
        <v>23.386442384576657</v>
      </c>
    </row>
    <row r="96" spans="1:25" x14ac:dyDescent="0.25">
      <c r="A96" t="s">
        <v>1069</v>
      </c>
      <c r="B96" t="s">
        <v>1134</v>
      </c>
      <c r="C96" t="s">
        <v>1130</v>
      </c>
      <c r="D96" t="s">
        <v>1599</v>
      </c>
      <c r="G96" t="s">
        <v>12</v>
      </c>
      <c r="H96" t="s">
        <v>26</v>
      </c>
      <c r="I96" t="s">
        <v>1949</v>
      </c>
      <c r="J96" t="s">
        <v>1923</v>
      </c>
      <c r="K96" t="s">
        <v>548</v>
      </c>
      <c r="L96" t="s">
        <v>204</v>
      </c>
      <c r="M96" t="s">
        <v>16</v>
      </c>
      <c r="N96" s="9">
        <v>97346</v>
      </c>
      <c r="O96" s="9">
        <v>790</v>
      </c>
      <c r="P96" s="9">
        <v>44118</v>
      </c>
      <c r="Q96" s="9">
        <v>91080</v>
      </c>
      <c r="R96" s="10">
        <v>19</v>
      </c>
      <c r="S96" s="11">
        <v>1657.56</v>
      </c>
      <c r="T96" s="12">
        <f>Table1[[#This Row],[Clicks]]/Table1[[#This Row],[Impressions]] * 100</f>
        <v>0.81153822447763646</v>
      </c>
      <c r="U96" s="12">
        <f>IFERROR(Table1[[#This Row],[Total Conversions]]/Table1[[#This Row],[Clicks]], "N/A")</f>
        <v>2.4050632911392405E-2</v>
      </c>
      <c r="V96" s="13">
        <f>IFERROR(Table1[[#This Row],[Gross Cost ]]/Table1[[#This Row],[Clicks]], "N/A")</f>
        <v>2.0981772151898732</v>
      </c>
      <c r="W96" s="14">
        <f>Table1[[#This Row],[Gross Cost ]]/Table1[[#This Row],[Total Conversions]]</f>
        <v>87.24</v>
      </c>
      <c r="X96" s="13">
        <f>IFERROR((Table1[[#This Row],[Gross Cost ]]/ (Table1[[#This Row],[Impressions]] / 1000)), "N/A")</f>
        <v>17.027510118546214</v>
      </c>
      <c r="Y96" s="13">
        <f>Table1[[#This Row],[Gross Cost ]]/Table1[[#This Row],[Viewable Impressions]] * 1000</f>
        <v>37.571059431524546</v>
      </c>
    </row>
    <row r="97" spans="1:25" x14ac:dyDescent="0.25">
      <c r="A97" t="s">
        <v>1067</v>
      </c>
      <c r="B97" t="s">
        <v>1128</v>
      </c>
      <c r="C97" t="s">
        <v>1260</v>
      </c>
      <c r="D97" t="s">
        <v>1261</v>
      </c>
      <c r="E97" t="s">
        <v>1850</v>
      </c>
      <c r="G97" t="s">
        <v>18</v>
      </c>
      <c r="H97" t="s">
        <v>13</v>
      </c>
      <c r="I97" t="s">
        <v>1042</v>
      </c>
      <c r="J97" t="s">
        <v>1924</v>
      </c>
      <c r="K97" t="s">
        <v>135</v>
      </c>
      <c r="L97" t="s">
        <v>15</v>
      </c>
      <c r="M97" t="s">
        <v>34</v>
      </c>
      <c r="N97" s="9">
        <v>87245</v>
      </c>
      <c r="O97" s="9">
        <v>350</v>
      </c>
      <c r="P97" s="9">
        <v>71903</v>
      </c>
      <c r="Q97" s="9">
        <v>80390</v>
      </c>
      <c r="R97" s="10">
        <v>2</v>
      </c>
      <c r="S97" s="11">
        <v>1500.84</v>
      </c>
      <c r="T97" s="12">
        <f>Table1[[#This Row],[Clicks]]/Table1[[#This Row],[Impressions]] * 100</f>
        <v>0.40116912143962408</v>
      </c>
      <c r="U97" s="12">
        <f>IFERROR(Table1[[#This Row],[Total Conversions]]/Table1[[#This Row],[Clicks]], "N/A")</f>
        <v>5.7142857142857143E-3</v>
      </c>
      <c r="V97" s="13">
        <f>IFERROR(Table1[[#This Row],[Gross Cost ]]/Table1[[#This Row],[Clicks]], "N/A")</f>
        <v>4.2881142857142853</v>
      </c>
      <c r="W97" s="14">
        <f>Table1[[#This Row],[Gross Cost ]]/Table1[[#This Row],[Total Conversions]]</f>
        <v>750.42</v>
      </c>
      <c r="X97" s="13">
        <f>IFERROR((Table1[[#This Row],[Gross Cost ]]/ (Table1[[#This Row],[Impressions]] / 1000)), "N/A")</f>
        <v>17.202590406327008</v>
      </c>
      <c r="Y97" s="13">
        <f>Table1[[#This Row],[Gross Cost ]]/Table1[[#This Row],[Viewable Impressions]] * 1000</f>
        <v>20.873120732097409</v>
      </c>
    </row>
    <row r="98" spans="1:25" x14ac:dyDescent="0.25">
      <c r="A98" t="s">
        <v>1064</v>
      </c>
      <c r="B98" t="s">
        <v>182</v>
      </c>
      <c r="C98" t="s">
        <v>1246</v>
      </c>
      <c r="G98" t="s">
        <v>18</v>
      </c>
      <c r="H98" t="s">
        <v>13</v>
      </c>
      <c r="I98" t="s">
        <v>1042</v>
      </c>
      <c r="J98" t="s">
        <v>1924</v>
      </c>
      <c r="K98" t="s">
        <v>395</v>
      </c>
      <c r="L98" t="s">
        <v>680</v>
      </c>
      <c r="M98" t="s">
        <v>34</v>
      </c>
      <c r="N98" s="9">
        <v>81486</v>
      </c>
      <c r="O98" s="9">
        <v>193</v>
      </c>
      <c r="P98" s="9">
        <v>57653</v>
      </c>
      <c r="Q98" s="9">
        <v>76803</v>
      </c>
      <c r="R98" s="10">
        <v>6</v>
      </c>
      <c r="S98" s="11">
        <v>1463.84</v>
      </c>
      <c r="T98" s="12">
        <f>Table1[[#This Row],[Clicks]]/Table1[[#This Row],[Impressions]] * 100</f>
        <v>0.23685050192671134</v>
      </c>
      <c r="U98" s="12">
        <f>IFERROR(Table1[[#This Row],[Total Conversions]]/Table1[[#This Row],[Clicks]], "N/A")</f>
        <v>3.1088082901554404E-2</v>
      </c>
      <c r="V98" s="13">
        <f>IFERROR(Table1[[#This Row],[Gross Cost ]]/Table1[[#This Row],[Clicks]], "N/A")</f>
        <v>7.5846632124352329</v>
      </c>
      <c r="W98" s="14">
        <f>Table1[[#This Row],[Gross Cost ]]/Table1[[#This Row],[Total Conversions]]</f>
        <v>243.97333333333333</v>
      </c>
      <c r="X98" s="13">
        <f>IFERROR((Table1[[#This Row],[Gross Cost ]]/ (Table1[[#This Row],[Impressions]] / 1000)), "N/A")</f>
        <v>17.964312888103475</v>
      </c>
      <c r="Y98" s="13">
        <f>Table1[[#This Row],[Gross Cost ]]/Table1[[#This Row],[Viewable Impressions]] * 1000</f>
        <v>25.390526078434771</v>
      </c>
    </row>
    <row r="99" spans="1:25" x14ac:dyDescent="0.25">
      <c r="A99" t="s">
        <v>1067</v>
      </c>
      <c r="B99" t="s">
        <v>182</v>
      </c>
      <c r="C99" t="s">
        <v>1267</v>
      </c>
      <c r="D99" t="s">
        <v>1584</v>
      </c>
      <c r="G99" t="s">
        <v>12</v>
      </c>
      <c r="H99" t="s">
        <v>19</v>
      </c>
      <c r="I99" t="s">
        <v>1008</v>
      </c>
      <c r="J99" t="s">
        <v>1003</v>
      </c>
      <c r="K99" t="s">
        <v>62</v>
      </c>
      <c r="L99" t="s">
        <v>15</v>
      </c>
      <c r="M99" t="s">
        <v>16</v>
      </c>
      <c r="N99" s="9">
        <v>87287</v>
      </c>
      <c r="O99" s="9">
        <v>203</v>
      </c>
      <c r="P99" s="9">
        <v>40039</v>
      </c>
      <c r="Q99" s="9">
        <v>80040</v>
      </c>
      <c r="R99" s="10">
        <v>18</v>
      </c>
      <c r="S99" s="11">
        <v>1579.37</v>
      </c>
      <c r="T99" s="12">
        <f>Table1[[#This Row],[Clicks]]/Table1[[#This Row],[Impressions]] * 100</f>
        <v>0.23256613241376148</v>
      </c>
      <c r="U99" s="12">
        <f>IFERROR(Table1[[#This Row],[Total Conversions]]/Table1[[#This Row],[Clicks]], "N/A")</f>
        <v>8.8669950738916259E-2</v>
      </c>
      <c r="V99" s="13">
        <f>IFERROR(Table1[[#This Row],[Gross Cost ]]/Table1[[#This Row],[Clicks]], "N/A")</f>
        <v>7.7801477832512314</v>
      </c>
      <c r="W99" s="14">
        <f>Table1[[#This Row],[Gross Cost ]]/Table1[[#This Row],[Total Conversions]]</f>
        <v>87.742777777777775</v>
      </c>
      <c r="X99" s="13">
        <f>IFERROR((Table1[[#This Row],[Gross Cost ]]/ (Table1[[#This Row],[Impressions]] / 1000)), "N/A")</f>
        <v>18.093988795582387</v>
      </c>
      <c r="Y99" s="13">
        <f>Table1[[#This Row],[Gross Cost ]]/Table1[[#This Row],[Viewable Impressions]] * 1000</f>
        <v>39.445790354404451</v>
      </c>
    </row>
    <row r="100" spans="1:25" x14ac:dyDescent="0.25">
      <c r="A100" t="s">
        <v>1069</v>
      </c>
      <c r="B100" t="s">
        <v>1134</v>
      </c>
      <c r="C100" t="s">
        <v>1288</v>
      </c>
      <c r="D100" t="s">
        <v>1206</v>
      </c>
      <c r="G100" t="s">
        <v>18</v>
      </c>
      <c r="H100" t="s">
        <v>19</v>
      </c>
      <c r="I100" t="s">
        <v>1943</v>
      </c>
      <c r="J100" t="s">
        <v>1923</v>
      </c>
      <c r="K100" t="s">
        <v>191</v>
      </c>
      <c r="L100" t="s">
        <v>15</v>
      </c>
      <c r="M100" t="s">
        <v>16</v>
      </c>
      <c r="N100" s="9">
        <v>85965</v>
      </c>
      <c r="O100" s="9">
        <v>233</v>
      </c>
      <c r="P100" s="9">
        <v>33865</v>
      </c>
      <c r="Q100" s="9">
        <v>78662</v>
      </c>
      <c r="R100" s="10">
        <v>3</v>
      </c>
      <c r="S100" s="11">
        <v>1555.53</v>
      </c>
      <c r="T100" s="12">
        <f>Table1[[#This Row],[Clicks]]/Table1[[#This Row],[Impressions]] * 100</f>
        <v>0.27104053975455122</v>
      </c>
      <c r="U100" s="12">
        <f>IFERROR(Table1[[#This Row],[Total Conversions]]/Table1[[#This Row],[Clicks]], "N/A")</f>
        <v>1.2875536480686695E-2</v>
      </c>
      <c r="V100" s="13">
        <f>IFERROR(Table1[[#This Row],[Gross Cost ]]/Table1[[#This Row],[Clicks]], "N/A")</f>
        <v>6.6760944206008581</v>
      </c>
      <c r="W100" s="14">
        <f>Table1[[#This Row],[Gross Cost ]]/Table1[[#This Row],[Total Conversions]]</f>
        <v>518.51</v>
      </c>
      <c r="X100" s="13">
        <f>IFERROR((Table1[[#This Row],[Gross Cost ]]/ (Table1[[#This Row],[Impressions]] / 1000)), "N/A")</f>
        <v>18.094922352120047</v>
      </c>
      <c r="Y100" s="13">
        <f>Table1[[#This Row],[Gross Cost ]]/Table1[[#This Row],[Viewable Impressions]] * 1000</f>
        <v>45.933264432304739</v>
      </c>
    </row>
    <row r="101" spans="1:25" x14ac:dyDescent="0.25">
      <c r="A101" t="s">
        <v>1070</v>
      </c>
      <c r="B101" t="s">
        <v>1153</v>
      </c>
      <c r="C101" t="s">
        <v>1418</v>
      </c>
      <c r="D101" t="s">
        <v>1775</v>
      </c>
      <c r="G101" t="s">
        <v>12</v>
      </c>
      <c r="H101" t="s">
        <v>13</v>
      </c>
      <c r="I101" t="s">
        <v>1944</v>
      </c>
      <c r="J101" t="s">
        <v>1923</v>
      </c>
      <c r="K101" t="s">
        <v>135</v>
      </c>
      <c r="L101" t="s">
        <v>15</v>
      </c>
      <c r="M101" t="s">
        <v>16</v>
      </c>
      <c r="N101" s="9">
        <v>264580</v>
      </c>
      <c r="O101" s="9">
        <v>691</v>
      </c>
      <c r="P101" s="9">
        <v>217526</v>
      </c>
      <c r="Q101" s="9">
        <v>240731</v>
      </c>
      <c r="R101" s="10">
        <v>9</v>
      </c>
      <c r="S101" s="11">
        <v>4874.6499999999996</v>
      </c>
      <c r="T101" s="12">
        <f>Table1[[#This Row],[Clicks]]/Table1[[#This Row],[Impressions]] * 100</f>
        <v>0.26116864464434197</v>
      </c>
      <c r="U101" s="12">
        <f>IFERROR(Table1[[#This Row],[Total Conversions]]/Table1[[#This Row],[Clicks]], "N/A")</f>
        <v>1.3024602026049204E-2</v>
      </c>
      <c r="V101" s="13">
        <f>IFERROR(Table1[[#This Row],[Gross Cost ]]/Table1[[#This Row],[Clicks]], "N/A")</f>
        <v>7.0544862518089717</v>
      </c>
      <c r="W101" s="14">
        <f>Table1[[#This Row],[Gross Cost ]]/Table1[[#This Row],[Total Conversions]]</f>
        <v>541.62777777777774</v>
      </c>
      <c r="X101" s="13">
        <f>IFERROR((Table1[[#This Row],[Gross Cost ]]/ (Table1[[#This Row],[Impressions]] / 1000)), "N/A")</f>
        <v>18.424106130470935</v>
      </c>
      <c r="Y101" s="13">
        <f>Table1[[#This Row],[Gross Cost ]]/Table1[[#This Row],[Viewable Impressions]] * 1000</f>
        <v>22.40950507065822</v>
      </c>
    </row>
    <row r="102" spans="1:25" x14ac:dyDescent="0.25">
      <c r="A102" t="s">
        <v>1088</v>
      </c>
      <c r="B102" t="s">
        <v>1204</v>
      </c>
      <c r="C102" t="s">
        <v>1513</v>
      </c>
      <c r="G102" t="s">
        <v>12</v>
      </c>
      <c r="H102" t="s">
        <v>21</v>
      </c>
      <c r="I102" t="s">
        <v>1944</v>
      </c>
      <c r="J102" t="s">
        <v>1923</v>
      </c>
      <c r="K102" t="s">
        <v>142</v>
      </c>
      <c r="L102" t="s">
        <v>204</v>
      </c>
      <c r="M102" t="s">
        <v>16</v>
      </c>
      <c r="N102" s="9">
        <v>104814</v>
      </c>
      <c r="O102" s="9">
        <v>369</v>
      </c>
      <c r="P102" s="9">
        <v>55984</v>
      </c>
      <c r="Q102" s="9">
        <v>99432</v>
      </c>
      <c r="R102" s="10">
        <v>5</v>
      </c>
      <c r="S102" s="11">
        <v>1942.85</v>
      </c>
      <c r="T102" s="12">
        <f>Table1[[#This Row],[Clicks]]/Table1[[#This Row],[Impressions]] * 100</f>
        <v>0.35205220676627169</v>
      </c>
      <c r="U102" s="12">
        <f>IFERROR(Table1[[#This Row],[Total Conversions]]/Table1[[#This Row],[Clicks]], "N/A")</f>
        <v>1.3550135501355014E-2</v>
      </c>
      <c r="V102" s="13">
        <f>IFERROR(Table1[[#This Row],[Gross Cost ]]/Table1[[#This Row],[Clicks]], "N/A")</f>
        <v>5.2651761517615174</v>
      </c>
      <c r="W102" s="14">
        <f>Table1[[#This Row],[Gross Cost ]]/Table1[[#This Row],[Total Conversions]]</f>
        <v>388.57</v>
      </c>
      <c r="X102" s="13">
        <f>IFERROR((Table1[[#This Row],[Gross Cost ]]/ (Table1[[#This Row],[Impressions]] / 1000)), "N/A")</f>
        <v>18.536168832407885</v>
      </c>
      <c r="Y102" s="13">
        <f>Table1[[#This Row],[Gross Cost ]]/Table1[[#This Row],[Viewable Impressions]] * 1000</f>
        <v>34.703665332952269</v>
      </c>
    </row>
    <row r="103" spans="1:25" x14ac:dyDescent="0.25">
      <c r="A103" t="s">
        <v>1070</v>
      </c>
      <c r="B103" t="s">
        <v>1135</v>
      </c>
      <c r="C103" t="s">
        <v>1291</v>
      </c>
      <c r="D103" t="s">
        <v>1608</v>
      </c>
      <c r="G103" t="s">
        <v>18</v>
      </c>
      <c r="H103" t="s">
        <v>19</v>
      </c>
      <c r="I103" t="s">
        <v>1029</v>
      </c>
      <c r="J103" t="s">
        <v>1924</v>
      </c>
      <c r="K103" t="s">
        <v>108</v>
      </c>
      <c r="L103" t="s">
        <v>204</v>
      </c>
      <c r="M103" t="s">
        <v>16</v>
      </c>
      <c r="N103" s="9">
        <v>224359</v>
      </c>
      <c r="O103" s="9">
        <v>480</v>
      </c>
      <c r="P103" s="9">
        <v>163149</v>
      </c>
      <c r="Q103" s="9">
        <v>200859</v>
      </c>
      <c r="R103" s="10">
        <v>5</v>
      </c>
      <c r="S103" s="11">
        <v>4196.9399999999996</v>
      </c>
      <c r="T103" s="12">
        <f>Table1[[#This Row],[Clicks]]/Table1[[#This Row],[Impressions]] * 100</f>
        <v>0.2139428326922477</v>
      </c>
      <c r="U103" s="12">
        <f>IFERROR(Table1[[#This Row],[Total Conversions]]/Table1[[#This Row],[Clicks]], "N/A")</f>
        <v>1.0416666666666666E-2</v>
      </c>
      <c r="V103" s="13">
        <f>IFERROR(Table1[[#This Row],[Gross Cost ]]/Table1[[#This Row],[Clicks]], "N/A")</f>
        <v>8.7436249999999998</v>
      </c>
      <c r="W103" s="14">
        <f>Table1[[#This Row],[Gross Cost ]]/Table1[[#This Row],[Total Conversions]]</f>
        <v>839.38799999999992</v>
      </c>
      <c r="X103" s="13">
        <f>IFERROR((Table1[[#This Row],[Gross Cost ]]/ (Table1[[#This Row],[Impressions]] / 1000)), "N/A")</f>
        <v>18.70635900498754</v>
      </c>
      <c r="Y103" s="13">
        <f>Table1[[#This Row],[Gross Cost ]]/Table1[[#This Row],[Viewable Impressions]] * 1000</f>
        <v>25.724583049850132</v>
      </c>
    </row>
    <row r="104" spans="1:25" x14ac:dyDescent="0.25">
      <c r="A104" t="s">
        <v>1070</v>
      </c>
      <c r="B104" t="s">
        <v>182</v>
      </c>
      <c r="C104" t="s">
        <v>1417</v>
      </c>
      <c r="G104" t="s">
        <v>12</v>
      </c>
      <c r="H104" t="s">
        <v>21</v>
      </c>
      <c r="I104" t="s">
        <v>1042</v>
      </c>
      <c r="J104" t="s">
        <v>1924</v>
      </c>
      <c r="K104" t="s">
        <v>181</v>
      </c>
      <c r="L104" t="s">
        <v>204</v>
      </c>
      <c r="M104" t="s">
        <v>16</v>
      </c>
      <c r="N104" s="9">
        <v>212009</v>
      </c>
      <c r="O104" s="9">
        <v>555</v>
      </c>
      <c r="P104" s="9">
        <v>16903</v>
      </c>
      <c r="Q104" s="9">
        <v>149653</v>
      </c>
      <c r="R104" s="10">
        <v>15</v>
      </c>
      <c r="S104" s="11">
        <v>3983.62</v>
      </c>
      <c r="T104" s="12">
        <f>Table1[[#This Row],[Clicks]]/Table1[[#This Row],[Impressions]] * 100</f>
        <v>0.26178133947143756</v>
      </c>
      <c r="U104" s="12">
        <f>IFERROR(Table1[[#This Row],[Total Conversions]]/Table1[[#This Row],[Clicks]], "N/A")</f>
        <v>2.7027027027027029E-2</v>
      </c>
      <c r="V104" s="13">
        <f>IFERROR(Table1[[#This Row],[Gross Cost ]]/Table1[[#This Row],[Clicks]], "N/A")</f>
        <v>7.1776936936936933</v>
      </c>
      <c r="W104" s="14">
        <f>Table1[[#This Row],[Gross Cost ]]/Table1[[#This Row],[Total Conversions]]</f>
        <v>265.57466666666664</v>
      </c>
      <c r="X104" s="13">
        <f>IFERROR((Table1[[#This Row],[Gross Cost ]]/ (Table1[[#This Row],[Impressions]] / 1000)), "N/A")</f>
        <v>18.789862694508251</v>
      </c>
      <c r="Y104" s="13">
        <f>Table1[[#This Row],[Gross Cost ]]/Table1[[#This Row],[Viewable Impressions]] * 1000</f>
        <v>235.67532390699876</v>
      </c>
    </row>
    <row r="105" spans="1:25" x14ac:dyDescent="0.25">
      <c r="A105" t="s">
        <v>1070</v>
      </c>
      <c r="B105" t="s">
        <v>1139</v>
      </c>
      <c r="C105" t="s">
        <v>1310</v>
      </c>
      <c r="D105" t="s">
        <v>1677</v>
      </c>
      <c r="G105" t="s">
        <v>18</v>
      </c>
      <c r="H105" t="s">
        <v>21</v>
      </c>
      <c r="I105" t="s">
        <v>1008</v>
      </c>
      <c r="J105" t="s">
        <v>1003</v>
      </c>
      <c r="K105" t="s">
        <v>548</v>
      </c>
      <c r="L105" t="s">
        <v>204</v>
      </c>
      <c r="M105" t="s">
        <v>16</v>
      </c>
      <c r="N105" s="9">
        <v>357707</v>
      </c>
      <c r="O105" s="9">
        <v>951</v>
      </c>
      <c r="P105" s="9">
        <v>203987</v>
      </c>
      <c r="Q105" s="9">
        <v>338107</v>
      </c>
      <c r="R105" s="10">
        <v>74</v>
      </c>
      <c r="S105" s="11">
        <v>6749.2</v>
      </c>
      <c r="T105" s="12">
        <f>Table1[[#This Row],[Clicks]]/Table1[[#This Row],[Impressions]] * 100</f>
        <v>0.26586004746901792</v>
      </c>
      <c r="U105" s="12">
        <f>IFERROR(Table1[[#This Row],[Total Conversions]]/Table1[[#This Row],[Clicks]], "N/A")</f>
        <v>7.7812828601472137E-2</v>
      </c>
      <c r="V105" s="13">
        <f>IFERROR(Table1[[#This Row],[Gross Cost ]]/Table1[[#This Row],[Clicks]], "N/A")</f>
        <v>7.0969505783385909</v>
      </c>
      <c r="W105" s="14">
        <f>Table1[[#This Row],[Gross Cost ]]/Table1[[#This Row],[Total Conversions]]</f>
        <v>91.205405405405401</v>
      </c>
      <c r="X105" s="13">
        <f>IFERROR((Table1[[#This Row],[Gross Cost ]]/ (Table1[[#This Row],[Impressions]] / 1000)), "N/A")</f>
        <v>18.867956176423721</v>
      </c>
      <c r="Y105" s="13">
        <f>Table1[[#This Row],[Gross Cost ]]/Table1[[#This Row],[Viewable Impressions]] * 1000</f>
        <v>33.086422173962063</v>
      </c>
    </row>
    <row r="106" spans="1:25" x14ac:dyDescent="0.25">
      <c r="A106" t="s">
        <v>1067</v>
      </c>
      <c r="B106" t="s">
        <v>182</v>
      </c>
      <c r="C106" t="s">
        <v>1269</v>
      </c>
      <c r="D106" t="s">
        <v>1586</v>
      </c>
      <c r="G106" t="s">
        <v>12</v>
      </c>
      <c r="H106" t="s">
        <v>19</v>
      </c>
      <c r="I106" t="s">
        <v>1006</v>
      </c>
      <c r="J106" t="s">
        <v>1928</v>
      </c>
      <c r="K106" t="s">
        <v>79</v>
      </c>
      <c r="L106" t="s">
        <v>204</v>
      </c>
      <c r="M106" t="s">
        <v>16</v>
      </c>
      <c r="N106" s="9">
        <v>91593</v>
      </c>
      <c r="O106" s="9">
        <v>40</v>
      </c>
      <c r="P106" s="9">
        <v>51004</v>
      </c>
      <c r="Q106" s="9">
        <v>82985</v>
      </c>
      <c r="R106" s="10">
        <v>18</v>
      </c>
      <c r="S106" s="11">
        <v>1731.58</v>
      </c>
      <c r="T106" s="12">
        <f>Table1[[#This Row],[Clicks]]/Table1[[#This Row],[Impressions]] * 100</f>
        <v>4.3671459609358795E-2</v>
      </c>
      <c r="U106" s="12">
        <f>IFERROR(Table1[[#This Row],[Total Conversions]]/Table1[[#This Row],[Clicks]], "N/A")</f>
        <v>0.45</v>
      </c>
      <c r="V106" s="13">
        <f>IFERROR(Table1[[#This Row],[Gross Cost ]]/Table1[[#This Row],[Clicks]], "N/A")</f>
        <v>43.289499999999997</v>
      </c>
      <c r="W106" s="14">
        <f>Table1[[#This Row],[Gross Cost ]]/Table1[[#This Row],[Total Conversions]]</f>
        <v>96.198888888888888</v>
      </c>
      <c r="X106" s="13">
        <f>IFERROR((Table1[[#This Row],[Gross Cost ]]/ (Table1[[#This Row],[Impressions]] / 1000)), "N/A")</f>
        <v>18.905156507593375</v>
      </c>
      <c r="Y106" s="13">
        <f>Table1[[#This Row],[Gross Cost ]]/Table1[[#This Row],[Viewable Impressions]] * 1000</f>
        <v>33.949886283428754</v>
      </c>
    </row>
    <row r="107" spans="1:25" x14ac:dyDescent="0.25">
      <c r="A107" t="s">
        <v>1101</v>
      </c>
      <c r="B107" t="s">
        <v>1233</v>
      </c>
      <c r="C107" t="s">
        <v>1559</v>
      </c>
      <c r="D107" t="s">
        <v>1838</v>
      </c>
      <c r="G107" t="s">
        <v>23</v>
      </c>
      <c r="H107" t="s">
        <v>19</v>
      </c>
      <c r="I107" t="s">
        <v>1949</v>
      </c>
      <c r="J107" t="s">
        <v>1923</v>
      </c>
      <c r="K107" t="s">
        <v>155</v>
      </c>
      <c r="L107" t="s">
        <v>204</v>
      </c>
      <c r="M107" t="s">
        <v>16</v>
      </c>
      <c r="N107" s="9">
        <v>81054</v>
      </c>
      <c r="O107" s="9">
        <v>265</v>
      </c>
      <c r="P107" s="9">
        <v>56762</v>
      </c>
      <c r="Q107" s="9">
        <v>76198</v>
      </c>
      <c r="R107" s="10">
        <v>16</v>
      </c>
      <c r="S107" s="11">
        <v>1532.36</v>
      </c>
      <c r="T107" s="12">
        <f>Table1[[#This Row],[Clicks]]/Table1[[#This Row],[Impressions]] * 100</f>
        <v>0.32694253213906777</v>
      </c>
      <c r="U107" s="12">
        <f>IFERROR(Table1[[#This Row],[Total Conversions]]/Table1[[#This Row],[Clicks]], "N/A")</f>
        <v>6.0377358490566038E-2</v>
      </c>
      <c r="V107" s="13">
        <f>IFERROR(Table1[[#This Row],[Gross Cost ]]/Table1[[#This Row],[Clicks]], "N/A")</f>
        <v>5.782490566037735</v>
      </c>
      <c r="W107" s="14">
        <f>Table1[[#This Row],[Gross Cost ]]/Table1[[#This Row],[Total Conversions]]</f>
        <v>95.772499999999994</v>
      </c>
      <c r="X107" s="13">
        <f>IFERROR((Table1[[#This Row],[Gross Cost ]]/ (Table1[[#This Row],[Impressions]] / 1000)), "N/A")</f>
        <v>18.905421077306485</v>
      </c>
      <c r="Y107" s="13">
        <f>Table1[[#This Row],[Gross Cost ]]/Table1[[#This Row],[Viewable Impressions]] * 1000</f>
        <v>26.99622987209753</v>
      </c>
    </row>
    <row r="108" spans="1:25" x14ac:dyDescent="0.25">
      <c r="A108" t="s">
        <v>1067</v>
      </c>
      <c r="B108" t="s">
        <v>1125</v>
      </c>
      <c r="C108" t="s">
        <v>1256</v>
      </c>
      <c r="D108" t="s">
        <v>1570</v>
      </c>
      <c r="G108" t="s">
        <v>12</v>
      </c>
      <c r="H108" t="s">
        <v>26</v>
      </c>
      <c r="I108" t="s">
        <v>1944</v>
      </c>
      <c r="J108" t="s">
        <v>1923</v>
      </c>
      <c r="K108" t="s">
        <v>69</v>
      </c>
      <c r="L108" t="s">
        <v>15</v>
      </c>
      <c r="M108" t="s">
        <v>16</v>
      </c>
      <c r="N108" s="9">
        <v>82916</v>
      </c>
      <c r="O108" s="9">
        <v>199</v>
      </c>
      <c r="P108" s="9">
        <v>24951</v>
      </c>
      <c r="Q108" s="9">
        <v>77333</v>
      </c>
      <c r="R108" s="10">
        <v>12</v>
      </c>
      <c r="S108" s="11">
        <v>1584.82</v>
      </c>
      <c r="T108" s="12">
        <f>Table1[[#This Row],[Clicks]]/Table1[[#This Row],[Impressions]] * 100</f>
        <v>0.24000192966375611</v>
      </c>
      <c r="U108" s="12">
        <f>IFERROR(Table1[[#This Row],[Total Conversions]]/Table1[[#This Row],[Clicks]], "N/A")</f>
        <v>6.030150753768844E-2</v>
      </c>
      <c r="V108" s="13">
        <f>IFERROR(Table1[[#This Row],[Gross Cost ]]/Table1[[#This Row],[Clicks]], "N/A")</f>
        <v>7.9639195979899498</v>
      </c>
      <c r="W108" s="14">
        <f>Table1[[#This Row],[Gross Cost ]]/Table1[[#This Row],[Total Conversions]]</f>
        <v>132.06833333333333</v>
      </c>
      <c r="X108" s="13">
        <f>IFERROR((Table1[[#This Row],[Gross Cost ]]/ (Table1[[#This Row],[Impressions]] / 1000)), "N/A")</f>
        <v>19.113560712045928</v>
      </c>
      <c r="Y108" s="13">
        <f>Table1[[#This Row],[Gross Cost ]]/Table1[[#This Row],[Viewable Impressions]] * 1000</f>
        <v>63.517293896036236</v>
      </c>
    </row>
    <row r="109" spans="1:25" x14ac:dyDescent="0.25">
      <c r="A109" t="s">
        <v>1069</v>
      </c>
      <c r="B109" t="s">
        <v>1134</v>
      </c>
      <c r="C109" t="s">
        <v>1278</v>
      </c>
      <c r="D109" t="s">
        <v>1596</v>
      </c>
      <c r="G109" t="s">
        <v>18</v>
      </c>
      <c r="H109" t="s">
        <v>21</v>
      </c>
      <c r="I109" t="s">
        <v>1941</v>
      </c>
      <c r="J109" t="s">
        <v>1929</v>
      </c>
      <c r="K109" t="s">
        <v>279</v>
      </c>
      <c r="L109" t="s">
        <v>204</v>
      </c>
      <c r="M109" t="s">
        <v>16</v>
      </c>
      <c r="N109" s="9">
        <v>77748</v>
      </c>
      <c r="O109" s="9">
        <v>227</v>
      </c>
      <c r="P109" s="9">
        <v>6170</v>
      </c>
      <c r="Q109" s="9">
        <v>53603</v>
      </c>
      <c r="R109" s="10">
        <v>3</v>
      </c>
      <c r="S109" s="11">
        <v>1498.3</v>
      </c>
      <c r="T109" s="12">
        <f>Table1[[#This Row],[Clicks]]/Table1[[#This Row],[Impressions]] * 100</f>
        <v>0.29196892524566548</v>
      </c>
      <c r="U109" s="12">
        <f>IFERROR(Table1[[#This Row],[Total Conversions]]/Table1[[#This Row],[Clicks]], "N/A")</f>
        <v>1.3215859030837005E-2</v>
      </c>
      <c r="V109" s="13">
        <f>IFERROR(Table1[[#This Row],[Gross Cost ]]/Table1[[#This Row],[Clicks]], "N/A")</f>
        <v>6.600440528634361</v>
      </c>
      <c r="W109" s="14">
        <f>Table1[[#This Row],[Gross Cost ]]/Table1[[#This Row],[Total Conversions]]</f>
        <v>499.43333333333334</v>
      </c>
      <c r="X109" s="13">
        <f>IFERROR((Table1[[#This Row],[Gross Cost ]]/ (Table1[[#This Row],[Impressions]] / 1000)), "N/A")</f>
        <v>19.271235272933065</v>
      </c>
      <c r="Y109" s="13">
        <f>Table1[[#This Row],[Gross Cost ]]/Table1[[#This Row],[Viewable Impressions]] * 1000</f>
        <v>242.83630470016206</v>
      </c>
    </row>
    <row r="110" spans="1:25" x14ac:dyDescent="0.25">
      <c r="A110" t="s">
        <v>1069</v>
      </c>
      <c r="B110" t="s">
        <v>1134</v>
      </c>
      <c r="C110" t="s">
        <v>1277</v>
      </c>
      <c r="D110" t="s">
        <v>1594</v>
      </c>
      <c r="G110" t="s">
        <v>18</v>
      </c>
      <c r="H110" t="s">
        <v>19</v>
      </c>
      <c r="I110" t="s">
        <v>1940</v>
      </c>
      <c r="J110" t="s">
        <v>1923</v>
      </c>
      <c r="K110" t="s">
        <v>79</v>
      </c>
      <c r="L110" t="s">
        <v>754</v>
      </c>
      <c r="M110" t="s">
        <v>44</v>
      </c>
      <c r="N110" s="9">
        <v>76724</v>
      </c>
      <c r="O110" s="9">
        <v>187</v>
      </c>
      <c r="P110" s="9">
        <v>43209</v>
      </c>
      <c r="Q110" s="9">
        <v>69530</v>
      </c>
      <c r="R110" s="10">
        <v>9</v>
      </c>
      <c r="S110" s="11">
        <v>1493.2</v>
      </c>
      <c r="T110" s="12">
        <f>Table1[[#This Row],[Clicks]]/Table1[[#This Row],[Impressions]] * 100</f>
        <v>0.24373077524633752</v>
      </c>
      <c r="U110" s="12">
        <f>IFERROR(Table1[[#This Row],[Total Conversions]]/Table1[[#This Row],[Clicks]], "N/A")</f>
        <v>4.8128342245989303E-2</v>
      </c>
      <c r="V110" s="13">
        <f>IFERROR(Table1[[#This Row],[Gross Cost ]]/Table1[[#This Row],[Clicks]], "N/A")</f>
        <v>7.9850267379679147</v>
      </c>
      <c r="W110" s="14">
        <f>Table1[[#This Row],[Gross Cost ]]/Table1[[#This Row],[Total Conversions]]</f>
        <v>165.91111111111113</v>
      </c>
      <c r="X110" s="13">
        <f>IFERROR((Table1[[#This Row],[Gross Cost ]]/ (Table1[[#This Row],[Impressions]] / 1000)), "N/A")</f>
        <v>19.461967572076535</v>
      </c>
      <c r="Y110" s="13">
        <f>Table1[[#This Row],[Gross Cost ]]/Table1[[#This Row],[Viewable Impressions]] * 1000</f>
        <v>34.557615311624893</v>
      </c>
    </row>
    <row r="111" spans="1:25" x14ac:dyDescent="0.25">
      <c r="A111" t="s">
        <v>1070</v>
      </c>
      <c r="B111" t="s">
        <v>1147</v>
      </c>
      <c r="C111" t="s">
        <v>1357</v>
      </c>
      <c r="G111" t="s">
        <v>18</v>
      </c>
      <c r="H111" t="s">
        <v>21</v>
      </c>
      <c r="I111" t="s">
        <v>1948</v>
      </c>
      <c r="J111" t="s">
        <v>1926</v>
      </c>
      <c r="K111" t="s">
        <v>191</v>
      </c>
      <c r="L111" t="s">
        <v>204</v>
      </c>
      <c r="M111" t="s">
        <v>16</v>
      </c>
      <c r="N111" s="9">
        <v>310255</v>
      </c>
      <c r="O111" s="9">
        <v>970</v>
      </c>
      <c r="P111" s="9">
        <v>105054</v>
      </c>
      <c r="Q111" s="9">
        <v>260998</v>
      </c>
      <c r="R111" s="10">
        <v>14</v>
      </c>
      <c r="S111" s="11">
        <v>6057.86</v>
      </c>
      <c r="T111" s="12">
        <f>Table1[[#This Row],[Clicks]]/Table1[[#This Row],[Impressions]] * 100</f>
        <v>0.3126460492175791</v>
      </c>
      <c r="U111" s="12">
        <f>IFERROR(Table1[[#This Row],[Total Conversions]]/Table1[[#This Row],[Clicks]], "N/A")</f>
        <v>1.443298969072165E-2</v>
      </c>
      <c r="V111" s="13">
        <f>IFERROR(Table1[[#This Row],[Gross Cost ]]/Table1[[#This Row],[Clicks]], "N/A")</f>
        <v>6.2452164948453603</v>
      </c>
      <c r="W111" s="14">
        <f>Table1[[#This Row],[Gross Cost ]]/Table1[[#This Row],[Total Conversions]]</f>
        <v>432.70428571428567</v>
      </c>
      <c r="X111" s="13">
        <f>IFERROR((Table1[[#This Row],[Gross Cost ]]/ (Table1[[#This Row],[Impressions]] / 1000)), "N/A")</f>
        <v>19.525422636218593</v>
      </c>
      <c r="Y111" s="13">
        <f>Table1[[#This Row],[Gross Cost ]]/Table1[[#This Row],[Viewable Impressions]] * 1000</f>
        <v>57.664248862489764</v>
      </c>
    </row>
    <row r="112" spans="1:25" x14ac:dyDescent="0.25">
      <c r="A112" t="s">
        <v>1078</v>
      </c>
      <c r="B112" t="s">
        <v>1172</v>
      </c>
      <c r="C112" t="s">
        <v>1429</v>
      </c>
      <c r="G112" t="s">
        <v>12</v>
      </c>
      <c r="H112" t="s">
        <v>19</v>
      </c>
      <c r="I112" t="s">
        <v>1008</v>
      </c>
      <c r="J112" t="s">
        <v>1003</v>
      </c>
      <c r="K112" t="s">
        <v>62</v>
      </c>
      <c r="L112" t="s">
        <v>204</v>
      </c>
      <c r="M112" t="s">
        <v>16</v>
      </c>
      <c r="N112" s="9">
        <v>102884</v>
      </c>
      <c r="O112" s="9">
        <v>299</v>
      </c>
      <c r="P112" s="9">
        <v>42841</v>
      </c>
      <c r="Q112" s="9">
        <v>96539</v>
      </c>
      <c r="R112" s="10">
        <v>6</v>
      </c>
      <c r="S112" s="11">
        <v>2015.45</v>
      </c>
      <c r="T112" s="12">
        <f>Table1[[#This Row],[Clicks]]/Table1[[#This Row],[Impressions]] * 100</f>
        <v>0.29061856070914815</v>
      </c>
      <c r="U112" s="12">
        <f>IFERROR(Table1[[#This Row],[Total Conversions]]/Table1[[#This Row],[Clicks]], "N/A")</f>
        <v>2.0066889632107024E-2</v>
      </c>
      <c r="V112" s="13">
        <f>IFERROR(Table1[[#This Row],[Gross Cost ]]/Table1[[#This Row],[Clicks]], "N/A")</f>
        <v>6.7406354515050166</v>
      </c>
      <c r="W112" s="14">
        <f>Table1[[#This Row],[Gross Cost ]]/Table1[[#This Row],[Total Conversions]]</f>
        <v>335.90833333333336</v>
      </c>
      <c r="X112" s="13">
        <f>IFERROR((Table1[[#This Row],[Gross Cost ]]/ (Table1[[#This Row],[Impressions]] / 1000)), "N/A")</f>
        <v>19.58953773181447</v>
      </c>
      <c r="Y112" s="13">
        <f>Table1[[#This Row],[Gross Cost ]]/Table1[[#This Row],[Viewable Impressions]] * 1000</f>
        <v>47.044886907401789</v>
      </c>
    </row>
    <row r="113" spans="1:25" x14ac:dyDescent="0.25">
      <c r="A113" t="s">
        <v>1070</v>
      </c>
      <c r="B113" t="s">
        <v>1140</v>
      </c>
      <c r="C113" t="s">
        <v>1317</v>
      </c>
      <c r="G113" t="s">
        <v>18</v>
      </c>
      <c r="H113" t="s">
        <v>13</v>
      </c>
      <c r="I113" t="s">
        <v>1008</v>
      </c>
      <c r="J113" t="s">
        <v>1003</v>
      </c>
      <c r="K113" t="s">
        <v>62</v>
      </c>
      <c r="L113" t="s">
        <v>204</v>
      </c>
      <c r="M113" t="s">
        <v>16</v>
      </c>
      <c r="N113" s="9">
        <v>262807</v>
      </c>
      <c r="O113" s="9">
        <v>684</v>
      </c>
      <c r="P113" s="9">
        <v>109871</v>
      </c>
      <c r="Q113" s="9">
        <v>236426</v>
      </c>
      <c r="R113" s="10">
        <v>12</v>
      </c>
      <c r="S113" s="11">
        <v>5150.47</v>
      </c>
      <c r="T113" s="12">
        <f>Table1[[#This Row],[Clicks]]/Table1[[#This Row],[Impressions]] * 100</f>
        <v>0.26026704007123097</v>
      </c>
      <c r="U113" s="12">
        <f>IFERROR(Table1[[#This Row],[Total Conversions]]/Table1[[#This Row],[Clicks]], "N/A")</f>
        <v>1.7543859649122806E-2</v>
      </c>
      <c r="V113" s="13">
        <f>IFERROR(Table1[[#This Row],[Gross Cost ]]/Table1[[#This Row],[Clicks]], "N/A")</f>
        <v>7.5299269005847957</v>
      </c>
      <c r="W113" s="14">
        <f>Table1[[#This Row],[Gross Cost ]]/Table1[[#This Row],[Total Conversions]]</f>
        <v>429.20583333333337</v>
      </c>
      <c r="X113" s="13">
        <f>IFERROR((Table1[[#This Row],[Gross Cost ]]/ (Table1[[#This Row],[Impressions]] / 1000)), "N/A")</f>
        <v>19.597917863679431</v>
      </c>
      <c r="Y113" s="13">
        <f>Table1[[#This Row],[Gross Cost ]]/Table1[[#This Row],[Viewable Impressions]] * 1000</f>
        <v>46.877428984900476</v>
      </c>
    </row>
    <row r="114" spans="1:25" x14ac:dyDescent="0.25">
      <c r="A114" t="s">
        <v>1065</v>
      </c>
      <c r="B114" t="s">
        <v>1121</v>
      </c>
      <c r="C114" t="s">
        <v>1170</v>
      </c>
      <c r="D114" t="s">
        <v>1384</v>
      </c>
      <c r="E114" t="s">
        <v>1742</v>
      </c>
      <c r="G114" t="s">
        <v>12</v>
      </c>
      <c r="H114" t="s">
        <v>13</v>
      </c>
      <c r="I114" t="s">
        <v>1029</v>
      </c>
      <c r="J114" t="s">
        <v>1924</v>
      </c>
      <c r="K114" t="s">
        <v>132</v>
      </c>
      <c r="L114" t="s">
        <v>795</v>
      </c>
      <c r="M114" t="s">
        <v>16</v>
      </c>
      <c r="N114" s="9">
        <v>73544</v>
      </c>
      <c r="O114" s="9">
        <v>223</v>
      </c>
      <c r="P114" s="9">
        <v>40405</v>
      </c>
      <c r="Q114" s="9">
        <v>67406</v>
      </c>
      <c r="R114" s="10">
        <v>1</v>
      </c>
      <c r="S114" s="11">
        <v>1465.87</v>
      </c>
      <c r="T114" s="12">
        <f>Table1[[#This Row],[Clicks]]/Table1[[#This Row],[Impressions]] * 100</f>
        <v>0.3032198411835092</v>
      </c>
      <c r="U114" s="12">
        <f>IFERROR(Table1[[#This Row],[Total Conversions]]/Table1[[#This Row],[Clicks]], "N/A")</f>
        <v>4.4843049327354259E-3</v>
      </c>
      <c r="V114" s="13">
        <f>IFERROR(Table1[[#This Row],[Gross Cost ]]/Table1[[#This Row],[Clicks]], "N/A")</f>
        <v>6.5734080717488785</v>
      </c>
      <c r="W114" s="14">
        <f>Table1[[#This Row],[Gross Cost ]]/Table1[[#This Row],[Total Conversions]]</f>
        <v>1465.87</v>
      </c>
      <c r="X114" s="13">
        <f>IFERROR((Table1[[#This Row],[Gross Cost ]]/ (Table1[[#This Row],[Impressions]] / 1000)), "N/A")</f>
        <v>19.931877515500926</v>
      </c>
      <c r="Y114" s="13">
        <f>Table1[[#This Row],[Gross Cost ]]/Table1[[#This Row],[Viewable Impressions]] * 1000</f>
        <v>36.279420863754481</v>
      </c>
    </row>
    <row r="115" spans="1:25" x14ac:dyDescent="0.25">
      <c r="A115" t="s">
        <v>1069</v>
      </c>
      <c r="B115" t="s">
        <v>1133</v>
      </c>
      <c r="C115" t="s">
        <v>1274</v>
      </c>
      <c r="D115" t="s">
        <v>1591</v>
      </c>
      <c r="G115" t="s">
        <v>18</v>
      </c>
      <c r="H115" t="s">
        <v>19</v>
      </c>
      <c r="I115" t="s">
        <v>1042</v>
      </c>
      <c r="J115" t="s">
        <v>1924</v>
      </c>
      <c r="K115" t="s">
        <v>24</v>
      </c>
      <c r="L115" t="s">
        <v>204</v>
      </c>
      <c r="M115" t="s">
        <v>44</v>
      </c>
      <c r="N115" s="9">
        <v>76439</v>
      </c>
      <c r="O115" s="9">
        <v>100</v>
      </c>
      <c r="P115" s="9">
        <v>58269</v>
      </c>
      <c r="Q115" s="9">
        <v>66924</v>
      </c>
      <c r="R115" s="10">
        <v>8</v>
      </c>
      <c r="S115" s="11">
        <v>1524.81</v>
      </c>
      <c r="T115" s="12">
        <f>Table1[[#This Row],[Clicks]]/Table1[[#This Row],[Impressions]] * 100</f>
        <v>0.13082327084341763</v>
      </c>
      <c r="U115" s="12">
        <f>IFERROR(Table1[[#This Row],[Total Conversions]]/Table1[[#This Row],[Clicks]], "N/A")</f>
        <v>0.08</v>
      </c>
      <c r="V115" s="13">
        <f>IFERROR(Table1[[#This Row],[Gross Cost ]]/Table1[[#This Row],[Clicks]], "N/A")</f>
        <v>15.248099999999999</v>
      </c>
      <c r="W115" s="14">
        <f>Table1[[#This Row],[Gross Cost ]]/Table1[[#This Row],[Total Conversions]]</f>
        <v>190.60124999999999</v>
      </c>
      <c r="X115" s="13">
        <f>IFERROR((Table1[[#This Row],[Gross Cost ]]/ (Table1[[#This Row],[Impressions]] / 1000)), "N/A")</f>
        <v>19.948063161475165</v>
      </c>
      <c r="Y115" s="13">
        <f>Table1[[#This Row],[Gross Cost ]]/Table1[[#This Row],[Viewable Impressions]] * 1000</f>
        <v>26.168460073109202</v>
      </c>
    </row>
    <row r="116" spans="1:25" x14ac:dyDescent="0.25">
      <c r="A116" t="s">
        <v>1069</v>
      </c>
      <c r="B116" t="s">
        <v>1133</v>
      </c>
      <c r="C116" t="s">
        <v>1271</v>
      </c>
      <c r="G116" t="s">
        <v>18</v>
      </c>
      <c r="H116" t="s">
        <v>21</v>
      </c>
      <c r="I116" t="s">
        <v>1036</v>
      </c>
      <c r="J116" t="s">
        <v>1927</v>
      </c>
      <c r="K116" t="s">
        <v>760</v>
      </c>
      <c r="L116" t="s">
        <v>754</v>
      </c>
      <c r="M116" t="s">
        <v>16</v>
      </c>
      <c r="N116" s="9">
        <v>75161</v>
      </c>
      <c r="O116" s="9">
        <v>280</v>
      </c>
      <c r="P116" s="9">
        <v>40385</v>
      </c>
      <c r="Q116" s="9">
        <v>70325</v>
      </c>
      <c r="R116" s="10">
        <v>3</v>
      </c>
      <c r="S116" s="11">
        <v>1506.46</v>
      </c>
      <c r="T116" s="12">
        <f>Table1[[#This Row],[Clicks]]/Table1[[#This Row],[Impressions]] * 100</f>
        <v>0.37253362781229626</v>
      </c>
      <c r="U116" s="12">
        <f>IFERROR(Table1[[#This Row],[Total Conversions]]/Table1[[#This Row],[Clicks]], "N/A")</f>
        <v>1.0714285714285714E-2</v>
      </c>
      <c r="V116" s="13">
        <f>IFERROR(Table1[[#This Row],[Gross Cost ]]/Table1[[#This Row],[Clicks]], "N/A")</f>
        <v>5.3802142857142856</v>
      </c>
      <c r="W116" s="14">
        <f>Table1[[#This Row],[Gross Cost ]]/Table1[[#This Row],[Total Conversions]]</f>
        <v>502.15333333333336</v>
      </c>
      <c r="X116" s="13">
        <f>IFERROR((Table1[[#This Row],[Gross Cost ]]/ (Table1[[#This Row],[Impressions]] / 1000)), "N/A")</f>
        <v>20.043107462646852</v>
      </c>
      <c r="Y116" s="13">
        <f>Table1[[#This Row],[Gross Cost ]]/Table1[[#This Row],[Viewable Impressions]] * 1000</f>
        <v>37.302463786059185</v>
      </c>
    </row>
    <row r="117" spans="1:25" x14ac:dyDescent="0.25">
      <c r="A117" t="s">
        <v>1069</v>
      </c>
      <c r="B117" t="s">
        <v>1134</v>
      </c>
      <c r="C117" t="s">
        <v>1277</v>
      </c>
      <c r="D117" t="s">
        <v>1592</v>
      </c>
      <c r="E117" t="s">
        <v>1859</v>
      </c>
      <c r="G117" t="s">
        <v>18</v>
      </c>
      <c r="H117" t="s">
        <v>21</v>
      </c>
      <c r="I117" t="s">
        <v>1029</v>
      </c>
      <c r="J117" t="s">
        <v>1924</v>
      </c>
      <c r="K117" t="s">
        <v>62</v>
      </c>
      <c r="L117" t="s">
        <v>15</v>
      </c>
      <c r="M117" t="s">
        <v>16</v>
      </c>
      <c r="N117" s="9">
        <v>77703</v>
      </c>
      <c r="O117" s="9">
        <v>204</v>
      </c>
      <c r="P117" s="9">
        <v>33478</v>
      </c>
      <c r="Q117" s="9">
        <v>72874</v>
      </c>
      <c r="R117" s="10">
        <v>3</v>
      </c>
      <c r="S117" s="11">
        <v>1566.91</v>
      </c>
      <c r="T117" s="12">
        <f>Table1[[#This Row],[Clicks]]/Table1[[#This Row],[Impressions]] * 100</f>
        <v>0.26253812594108333</v>
      </c>
      <c r="U117" s="12">
        <f>IFERROR(Table1[[#This Row],[Total Conversions]]/Table1[[#This Row],[Clicks]], "N/A")</f>
        <v>1.4705882352941176E-2</v>
      </c>
      <c r="V117" s="13">
        <f>IFERROR(Table1[[#This Row],[Gross Cost ]]/Table1[[#This Row],[Clicks]], "N/A")</f>
        <v>7.6809313725490203</v>
      </c>
      <c r="W117" s="14">
        <f>Table1[[#This Row],[Gross Cost ]]/Table1[[#This Row],[Total Conversions]]</f>
        <v>522.3033333333334</v>
      </c>
      <c r="X117" s="13">
        <f>IFERROR((Table1[[#This Row],[Gross Cost ]]/ (Table1[[#This Row],[Impressions]] / 1000)), "N/A")</f>
        <v>20.165373280310927</v>
      </c>
      <c r="Y117" s="13">
        <f>Table1[[#This Row],[Gross Cost ]]/Table1[[#This Row],[Viewable Impressions]] * 1000</f>
        <v>46.804169902622625</v>
      </c>
    </row>
    <row r="118" spans="1:25" x14ac:dyDescent="0.25">
      <c r="A118" t="s">
        <v>1088</v>
      </c>
      <c r="B118" t="s">
        <v>1203</v>
      </c>
      <c r="C118" t="s">
        <v>1511</v>
      </c>
      <c r="G118" t="s">
        <v>18</v>
      </c>
      <c r="H118" t="s">
        <v>21</v>
      </c>
      <c r="I118" t="s">
        <v>1029</v>
      </c>
      <c r="J118" t="s">
        <v>1924</v>
      </c>
      <c r="K118" t="s">
        <v>279</v>
      </c>
      <c r="L118" t="s">
        <v>204</v>
      </c>
      <c r="M118" t="s">
        <v>16</v>
      </c>
      <c r="N118" s="9">
        <v>88499</v>
      </c>
      <c r="O118" s="9">
        <v>186</v>
      </c>
      <c r="P118" s="9">
        <v>18950</v>
      </c>
      <c r="Q118" s="9">
        <v>71458</v>
      </c>
      <c r="R118" s="10">
        <v>5</v>
      </c>
      <c r="S118" s="11">
        <v>1803.14</v>
      </c>
      <c r="T118" s="12">
        <f>Table1[[#This Row],[Clicks]]/Table1[[#This Row],[Impressions]] * 100</f>
        <v>0.2101718663487723</v>
      </c>
      <c r="U118" s="12">
        <f>IFERROR(Table1[[#This Row],[Total Conversions]]/Table1[[#This Row],[Clicks]], "N/A")</f>
        <v>2.6881720430107527E-2</v>
      </c>
      <c r="V118" s="13">
        <f>IFERROR(Table1[[#This Row],[Gross Cost ]]/Table1[[#This Row],[Clicks]], "N/A")</f>
        <v>9.6943010752688181</v>
      </c>
      <c r="W118" s="14">
        <f>Table1[[#This Row],[Gross Cost ]]/Table1[[#This Row],[Total Conversions]]</f>
        <v>360.62800000000004</v>
      </c>
      <c r="X118" s="13">
        <f>IFERROR((Table1[[#This Row],[Gross Cost ]]/ (Table1[[#This Row],[Impressions]] / 1000)), "N/A")</f>
        <v>20.374693499361577</v>
      </c>
      <c r="Y118" s="13">
        <f>Table1[[#This Row],[Gross Cost ]]/Table1[[#This Row],[Viewable Impressions]] * 1000</f>
        <v>95.152506596306068</v>
      </c>
    </row>
    <row r="119" spans="1:25" x14ac:dyDescent="0.25">
      <c r="A119" t="s">
        <v>1067</v>
      </c>
      <c r="B119" t="s">
        <v>1126</v>
      </c>
      <c r="C119" t="s">
        <v>1257</v>
      </c>
      <c r="D119" t="s">
        <v>1573</v>
      </c>
      <c r="E119" t="s">
        <v>1848</v>
      </c>
      <c r="G119" t="s">
        <v>18</v>
      </c>
      <c r="H119" t="s">
        <v>13</v>
      </c>
      <c r="I119" t="s">
        <v>1943</v>
      </c>
      <c r="J119" t="s">
        <v>1923</v>
      </c>
      <c r="K119" t="s">
        <v>333</v>
      </c>
      <c r="L119" t="s">
        <v>913</v>
      </c>
      <c r="M119" t="s">
        <v>44</v>
      </c>
      <c r="N119" s="9">
        <v>74426</v>
      </c>
      <c r="O119" s="9">
        <v>150</v>
      </c>
      <c r="P119" s="9">
        <v>39257</v>
      </c>
      <c r="Q119" s="9">
        <v>67151</v>
      </c>
      <c r="R119" s="10">
        <v>15</v>
      </c>
      <c r="S119" s="11">
        <v>1519.6</v>
      </c>
      <c r="T119" s="12">
        <f>Table1[[#This Row],[Clicks]]/Table1[[#This Row],[Impressions]] * 100</f>
        <v>0.20154247171687314</v>
      </c>
      <c r="U119" s="12">
        <f>IFERROR(Table1[[#This Row],[Total Conversions]]/Table1[[#This Row],[Clicks]], "N/A")</f>
        <v>0.1</v>
      </c>
      <c r="V119" s="13">
        <f>IFERROR(Table1[[#This Row],[Gross Cost ]]/Table1[[#This Row],[Clicks]], "N/A")</f>
        <v>10.130666666666666</v>
      </c>
      <c r="W119" s="14">
        <f>Table1[[#This Row],[Gross Cost ]]/Table1[[#This Row],[Total Conversions]]</f>
        <v>101.30666666666666</v>
      </c>
      <c r="X119" s="13">
        <f>IFERROR((Table1[[#This Row],[Gross Cost ]]/ (Table1[[#This Row],[Impressions]] / 1000)), "N/A")</f>
        <v>20.41759600139736</v>
      </c>
      <c r="Y119" s="13">
        <f>Table1[[#This Row],[Gross Cost ]]/Table1[[#This Row],[Viewable Impressions]] * 1000</f>
        <v>38.709020047380079</v>
      </c>
    </row>
    <row r="120" spans="1:25" x14ac:dyDescent="0.25">
      <c r="A120" t="s">
        <v>1067</v>
      </c>
      <c r="B120" t="s">
        <v>1131</v>
      </c>
      <c r="C120" t="s">
        <v>1263</v>
      </c>
      <c r="D120" t="s">
        <v>1581</v>
      </c>
      <c r="G120" t="s">
        <v>12</v>
      </c>
      <c r="H120" t="s">
        <v>13</v>
      </c>
      <c r="I120" t="s">
        <v>1016</v>
      </c>
      <c r="J120" t="s">
        <v>1929</v>
      </c>
      <c r="K120" t="s">
        <v>191</v>
      </c>
      <c r="L120" t="s">
        <v>204</v>
      </c>
      <c r="M120" t="s">
        <v>16</v>
      </c>
      <c r="N120" s="9">
        <v>74516</v>
      </c>
      <c r="O120" s="9">
        <v>200</v>
      </c>
      <c r="P120" s="9">
        <v>23985</v>
      </c>
      <c r="Q120" s="9">
        <v>63853</v>
      </c>
      <c r="R120" s="10">
        <v>24</v>
      </c>
      <c r="S120" s="11">
        <v>1523.78</v>
      </c>
      <c r="T120" s="12">
        <f>Table1[[#This Row],[Clicks]]/Table1[[#This Row],[Impressions]] * 100</f>
        <v>0.26839873315797952</v>
      </c>
      <c r="U120" s="12">
        <f>IFERROR(Table1[[#This Row],[Total Conversions]]/Table1[[#This Row],[Clicks]], "N/A")</f>
        <v>0.12</v>
      </c>
      <c r="V120" s="13">
        <f>IFERROR(Table1[[#This Row],[Gross Cost ]]/Table1[[#This Row],[Clicks]], "N/A")</f>
        <v>7.6189</v>
      </c>
      <c r="W120" s="14">
        <f>Table1[[#This Row],[Gross Cost ]]/Table1[[#This Row],[Total Conversions]]</f>
        <v>63.490833333333335</v>
      </c>
      <c r="X120" s="13">
        <f>IFERROR((Table1[[#This Row],[Gross Cost ]]/ (Table1[[#This Row],[Impressions]] / 1000)), "N/A")</f>
        <v>20.449031080573299</v>
      </c>
      <c r="Y120" s="13">
        <f>Table1[[#This Row],[Gross Cost ]]/Table1[[#This Row],[Viewable Impressions]] * 1000</f>
        <v>63.530539920783824</v>
      </c>
    </row>
    <row r="121" spans="1:25" x14ac:dyDescent="0.25">
      <c r="A121" t="s">
        <v>1063</v>
      </c>
      <c r="G121" t="s">
        <v>12</v>
      </c>
      <c r="H121" t="s">
        <v>21</v>
      </c>
      <c r="I121" t="s">
        <v>1036</v>
      </c>
      <c r="J121" t="s">
        <v>1927</v>
      </c>
      <c r="K121" t="s">
        <v>181</v>
      </c>
      <c r="L121" t="s">
        <v>204</v>
      </c>
      <c r="M121" t="s">
        <v>16</v>
      </c>
      <c r="N121" s="9">
        <v>78433</v>
      </c>
      <c r="O121" s="9">
        <v>204</v>
      </c>
      <c r="P121" s="9">
        <v>24067</v>
      </c>
      <c r="Q121" s="9">
        <v>58308</v>
      </c>
      <c r="R121" s="10">
        <v>16</v>
      </c>
      <c r="S121" s="11">
        <v>1612.55</v>
      </c>
      <c r="T121" s="12">
        <f>Table1[[#This Row],[Clicks]]/Table1[[#This Row],[Impressions]] * 100</f>
        <v>0.26009460303698695</v>
      </c>
      <c r="U121" s="12">
        <f>IFERROR(Table1[[#This Row],[Total Conversions]]/Table1[[#This Row],[Clicks]], "N/A")</f>
        <v>7.8431372549019607E-2</v>
      </c>
      <c r="V121" s="13">
        <f>IFERROR(Table1[[#This Row],[Gross Cost ]]/Table1[[#This Row],[Clicks]], "N/A")</f>
        <v>7.9046568627450977</v>
      </c>
      <c r="W121" s="14">
        <f>Table1[[#This Row],[Gross Cost ]]/Table1[[#This Row],[Total Conversions]]</f>
        <v>100.784375</v>
      </c>
      <c r="X121" s="13">
        <f>IFERROR((Table1[[#This Row],[Gross Cost ]]/ (Table1[[#This Row],[Impressions]] / 1000)), "N/A")</f>
        <v>20.55958588859281</v>
      </c>
      <c r="Y121" s="13">
        <f>Table1[[#This Row],[Gross Cost ]]/Table1[[#This Row],[Viewable Impressions]] * 1000</f>
        <v>67.002534590933635</v>
      </c>
    </row>
    <row r="122" spans="1:25" x14ac:dyDescent="0.25">
      <c r="A122" t="s">
        <v>1070</v>
      </c>
      <c r="B122" t="s">
        <v>1136</v>
      </c>
      <c r="C122" t="s">
        <v>1199</v>
      </c>
      <c r="D122" t="s">
        <v>1613</v>
      </c>
      <c r="G122" t="s">
        <v>12</v>
      </c>
      <c r="H122" t="s">
        <v>19</v>
      </c>
      <c r="I122" t="s">
        <v>1023</v>
      </c>
      <c r="J122" t="s">
        <v>1923</v>
      </c>
      <c r="K122" t="s">
        <v>439</v>
      </c>
      <c r="L122" t="s">
        <v>204</v>
      </c>
      <c r="M122" t="s">
        <v>16</v>
      </c>
      <c r="N122" s="9">
        <v>98509</v>
      </c>
      <c r="O122" s="9">
        <v>299</v>
      </c>
      <c r="P122" s="9">
        <v>30688</v>
      </c>
      <c r="Q122" s="9">
        <v>109518</v>
      </c>
      <c r="R122" s="10">
        <v>15</v>
      </c>
      <c r="S122" s="11">
        <v>2059.27</v>
      </c>
      <c r="T122" s="12">
        <f>Table1[[#This Row],[Clicks]]/Table1[[#This Row],[Impressions]] * 100</f>
        <v>0.30352556619192156</v>
      </c>
      <c r="U122" s="12">
        <f>IFERROR(Table1[[#This Row],[Total Conversions]]/Table1[[#This Row],[Clicks]], "N/A")</f>
        <v>5.016722408026756E-2</v>
      </c>
      <c r="V122" s="13">
        <f>IFERROR(Table1[[#This Row],[Gross Cost ]]/Table1[[#This Row],[Clicks]], "N/A")</f>
        <v>6.8871906354515051</v>
      </c>
      <c r="W122" s="14">
        <f>Table1[[#This Row],[Gross Cost ]]/Table1[[#This Row],[Total Conversions]]</f>
        <v>137.28466666666665</v>
      </c>
      <c r="X122" s="13">
        <f>IFERROR((Table1[[#This Row],[Gross Cost ]]/ (Table1[[#This Row],[Impressions]] / 1000)), "N/A")</f>
        <v>20.904384370971179</v>
      </c>
      <c r="Y122" s="13">
        <f>Table1[[#This Row],[Gross Cost ]]/Table1[[#This Row],[Viewable Impressions]] * 1000</f>
        <v>67.103428050052131</v>
      </c>
    </row>
    <row r="123" spans="1:25" x14ac:dyDescent="0.25">
      <c r="A123" t="s">
        <v>1067</v>
      </c>
      <c r="B123" t="s">
        <v>1126</v>
      </c>
      <c r="C123" t="s">
        <v>1257</v>
      </c>
      <c r="D123" t="s">
        <v>1575</v>
      </c>
      <c r="G123" t="s">
        <v>18</v>
      </c>
      <c r="H123" t="s">
        <v>26</v>
      </c>
      <c r="I123" t="s">
        <v>1023</v>
      </c>
      <c r="J123" t="s">
        <v>1923</v>
      </c>
      <c r="K123" t="s">
        <v>62</v>
      </c>
      <c r="L123" t="s">
        <v>15</v>
      </c>
      <c r="M123" t="s">
        <v>44</v>
      </c>
      <c r="N123" s="9">
        <v>74436</v>
      </c>
      <c r="O123" s="9">
        <v>175</v>
      </c>
      <c r="P123" s="9">
        <v>30158</v>
      </c>
      <c r="Q123" s="9">
        <v>69150</v>
      </c>
      <c r="R123" s="10">
        <v>21</v>
      </c>
      <c r="S123" s="11">
        <v>1558.55</v>
      </c>
      <c r="T123" s="12">
        <f>Table1[[#This Row],[Clicks]]/Table1[[#This Row],[Impressions]] * 100</f>
        <v>0.23510129507227687</v>
      </c>
      <c r="U123" s="12">
        <f>IFERROR(Table1[[#This Row],[Total Conversions]]/Table1[[#This Row],[Clicks]], "N/A")</f>
        <v>0.12</v>
      </c>
      <c r="V123" s="13">
        <f>IFERROR(Table1[[#This Row],[Gross Cost ]]/Table1[[#This Row],[Clicks]], "N/A")</f>
        <v>8.9060000000000006</v>
      </c>
      <c r="W123" s="14">
        <f>Table1[[#This Row],[Gross Cost ]]/Table1[[#This Row],[Total Conversions]]</f>
        <v>74.216666666666669</v>
      </c>
      <c r="X123" s="13">
        <f>IFERROR((Table1[[#This Row],[Gross Cost ]]/ (Table1[[#This Row],[Impressions]] / 1000)), "N/A")</f>
        <v>20.938121339136973</v>
      </c>
      <c r="Y123" s="13">
        <f>Table1[[#This Row],[Gross Cost ]]/Table1[[#This Row],[Viewable Impressions]] * 1000</f>
        <v>51.679488029710186</v>
      </c>
    </row>
    <row r="124" spans="1:25" x14ac:dyDescent="0.25">
      <c r="A124" t="s">
        <v>1069</v>
      </c>
      <c r="B124" t="s">
        <v>1134</v>
      </c>
      <c r="C124" t="s">
        <v>1286</v>
      </c>
      <c r="G124" t="s">
        <v>18</v>
      </c>
      <c r="H124" t="s">
        <v>26</v>
      </c>
      <c r="I124" t="s">
        <v>1036</v>
      </c>
      <c r="J124" t="s">
        <v>1927</v>
      </c>
      <c r="K124" t="s">
        <v>155</v>
      </c>
      <c r="L124" t="s">
        <v>15</v>
      </c>
      <c r="M124" t="s">
        <v>16</v>
      </c>
      <c r="N124" s="9">
        <v>83537</v>
      </c>
      <c r="O124" s="9">
        <v>222</v>
      </c>
      <c r="P124" s="9">
        <v>67987</v>
      </c>
      <c r="Q124" s="9">
        <v>79409</v>
      </c>
      <c r="R124" s="10">
        <v>4</v>
      </c>
      <c r="S124" s="11">
        <v>1761.08</v>
      </c>
      <c r="T124" s="12">
        <f>Table1[[#This Row],[Clicks]]/Table1[[#This Row],[Impressions]] * 100</f>
        <v>0.26575050576391301</v>
      </c>
      <c r="U124" s="12">
        <f>IFERROR(Table1[[#This Row],[Total Conversions]]/Table1[[#This Row],[Clicks]], "N/A")</f>
        <v>1.8018018018018018E-2</v>
      </c>
      <c r="V124" s="13">
        <f>IFERROR(Table1[[#This Row],[Gross Cost ]]/Table1[[#This Row],[Clicks]], "N/A")</f>
        <v>7.9327927927927924</v>
      </c>
      <c r="W124" s="14">
        <f>Table1[[#This Row],[Gross Cost ]]/Table1[[#This Row],[Total Conversions]]</f>
        <v>440.27</v>
      </c>
      <c r="X124" s="13">
        <f>IFERROR((Table1[[#This Row],[Gross Cost ]]/ (Table1[[#This Row],[Impressions]] / 1000)), "N/A")</f>
        <v>21.081436968050085</v>
      </c>
      <c r="Y124" s="13">
        <f>Table1[[#This Row],[Gross Cost ]]/Table1[[#This Row],[Viewable Impressions]] * 1000</f>
        <v>25.903187374056802</v>
      </c>
    </row>
    <row r="125" spans="1:25" x14ac:dyDescent="0.25">
      <c r="A125" t="s">
        <v>1093</v>
      </c>
      <c r="B125" t="s">
        <v>1213</v>
      </c>
      <c r="G125" t="s">
        <v>18</v>
      </c>
      <c r="H125" t="s">
        <v>26</v>
      </c>
      <c r="I125" t="s">
        <v>1008</v>
      </c>
      <c r="J125" t="s">
        <v>1003</v>
      </c>
      <c r="K125" t="s">
        <v>941</v>
      </c>
      <c r="L125" t="s">
        <v>938</v>
      </c>
      <c r="M125" t="s">
        <v>16</v>
      </c>
      <c r="N125" s="9">
        <v>117713</v>
      </c>
      <c r="O125" s="9">
        <v>374</v>
      </c>
      <c r="P125" s="9">
        <v>16357</v>
      </c>
      <c r="Q125" s="9">
        <v>100222</v>
      </c>
      <c r="R125" s="10">
        <v>5</v>
      </c>
      <c r="S125" s="11">
        <v>2505.4</v>
      </c>
      <c r="T125" s="12">
        <f>Table1[[#This Row],[Clicks]]/Table1[[#This Row],[Impressions]] * 100</f>
        <v>0.31772191686559681</v>
      </c>
      <c r="U125" s="12">
        <f>IFERROR(Table1[[#This Row],[Total Conversions]]/Table1[[#This Row],[Clicks]], "N/A")</f>
        <v>1.3368983957219251E-2</v>
      </c>
      <c r="V125" s="13">
        <f>IFERROR(Table1[[#This Row],[Gross Cost ]]/Table1[[#This Row],[Clicks]], "N/A")</f>
        <v>6.6989304812834227</v>
      </c>
      <c r="W125" s="14">
        <f>Table1[[#This Row],[Gross Cost ]]/Table1[[#This Row],[Total Conversions]]</f>
        <v>501.08000000000004</v>
      </c>
      <c r="X125" s="13">
        <f>IFERROR((Table1[[#This Row],[Gross Cost ]]/ (Table1[[#This Row],[Impressions]] / 1000)), "N/A")</f>
        <v>21.283970334627444</v>
      </c>
      <c r="Y125" s="13">
        <f>Table1[[#This Row],[Gross Cost ]]/Table1[[#This Row],[Viewable Impressions]] * 1000</f>
        <v>153.16989668032036</v>
      </c>
    </row>
    <row r="126" spans="1:25" x14ac:dyDescent="0.25">
      <c r="A126" t="s">
        <v>1099</v>
      </c>
      <c r="B126" t="s">
        <v>1230</v>
      </c>
      <c r="G126" t="s">
        <v>18</v>
      </c>
      <c r="H126" t="s">
        <v>21</v>
      </c>
      <c r="I126" t="s">
        <v>1940</v>
      </c>
      <c r="J126" t="s">
        <v>1923</v>
      </c>
      <c r="K126" t="s">
        <v>476</v>
      </c>
      <c r="L126" t="s">
        <v>795</v>
      </c>
      <c r="M126" t="s">
        <v>34</v>
      </c>
      <c r="N126" s="9">
        <v>73567</v>
      </c>
      <c r="O126" s="9">
        <v>197</v>
      </c>
      <c r="P126" s="9">
        <v>28800</v>
      </c>
      <c r="Q126" s="9">
        <v>68566</v>
      </c>
      <c r="R126" s="10">
        <v>2</v>
      </c>
      <c r="S126" s="11">
        <v>1567.37</v>
      </c>
      <c r="T126" s="12">
        <f>Table1[[#This Row],[Clicks]]/Table1[[#This Row],[Impressions]] * 100</f>
        <v>0.26778310927453886</v>
      </c>
      <c r="U126" s="12">
        <f>IFERROR(Table1[[#This Row],[Total Conversions]]/Table1[[#This Row],[Clicks]], "N/A")</f>
        <v>1.015228426395939E-2</v>
      </c>
      <c r="V126" s="13">
        <f>IFERROR(Table1[[#This Row],[Gross Cost ]]/Table1[[#This Row],[Clicks]], "N/A")</f>
        <v>7.9561928934010151</v>
      </c>
      <c r="W126" s="14">
        <f>Table1[[#This Row],[Gross Cost ]]/Table1[[#This Row],[Total Conversions]]</f>
        <v>783.68499999999995</v>
      </c>
      <c r="X126" s="13">
        <f>IFERROR((Table1[[#This Row],[Gross Cost ]]/ (Table1[[#This Row],[Impressions]] / 1000)), "N/A")</f>
        <v>21.305340709829135</v>
      </c>
      <c r="Y126" s="13">
        <f>Table1[[#This Row],[Gross Cost ]]/Table1[[#This Row],[Viewable Impressions]] * 1000</f>
        <v>54.422569444444441</v>
      </c>
    </row>
    <row r="127" spans="1:25" x14ac:dyDescent="0.25">
      <c r="A127" t="s">
        <v>1069</v>
      </c>
      <c r="B127" t="s">
        <v>1134</v>
      </c>
      <c r="C127" t="s">
        <v>1112</v>
      </c>
      <c r="G127" t="s">
        <v>23</v>
      </c>
      <c r="H127" t="s">
        <v>13</v>
      </c>
      <c r="I127" t="s">
        <v>1008</v>
      </c>
      <c r="J127" t="s">
        <v>1003</v>
      </c>
      <c r="K127" t="s">
        <v>279</v>
      </c>
      <c r="L127" t="s">
        <v>204</v>
      </c>
      <c r="M127" t="s">
        <v>16</v>
      </c>
      <c r="N127" s="9">
        <v>84306</v>
      </c>
      <c r="O127" s="9">
        <v>185</v>
      </c>
      <c r="P127" s="9">
        <v>45376</v>
      </c>
      <c r="Q127" s="9">
        <v>79935</v>
      </c>
      <c r="R127" s="10">
        <v>3</v>
      </c>
      <c r="S127" s="11">
        <v>1809.59</v>
      </c>
      <c r="T127" s="12">
        <f>Table1[[#This Row],[Clicks]]/Table1[[#This Row],[Impressions]] * 100</f>
        <v>0.21943871136099447</v>
      </c>
      <c r="U127" s="12">
        <f>IFERROR(Table1[[#This Row],[Total Conversions]]/Table1[[#This Row],[Clicks]], "N/A")</f>
        <v>1.6216216216216217E-2</v>
      </c>
      <c r="V127" s="13">
        <f>IFERROR(Table1[[#This Row],[Gross Cost ]]/Table1[[#This Row],[Clicks]], "N/A")</f>
        <v>9.7815675675675671</v>
      </c>
      <c r="W127" s="14">
        <f>Table1[[#This Row],[Gross Cost ]]/Table1[[#This Row],[Total Conversions]]</f>
        <v>603.1966666666666</v>
      </c>
      <c r="X127" s="13">
        <f>IFERROR((Table1[[#This Row],[Gross Cost ]]/ (Table1[[#This Row],[Impressions]] / 1000)), "N/A")</f>
        <v>21.464545821175243</v>
      </c>
      <c r="Y127" s="13">
        <f>Table1[[#This Row],[Gross Cost ]]/Table1[[#This Row],[Viewable Impressions]] * 1000</f>
        <v>39.879892454160789</v>
      </c>
    </row>
    <row r="128" spans="1:25" x14ac:dyDescent="0.25">
      <c r="A128" t="s">
        <v>1065</v>
      </c>
      <c r="B128" t="s">
        <v>1114</v>
      </c>
      <c r="C128" t="s">
        <v>1249</v>
      </c>
      <c r="D128" t="s">
        <v>1561</v>
      </c>
      <c r="E128" t="s">
        <v>1839</v>
      </c>
      <c r="F128" t="s">
        <v>1916</v>
      </c>
      <c r="G128" t="s">
        <v>18</v>
      </c>
      <c r="H128" t="s">
        <v>13</v>
      </c>
      <c r="I128" t="s">
        <v>1008</v>
      </c>
      <c r="J128" t="s">
        <v>1003</v>
      </c>
      <c r="K128" t="s">
        <v>43</v>
      </c>
      <c r="L128" t="s">
        <v>15</v>
      </c>
      <c r="M128" t="s">
        <v>44</v>
      </c>
      <c r="N128" s="9">
        <v>69757</v>
      </c>
      <c r="O128" s="9">
        <v>199</v>
      </c>
      <c r="P128" s="9">
        <v>41258</v>
      </c>
      <c r="Q128" s="9">
        <v>65374</v>
      </c>
      <c r="R128" s="10">
        <v>20</v>
      </c>
      <c r="S128" s="11">
        <v>1510.62</v>
      </c>
      <c r="T128" s="12">
        <f>Table1[[#This Row],[Clicks]]/Table1[[#This Row],[Impressions]] * 100</f>
        <v>0.28527602964577031</v>
      </c>
      <c r="U128" s="12">
        <f>IFERROR(Table1[[#This Row],[Total Conversions]]/Table1[[#This Row],[Clicks]], "N/A")</f>
        <v>0.10050251256281408</v>
      </c>
      <c r="V128" s="13">
        <f>IFERROR(Table1[[#This Row],[Gross Cost ]]/Table1[[#This Row],[Clicks]], "N/A")</f>
        <v>7.5910552763819092</v>
      </c>
      <c r="W128" s="14">
        <f>Table1[[#This Row],[Gross Cost ]]/Table1[[#This Row],[Total Conversions]]</f>
        <v>75.530999999999992</v>
      </c>
      <c r="X128" s="13">
        <f>IFERROR((Table1[[#This Row],[Gross Cost ]]/ (Table1[[#This Row],[Impressions]] / 1000)), "N/A")</f>
        <v>21.655461100678064</v>
      </c>
      <c r="Y128" s="13">
        <f>Table1[[#This Row],[Gross Cost ]]/Table1[[#This Row],[Viewable Impressions]] * 1000</f>
        <v>36.613990014057876</v>
      </c>
    </row>
    <row r="129" spans="1:25" x14ac:dyDescent="0.25">
      <c r="A129" t="s">
        <v>1067</v>
      </c>
      <c r="B129" t="s">
        <v>182</v>
      </c>
      <c r="C129" t="s">
        <v>1268</v>
      </c>
      <c r="D129" t="s">
        <v>1585</v>
      </c>
      <c r="E129" t="s">
        <v>1568</v>
      </c>
      <c r="G129" t="s">
        <v>12</v>
      </c>
      <c r="H129" t="s">
        <v>19</v>
      </c>
      <c r="I129" t="s">
        <v>1042</v>
      </c>
      <c r="J129" t="s">
        <v>1924</v>
      </c>
      <c r="K129" t="s">
        <v>108</v>
      </c>
      <c r="L129" t="s">
        <v>15</v>
      </c>
      <c r="M129" t="s">
        <v>16</v>
      </c>
      <c r="N129" s="9">
        <v>69136</v>
      </c>
      <c r="O129" s="9">
        <v>190</v>
      </c>
      <c r="P129" s="9">
        <v>40571</v>
      </c>
      <c r="Q129" s="9">
        <v>63614</v>
      </c>
      <c r="R129" s="10">
        <v>3</v>
      </c>
      <c r="S129" s="11">
        <v>1507.95</v>
      </c>
      <c r="T129" s="12">
        <f>Table1[[#This Row],[Clicks]]/Table1[[#This Row],[Impressions]] * 100</f>
        <v>0.27482064336959039</v>
      </c>
      <c r="U129" s="12">
        <f>IFERROR(Table1[[#This Row],[Total Conversions]]/Table1[[#This Row],[Clicks]], "N/A")</f>
        <v>1.5789473684210527E-2</v>
      </c>
      <c r="V129" s="13">
        <f>IFERROR(Table1[[#This Row],[Gross Cost ]]/Table1[[#This Row],[Clicks]], "N/A")</f>
        <v>7.936578947368421</v>
      </c>
      <c r="W129" s="14">
        <f>Table1[[#This Row],[Gross Cost ]]/Table1[[#This Row],[Total Conversions]]</f>
        <v>502.65000000000003</v>
      </c>
      <c r="X129" s="13">
        <f>IFERROR((Table1[[#This Row],[Gross Cost ]]/ (Table1[[#This Row],[Impressions]] / 1000)), "N/A")</f>
        <v>21.811357324693361</v>
      </c>
      <c r="Y129" s="13">
        <f>Table1[[#This Row],[Gross Cost ]]/Table1[[#This Row],[Viewable Impressions]] * 1000</f>
        <v>37.168174311700476</v>
      </c>
    </row>
    <row r="130" spans="1:25" x14ac:dyDescent="0.25">
      <c r="A130" t="s">
        <v>1069</v>
      </c>
      <c r="B130" t="s">
        <v>1134</v>
      </c>
      <c r="C130" t="s">
        <v>1109</v>
      </c>
      <c r="G130" t="s">
        <v>12</v>
      </c>
      <c r="H130" t="s">
        <v>21</v>
      </c>
      <c r="I130" t="s">
        <v>1008</v>
      </c>
      <c r="J130" t="s">
        <v>1003</v>
      </c>
      <c r="K130" t="s">
        <v>69</v>
      </c>
      <c r="L130" t="s">
        <v>204</v>
      </c>
      <c r="M130" t="s">
        <v>16</v>
      </c>
      <c r="N130" s="9">
        <v>80408</v>
      </c>
      <c r="O130" s="9">
        <v>199</v>
      </c>
      <c r="P130" s="9">
        <v>13127</v>
      </c>
      <c r="Q130" s="9">
        <v>67027</v>
      </c>
      <c r="R130" s="10">
        <v>9</v>
      </c>
      <c r="S130" s="11">
        <v>1788.11</v>
      </c>
      <c r="T130" s="12">
        <f>Table1[[#This Row],[Clicks]]/Table1[[#This Row],[Impressions]] * 100</f>
        <v>0.2474878121579942</v>
      </c>
      <c r="U130" s="12">
        <f>IFERROR(Table1[[#This Row],[Total Conversions]]/Table1[[#This Row],[Clicks]], "N/A")</f>
        <v>4.5226130653266333E-2</v>
      </c>
      <c r="V130" s="13">
        <f>IFERROR(Table1[[#This Row],[Gross Cost ]]/Table1[[#This Row],[Clicks]], "N/A")</f>
        <v>8.9854773869346722</v>
      </c>
      <c r="W130" s="14">
        <f>Table1[[#This Row],[Gross Cost ]]/Table1[[#This Row],[Total Conversions]]</f>
        <v>198.67888888888888</v>
      </c>
      <c r="X130" s="13">
        <f>IFERROR((Table1[[#This Row],[Gross Cost ]]/ (Table1[[#This Row],[Impressions]] / 1000)), "N/A")</f>
        <v>22.237961396875932</v>
      </c>
      <c r="Y130" s="13">
        <f>Table1[[#This Row],[Gross Cost ]]/Table1[[#This Row],[Viewable Impressions]] * 1000</f>
        <v>136.21619562733298</v>
      </c>
    </row>
    <row r="131" spans="1:25" x14ac:dyDescent="0.25">
      <c r="A131" t="s">
        <v>1070</v>
      </c>
      <c r="B131" t="s">
        <v>1133</v>
      </c>
      <c r="C131" t="s">
        <v>1337</v>
      </c>
      <c r="D131" t="s">
        <v>1706</v>
      </c>
      <c r="E131" t="s">
        <v>1863</v>
      </c>
      <c r="G131" t="s">
        <v>18</v>
      </c>
      <c r="H131" t="s">
        <v>21</v>
      </c>
      <c r="I131" t="s">
        <v>1036</v>
      </c>
      <c r="J131" t="s">
        <v>1927</v>
      </c>
      <c r="K131" t="s">
        <v>333</v>
      </c>
      <c r="L131" t="s">
        <v>204</v>
      </c>
      <c r="M131" t="s">
        <v>16</v>
      </c>
      <c r="N131" s="9">
        <v>286998</v>
      </c>
      <c r="O131" s="9">
        <v>815</v>
      </c>
      <c r="P131" s="9">
        <v>61586</v>
      </c>
      <c r="Q131" s="9">
        <v>247500</v>
      </c>
      <c r="R131" s="10">
        <v>13</v>
      </c>
      <c r="S131" s="11">
        <v>6395.55</v>
      </c>
      <c r="T131" s="12">
        <f>Table1[[#This Row],[Clicks]]/Table1[[#This Row],[Impressions]] * 100</f>
        <v>0.28397410434915921</v>
      </c>
      <c r="U131" s="12">
        <f>IFERROR(Table1[[#This Row],[Total Conversions]]/Table1[[#This Row],[Clicks]], "N/A")</f>
        <v>1.5950920245398775E-2</v>
      </c>
      <c r="V131" s="13">
        <f>IFERROR(Table1[[#This Row],[Gross Cost ]]/Table1[[#This Row],[Clicks]], "N/A")</f>
        <v>7.847300613496933</v>
      </c>
      <c r="W131" s="14">
        <f>Table1[[#This Row],[Gross Cost ]]/Table1[[#This Row],[Total Conversions]]</f>
        <v>491.96538461538461</v>
      </c>
      <c r="X131" s="13">
        <f>IFERROR((Table1[[#This Row],[Gross Cost ]]/ (Table1[[#This Row],[Impressions]] / 1000)), "N/A")</f>
        <v>22.284301632763992</v>
      </c>
      <c r="Y131" s="13">
        <f>Table1[[#This Row],[Gross Cost ]]/Table1[[#This Row],[Viewable Impressions]] * 1000</f>
        <v>103.84746533303024</v>
      </c>
    </row>
    <row r="132" spans="1:25" x14ac:dyDescent="0.25">
      <c r="A132" t="s">
        <v>1070</v>
      </c>
      <c r="B132" t="s">
        <v>1136</v>
      </c>
      <c r="C132" t="s">
        <v>1199</v>
      </c>
      <c r="D132" t="s">
        <v>1626</v>
      </c>
      <c r="G132" t="s">
        <v>23</v>
      </c>
      <c r="H132" t="s">
        <v>21</v>
      </c>
      <c r="I132" t="s">
        <v>1042</v>
      </c>
      <c r="J132" t="s">
        <v>1924</v>
      </c>
      <c r="K132" t="s">
        <v>181</v>
      </c>
      <c r="L132" t="s">
        <v>204</v>
      </c>
      <c r="M132" t="s">
        <v>16</v>
      </c>
      <c r="N132" s="9">
        <v>257862</v>
      </c>
      <c r="O132" s="9">
        <v>700</v>
      </c>
      <c r="P132" s="9">
        <v>105048</v>
      </c>
      <c r="Q132" s="9">
        <v>238629</v>
      </c>
      <c r="R132" s="10">
        <v>21</v>
      </c>
      <c r="S132" s="11">
        <v>5899.43</v>
      </c>
      <c r="T132" s="12">
        <f>Table1[[#This Row],[Clicks]]/Table1[[#This Row],[Impressions]] * 100</f>
        <v>0.27146303061327376</v>
      </c>
      <c r="U132" s="12">
        <f>IFERROR(Table1[[#This Row],[Total Conversions]]/Table1[[#This Row],[Clicks]], "N/A")</f>
        <v>0.03</v>
      </c>
      <c r="V132" s="13">
        <f>IFERROR(Table1[[#This Row],[Gross Cost ]]/Table1[[#This Row],[Clicks]], "N/A")</f>
        <v>8.4277571428571427</v>
      </c>
      <c r="W132" s="14">
        <f>Table1[[#This Row],[Gross Cost ]]/Table1[[#This Row],[Total Conversions]]</f>
        <v>280.92523809523811</v>
      </c>
      <c r="X132" s="13">
        <f>IFERROR((Table1[[#This Row],[Gross Cost ]]/ (Table1[[#This Row],[Impressions]] / 1000)), "N/A")</f>
        <v>22.87824495272665</v>
      </c>
      <c r="Y132" s="13">
        <f>Table1[[#This Row],[Gross Cost ]]/Table1[[#This Row],[Viewable Impressions]] * 1000</f>
        <v>56.159374762013563</v>
      </c>
    </row>
    <row r="133" spans="1:25" x14ac:dyDescent="0.25">
      <c r="A133" t="s">
        <v>1067</v>
      </c>
      <c r="B133" t="s">
        <v>1130</v>
      </c>
      <c r="C133" t="s">
        <v>1261</v>
      </c>
      <c r="D133" t="s">
        <v>1579</v>
      </c>
      <c r="G133" t="s">
        <v>18</v>
      </c>
      <c r="H133" t="s">
        <v>13</v>
      </c>
      <c r="I133" t="s">
        <v>1029</v>
      </c>
      <c r="J133" t="s">
        <v>1924</v>
      </c>
      <c r="K133" t="s">
        <v>31</v>
      </c>
      <c r="L133" t="s">
        <v>795</v>
      </c>
      <c r="M133" t="s">
        <v>16</v>
      </c>
      <c r="N133" s="9">
        <v>67752</v>
      </c>
      <c r="O133" s="9">
        <v>174</v>
      </c>
      <c r="P133" s="9">
        <v>47126</v>
      </c>
      <c r="Q133" s="9">
        <v>65080</v>
      </c>
      <c r="R133" s="10">
        <v>3</v>
      </c>
      <c r="S133" s="11">
        <v>1557.02</v>
      </c>
      <c r="T133" s="12">
        <f>Table1[[#This Row],[Clicks]]/Table1[[#This Row],[Impressions]] * 100</f>
        <v>0.25681898689337584</v>
      </c>
      <c r="U133" s="12">
        <f>IFERROR(Table1[[#This Row],[Total Conversions]]/Table1[[#This Row],[Clicks]], "N/A")</f>
        <v>1.7241379310344827E-2</v>
      </c>
      <c r="V133" s="13">
        <f>IFERROR(Table1[[#This Row],[Gross Cost ]]/Table1[[#This Row],[Clicks]], "N/A")</f>
        <v>8.9483908045977003</v>
      </c>
      <c r="W133" s="14">
        <f>Table1[[#This Row],[Gross Cost ]]/Table1[[#This Row],[Total Conversions]]</f>
        <v>519.00666666666666</v>
      </c>
      <c r="X133" s="13">
        <f>IFERROR((Table1[[#This Row],[Gross Cost ]]/ (Table1[[#This Row],[Impressions]] / 1000)), "N/A")</f>
        <v>22.98116660762782</v>
      </c>
      <c r="Y133" s="13">
        <f>Table1[[#This Row],[Gross Cost ]]/Table1[[#This Row],[Viewable Impressions]] * 1000</f>
        <v>33.039511097907742</v>
      </c>
    </row>
    <row r="134" spans="1:25" x14ac:dyDescent="0.25">
      <c r="A134" t="s">
        <v>1069</v>
      </c>
      <c r="B134" t="s">
        <v>1134</v>
      </c>
      <c r="C134" t="s">
        <v>1279</v>
      </c>
      <c r="G134" t="s">
        <v>12</v>
      </c>
      <c r="H134" t="s">
        <v>21</v>
      </c>
      <c r="I134" t="s">
        <v>1950</v>
      </c>
      <c r="J134" t="s">
        <v>1926</v>
      </c>
      <c r="K134" t="s">
        <v>226</v>
      </c>
      <c r="L134" t="s">
        <v>204</v>
      </c>
      <c r="M134" t="s">
        <v>16</v>
      </c>
      <c r="N134" s="9">
        <v>77313</v>
      </c>
      <c r="O134" s="9">
        <v>191</v>
      </c>
      <c r="P134" s="9">
        <v>40366</v>
      </c>
      <c r="Q134" s="9">
        <v>71128</v>
      </c>
      <c r="R134" s="10">
        <v>3</v>
      </c>
      <c r="S134" s="11">
        <v>1790.39</v>
      </c>
      <c r="T134" s="12">
        <f>Table1[[#This Row],[Clicks]]/Table1[[#This Row],[Impressions]] * 100</f>
        <v>0.24704771513199592</v>
      </c>
      <c r="U134" s="12">
        <f>IFERROR(Table1[[#This Row],[Total Conversions]]/Table1[[#This Row],[Clicks]], "N/A")</f>
        <v>1.5706806282722512E-2</v>
      </c>
      <c r="V134" s="13">
        <f>IFERROR(Table1[[#This Row],[Gross Cost ]]/Table1[[#This Row],[Clicks]], "N/A")</f>
        <v>9.3737696335078535</v>
      </c>
      <c r="W134" s="14">
        <f>Table1[[#This Row],[Gross Cost ]]/Table1[[#This Row],[Total Conversions]]</f>
        <v>596.79666666666674</v>
      </c>
      <c r="X134" s="13">
        <f>IFERROR((Table1[[#This Row],[Gross Cost ]]/ (Table1[[#This Row],[Impressions]] / 1000)), "N/A")</f>
        <v>23.157683701318021</v>
      </c>
      <c r="Y134" s="13">
        <f>Table1[[#This Row],[Gross Cost ]]/Table1[[#This Row],[Viewable Impressions]] * 1000</f>
        <v>44.353911707872967</v>
      </c>
    </row>
    <row r="135" spans="1:25" x14ac:dyDescent="0.25">
      <c r="A135" t="s">
        <v>1070</v>
      </c>
      <c r="B135" t="s">
        <v>1153</v>
      </c>
      <c r="C135" t="s">
        <v>1418</v>
      </c>
      <c r="D135" t="s">
        <v>1780</v>
      </c>
      <c r="G135" t="s">
        <v>12</v>
      </c>
      <c r="H135" t="s">
        <v>19</v>
      </c>
      <c r="I135" t="s">
        <v>1008</v>
      </c>
      <c r="J135" t="s">
        <v>1003</v>
      </c>
      <c r="K135" t="s">
        <v>333</v>
      </c>
      <c r="L135" t="s">
        <v>204</v>
      </c>
      <c r="M135" t="s">
        <v>16</v>
      </c>
      <c r="N135" s="9">
        <v>232470</v>
      </c>
      <c r="O135" s="9">
        <v>504</v>
      </c>
      <c r="P135" s="9">
        <v>40870</v>
      </c>
      <c r="Q135" s="9">
        <v>195447</v>
      </c>
      <c r="R135" s="10">
        <v>36</v>
      </c>
      <c r="S135" s="11">
        <v>5401.37</v>
      </c>
      <c r="T135" s="12">
        <f>Table1[[#This Row],[Clicks]]/Table1[[#This Row],[Impressions]] * 100</f>
        <v>0.21680216802168023</v>
      </c>
      <c r="U135" s="12">
        <f>IFERROR(Table1[[#This Row],[Total Conversions]]/Table1[[#This Row],[Clicks]], "N/A")</f>
        <v>7.1428571428571425E-2</v>
      </c>
      <c r="V135" s="13">
        <f>IFERROR(Table1[[#This Row],[Gross Cost ]]/Table1[[#This Row],[Clicks]], "N/A")</f>
        <v>10.717003968253968</v>
      </c>
      <c r="W135" s="14">
        <f>Table1[[#This Row],[Gross Cost ]]/Table1[[#This Row],[Total Conversions]]</f>
        <v>150.03805555555556</v>
      </c>
      <c r="X135" s="13">
        <f>IFERROR((Table1[[#This Row],[Gross Cost ]]/ (Table1[[#This Row],[Impressions]] / 1000)), "N/A")</f>
        <v>23.234696950144105</v>
      </c>
      <c r="Y135" s="13">
        <f>Table1[[#This Row],[Gross Cost ]]/Table1[[#This Row],[Viewable Impressions]] * 1000</f>
        <v>132.15977489601175</v>
      </c>
    </row>
    <row r="136" spans="1:25" x14ac:dyDescent="0.25">
      <c r="A136" t="s">
        <v>1070</v>
      </c>
      <c r="B136" t="s">
        <v>1153</v>
      </c>
      <c r="C136" t="s">
        <v>1188</v>
      </c>
      <c r="D136" t="s">
        <v>1767</v>
      </c>
      <c r="G136" t="s">
        <v>12</v>
      </c>
      <c r="H136" t="s">
        <v>13</v>
      </c>
      <c r="I136" t="s">
        <v>1043</v>
      </c>
      <c r="J136" t="s">
        <v>1932</v>
      </c>
      <c r="K136" t="s">
        <v>717</v>
      </c>
      <c r="L136" t="s">
        <v>680</v>
      </c>
      <c r="M136" t="s">
        <v>16</v>
      </c>
      <c r="N136" s="9">
        <v>252170</v>
      </c>
      <c r="O136" s="9">
        <v>650</v>
      </c>
      <c r="P136" s="9">
        <v>9248</v>
      </c>
      <c r="Q136" s="9">
        <v>14192</v>
      </c>
      <c r="R136" s="10">
        <v>1</v>
      </c>
      <c r="S136" s="11">
        <v>5874</v>
      </c>
      <c r="T136" s="12">
        <f>Table1[[#This Row],[Clicks]]/Table1[[#This Row],[Impressions]] * 100</f>
        <v>0.2577626204544553</v>
      </c>
      <c r="U136" s="12">
        <f>IFERROR(Table1[[#This Row],[Total Conversions]]/Table1[[#This Row],[Clicks]], "N/A")</f>
        <v>1.5384615384615385E-3</v>
      </c>
      <c r="V136" s="13">
        <f>IFERROR(Table1[[#This Row],[Gross Cost ]]/Table1[[#This Row],[Clicks]], "N/A")</f>
        <v>9.0369230769230775</v>
      </c>
      <c r="W136" s="14">
        <f>Table1[[#This Row],[Gross Cost ]]/Table1[[#This Row],[Total Conversions]]</f>
        <v>5874</v>
      </c>
      <c r="X136" s="13">
        <f>IFERROR((Table1[[#This Row],[Gross Cost ]]/ (Table1[[#This Row],[Impressions]] / 1000)), "N/A")</f>
        <v>23.293809731530317</v>
      </c>
      <c r="Y136" s="13">
        <f>Table1[[#This Row],[Gross Cost ]]/Table1[[#This Row],[Viewable Impressions]] * 1000</f>
        <v>635.16435986159172</v>
      </c>
    </row>
    <row r="137" spans="1:25" x14ac:dyDescent="0.25">
      <c r="A137" t="s">
        <v>1092</v>
      </c>
      <c r="B137" t="s">
        <v>1211</v>
      </c>
      <c r="C137" t="s">
        <v>1229</v>
      </c>
      <c r="D137" t="s">
        <v>1824</v>
      </c>
      <c r="G137" t="s">
        <v>23</v>
      </c>
      <c r="H137" t="s">
        <v>13</v>
      </c>
      <c r="I137" t="s">
        <v>1042</v>
      </c>
      <c r="J137" t="s">
        <v>1924</v>
      </c>
      <c r="K137" t="s">
        <v>24</v>
      </c>
      <c r="L137" t="s">
        <v>15</v>
      </c>
      <c r="M137" t="s">
        <v>16</v>
      </c>
      <c r="N137" s="9">
        <v>68704</v>
      </c>
      <c r="O137" s="9">
        <v>185</v>
      </c>
      <c r="P137" s="9">
        <v>31283</v>
      </c>
      <c r="Q137" s="9">
        <v>59462</v>
      </c>
      <c r="R137" s="10">
        <v>16</v>
      </c>
      <c r="S137" s="11">
        <v>1605.57</v>
      </c>
      <c r="T137" s="12">
        <f>Table1[[#This Row],[Clicks]]/Table1[[#This Row],[Impressions]] * 100</f>
        <v>0.26927107591988825</v>
      </c>
      <c r="U137" s="12">
        <f>IFERROR(Table1[[#This Row],[Total Conversions]]/Table1[[#This Row],[Clicks]], "N/A")</f>
        <v>8.6486486486486491E-2</v>
      </c>
      <c r="V137" s="13">
        <f>IFERROR(Table1[[#This Row],[Gross Cost ]]/Table1[[#This Row],[Clicks]], "N/A")</f>
        <v>8.6787567567567567</v>
      </c>
      <c r="W137" s="14">
        <f>Table1[[#This Row],[Gross Cost ]]/Table1[[#This Row],[Total Conversions]]</f>
        <v>100.348125</v>
      </c>
      <c r="X137" s="13">
        <f>IFERROR((Table1[[#This Row],[Gross Cost ]]/ (Table1[[#This Row],[Impressions]] / 1000)), "N/A")</f>
        <v>23.369381695388917</v>
      </c>
      <c r="Y137" s="13">
        <f>Table1[[#This Row],[Gross Cost ]]/Table1[[#This Row],[Viewable Impressions]] * 1000</f>
        <v>51.324041811846691</v>
      </c>
    </row>
    <row r="138" spans="1:25" x14ac:dyDescent="0.25">
      <c r="A138" t="s">
        <v>1092</v>
      </c>
      <c r="B138" t="s">
        <v>1210</v>
      </c>
      <c r="C138" t="s">
        <v>1519</v>
      </c>
      <c r="D138" t="s">
        <v>1131</v>
      </c>
      <c r="E138" t="s">
        <v>1906</v>
      </c>
      <c r="G138" t="s">
        <v>18</v>
      </c>
      <c r="H138" t="s">
        <v>13</v>
      </c>
      <c r="I138" t="s">
        <v>1036</v>
      </c>
      <c r="J138" t="s">
        <v>1927</v>
      </c>
      <c r="K138" t="s">
        <v>142</v>
      </c>
      <c r="L138" t="s">
        <v>906</v>
      </c>
      <c r="M138" t="s">
        <v>16</v>
      </c>
      <c r="N138" s="9">
        <v>114267</v>
      </c>
      <c r="O138" s="9">
        <v>110</v>
      </c>
      <c r="P138" s="9">
        <v>60964</v>
      </c>
      <c r="Q138" s="9">
        <v>108301</v>
      </c>
      <c r="R138" s="10">
        <v>5</v>
      </c>
      <c r="S138" s="11">
        <v>2679.15</v>
      </c>
      <c r="T138" s="12">
        <f>Table1[[#This Row],[Clicks]]/Table1[[#This Row],[Impressions]] * 100</f>
        <v>9.6265763518776193E-2</v>
      </c>
      <c r="U138" s="12">
        <f>IFERROR(Table1[[#This Row],[Total Conversions]]/Table1[[#This Row],[Clicks]], "N/A")</f>
        <v>4.5454545454545456E-2</v>
      </c>
      <c r="V138" s="13">
        <f>IFERROR(Table1[[#This Row],[Gross Cost ]]/Table1[[#This Row],[Clicks]], "N/A")</f>
        <v>24.355909090909091</v>
      </c>
      <c r="W138" s="14">
        <f>Table1[[#This Row],[Gross Cost ]]/Table1[[#This Row],[Total Conversions]]</f>
        <v>535.83000000000004</v>
      </c>
      <c r="X138" s="13">
        <f>IFERROR((Table1[[#This Row],[Gross Cost ]]/ (Table1[[#This Row],[Impressions]] / 1000)), "N/A")</f>
        <v>23.44640184830266</v>
      </c>
      <c r="Y138" s="13">
        <f>Table1[[#This Row],[Gross Cost ]]/Table1[[#This Row],[Viewable Impressions]] * 1000</f>
        <v>43.946427399776915</v>
      </c>
    </row>
    <row r="139" spans="1:25" x14ac:dyDescent="0.25">
      <c r="A139" t="s">
        <v>1094</v>
      </c>
      <c r="B139" t="s">
        <v>1216</v>
      </c>
      <c r="C139" t="s">
        <v>1537</v>
      </c>
      <c r="G139" t="s">
        <v>23</v>
      </c>
      <c r="H139" t="s">
        <v>21</v>
      </c>
      <c r="I139" t="s">
        <v>1036</v>
      </c>
      <c r="J139" t="s">
        <v>1927</v>
      </c>
      <c r="K139" t="s">
        <v>179</v>
      </c>
      <c r="L139" t="s">
        <v>625</v>
      </c>
      <c r="M139" t="s">
        <v>16</v>
      </c>
      <c r="N139" s="9">
        <v>72117</v>
      </c>
      <c r="O139" s="9">
        <v>187</v>
      </c>
      <c r="P139" s="9">
        <v>9807</v>
      </c>
      <c r="Q139" s="9">
        <v>68568</v>
      </c>
      <c r="R139" s="10">
        <v>16</v>
      </c>
      <c r="S139" s="11">
        <v>1702.32</v>
      </c>
      <c r="T139" s="12">
        <f>Table1[[#This Row],[Clicks]]/Table1[[#This Row],[Impressions]] * 100</f>
        <v>0.25930085832744015</v>
      </c>
      <c r="U139" s="12">
        <f>IFERROR(Table1[[#This Row],[Total Conversions]]/Table1[[#This Row],[Clicks]], "N/A")</f>
        <v>8.5561497326203204E-2</v>
      </c>
      <c r="V139" s="13">
        <f>IFERROR(Table1[[#This Row],[Gross Cost ]]/Table1[[#This Row],[Clicks]], "N/A")</f>
        <v>9.1033155080213906</v>
      </c>
      <c r="W139" s="14">
        <f>Table1[[#This Row],[Gross Cost ]]/Table1[[#This Row],[Total Conversions]]</f>
        <v>106.395</v>
      </c>
      <c r="X139" s="13">
        <f>IFERROR((Table1[[#This Row],[Gross Cost ]]/ (Table1[[#This Row],[Impressions]] / 1000)), "N/A")</f>
        <v>23.604975248554432</v>
      </c>
      <c r="Y139" s="13">
        <f>Table1[[#This Row],[Gross Cost ]]/Table1[[#This Row],[Viewable Impressions]] * 1000</f>
        <v>173.58213520954419</v>
      </c>
    </row>
    <row r="140" spans="1:25" x14ac:dyDescent="0.25">
      <c r="A140" t="s">
        <v>1069</v>
      </c>
      <c r="B140" t="s">
        <v>1134</v>
      </c>
      <c r="C140" t="s">
        <v>1148</v>
      </c>
      <c r="D140" t="s">
        <v>1362</v>
      </c>
      <c r="G140" t="s">
        <v>23</v>
      </c>
      <c r="H140" t="s">
        <v>13</v>
      </c>
      <c r="I140" t="s">
        <v>1940</v>
      </c>
      <c r="J140" t="s">
        <v>1923</v>
      </c>
      <c r="K140" t="s">
        <v>79</v>
      </c>
      <c r="L140" t="s">
        <v>15</v>
      </c>
      <c r="M140" t="s">
        <v>16</v>
      </c>
      <c r="N140" s="9">
        <v>69722</v>
      </c>
      <c r="O140" s="9">
        <v>194</v>
      </c>
      <c r="P140" s="9">
        <v>40640</v>
      </c>
      <c r="Q140" s="9">
        <v>64819</v>
      </c>
      <c r="R140" s="10">
        <v>10</v>
      </c>
      <c r="S140" s="11">
        <v>1667.66</v>
      </c>
      <c r="T140" s="12">
        <f>Table1[[#This Row],[Clicks]]/Table1[[#This Row],[Impressions]] * 100</f>
        <v>0.27824789879808381</v>
      </c>
      <c r="U140" s="12">
        <f>IFERROR(Table1[[#This Row],[Total Conversions]]/Table1[[#This Row],[Clicks]], "N/A")</f>
        <v>5.1546391752577317E-2</v>
      </c>
      <c r="V140" s="13">
        <f>IFERROR(Table1[[#This Row],[Gross Cost ]]/Table1[[#This Row],[Clicks]], "N/A")</f>
        <v>8.5961855670103091</v>
      </c>
      <c r="W140" s="14">
        <f>Table1[[#This Row],[Gross Cost ]]/Table1[[#This Row],[Total Conversions]]</f>
        <v>166.76600000000002</v>
      </c>
      <c r="X140" s="13">
        <f>IFERROR((Table1[[#This Row],[Gross Cost ]]/ (Table1[[#This Row],[Impressions]] / 1000)), "N/A")</f>
        <v>23.918705716990335</v>
      </c>
      <c r="Y140" s="13">
        <f>Table1[[#This Row],[Gross Cost ]]/Table1[[#This Row],[Viewable Impressions]] * 1000</f>
        <v>41.034940944881896</v>
      </c>
    </row>
    <row r="141" spans="1:25" x14ac:dyDescent="0.25">
      <c r="A141" t="s">
        <v>1092</v>
      </c>
      <c r="B141" t="s">
        <v>1210</v>
      </c>
      <c r="C141" t="s">
        <v>1520</v>
      </c>
      <c r="D141" t="s">
        <v>1814</v>
      </c>
      <c r="G141" t="s">
        <v>18</v>
      </c>
      <c r="H141" t="s">
        <v>19</v>
      </c>
      <c r="I141" t="s">
        <v>1036</v>
      </c>
      <c r="J141" t="s">
        <v>1927</v>
      </c>
      <c r="K141" t="s">
        <v>47</v>
      </c>
      <c r="L141" t="s">
        <v>204</v>
      </c>
      <c r="M141" t="s">
        <v>44</v>
      </c>
      <c r="N141" s="9">
        <v>65983</v>
      </c>
      <c r="O141" s="9">
        <v>212</v>
      </c>
      <c r="P141" s="9">
        <v>8536</v>
      </c>
      <c r="Q141" s="9">
        <v>57434</v>
      </c>
      <c r="R141" s="10">
        <v>3</v>
      </c>
      <c r="S141" s="11">
        <v>1599.08</v>
      </c>
      <c r="T141" s="12">
        <f>Table1[[#This Row],[Clicks]]/Table1[[#This Row],[Impressions]] * 100</f>
        <v>0.32129487898398068</v>
      </c>
      <c r="U141" s="12">
        <f>IFERROR(Table1[[#This Row],[Total Conversions]]/Table1[[#This Row],[Clicks]], "N/A")</f>
        <v>1.4150943396226415E-2</v>
      </c>
      <c r="V141" s="13">
        <f>IFERROR(Table1[[#This Row],[Gross Cost ]]/Table1[[#This Row],[Clicks]], "N/A")</f>
        <v>7.542830188679245</v>
      </c>
      <c r="W141" s="14">
        <f>Table1[[#This Row],[Gross Cost ]]/Table1[[#This Row],[Total Conversions]]</f>
        <v>533.02666666666664</v>
      </c>
      <c r="X141" s="13">
        <f>IFERROR((Table1[[#This Row],[Gross Cost ]]/ (Table1[[#This Row],[Impressions]] / 1000)), "N/A")</f>
        <v>24.234727126684142</v>
      </c>
      <c r="Y141" s="13">
        <f>Table1[[#This Row],[Gross Cost ]]/Table1[[#This Row],[Viewable Impressions]] * 1000</f>
        <v>187.33364573570756</v>
      </c>
    </row>
    <row r="142" spans="1:25" x14ac:dyDescent="0.25">
      <c r="A142" t="s">
        <v>1070</v>
      </c>
      <c r="B142" t="s">
        <v>182</v>
      </c>
      <c r="C142" t="s">
        <v>1415</v>
      </c>
      <c r="G142" t="s">
        <v>18</v>
      </c>
      <c r="H142" t="s">
        <v>13</v>
      </c>
      <c r="I142" t="s">
        <v>1036</v>
      </c>
      <c r="J142" t="s">
        <v>1927</v>
      </c>
      <c r="K142" t="s">
        <v>62</v>
      </c>
      <c r="L142" t="s">
        <v>204</v>
      </c>
      <c r="M142" t="s">
        <v>16</v>
      </c>
      <c r="N142" s="9">
        <v>325152</v>
      </c>
      <c r="O142" s="9">
        <v>854</v>
      </c>
      <c r="P142" s="9">
        <v>138319</v>
      </c>
      <c r="Q142" s="9">
        <v>300133</v>
      </c>
      <c r="R142" s="10">
        <v>55</v>
      </c>
      <c r="S142" s="11">
        <v>7887.61</v>
      </c>
      <c r="T142" s="12">
        <f>Table1[[#This Row],[Clicks]]/Table1[[#This Row],[Impressions]] * 100</f>
        <v>0.26264639307154808</v>
      </c>
      <c r="U142" s="12">
        <f>IFERROR(Table1[[#This Row],[Total Conversions]]/Table1[[#This Row],[Clicks]], "N/A")</f>
        <v>6.4402810304449651E-2</v>
      </c>
      <c r="V142" s="13">
        <f>IFERROR(Table1[[#This Row],[Gross Cost ]]/Table1[[#This Row],[Clicks]], "N/A")</f>
        <v>9.2360772833723654</v>
      </c>
      <c r="W142" s="14">
        <f>Table1[[#This Row],[Gross Cost ]]/Table1[[#This Row],[Total Conversions]]</f>
        <v>143.41109090909092</v>
      </c>
      <c r="X142" s="13">
        <f>IFERROR((Table1[[#This Row],[Gross Cost ]]/ (Table1[[#This Row],[Impressions]] / 1000)), "N/A")</f>
        <v>24.258223846078142</v>
      </c>
      <c r="Y142" s="13">
        <f>Table1[[#This Row],[Gross Cost ]]/Table1[[#This Row],[Viewable Impressions]] * 1000</f>
        <v>57.024776061134041</v>
      </c>
    </row>
    <row r="143" spans="1:25" x14ac:dyDescent="0.25">
      <c r="A143" t="s">
        <v>1064</v>
      </c>
      <c r="B143" t="s">
        <v>1109</v>
      </c>
      <c r="C143" t="s">
        <v>1235</v>
      </c>
      <c r="G143" t="s">
        <v>12</v>
      </c>
      <c r="H143" t="s">
        <v>21</v>
      </c>
      <c r="I143" t="s">
        <v>1029</v>
      </c>
      <c r="J143" t="s">
        <v>1924</v>
      </c>
      <c r="K143" t="s">
        <v>247</v>
      </c>
      <c r="L143" t="s">
        <v>204</v>
      </c>
      <c r="M143" t="s">
        <v>16</v>
      </c>
      <c r="N143" s="9">
        <v>59782</v>
      </c>
      <c r="O143" s="9">
        <v>212</v>
      </c>
      <c r="P143" s="9">
        <v>28235</v>
      </c>
      <c r="Q143" s="9">
        <v>57543</v>
      </c>
      <c r="R143" s="10">
        <v>13</v>
      </c>
      <c r="S143" s="11">
        <v>1455.7</v>
      </c>
      <c r="T143" s="12">
        <f>Table1[[#This Row],[Clicks]]/Table1[[#This Row],[Impressions]] * 100</f>
        <v>0.35462179251279652</v>
      </c>
      <c r="U143" s="12">
        <f>IFERROR(Table1[[#This Row],[Total Conversions]]/Table1[[#This Row],[Clicks]], "N/A")</f>
        <v>6.1320754716981132E-2</v>
      </c>
      <c r="V143" s="13">
        <f>IFERROR(Table1[[#This Row],[Gross Cost ]]/Table1[[#This Row],[Clicks]], "N/A")</f>
        <v>6.8665094339622641</v>
      </c>
      <c r="W143" s="14">
        <f>Table1[[#This Row],[Gross Cost ]]/Table1[[#This Row],[Total Conversions]]</f>
        <v>111.97692307692309</v>
      </c>
      <c r="X143" s="13">
        <f>IFERROR((Table1[[#This Row],[Gross Cost ]]/ (Table1[[#This Row],[Impressions]] / 1000)), "N/A")</f>
        <v>24.350138837777259</v>
      </c>
      <c r="Y143" s="13">
        <f>Table1[[#This Row],[Gross Cost ]]/Table1[[#This Row],[Viewable Impressions]] * 1000</f>
        <v>51.556578714361613</v>
      </c>
    </row>
    <row r="144" spans="1:25" x14ac:dyDescent="0.25">
      <c r="A144" t="s">
        <v>1070</v>
      </c>
      <c r="B144" t="s">
        <v>182</v>
      </c>
      <c r="C144" t="s">
        <v>1415</v>
      </c>
      <c r="D144" t="s">
        <v>1757</v>
      </c>
      <c r="G144" t="s">
        <v>12</v>
      </c>
      <c r="H144" t="s">
        <v>13</v>
      </c>
      <c r="I144" t="s">
        <v>1029</v>
      </c>
      <c r="J144" t="s">
        <v>1924</v>
      </c>
      <c r="K144" t="s">
        <v>201</v>
      </c>
      <c r="L144" t="s">
        <v>204</v>
      </c>
      <c r="M144" t="s">
        <v>16</v>
      </c>
      <c r="N144" s="9">
        <v>318269</v>
      </c>
      <c r="O144" s="9">
        <v>914</v>
      </c>
      <c r="P144" s="9">
        <v>33355</v>
      </c>
      <c r="Q144" s="9">
        <v>295405</v>
      </c>
      <c r="R144" s="10">
        <v>44</v>
      </c>
      <c r="S144" s="11">
        <v>7854.73</v>
      </c>
      <c r="T144" s="12">
        <f>Table1[[#This Row],[Clicks]]/Table1[[#This Row],[Impressions]] * 100</f>
        <v>0.2871784559602098</v>
      </c>
      <c r="U144" s="12">
        <f>IFERROR(Table1[[#This Row],[Total Conversions]]/Table1[[#This Row],[Clicks]], "N/A")</f>
        <v>4.8140043763676151E-2</v>
      </c>
      <c r="V144" s="13">
        <f>IFERROR(Table1[[#This Row],[Gross Cost ]]/Table1[[#This Row],[Clicks]], "N/A")</f>
        <v>8.5937964989059079</v>
      </c>
      <c r="W144" s="14">
        <f>Table1[[#This Row],[Gross Cost ]]/Table1[[#This Row],[Total Conversions]]</f>
        <v>178.51659090909089</v>
      </c>
      <c r="X144" s="13">
        <f>IFERROR((Table1[[#This Row],[Gross Cost ]]/ (Table1[[#This Row],[Impressions]] / 1000)), "N/A")</f>
        <v>24.67953209392055</v>
      </c>
      <c r="Y144" s="13">
        <f>Table1[[#This Row],[Gross Cost ]]/Table1[[#This Row],[Viewable Impressions]] * 1000</f>
        <v>235.4888322590316</v>
      </c>
    </row>
    <row r="145" spans="1:25" x14ac:dyDescent="0.25">
      <c r="A145" t="s">
        <v>1070</v>
      </c>
      <c r="B145" t="s">
        <v>1153</v>
      </c>
      <c r="C145" t="s">
        <v>1188</v>
      </c>
      <c r="D145" t="s">
        <v>1764</v>
      </c>
      <c r="G145" t="s">
        <v>12</v>
      </c>
      <c r="H145" t="s">
        <v>26</v>
      </c>
      <c r="I145" t="s">
        <v>1039</v>
      </c>
      <c r="J145" t="s">
        <v>1923</v>
      </c>
      <c r="K145" t="s">
        <v>709</v>
      </c>
      <c r="L145" t="s">
        <v>754</v>
      </c>
      <c r="M145" t="s">
        <v>16</v>
      </c>
      <c r="N145" s="9">
        <v>190592</v>
      </c>
      <c r="O145" s="9">
        <v>601</v>
      </c>
      <c r="P145" s="9">
        <v>28906</v>
      </c>
      <c r="Q145" s="9">
        <v>172515</v>
      </c>
      <c r="R145" s="10">
        <v>25</v>
      </c>
      <c r="S145" s="11">
        <v>4742.05</v>
      </c>
      <c r="T145" s="12">
        <f>Table1[[#This Row],[Clicks]]/Table1[[#This Row],[Impressions]] * 100</f>
        <v>0.31533327736736066</v>
      </c>
      <c r="U145" s="12">
        <f>IFERROR(Table1[[#This Row],[Total Conversions]]/Table1[[#This Row],[Clicks]], "N/A")</f>
        <v>4.1597337770382693E-2</v>
      </c>
      <c r="V145" s="13">
        <f>IFERROR(Table1[[#This Row],[Gross Cost ]]/Table1[[#This Row],[Clicks]], "N/A")</f>
        <v>7.8902662229617304</v>
      </c>
      <c r="W145" s="14">
        <f>Table1[[#This Row],[Gross Cost ]]/Table1[[#This Row],[Total Conversions]]</f>
        <v>189.68200000000002</v>
      </c>
      <c r="X145" s="13">
        <f>IFERROR((Table1[[#This Row],[Gross Cost ]]/ (Table1[[#This Row],[Impressions]] / 1000)), "N/A")</f>
        <v>24.880635073875084</v>
      </c>
      <c r="Y145" s="13">
        <f>Table1[[#This Row],[Gross Cost ]]/Table1[[#This Row],[Viewable Impressions]] * 1000</f>
        <v>164.05071611430154</v>
      </c>
    </row>
    <row r="146" spans="1:25" x14ac:dyDescent="0.25">
      <c r="A146" t="s">
        <v>1070</v>
      </c>
      <c r="B146" t="s">
        <v>1133</v>
      </c>
      <c r="C146" t="s">
        <v>1337</v>
      </c>
      <c r="D146" t="s">
        <v>1706</v>
      </c>
      <c r="E146" t="s">
        <v>1636</v>
      </c>
      <c r="G146" t="s">
        <v>18</v>
      </c>
      <c r="H146" t="s">
        <v>19</v>
      </c>
      <c r="I146" t="s">
        <v>1036</v>
      </c>
      <c r="J146" t="s">
        <v>1927</v>
      </c>
      <c r="K146" t="s">
        <v>175</v>
      </c>
      <c r="L146" t="s">
        <v>204</v>
      </c>
      <c r="M146" t="s">
        <v>16</v>
      </c>
      <c r="N146" s="9">
        <v>186404</v>
      </c>
      <c r="O146" s="9">
        <v>940</v>
      </c>
      <c r="P146" s="9">
        <v>30885</v>
      </c>
      <c r="Q146" s="9">
        <v>151358</v>
      </c>
      <c r="R146" s="10">
        <v>3</v>
      </c>
      <c r="S146" s="11">
        <v>4702.03</v>
      </c>
      <c r="T146" s="12">
        <f>Table1[[#This Row],[Clicks]]/Table1[[#This Row],[Impressions]] * 100</f>
        <v>0.50428102401236019</v>
      </c>
      <c r="U146" s="12">
        <f>IFERROR(Table1[[#This Row],[Total Conversions]]/Table1[[#This Row],[Clicks]], "N/A")</f>
        <v>3.1914893617021275E-3</v>
      </c>
      <c r="V146" s="13">
        <f>IFERROR(Table1[[#This Row],[Gross Cost ]]/Table1[[#This Row],[Clicks]], "N/A")</f>
        <v>5.0021595744680845</v>
      </c>
      <c r="W146" s="14">
        <f>Table1[[#This Row],[Gross Cost ]]/Table1[[#This Row],[Total Conversions]]</f>
        <v>1567.3433333333332</v>
      </c>
      <c r="X146" s="13">
        <f>IFERROR((Table1[[#This Row],[Gross Cost ]]/ (Table1[[#This Row],[Impressions]] / 1000)), "N/A")</f>
        <v>25.224941524859982</v>
      </c>
      <c r="Y146" s="13">
        <f>Table1[[#This Row],[Gross Cost ]]/Table1[[#This Row],[Viewable Impressions]] * 1000</f>
        <v>152.2431601100858</v>
      </c>
    </row>
    <row r="147" spans="1:25" x14ac:dyDescent="0.25">
      <c r="A147" t="s">
        <v>1070</v>
      </c>
      <c r="B147" t="s">
        <v>1153</v>
      </c>
      <c r="C147" t="s">
        <v>1418</v>
      </c>
      <c r="D147" t="s">
        <v>1770</v>
      </c>
      <c r="G147" t="s">
        <v>12</v>
      </c>
      <c r="H147" t="s">
        <v>26</v>
      </c>
      <c r="I147" t="s">
        <v>998</v>
      </c>
      <c r="J147" t="s">
        <v>1932</v>
      </c>
      <c r="K147" t="s">
        <v>113</v>
      </c>
      <c r="L147" t="s">
        <v>795</v>
      </c>
      <c r="M147" t="s">
        <v>16</v>
      </c>
      <c r="N147" s="9">
        <v>207685</v>
      </c>
      <c r="O147" s="9">
        <v>512</v>
      </c>
      <c r="P147" s="9">
        <v>20134</v>
      </c>
      <c r="Q147" s="9">
        <v>30708</v>
      </c>
      <c r="R147" s="10">
        <v>34</v>
      </c>
      <c r="S147" s="11">
        <v>5239.2</v>
      </c>
      <c r="T147" s="12">
        <f>Table1[[#This Row],[Clicks]]/Table1[[#This Row],[Impressions]] * 100</f>
        <v>0.24652719262344419</v>
      </c>
      <c r="U147" s="12">
        <f>IFERROR(Table1[[#This Row],[Total Conversions]]/Table1[[#This Row],[Clicks]], "N/A")</f>
        <v>6.640625E-2</v>
      </c>
      <c r="V147" s="13">
        <f>IFERROR(Table1[[#This Row],[Gross Cost ]]/Table1[[#This Row],[Clicks]], "N/A")</f>
        <v>10.2328125</v>
      </c>
      <c r="W147" s="14">
        <f>Table1[[#This Row],[Gross Cost ]]/Table1[[#This Row],[Total Conversions]]</f>
        <v>154.09411764705882</v>
      </c>
      <c r="X147" s="13">
        <f>IFERROR((Table1[[#This Row],[Gross Cost ]]/ (Table1[[#This Row],[Impressions]] / 1000)), "N/A")</f>
        <v>25.22666538267087</v>
      </c>
      <c r="Y147" s="13">
        <f>Table1[[#This Row],[Gross Cost ]]/Table1[[#This Row],[Viewable Impressions]] * 1000</f>
        <v>260.21654912089002</v>
      </c>
    </row>
    <row r="148" spans="1:25" x14ac:dyDescent="0.25">
      <c r="A148" t="s">
        <v>1069</v>
      </c>
      <c r="B148" t="s">
        <v>1134</v>
      </c>
      <c r="C148" t="s">
        <v>1283</v>
      </c>
      <c r="G148" t="s">
        <v>12</v>
      </c>
      <c r="H148" t="s">
        <v>13</v>
      </c>
      <c r="I148" t="s">
        <v>1008</v>
      </c>
      <c r="J148" t="s">
        <v>1003</v>
      </c>
      <c r="K148" t="s">
        <v>122</v>
      </c>
      <c r="L148" t="s">
        <v>204</v>
      </c>
      <c r="M148" t="s">
        <v>16</v>
      </c>
      <c r="N148" s="9">
        <v>80456</v>
      </c>
      <c r="O148" s="9">
        <v>204</v>
      </c>
      <c r="P148" s="9">
        <v>46039</v>
      </c>
      <c r="Q148" s="9">
        <v>65383</v>
      </c>
      <c r="R148" s="10">
        <v>3</v>
      </c>
      <c r="S148" s="11">
        <v>2039.85</v>
      </c>
      <c r="T148" s="12">
        <f>Table1[[#This Row],[Clicks]]/Table1[[#This Row],[Impressions]] * 100</f>
        <v>0.25355473799343736</v>
      </c>
      <c r="U148" s="12">
        <f>IFERROR(Table1[[#This Row],[Total Conversions]]/Table1[[#This Row],[Clicks]], "N/A")</f>
        <v>1.4705882352941176E-2</v>
      </c>
      <c r="V148" s="13">
        <f>IFERROR(Table1[[#This Row],[Gross Cost ]]/Table1[[#This Row],[Clicks]], "N/A")</f>
        <v>9.9992647058823518</v>
      </c>
      <c r="W148" s="14">
        <f>Table1[[#This Row],[Gross Cost ]]/Table1[[#This Row],[Total Conversions]]</f>
        <v>679.94999999999993</v>
      </c>
      <c r="X148" s="13">
        <f>IFERROR((Table1[[#This Row],[Gross Cost ]]/ (Table1[[#This Row],[Impressions]] / 1000)), "N/A")</f>
        <v>25.353609426270257</v>
      </c>
      <c r="Y148" s="13">
        <f>Table1[[#This Row],[Gross Cost ]]/Table1[[#This Row],[Viewable Impressions]] * 1000</f>
        <v>44.307000586459303</v>
      </c>
    </row>
    <row r="149" spans="1:25" x14ac:dyDescent="0.25">
      <c r="A149" t="s">
        <v>1067</v>
      </c>
      <c r="B149" t="s">
        <v>1125</v>
      </c>
      <c r="C149" t="s">
        <v>1256</v>
      </c>
      <c r="D149" t="s">
        <v>1569</v>
      </c>
      <c r="G149" t="s">
        <v>18</v>
      </c>
      <c r="H149" t="s">
        <v>19</v>
      </c>
      <c r="I149" t="s">
        <v>1029</v>
      </c>
      <c r="J149" t="s">
        <v>1924</v>
      </c>
      <c r="K149" t="s">
        <v>191</v>
      </c>
      <c r="L149" t="s">
        <v>204</v>
      </c>
      <c r="M149" t="s">
        <v>44</v>
      </c>
      <c r="N149" s="9">
        <v>74164</v>
      </c>
      <c r="O149" s="9">
        <v>241</v>
      </c>
      <c r="P149" s="9">
        <v>25104</v>
      </c>
      <c r="Q149" s="9">
        <v>61242</v>
      </c>
      <c r="R149" s="10">
        <v>19</v>
      </c>
      <c r="S149" s="11">
        <v>1902.3</v>
      </c>
      <c r="T149" s="12">
        <f>Table1[[#This Row],[Clicks]]/Table1[[#This Row],[Impressions]] * 100</f>
        <v>0.32495550401812195</v>
      </c>
      <c r="U149" s="12">
        <f>IFERROR(Table1[[#This Row],[Total Conversions]]/Table1[[#This Row],[Clicks]], "N/A")</f>
        <v>7.8838174273858919E-2</v>
      </c>
      <c r="V149" s="13">
        <f>IFERROR(Table1[[#This Row],[Gross Cost ]]/Table1[[#This Row],[Clicks]], "N/A")</f>
        <v>7.8933609958506219</v>
      </c>
      <c r="W149" s="14">
        <f>Table1[[#This Row],[Gross Cost ]]/Table1[[#This Row],[Total Conversions]]</f>
        <v>100.12105263157895</v>
      </c>
      <c r="X149" s="13">
        <f>IFERROR((Table1[[#This Row],[Gross Cost ]]/ (Table1[[#This Row],[Impressions]] / 1000)), "N/A")</f>
        <v>25.649911008036241</v>
      </c>
      <c r="Y149" s="13">
        <f>Table1[[#This Row],[Gross Cost ]]/Table1[[#This Row],[Viewable Impressions]] * 1000</f>
        <v>75.776768642447422</v>
      </c>
    </row>
    <row r="150" spans="1:25" x14ac:dyDescent="0.25">
      <c r="A150" t="s">
        <v>1088</v>
      </c>
      <c r="B150" t="s">
        <v>1140</v>
      </c>
      <c r="C150" t="s">
        <v>1498</v>
      </c>
      <c r="G150" t="s">
        <v>12</v>
      </c>
      <c r="H150" t="s">
        <v>19</v>
      </c>
      <c r="I150" t="s">
        <v>1008</v>
      </c>
      <c r="J150" t="s">
        <v>1003</v>
      </c>
      <c r="K150" t="s">
        <v>142</v>
      </c>
      <c r="L150" t="s">
        <v>204</v>
      </c>
      <c r="M150" t="s">
        <v>16</v>
      </c>
      <c r="N150" s="9">
        <v>85280</v>
      </c>
      <c r="O150" s="9">
        <v>211</v>
      </c>
      <c r="P150" s="9">
        <v>35860</v>
      </c>
      <c r="Q150" s="9">
        <v>79837</v>
      </c>
      <c r="R150" s="10">
        <v>5</v>
      </c>
      <c r="S150" s="11">
        <v>2217.9299999999998</v>
      </c>
      <c r="T150" s="12">
        <f>Table1[[#This Row],[Clicks]]/Table1[[#This Row],[Impressions]] * 100</f>
        <v>0.24742026266416509</v>
      </c>
      <c r="U150" s="12">
        <f>IFERROR(Table1[[#This Row],[Total Conversions]]/Table1[[#This Row],[Clicks]], "N/A")</f>
        <v>2.3696682464454975E-2</v>
      </c>
      <c r="V150" s="13">
        <f>IFERROR(Table1[[#This Row],[Gross Cost ]]/Table1[[#This Row],[Clicks]], "N/A")</f>
        <v>10.511516587677724</v>
      </c>
      <c r="W150" s="14">
        <f>Table1[[#This Row],[Gross Cost ]]/Table1[[#This Row],[Total Conversions]]</f>
        <v>443.58599999999996</v>
      </c>
      <c r="X150" s="13">
        <f>IFERROR((Table1[[#This Row],[Gross Cost ]]/ (Table1[[#This Row],[Impressions]] / 1000)), "N/A")</f>
        <v>26.007621951219509</v>
      </c>
      <c r="Y150" s="13">
        <f>Table1[[#This Row],[Gross Cost ]]/Table1[[#This Row],[Viewable Impressions]] * 1000</f>
        <v>61.849693251533736</v>
      </c>
    </row>
    <row r="151" spans="1:25" x14ac:dyDescent="0.25">
      <c r="A151" t="s">
        <v>1088</v>
      </c>
      <c r="B151" t="s">
        <v>1198</v>
      </c>
      <c r="C151" t="s">
        <v>1491</v>
      </c>
      <c r="G151" t="s">
        <v>18</v>
      </c>
      <c r="H151" t="s">
        <v>13</v>
      </c>
      <c r="I151" t="s">
        <v>1940</v>
      </c>
      <c r="J151" t="s">
        <v>1923</v>
      </c>
      <c r="K151" t="s">
        <v>62</v>
      </c>
      <c r="L151" t="s">
        <v>795</v>
      </c>
      <c r="M151" t="s">
        <v>44</v>
      </c>
      <c r="N151" s="9">
        <v>61442</v>
      </c>
      <c r="O151" s="9">
        <v>190</v>
      </c>
      <c r="P151" s="9">
        <v>17048</v>
      </c>
      <c r="Q151" s="9">
        <v>54166</v>
      </c>
      <c r="R151" s="10">
        <v>1</v>
      </c>
      <c r="S151" s="11">
        <v>1609.15</v>
      </c>
      <c r="T151" s="12">
        <f>Table1[[#This Row],[Clicks]]/Table1[[#This Row],[Impressions]] * 100</f>
        <v>0.30923472543211483</v>
      </c>
      <c r="U151" s="12">
        <f>IFERROR(Table1[[#This Row],[Total Conversions]]/Table1[[#This Row],[Clicks]], "N/A")</f>
        <v>5.263157894736842E-3</v>
      </c>
      <c r="V151" s="13">
        <f>IFERROR(Table1[[#This Row],[Gross Cost ]]/Table1[[#This Row],[Clicks]], "N/A")</f>
        <v>8.4692105263157895</v>
      </c>
      <c r="W151" s="14">
        <f>Table1[[#This Row],[Gross Cost ]]/Table1[[#This Row],[Total Conversions]]</f>
        <v>1609.15</v>
      </c>
      <c r="X151" s="13">
        <f>IFERROR((Table1[[#This Row],[Gross Cost ]]/ (Table1[[#This Row],[Impressions]] / 1000)), "N/A")</f>
        <v>26.189739917320402</v>
      </c>
      <c r="Y151" s="13">
        <f>Table1[[#This Row],[Gross Cost ]]/Table1[[#This Row],[Viewable Impressions]] * 1000</f>
        <v>94.389371187236051</v>
      </c>
    </row>
    <row r="152" spans="1:25" x14ac:dyDescent="0.25">
      <c r="A152" t="s">
        <v>1070</v>
      </c>
      <c r="B152" t="s">
        <v>1153</v>
      </c>
      <c r="C152" t="s">
        <v>1188</v>
      </c>
      <c r="D152" t="s">
        <v>1766</v>
      </c>
      <c r="G152" t="s">
        <v>18</v>
      </c>
      <c r="H152" t="s">
        <v>21</v>
      </c>
      <c r="I152" t="s">
        <v>1036</v>
      </c>
      <c r="J152" t="s">
        <v>1927</v>
      </c>
      <c r="K152" t="s">
        <v>181</v>
      </c>
      <c r="L152" t="s">
        <v>204</v>
      </c>
      <c r="M152" t="s">
        <v>16</v>
      </c>
      <c r="N152" s="9">
        <v>198163</v>
      </c>
      <c r="O152" s="9">
        <v>469</v>
      </c>
      <c r="P152" s="9">
        <v>76695</v>
      </c>
      <c r="Q152" s="9">
        <v>183585</v>
      </c>
      <c r="R152" s="10">
        <v>31</v>
      </c>
      <c r="S152" s="11">
        <v>5204.3100000000004</v>
      </c>
      <c r="T152" s="12">
        <f>Table1[[#This Row],[Clicks]]/Table1[[#This Row],[Impressions]] * 100</f>
        <v>0.23667384930587446</v>
      </c>
      <c r="U152" s="12">
        <f>IFERROR(Table1[[#This Row],[Total Conversions]]/Table1[[#This Row],[Clicks]], "N/A")</f>
        <v>6.6098081023454158E-2</v>
      </c>
      <c r="V152" s="13">
        <f>IFERROR(Table1[[#This Row],[Gross Cost ]]/Table1[[#This Row],[Clicks]], "N/A")</f>
        <v>11.096609808102347</v>
      </c>
      <c r="W152" s="14">
        <f>Table1[[#This Row],[Gross Cost ]]/Table1[[#This Row],[Total Conversions]]</f>
        <v>167.88096774193551</v>
      </c>
      <c r="X152" s="13">
        <f>IFERROR((Table1[[#This Row],[Gross Cost ]]/ (Table1[[#This Row],[Impressions]] / 1000)), "N/A")</f>
        <v>26.262773575289032</v>
      </c>
      <c r="Y152" s="13">
        <f>Table1[[#This Row],[Gross Cost ]]/Table1[[#This Row],[Viewable Impressions]] * 1000</f>
        <v>67.8572266770976</v>
      </c>
    </row>
    <row r="153" spans="1:25" x14ac:dyDescent="0.25">
      <c r="A153" t="s">
        <v>1058</v>
      </c>
      <c r="G153" t="s">
        <v>12</v>
      </c>
      <c r="H153" t="s">
        <v>21</v>
      </c>
      <c r="I153" t="s">
        <v>1944</v>
      </c>
      <c r="J153" t="s">
        <v>1923</v>
      </c>
      <c r="K153" t="s">
        <v>47</v>
      </c>
      <c r="L153" t="s">
        <v>892</v>
      </c>
      <c r="M153" t="s">
        <v>16</v>
      </c>
      <c r="N153" s="9">
        <v>69540</v>
      </c>
      <c r="O153" s="9">
        <v>204</v>
      </c>
      <c r="P153" s="9">
        <v>28713</v>
      </c>
      <c r="Q153" s="9">
        <v>62829</v>
      </c>
      <c r="R153" s="10">
        <v>15</v>
      </c>
      <c r="S153" s="11">
        <v>1838.99</v>
      </c>
      <c r="T153" s="12">
        <f>Table1[[#This Row],[Clicks]]/Table1[[#This Row],[Impressions]] * 100</f>
        <v>0.29335634167385677</v>
      </c>
      <c r="U153" s="12">
        <f>IFERROR(Table1[[#This Row],[Total Conversions]]/Table1[[#This Row],[Clicks]], "N/A")</f>
        <v>7.3529411764705885E-2</v>
      </c>
      <c r="V153" s="13">
        <f>IFERROR(Table1[[#This Row],[Gross Cost ]]/Table1[[#This Row],[Clicks]], "N/A")</f>
        <v>9.0146568627450989</v>
      </c>
      <c r="W153" s="14">
        <f>Table1[[#This Row],[Gross Cost ]]/Table1[[#This Row],[Total Conversions]]</f>
        <v>122.59933333333333</v>
      </c>
      <c r="X153" s="13">
        <f>IFERROR((Table1[[#This Row],[Gross Cost ]]/ (Table1[[#This Row],[Impressions]] / 1000)), "N/A")</f>
        <v>26.445067587000285</v>
      </c>
      <c r="Y153" s="13">
        <f>Table1[[#This Row],[Gross Cost ]]/Table1[[#This Row],[Viewable Impressions]] * 1000</f>
        <v>64.047295650053982</v>
      </c>
    </row>
    <row r="154" spans="1:25" x14ac:dyDescent="0.25">
      <c r="A154" t="s">
        <v>1080</v>
      </c>
      <c r="B154" t="s">
        <v>1177</v>
      </c>
      <c r="C154" t="s">
        <v>1457</v>
      </c>
      <c r="G154" t="s">
        <v>18</v>
      </c>
      <c r="H154" t="s">
        <v>13</v>
      </c>
      <c r="I154" t="s">
        <v>1949</v>
      </c>
      <c r="J154" t="s">
        <v>1923</v>
      </c>
      <c r="K154" t="s">
        <v>191</v>
      </c>
      <c r="L154" t="s">
        <v>15</v>
      </c>
      <c r="M154" t="s">
        <v>44</v>
      </c>
      <c r="N154" s="9">
        <v>59296</v>
      </c>
      <c r="O154" s="9">
        <v>170</v>
      </c>
      <c r="P154" s="9">
        <v>25482</v>
      </c>
      <c r="Q154" s="9">
        <v>54149</v>
      </c>
      <c r="R154" s="10">
        <v>4</v>
      </c>
      <c r="S154" s="11">
        <v>1568.72</v>
      </c>
      <c r="T154" s="12">
        <f>Table1[[#This Row],[Clicks]]/Table1[[#This Row],[Impressions]] * 100</f>
        <v>0.28669724770642202</v>
      </c>
      <c r="U154" s="12">
        <f>IFERROR(Table1[[#This Row],[Total Conversions]]/Table1[[#This Row],[Clicks]], "N/A")</f>
        <v>2.3529411764705882E-2</v>
      </c>
      <c r="V154" s="13">
        <f>IFERROR(Table1[[#This Row],[Gross Cost ]]/Table1[[#This Row],[Clicks]], "N/A")</f>
        <v>9.227764705882354</v>
      </c>
      <c r="W154" s="14">
        <f>Table1[[#This Row],[Gross Cost ]]/Table1[[#This Row],[Total Conversions]]</f>
        <v>392.18</v>
      </c>
      <c r="X154" s="13">
        <f>IFERROR((Table1[[#This Row],[Gross Cost ]]/ (Table1[[#This Row],[Impressions]] / 1000)), "N/A")</f>
        <v>26.455747436589316</v>
      </c>
      <c r="Y154" s="13">
        <f>Table1[[#This Row],[Gross Cost ]]/Table1[[#This Row],[Viewable Impressions]] * 1000</f>
        <v>61.561886822070484</v>
      </c>
    </row>
    <row r="155" spans="1:25" x14ac:dyDescent="0.25">
      <c r="A155" t="s">
        <v>1065</v>
      </c>
      <c r="B155" t="s">
        <v>1116</v>
      </c>
      <c r="G155" t="s">
        <v>18</v>
      </c>
      <c r="H155" t="s">
        <v>26</v>
      </c>
      <c r="I155" t="s">
        <v>1950</v>
      </c>
      <c r="J155" t="s">
        <v>1926</v>
      </c>
      <c r="K155" t="s">
        <v>837</v>
      </c>
      <c r="L155" t="s">
        <v>795</v>
      </c>
      <c r="M155" t="s">
        <v>44</v>
      </c>
      <c r="N155" s="9">
        <v>70506</v>
      </c>
      <c r="O155" s="9">
        <v>270</v>
      </c>
      <c r="P155" s="9">
        <v>26779</v>
      </c>
      <c r="Q155" s="9">
        <v>48902</v>
      </c>
      <c r="R155" s="10">
        <v>3</v>
      </c>
      <c r="S155" s="11">
        <v>1912.97</v>
      </c>
      <c r="T155" s="12">
        <f>Table1[[#This Row],[Clicks]]/Table1[[#This Row],[Impressions]] * 100</f>
        <v>0.38294613224406432</v>
      </c>
      <c r="U155" s="12">
        <f>IFERROR(Table1[[#This Row],[Total Conversions]]/Table1[[#This Row],[Clicks]], "N/A")</f>
        <v>1.1111111111111112E-2</v>
      </c>
      <c r="V155" s="13">
        <f>IFERROR(Table1[[#This Row],[Gross Cost ]]/Table1[[#This Row],[Clicks]], "N/A")</f>
        <v>7.0850740740740745</v>
      </c>
      <c r="W155" s="14">
        <f>Table1[[#This Row],[Gross Cost ]]/Table1[[#This Row],[Total Conversions]]</f>
        <v>637.65666666666664</v>
      </c>
      <c r="X155" s="13">
        <f>IFERROR((Table1[[#This Row],[Gross Cost ]]/ (Table1[[#This Row],[Impressions]] / 1000)), "N/A")</f>
        <v>27.132017133293619</v>
      </c>
      <c r="Y155" s="13">
        <f>Table1[[#This Row],[Gross Cost ]]/Table1[[#This Row],[Viewable Impressions]] * 1000</f>
        <v>71.435453153590501</v>
      </c>
    </row>
    <row r="156" spans="1:25" x14ac:dyDescent="0.25">
      <c r="A156" t="s">
        <v>1067</v>
      </c>
      <c r="B156" t="s">
        <v>1125</v>
      </c>
      <c r="C156" t="s">
        <v>1139</v>
      </c>
      <c r="D156" t="s">
        <v>1571</v>
      </c>
      <c r="E156" t="s">
        <v>1846</v>
      </c>
      <c r="G156" t="s">
        <v>12</v>
      </c>
      <c r="H156" t="s">
        <v>26</v>
      </c>
      <c r="I156" t="s">
        <v>1004</v>
      </c>
      <c r="J156" t="s">
        <v>1935</v>
      </c>
      <c r="K156" t="s">
        <v>135</v>
      </c>
      <c r="L156" t="s">
        <v>204</v>
      </c>
      <c r="M156" t="s">
        <v>16</v>
      </c>
      <c r="N156" s="9">
        <v>55274</v>
      </c>
      <c r="O156" s="9">
        <v>219</v>
      </c>
      <c r="P156" s="9">
        <v>47583</v>
      </c>
      <c r="Q156" s="9">
        <v>51275</v>
      </c>
      <c r="R156" s="10">
        <v>3</v>
      </c>
      <c r="S156" s="11">
        <v>1532.76</v>
      </c>
      <c r="T156" s="12">
        <f>Table1[[#This Row],[Clicks]]/Table1[[#This Row],[Impressions]] * 100</f>
        <v>0.39620798205304486</v>
      </c>
      <c r="U156" s="12">
        <f>IFERROR(Table1[[#This Row],[Total Conversions]]/Table1[[#This Row],[Clicks]], "N/A")</f>
        <v>1.3698630136986301E-2</v>
      </c>
      <c r="V156" s="13">
        <f>IFERROR(Table1[[#This Row],[Gross Cost ]]/Table1[[#This Row],[Clicks]], "N/A")</f>
        <v>6.9989041095890414</v>
      </c>
      <c r="W156" s="14">
        <f>Table1[[#This Row],[Gross Cost ]]/Table1[[#This Row],[Total Conversions]]</f>
        <v>510.92</v>
      </c>
      <c r="X156" s="13">
        <f>IFERROR((Table1[[#This Row],[Gross Cost ]]/ (Table1[[#This Row],[Impressions]] / 1000)), "N/A")</f>
        <v>27.730216738430364</v>
      </c>
      <c r="Y156" s="13">
        <f>Table1[[#This Row],[Gross Cost ]]/Table1[[#This Row],[Viewable Impressions]] * 1000</f>
        <v>32.212344744971944</v>
      </c>
    </row>
    <row r="157" spans="1:25" x14ac:dyDescent="0.25">
      <c r="A157" t="s">
        <v>1079</v>
      </c>
      <c r="B157" t="s">
        <v>1175</v>
      </c>
      <c r="C157" t="s">
        <v>1442</v>
      </c>
      <c r="G157" t="s">
        <v>12</v>
      </c>
      <c r="H157" t="s">
        <v>13</v>
      </c>
      <c r="I157" t="s">
        <v>1023</v>
      </c>
      <c r="J157" t="s">
        <v>1923</v>
      </c>
      <c r="K157" t="s">
        <v>355</v>
      </c>
      <c r="L157" t="s">
        <v>204</v>
      </c>
      <c r="M157" t="s">
        <v>16</v>
      </c>
      <c r="N157" s="9">
        <v>54134</v>
      </c>
      <c r="O157" s="9">
        <v>155</v>
      </c>
      <c r="P157" s="9">
        <v>37418</v>
      </c>
      <c r="Q157" s="9">
        <v>51299</v>
      </c>
      <c r="R157" s="10">
        <v>4</v>
      </c>
      <c r="S157" s="11">
        <v>1502.02</v>
      </c>
      <c r="T157" s="12">
        <f>Table1[[#This Row],[Clicks]]/Table1[[#This Row],[Impressions]] * 100</f>
        <v>0.28632652307237594</v>
      </c>
      <c r="U157" s="12">
        <f>IFERROR(Table1[[#This Row],[Total Conversions]]/Table1[[#This Row],[Clicks]], "N/A")</f>
        <v>2.5806451612903226E-2</v>
      </c>
      <c r="V157" s="13">
        <f>IFERROR(Table1[[#This Row],[Gross Cost ]]/Table1[[#This Row],[Clicks]], "N/A")</f>
        <v>9.6904516129032263</v>
      </c>
      <c r="W157" s="14">
        <f>Table1[[#This Row],[Gross Cost ]]/Table1[[#This Row],[Total Conversions]]</f>
        <v>375.505</v>
      </c>
      <c r="X157" s="13">
        <f>IFERROR((Table1[[#This Row],[Gross Cost ]]/ (Table1[[#This Row],[Impressions]] / 1000)), "N/A")</f>
        <v>27.746333173236781</v>
      </c>
      <c r="Y157" s="13">
        <f>Table1[[#This Row],[Gross Cost ]]/Table1[[#This Row],[Viewable Impressions]] * 1000</f>
        <v>40.141643059490086</v>
      </c>
    </row>
    <row r="158" spans="1:25" x14ac:dyDescent="0.25">
      <c r="A158" t="s">
        <v>1080</v>
      </c>
      <c r="B158" t="s">
        <v>1180</v>
      </c>
      <c r="C158" t="s">
        <v>1462</v>
      </c>
      <c r="G158" t="s">
        <v>18</v>
      </c>
      <c r="H158" t="s">
        <v>26</v>
      </c>
      <c r="I158" t="s">
        <v>1035</v>
      </c>
      <c r="J158" t="s">
        <v>1928</v>
      </c>
      <c r="K158" t="s">
        <v>122</v>
      </c>
      <c r="L158" t="s">
        <v>204</v>
      </c>
      <c r="M158" t="s">
        <v>44</v>
      </c>
      <c r="N158" s="9">
        <v>60412</v>
      </c>
      <c r="O158" s="9">
        <v>169</v>
      </c>
      <c r="P158" s="9">
        <v>33457</v>
      </c>
      <c r="Q158" s="9">
        <v>52172</v>
      </c>
      <c r="R158" s="10">
        <v>24</v>
      </c>
      <c r="S158" s="11">
        <v>1679.57</v>
      </c>
      <c r="T158" s="12">
        <f>Table1[[#This Row],[Clicks]]/Table1[[#This Row],[Impressions]] * 100</f>
        <v>0.27974574587830237</v>
      </c>
      <c r="U158" s="12">
        <f>IFERROR(Table1[[#This Row],[Total Conversions]]/Table1[[#This Row],[Clicks]], "N/A")</f>
        <v>0.14201183431952663</v>
      </c>
      <c r="V158" s="13">
        <f>IFERROR(Table1[[#This Row],[Gross Cost ]]/Table1[[#This Row],[Clicks]], "N/A")</f>
        <v>9.9382840236686381</v>
      </c>
      <c r="W158" s="14">
        <f>Table1[[#This Row],[Gross Cost ]]/Table1[[#This Row],[Total Conversions]]</f>
        <v>69.982083333333335</v>
      </c>
      <c r="X158" s="13">
        <f>IFERROR((Table1[[#This Row],[Gross Cost ]]/ (Table1[[#This Row],[Impressions]] / 1000)), "N/A")</f>
        <v>27.80192676951599</v>
      </c>
      <c r="Y158" s="13">
        <f>Table1[[#This Row],[Gross Cost ]]/Table1[[#This Row],[Viewable Impressions]] * 1000</f>
        <v>50.200854828585946</v>
      </c>
    </row>
    <row r="159" spans="1:25" x14ac:dyDescent="0.25">
      <c r="A159" t="s">
        <v>1094</v>
      </c>
      <c r="B159" t="s">
        <v>1215</v>
      </c>
      <c r="C159" t="s">
        <v>1533</v>
      </c>
      <c r="G159" t="s">
        <v>12</v>
      </c>
      <c r="H159" t="s">
        <v>26</v>
      </c>
      <c r="I159" t="s">
        <v>1042</v>
      </c>
      <c r="J159" t="s">
        <v>1924</v>
      </c>
      <c r="K159" t="s">
        <v>142</v>
      </c>
      <c r="L159" t="s">
        <v>15</v>
      </c>
      <c r="M159" t="s">
        <v>16</v>
      </c>
      <c r="N159" s="9">
        <v>64577</v>
      </c>
      <c r="O159" s="9">
        <v>240</v>
      </c>
      <c r="P159" s="9">
        <v>37732</v>
      </c>
      <c r="Q159" s="9">
        <v>60357</v>
      </c>
      <c r="R159" s="10">
        <v>11</v>
      </c>
      <c r="S159" s="11">
        <v>1801.35</v>
      </c>
      <c r="T159" s="12">
        <f>Table1[[#This Row],[Clicks]]/Table1[[#This Row],[Impressions]] * 100</f>
        <v>0.37164934883937006</v>
      </c>
      <c r="U159" s="12">
        <f>IFERROR(Table1[[#This Row],[Total Conversions]]/Table1[[#This Row],[Clicks]], "N/A")</f>
        <v>4.583333333333333E-2</v>
      </c>
      <c r="V159" s="13">
        <f>IFERROR(Table1[[#This Row],[Gross Cost ]]/Table1[[#This Row],[Clicks]], "N/A")</f>
        <v>7.5056249999999993</v>
      </c>
      <c r="W159" s="14">
        <f>Table1[[#This Row],[Gross Cost ]]/Table1[[#This Row],[Total Conversions]]</f>
        <v>163.7590909090909</v>
      </c>
      <c r="X159" s="13">
        <f>IFERROR((Table1[[#This Row],[Gross Cost ]]/ (Table1[[#This Row],[Impressions]] / 1000)), "N/A")</f>
        <v>27.894606438824969</v>
      </c>
      <c r="Y159" s="13">
        <f>Table1[[#This Row],[Gross Cost ]]/Table1[[#This Row],[Viewable Impressions]] * 1000</f>
        <v>47.740644545743663</v>
      </c>
    </row>
    <row r="160" spans="1:25" x14ac:dyDescent="0.25">
      <c r="A160" t="s">
        <v>1092</v>
      </c>
      <c r="B160" t="s">
        <v>1210</v>
      </c>
      <c r="C160" t="s">
        <v>1218</v>
      </c>
      <c r="D160" t="s">
        <v>1284</v>
      </c>
      <c r="G160" t="s">
        <v>12</v>
      </c>
      <c r="H160" t="s">
        <v>21</v>
      </c>
      <c r="I160" t="s">
        <v>1029</v>
      </c>
      <c r="J160" t="s">
        <v>1924</v>
      </c>
      <c r="K160" t="s">
        <v>181</v>
      </c>
      <c r="L160" t="s">
        <v>204</v>
      </c>
      <c r="M160" t="s">
        <v>16</v>
      </c>
      <c r="N160" s="9">
        <v>68008</v>
      </c>
      <c r="O160" s="9">
        <v>204</v>
      </c>
      <c r="P160" s="9">
        <v>2996</v>
      </c>
      <c r="Q160" s="9">
        <v>49686</v>
      </c>
      <c r="R160" s="10">
        <v>9</v>
      </c>
      <c r="S160" s="11">
        <v>1923.81</v>
      </c>
      <c r="T160" s="12">
        <f>Table1[[#This Row],[Clicks]]/Table1[[#This Row],[Impressions]] * 100</f>
        <v>0.29996471003411362</v>
      </c>
      <c r="U160" s="12">
        <f>IFERROR(Table1[[#This Row],[Total Conversions]]/Table1[[#This Row],[Clicks]], "N/A")</f>
        <v>4.4117647058823532E-2</v>
      </c>
      <c r="V160" s="13">
        <f>IFERROR(Table1[[#This Row],[Gross Cost ]]/Table1[[#This Row],[Clicks]], "N/A")</f>
        <v>9.4304411764705875</v>
      </c>
      <c r="W160" s="14">
        <f>Table1[[#This Row],[Gross Cost ]]/Table1[[#This Row],[Total Conversions]]</f>
        <v>213.75666666666666</v>
      </c>
      <c r="X160" s="13">
        <f>IFERROR((Table1[[#This Row],[Gross Cost ]]/ (Table1[[#This Row],[Impressions]] / 1000)), "N/A")</f>
        <v>28.287995529937657</v>
      </c>
      <c r="Y160" s="13">
        <f>Table1[[#This Row],[Gross Cost ]]/Table1[[#This Row],[Viewable Impressions]] * 1000</f>
        <v>642.12616822429902</v>
      </c>
    </row>
    <row r="161" spans="1:25" x14ac:dyDescent="0.25">
      <c r="A161" t="s">
        <v>1071</v>
      </c>
      <c r="B161" t="s">
        <v>1154</v>
      </c>
      <c r="G161" t="s">
        <v>12</v>
      </c>
      <c r="H161" t="s">
        <v>13</v>
      </c>
      <c r="I161" t="s">
        <v>1035</v>
      </c>
      <c r="J161" t="s">
        <v>1928</v>
      </c>
      <c r="K161" t="s">
        <v>43</v>
      </c>
      <c r="L161" t="s">
        <v>906</v>
      </c>
      <c r="M161" t="s">
        <v>16</v>
      </c>
      <c r="N161" s="9">
        <v>66554</v>
      </c>
      <c r="O161" s="9">
        <v>169</v>
      </c>
      <c r="P161" s="9">
        <v>39206</v>
      </c>
      <c r="Q161" s="9">
        <v>62109</v>
      </c>
      <c r="R161" s="10">
        <v>6</v>
      </c>
      <c r="S161" s="11">
        <v>1890.89</v>
      </c>
      <c r="T161" s="12">
        <f>Table1[[#This Row],[Clicks]]/Table1[[#This Row],[Impressions]] * 100</f>
        <v>0.25392914024701746</v>
      </c>
      <c r="U161" s="12">
        <f>IFERROR(Table1[[#This Row],[Total Conversions]]/Table1[[#This Row],[Clicks]], "N/A")</f>
        <v>3.5502958579881658E-2</v>
      </c>
      <c r="V161" s="13">
        <f>IFERROR(Table1[[#This Row],[Gross Cost ]]/Table1[[#This Row],[Clicks]], "N/A")</f>
        <v>11.188698224852072</v>
      </c>
      <c r="W161" s="14">
        <f>Table1[[#This Row],[Gross Cost ]]/Table1[[#This Row],[Total Conversions]]</f>
        <v>315.14833333333337</v>
      </c>
      <c r="X161" s="13">
        <f>IFERROR((Table1[[#This Row],[Gross Cost ]]/ (Table1[[#This Row],[Impressions]] / 1000)), "N/A")</f>
        <v>28.41136520720017</v>
      </c>
      <c r="Y161" s="13">
        <f>Table1[[#This Row],[Gross Cost ]]/Table1[[#This Row],[Viewable Impressions]] * 1000</f>
        <v>48.229607713105139</v>
      </c>
    </row>
    <row r="162" spans="1:25" x14ac:dyDescent="0.25">
      <c r="A162" t="s">
        <v>1067</v>
      </c>
      <c r="B162" t="s">
        <v>1128</v>
      </c>
      <c r="C162" t="s">
        <v>1260</v>
      </c>
      <c r="D162" t="s">
        <v>1261</v>
      </c>
      <c r="E162" t="s">
        <v>1855</v>
      </c>
      <c r="G162" t="s">
        <v>18</v>
      </c>
      <c r="H162" t="s">
        <v>19</v>
      </c>
      <c r="I162" t="s">
        <v>1008</v>
      </c>
      <c r="J162" t="s">
        <v>1003</v>
      </c>
      <c r="K162" t="s">
        <v>171</v>
      </c>
      <c r="L162" t="s">
        <v>15</v>
      </c>
      <c r="M162" t="s">
        <v>16</v>
      </c>
      <c r="N162" s="9">
        <v>57917</v>
      </c>
      <c r="O162" s="9">
        <v>212</v>
      </c>
      <c r="P162" s="9">
        <v>3650</v>
      </c>
      <c r="Q162" s="9">
        <v>55128</v>
      </c>
      <c r="R162" s="10">
        <v>5</v>
      </c>
      <c r="S162" s="11">
        <v>1669.73</v>
      </c>
      <c r="T162" s="12">
        <f>Table1[[#This Row],[Clicks]]/Table1[[#This Row],[Impressions]] * 100</f>
        <v>0.36604105875649634</v>
      </c>
      <c r="U162" s="12">
        <f>IFERROR(Table1[[#This Row],[Total Conversions]]/Table1[[#This Row],[Clicks]], "N/A")</f>
        <v>2.358490566037736E-2</v>
      </c>
      <c r="V162" s="13">
        <f>IFERROR(Table1[[#This Row],[Gross Cost ]]/Table1[[#This Row],[Clicks]], "N/A")</f>
        <v>7.8760849056603774</v>
      </c>
      <c r="W162" s="14">
        <f>Table1[[#This Row],[Gross Cost ]]/Table1[[#This Row],[Total Conversions]]</f>
        <v>333.94600000000003</v>
      </c>
      <c r="X162" s="13">
        <f>IFERROR((Table1[[#This Row],[Gross Cost ]]/ (Table1[[#This Row],[Impressions]] / 1000)), "N/A")</f>
        <v>28.829704577239841</v>
      </c>
      <c r="Y162" s="13">
        <f>Table1[[#This Row],[Gross Cost ]]/Table1[[#This Row],[Viewable Impressions]] * 1000</f>
        <v>457.46027397260275</v>
      </c>
    </row>
    <row r="163" spans="1:25" x14ac:dyDescent="0.25">
      <c r="A163" t="s">
        <v>1070</v>
      </c>
      <c r="B163" t="s">
        <v>1142</v>
      </c>
      <c r="C163" t="s">
        <v>1324</v>
      </c>
      <c r="G163" t="s">
        <v>23</v>
      </c>
      <c r="H163" t="s">
        <v>21</v>
      </c>
      <c r="I163" t="s">
        <v>1008</v>
      </c>
      <c r="J163" t="s">
        <v>1003</v>
      </c>
      <c r="K163" t="s">
        <v>181</v>
      </c>
      <c r="L163" t="s">
        <v>204</v>
      </c>
      <c r="M163" t="s">
        <v>16</v>
      </c>
      <c r="N163" s="9">
        <v>207823</v>
      </c>
      <c r="O163" s="9">
        <v>600</v>
      </c>
      <c r="P163" s="9">
        <v>33602</v>
      </c>
      <c r="Q163" s="9">
        <v>167814</v>
      </c>
      <c r="R163" s="10">
        <v>13</v>
      </c>
      <c r="S163" s="11">
        <v>6048.96</v>
      </c>
      <c r="T163" s="12">
        <f>Table1[[#This Row],[Clicks]]/Table1[[#This Row],[Impressions]] * 100</f>
        <v>0.2887072171992513</v>
      </c>
      <c r="U163" s="12">
        <f>IFERROR(Table1[[#This Row],[Total Conversions]]/Table1[[#This Row],[Clicks]], "N/A")</f>
        <v>2.1666666666666667E-2</v>
      </c>
      <c r="V163" s="13">
        <f>IFERROR(Table1[[#This Row],[Gross Cost ]]/Table1[[#This Row],[Clicks]], "N/A")</f>
        <v>10.0816</v>
      </c>
      <c r="W163" s="14">
        <f>Table1[[#This Row],[Gross Cost ]]/Table1[[#This Row],[Total Conversions]]</f>
        <v>465.30461538461537</v>
      </c>
      <c r="X163" s="13">
        <f>IFERROR((Table1[[#This Row],[Gross Cost ]]/ (Table1[[#This Row],[Impressions]] / 1000)), "N/A")</f>
        <v>29.106306809159715</v>
      </c>
      <c r="Y163" s="13">
        <f>Table1[[#This Row],[Gross Cost ]]/Table1[[#This Row],[Viewable Impressions]] * 1000</f>
        <v>180.01785607999523</v>
      </c>
    </row>
    <row r="164" spans="1:25" x14ac:dyDescent="0.25">
      <c r="A164" t="s">
        <v>1088</v>
      </c>
      <c r="B164" t="s">
        <v>1201</v>
      </c>
      <c r="C164" t="s">
        <v>1501</v>
      </c>
      <c r="G164" t="s">
        <v>12</v>
      </c>
      <c r="H164" t="s">
        <v>19</v>
      </c>
      <c r="I164" t="s">
        <v>1036</v>
      </c>
      <c r="J164" t="s">
        <v>1927</v>
      </c>
      <c r="K164" t="s">
        <v>181</v>
      </c>
      <c r="L164" t="s">
        <v>795</v>
      </c>
      <c r="M164" t="s">
        <v>16</v>
      </c>
      <c r="N164" s="9">
        <v>61848</v>
      </c>
      <c r="O164" s="9">
        <v>213</v>
      </c>
      <c r="P164" s="9">
        <v>6581</v>
      </c>
      <c r="Q164" s="9">
        <v>44917</v>
      </c>
      <c r="R164" s="10">
        <v>15</v>
      </c>
      <c r="S164" s="11">
        <v>1819.89</v>
      </c>
      <c r="T164" s="12">
        <f>Table1[[#This Row],[Clicks]]/Table1[[#This Row],[Impressions]] * 100</f>
        <v>0.34439270469538219</v>
      </c>
      <c r="U164" s="12">
        <f>IFERROR(Table1[[#This Row],[Total Conversions]]/Table1[[#This Row],[Clicks]], "N/A")</f>
        <v>7.0422535211267609E-2</v>
      </c>
      <c r="V164" s="13">
        <f>IFERROR(Table1[[#This Row],[Gross Cost ]]/Table1[[#This Row],[Clicks]], "N/A")</f>
        <v>8.5440845070422533</v>
      </c>
      <c r="W164" s="14">
        <f>Table1[[#This Row],[Gross Cost ]]/Table1[[#This Row],[Total Conversions]]</f>
        <v>121.32600000000001</v>
      </c>
      <c r="X164" s="13">
        <f>IFERROR((Table1[[#This Row],[Gross Cost ]]/ (Table1[[#This Row],[Impressions]] / 1000)), "N/A")</f>
        <v>29.425203725261934</v>
      </c>
      <c r="Y164" s="13">
        <f>Table1[[#This Row],[Gross Cost ]]/Table1[[#This Row],[Viewable Impressions]] * 1000</f>
        <v>276.53700045585776</v>
      </c>
    </row>
    <row r="165" spans="1:25" x14ac:dyDescent="0.25">
      <c r="A165" t="s">
        <v>1073</v>
      </c>
      <c r="B165" t="s">
        <v>1160</v>
      </c>
      <c r="C165" t="s">
        <v>1424</v>
      </c>
      <c r="G165" t="s">
        <v>18</v>
      </c>
      <c r="H165" t="s">
        <v>26</v>
      </c>
      <c r="I165" t="s">
        <v>1029</v>
      </c>
      <c r="J165" t="s">
        <v>1924</v>
      </c>
      <c r="K165" t="s">
        <v>60</v>
      </c>
      <c r="L165" t="s">
        <v>892</v>
      </c>
      <c r="M165" t="s">
        <v>44</v>
      </c>
      <c r="N165" s="9">
        <v>49415</v>
      </c>
      <c r="O165" s="9">
        <v>144</v>
      </c>
      <c r="P165" s="9">
        <v>24692</v>
      </c>
      <c r="Q165" s="9">
        <v>45565</v>
      </c>
      <c r="R165" s="10">
        <v>3</v>
      </c>
      <c r="S165" s="11">
        <v>1471.18</v>
      </c>
      <c r="T165" s="12">
        <f>Table1[[#This Row],[Clicks]]/Table1[[#This Row],[Impressions]] * 100</f>
        <v>0.29140949104522917</v>
      </c>
      <c r="U165" s="12">
        <f>IFERROR(Table1[[#This Row],[Total Conversions]]/Table1[[#This Row],[Clicks]], "N/A")</f>
        <v>2.0833333333333332E-2</v>
      </c>
      <c r="V165" s="13">
        <f>IFERROR(Table1[[#This Row],[Gross Cost ]]/Table1[[#This Row],[Clicks]], "N/A")</f>
        <v>10.216527777777777</v>
      </c>
      <c r="W165" s="14">
        <f>Table1[[#This Row],[Gross Cost ]]/Table1[[#This Row],[Total Conversions]]</f>
        <v>490.39333333333337</v>
      </c>
      <c r="X165" s="13">
        <f>IFERROR((Table1[[#This Row],[Gross Cost ]]/ (Table1[[#This Row],[Impressions]] / 1000)), "N/A")</f>
        <v>29.771931599716687</v>
      </c>
      <c r="Y165" s="13">
        <f>Table1[[#This Row],[Gross Cost ]]/Table1[[#This Row],[Viewable Impressions]] * 1000</f>
        <v>59.581240887736918</v>
      </c>
    </row>
    <row r="166" spans="1:25" x14ac:dyDescent="0.25">
      <c r="A166" t="s">
        <v>1076</v>
      </c>
      <c r="B166" t="s">
        <v>1168</v>
      </c>
      <c r="G166" t="s">
        <v>12</v>
      </c>
      <c r="H166" t="s">
        <v>21</v>
      </c>
      <c r="I166" t="s">
        <v>1029</v>
      </c>
      <c r="J166" t="s">
        <v>1924</v>
      </c>
      <c r="K166" t="s">
        <v>113</v>
      </c>
      <c r="L166" t="s">
        <v>795</v>
      </c>
      <c r="M166" t="s">
        <v>16</v>
      </c>
      <c r="N166" s="9">
        <v>50838</v>
      </c>
      <c r="O166" s="9">
        <v>130</v>
      </c>
      <c r="P166" s="9">
        <v>23274</v>
      </c>
      <c r="Q166" s="9">
        <v>35934</v>
      </c>
      <c r="R166" s="10">
        <v>11</v>
      </c>
      <c r="S166" s="11">
        <v>1521.37</v>
      </c>
      <c r="T166" s="12">
        <f>Table1[[#This Row],[Clicks]]/Table1[[#This Row],[Impressions]] * 100</f>
        <v>0.25571422951335615</v>
      </c>
      <c r="U166" s="12">
        <f>IFERROR(Table1[[#This Row],[Total Conversions]]/Table1[[#This Row],[Clicks]], "N/A")</f>
        <v>8.461538461538462E-2</v>
      </c>
      <c r="V166" s="13">
        <f>IFERROR(Table1[[#This Row],[Gross Cost ]]/Table1[[#This Row],[Clicks]], "N/A")</f>
        <v>11.702846153846153</v>
      </c>
      <c r="W166" s="14">
        <f>Table1[[#This Row],[Gross Cost ]]/Table1[[#This Row],[Total Conversions]]</f>
        <v>138.30636363636361</v>
      </c>
      <c r="X166" s="13">
        <f>IFERROR((Table1[[#This Row],[Gross Cost ]]/ (Table1[[#This Row],[Impressions]] / 1000)), "N/A")</f>
        <v>29.925842873441123</v>
      </c>
      <c r="Y166" s="13">
        <f>Table1[[#This Row],[Gross Cost ]]/Table1[[#This Row],[Viewable Impressions]] * 1000</f>
        <v>65.367792386353869</v>
      </c>
    </row>
    <row r="167" spans="1:25" x14ac:dyDescent="0.25">
      <c r="A167" t="s">
        <v>1070</v>
      </c>
      <c r="B167" t="s">
        <v>182</v>
      </c>
      <c r="C167" t="s">
        <v>182</v>
      </c>
      <c r="G167" t="s">
        <v>12</v>
      </c>
      <c r="H167" t="s">
        <v>21</v>
      </c>
      <c r="I167" t="s">
        <v>1036</v>
      </c>
      <c r="J167" t="s">
        <v>1927</v>
      </c>
      <c r="K167" t="s">
        <v>279</v>
      </c>
      <c r="L167" t="s">
        <v>204</v>
      </c>
      <c r="M167" t="s">
        <v>16</v>
      </c>
      <c r="N167" s="9">
        <v>272509</v>
      </c>
      <c r="O167" s="9">
        <v>736</v>
      </c>
      <c r="P167" s="9">
        <v>89526</v>
      </c>
      <c r="Q167" s="9">
        <v>237859</v>
      </c>
      <c r="R167" s="10">
        <v>69</v>
      </c>
      <c r="S167" s="11">
        <v>8168.35</v>
      </c>
      <c r="T167" s="12">
        <f>Table1[[#This Row],[Clicks]]/Table1[[#This Row],[Impressions]] * 100</f>
        <v>0.27008282295263641</v>
      </c>
      <c r="U167" s="12">
        <f>IFERROR(Table1[[#This Row],[Total Conversions]]/Table1[[#This Row],[Clicks]], "N/A")</f>
        <v>9.375E-2</v>
      </c>
      <c r="V167" s="13">
        <f>IFERROR(Table1[[#This Row],[Gross Cost ]]/Table1[[#This Row],[Clicks]], "N/A")</f>
        <v>11.098301630434783</v>
      </c>
      <c r="W167" s="14">
        <f>Table1[[#This Row],[Gross Cost ]]/Table1[[#This Row],[Total Conversions]]</f>
        <v>118.38188405797102</v>
      </c>
      <c r="X167" s="13">
        <f>IFERROR((Table1[[#This Row],[Gross Cost ]]/ (Table1[[#This Row],[Impressions]] / 1000)), "N/A")</f>
        <v>29.974606343276736</v>
      </c>
      <c r="Y167" s="13">
        <f>Table1[[#This Row],[Gross Cost ]]/Table1[[#This Row],[Viewable Impressions]] * 1000</f>
        <v>91.239974979335614</v>
      </c>
    </row>
    <row r="168" spans="1:25" x14ac:dyDescent="0.25">
      <c r="A168" t="s">
        <v>1070</v>
      </c>
      <c r="B168" t="s">
        <v>1133</v>
      </c>
      <c r="C168" t="s">
        <v>1130</v>
      </c>
      <c r="D168" t="s">
        <v>1715</v>
      </c>
      <c r="G168" t="s">
        <v>12</v>
      </c>
      <c r="H168" t="s">
        <v>21</v>
      </c>
      <c r="I168" t="s">
        <v>1939</v>
      </c>
      <c r="J168" t="s">
        <v>1923</v>
      </c>
      <c r="K168" t="s">
        <v>181</v>
      </c>
      <c r="L168" t="s">
        <v>204</v>
      </c>
      <c r="M168" t="s">
        <v>16</v>
      </c>
      <c r="N168" s="9">
        <v>210700</v>
      </c>
      <c r="O168" s="9">
        <v>704</v>
      </c>
      <c r="P168" s="9">
        <v>94625</v>
      </c>
      <c r="Q168" s="9">
        <v>180681</v>
      </c>
      <c r="R168" s="10">
        <v>3</v>
      </c>
      <c r="S168" s="11">
        <v>6341.88</v>
      </c>
      <c r="T168" s="12">
        <f>Table1[[#This Row],[Clicks]]/Table1[[#This Row],[Impressions]] * 100</f>
        <v>0.33412434741338398</v>
      </c>
      <c r="U168" s="12">
        <f>IFERROR(Table1[[#This Row],[Total Conversions]]/Table1[[#This Row],[Clicks]], "N/A")</f>
        <v>4.261363636363636E-3</v>
      </c>
      <c r="V168" s="13">
        <f>IFERROR(Table1[[#This Row],[Gross Cost ]]/Table1[[#This Row],[Clicks]], "N/A")</f>
        <v>9.0083522727272722</v>
      </c>
      <c r="W168" s="14">
        <f>Table1[[#This Row],[Gross Cost ]]/Table1[[#This Row],[Total Conversions]]</f>
        <v>2113.96</v>
      </c>
      <c r="X168" s="13">
        <f>IFERROR((Table1[[#This Row],[Gross Cost ]]/ (Table1[[#This Row],[Impressions]] / 1000)), "N/A")</f>
        <v>30.099098243948745</v>
      </c>
      <c r="Y168" s="13">
        <f>Table1[[#This Row],[Gross Cost ]]/Table1[[#This Row],[Viewable Impressions]] * 1000</f>
        <v>67.02118890356671</v>
      </c>
    </row>
    <row r="169" spans="1:25" x14ac:dyDescent="0.25">
      <c r="A169" t="s">
        <v>1069</v>
      </c>
      <c r="B169" t="s">
        <v>1134</v>
      </c>
      <c r="C169" t="s">
        <v>1130</v>
      </c>
      <c r="G169" t="s">
        <v>23</v>
      </c>
      <c r="H169" t="s">
        <v>21</v>
      </c>
      <c r="I169" t="s">
        <v>1949</v>
      </c>
      <c r="J169" t="s">
        <v>1923</v>
      </c>
      <c r="K169" t="s">
        <v>132</v>
      </c>
      <c r="L169" t="s">
        <v>204</v>
      </c>
      <c r="M169" t="s">
        <v>16</v>
      </c>
      <c r="N169" s="9">
        <v>63415</v>
      </c>
      <c r="O169" s="9">
        <v>185</v>
      </c>
      <c r="P169" s="9">
        <v>28161</v>
      </c>
      <c r="Q169" s="9">
        <v>59169</v>
      </c>
      <c r="R169" s="10">
        <v>9</v>
      </c>
      <c r="S169" s="11">
        <v>1924.16</v>
      </c>
      <c r="T169" s="12">
        <f>Table1[[#This Row],[Clicks]]/Table1[[#This Row],[Impressions]] * 100</f>
        <v>0.29172908617834897</v>
      </c>
      <c r="U169" s="12">
        <f>IFERROR(Table1[[#This Row],[Total Conversions]]/Table1[[#This Row],[Clicks]], "N/A")</f>
        <v>4.8648648648648651E-2</v>
      </c>
      <c r="V169" s="13">
        <f>IFERROR(Table1[[#This Row],[Gross Cost ]]/Table1[[#This Row],[Clicks]], "N/A")</f>
        <v>10.400864864864865</v>
      </c>
      <c r="W169" s="14">
        <f>Table1[[#This Row],[Gross Cost ]]/Table1[[#This Row],[Total Conversions]]</f>
        <v>213.79555555555555</v>
      </c>
      <c r="X169" s="13">
        <f>IFERROR((Table1[[#This Row],[Gross Cost ]]/ (Table1[[#This Row],[Impressions]] / 1000)), "N/A")</f>
        <v>30.342348024915243</v>
      </c>
      <c r="Y169" s="13">
        <f>Table1[[#This Row],[Gross Cost ]]/Table1[[#This Row],[Viewable Impressions]] * 1000</f>
        <v>68.327119065374106</v>
      </c>
    </row>
    <row r="170" spans="1:25" x14ac:dyDescent="0.25">
      <c r="A170" t="s">
        <v>1092</v>
      </c>
      <c r="B170" t="s">
        <v>1210</v>
      </c>
      <c r="C170" t="s">
        <v>1519</v>
      </c>
      <c r="D170" t="s">
        <v>1284</v>
      </c>
      <c r="E170" t="s">
        <v>1897</v>
      </c>
      <c r="G170" t="s">
        <v>18</v>
      </c>
      <c r="H170" t="s">
        <v>19</v>
      </c>
      <c r="I170" t="s">
        <v>1029</v>
      </c>
      <c r="J170" t="s">
        <v>1924</v>
      </c>
      <c r="K170" t="s">
        <v>62</v>
      </c>
      <c r="L170" t="s">
        <v>15</v>
      </c>
      <c r="M170" t="s">
        <v>34</v>
      </c>
      <c r="N170" s="9">
        <v>63460</v>
      </c>
      <c r="O170" s="9">
        <v>212</v>
      </c>
      <c r="P170" s="9">
        <v>26978</v>
      </c>
      <c r="Q170" s="9">
        <v>59516</v>
      </c>
      <c r="R170" s="10">
        <v>4</v>
      </c>
      <c r="S170" s="11">
        <v>1945.43</v>
      </c>
      <c r="T170" s="12">
        <f>Table1[[#This Row],[Clicks]]/Table1[[#This Row],[Impressions]] * 100</f>
        <v>0.33406870469587141</v>
      </c>
      <c r="U170" s="12">
        <f>IFERROR(Table1[[#This Row],[Total Conversions]]/Table1[[#This Row],[Clicks]], "N/A")</f>
        <v>1.8867924528301886E-2</v>
      </c>
      <c r="V170" s="13">
        <f>IFERROR(Table1[[#This Row],[Gross Cost ]]/Table1[[#This Row],[Clicks]], "N/A")</f>
        <v>9.1765566037735855</v>
      </c>
      <c r="W170" s="14">
        <f>Table1[[#This Row],[Gross Cost ]]/Table1[[#This Row],[Total Conversions]]</f>
        <v>486.35750000000002</v>
      </c>
      <c r="X170" s="13">
        <f>IFERROR((Table1[[#This Row],[Gross Cost ]]/ (Table1[[#This Row],[Impressions]] / 1000)), "N/A")</f>
        <v>30.656003781909867</v>
      </c>
      <c r="Y170" s="13">
        <f>Table1[[#This Row],[Gross Cost ]]/Table1[[#This Row],[Viewable Impressions]] * 1000</f>
        <v>72.111720661279563</v>
      </c>
    </row>
    <row r="171" spans="1:25" x14ac:dyDescent="0.25">
      <c r="A171" t="s">
        <v>1070</v>
      </c>
      <c r="B171" t="s">
        <v>1153</v>
      </c>
      <c r="C171" t="s">
        <v>1188</v>
      </c>
      <c r="D171" t="s">
        <v>1760</v>
      </c>
      <c r="G171" t="s">
        <v>18</v>
      </c>
      <c r="H171" t="s">
        <v>19</v>
      </c>
      <c r="I171" t="s">
        <v>1944</v>
      </c>
      <c r="J171" t="s">
        <v>1923</v>
      </c>
      <c r="K171" t="s">
        <v>511</v>
      </c>
      <c r="L171" t="s">
        <v>204</v>
      </c>
      <c r="M171" t="s">
        <v>44</v>
      </c>
      <c r="N171" s="9">
        <v>219088</v>
      </c>
      <c r="O171" s="9">
        <v>541</v>
      </c>
      <c r="P171" s="9">
        <v>75638</v>
      </c>
      <c r="Q171" s="9">
        <v>153987</v>
      </c>
      <c r="R171" s="10">
        <v>17</v>
      </c>
      <c r="S171" s="11">
        <v>6761.07</v>
      </c>
      <c r="T171" s="12">
        <f>Table1[[#This Row],[Clicks]]/Table1[[#This Row],[Impressions]] * 100</f>
        <v>0.24693273935587529</v>
      </c>
      <c r="U171" s="12">
        <f>IFERROR(Table1[[#This Row],[Total Conversions]]/Table1[[#This Row],[Clicks]], "N/A")</f>
        <v>3.1423290203327174E-2</v>
      </c>
      <c r="V171" s="13">
        <f>IFERROR(Table1[[#This Row],[Gross Cost ]]/Table1[[#This Row],[Clicks]], "N/A")</f>
        <v>12.497356746765249</v>
      </c>
      <c r="W171" s="14">
        <f>Table1[[#This Row],[Gross Cost ]]/Table1[[#This Row],[Total Conversions]]</f>
        <v>397.71</v>
      </c>
      <c r="X171" s="13">
        <f>IFERROR((Table1[[#This Row],[Gross Cost ]]/ (Table1[[#This Row],[Impressions]] / 1000)), "N/A")</f>
        <v>30.860065361863725</v>
      </c>
      <c r="Y171" s="13">
        <f>Table1[[#This Row],[Gross Cost ]]/Table1[[#This Row],[Viewable Impressions]] * 1000</f>
        <v>89.387212776646663</v>
      </c>
    </row>
    <row r="172" spans="1:25" x14ac:dyDescent="0.25">
      <c r="A172" t="s">
        <v>1070</v>
      </c>
      <c r="B172" t="s">
        <v>1138</v>
      </c>
      <c r="C172" t="s">
        <v>1303</v>
      </c>
      <c r="D172" t="s">
        <v>1659</v>
      </c>
      <c r="G172" t="s">
        <v>18</v>
      </c>
      <c r="H172" t="s">
        <v>13</v>
      </c>
      <c r="I172" t="s">
        <v>1008</v>
      </c>
      <c r="J172" t="s">
        <v>1003</v>
      </c>
      <c r="K172" t="s">
        <v>548</v>
      </c>
      <c r="L172" t="s">
        <v>754</v>
      </c>
      <c r="M172" t="s">
        <v>16</v>
      </c>
      <c r="N172" s="9">
        <v>247106</v>
      </c>
      <c r="O172" s="9">
        <v>750</v>
      </c>
      <c r="P172" s="9">
        <v>159618</v>
      </c>
      <c r="Q172" s="9">
        <v>233150</v>
      </c>
      <c r="R172" s="10">
        <v>32</v>
      </c>
      <c r="S172" s="11">
        <v>7629.94</v>
      </c>
      <c r="T172" s="12">
        <f>Table1[[#This Row],[Clicks]]/Table1[[#This Row],[Impressions]] * 100</f>
        <v>0.30351347195130834</v>
      </c>
      <c r="U172" s="12">
        <f>IFERROR(Table1[[#This Row],[Total Conversions]]/Table1[[#This Row],[Clicks]], "N/A")</f>
        <v>4.2666666666666665E-2</v>
      </c>
      <c r="V172" s="13">
        <f>IFERROR(Table1[[#This Row],[Gross Cost ]]/Table1[[#This Row],[Clicks]], "N/A")</f>
        <v>10.173253333333333</v>
      </c>
      <c r="W172" s="14">
        <f>Table1[[#This Row],[Gross Cost ]]/Table1[[#This Row],[Total Conversions]]</f>
        <v>238.43562499999999</v>
      </c>
      <c r="X172" s="13">
        <f>IFERROR((Table1[[#This Row],[Gross Cost ]]/ (Table1[[#This Row],[Impressions]] / 1000)), "N/A")</f>
        <v>30.877194402402207</v>
      </c>
      <c r="Y172" s="13">
        <f>Table1[[#This Row],[Gross Cost ]]/Table1[[#This Row],[Viewable Impressions]] * 1000</f>
        <v>47.801250485534212</v>
      </c>
    </row>
    <row r="173" spans="1:25" x14ac:dyDescent="0.25">
      <c r="A173" t="s">
        <v>1065</v>
      </c>
      <c r="B173" t="s">
        <v>1121</v>
      </c>
      <c r="C173" t="s">
        <v>1170</v>
      </c>
      <c r="D173" t="s">
        <v>1384</v>
      </c>
      <c r="E173" t="s">
        <v>1843</v>
      </c>
      <c r="G173" t="s">
        <v>12</v>
      </c>
      <c r="H173" t="s">
        <v>21</v>
      </c>
      <c r="I173" t="s">
        <v>1053</v>
      </c>
      <c r="J173" t="s">
        <v>1934</v>
      </c>
      <c r="K173" t="s">
        <v>122</v>
      </c>
      <c r="L173" t="s">
        <v>204</v>
      </c>
      <c r="M173" t="s">
        <v>16</v>
      </c>
      <c r="N173" s="9">
        <v>47931</v>
      </c>
      <c r="O173" s="9">
        <v>170</v>
      </c>
      <c r="P173" s="9">
        <v>15989</v>
      </c>
      <c r="Q173" s="9">
        <v>38916</v>
      </c>
      <c r="R173" s="10">
        <v>4</v>
      </c>
      <c r="S173" s="11">
        <v>1487.23</v>
      </c>
      <c r="T173" s="12">
        <f>Table1[[#This Row],[Clicks]]/Table1[[#This Row],[Impressions]] * 100</f>
        <v>0.35467651415576557</v>
      </c>
      <c r="U173" s="12">
        <f>IFERROR(Table1[[#This Row],[Total Conversions]]/Table1[[#This Row],[Clicks]], "N/A")</f>
        <v>2.3529411764705882E-2</v>
      </c>
      <c r="V173" s="13">
        <f>IFERROR(Table1[[#This Row],[Gross Cost ]]/Table1[[#This Row],[Clicks]], "N/A")</f>
        <v>8.7484117647058817</v>
      </c>
      <c r="W173" s="14">
        <f>Table1[[#This Row],[Gross Cost ]]/Table1[[#This Row],[Total Conversions]]</f>
        <v>371.8075</v>
      </c>
      <c r="X173" s="13">
        <f>IFERROR((Table1[[#This Row],[Gross Cost ]]/ (Table1[[#This Row],[Impressions]] / 1000)), "N/A")</f>
        <v>31.028561891051723</v>
      </c>
      <c r="Y173" s="13">
        <f>Table1[[#This Row],[Gross Cost ]]/Table1[[#This Row],[Viewable Impressions]] * 1000</f>
        <v>93.015823378572762</v>
      </c>
    </row>
    <row r="174" spans="1:25" x14ac:dyDescent="0.25">
      <c r="A174" t="s">
        <v>1080</v>
      </c>
      <c r="B174" t="s">
        <v>573</v>
      </c>
      <c r="C174" t="s">
        <v>1468</v>
      </c>
      <c r="G174" t="s">
        <v>12</v>
      </c>
      <c r="H174" t="s">
        <v>26</v>
      </c>
      <c r="I174" t="s">
        <v>1023</v>
      </c>
      <c r="J174" t="s">
        <v>1923</v>
      </c>
      <c r="K174" t="s">
        <v>333</v>
      </c>
      <c r="L174" t="s">
        <v>204</v>
      </c>
      <c r="M174" t="s">
        <v>16</v>
      </c>
      <c r="N174" s="9">
        <v>52582</v>
      </c>
      <c r="O174" s="9">
        <v>140</v>
      </c>
      <c r="P174" s="9">
        <v>22065</v>
      </c>
      <c r="Q174" s="9">
        <v>46126</v>
      </c>
      <c r="R174" s="10">
        <v>10</v>
      </c>
      <c r="S174" s="11">
        <v>1631.74</v>
      </c>
      <c r="T174" s="12">
        <f>Table1[[#This Row],[Clicks]]/Table1[[#This Row],[Impressions]] * 100</f>
        <v>0.2662508082613822</v>
      </c>
      <c r="U174" s="12">
        <f>IFERROR(Table1[[#This Row],[Total Conversions]]/Table1[[#This Row],[Clicks]], "N/A")</f>
        <v>7.1428571428571425E-2</v>
      </c>
      <c r="V174" s="13">
        <f>IFERROR(Table1[[#This Row],[Gross Cost ]]/Table1[[#This Row],[Clicks]], "N/A")</f>
        <v>11.655285714285714</v>
      </c>
      <c r="W174" s="14">
        <f>Table1[[#This Row],[Gross Cost ]]/Table1[[#This Row],[Total Conversions]]</f>
        <v>163.17400000000001</v>
      </c>
      <c r="X174" s="13">
        <f>IFERROR((Table1[[#This Row],[Gross Cost ]]/ (Table1[[#This Row],[Impressions]] / 1000)), "N/A")</f>
        <v>31.032292419459129</v>
      </c>
      <c r="Y174" s="13">
        <f>Table1[[#This Row],[Gross Cost ]]/Table1[[#This Row],[Viewable Impressions]] * 1000</f>
        <v>73.951506911398141</v>
      </c>
    </row>
    <row r="175" spans="1:25" x14ac:dyDescent="0.25">
      <c r="A175" t="s">
        <v>1080</v>
      </c>
      <c r="B175" t="s">
        <v>573</v>
      </c>
      <c r="C175" t="s">
        <v>1467</v>
      </c>
      <c r="G175" t="s">
        <v>18</v>
      </c>
      <c r="H175" t="s">
        <v>26</v>
      </c>
      <c r="I175" t="s">
        <v>1008</v>
      </c>
      <c r="J175" t="s">
        <v>1003</v>
      </c>
      <c r="K175" t="s">
        <v>606</v>
      </c>
      <c r="L175" t="s">
        <v>625</v>
      </c>
      <c r="M175" t="s">
        <v>16</v>
      </c>
      <c r="N175" s="9">
        <v>61227</v>
      </c>
      <c r="O175" s="9">
        <v>174</v>
      </c>
      <c r="P175" s="9">
        <v>10434</v>
      </c>
      <c r="Q175" s="9">
        <v>53104</v>
      </c>
      <c r="R175" s="10">
        <v>8</v>
      </c>
      <c r="S175" s="11">
        <v>1919.55</v>
      </c>
      <c r="T175" s="12">
        <f>Table1[[#This Row],[Clicks]]/Table1[[#This Row],[Impressions]] * 100</f>
        <v>0.2841883482777206</v>
      </c>
      <c r="U175" s="12">
        <f>IFERROR(Table1[[#This Row],[Total Conversions]]/Table1[[#This Row],[Clicks]], "N/A")</f>
        <v>4.5977011494252873E-2</v>
      </c>
      <c r="V175" s="13">
        <f>IFERROR(Table1[[#This Row],[Gross Cost ]]/Table1[[#This Row],[Clicks]], "N/A")</f>
        <v>11.031896551724138</v>
      </c>
      <c r="W175" s="14">
        <f>Table1[[#This Row],[Gross Cost ]]/Table1[[#This Row],[Total Conversions]]</f>
        <v>239.94374999999999</v>
      </c>
      <c r="X175" s="13">
        <f>IFERROR((Table1[[#This Row],[Gross Cost ]]/ (Table1[[#This Row],[Impressions]] / 1000)), "N/A")</f>
        <v>31.351364594051645</v>
      </c>
      <c r="Y175" s="13">
        <f>Table1[[#This Row],[Gross Cost ]]/Table1[[#This Row],[Viewable Impressions]] * 1000</f>
        <v>183.97067280046002</v>
      </c>
    </row>
    <row r="176" spans="1:25" x14ac:dyDescent="0.25">
      <c r="A176" t="s">
        <v>1070</v>
      </c>
      <c r="B176" t="s">
        <v>1133</v>
      </c>
      <c r="C176" t="s">
        <v>1130</v>
      </c>
      <c r="D176" t="s">
        <v>1231</v>
      </c>
      <c r="E176" t="s">
        <v>1878</v>
      </c>
      <c r="G176" t="s">
        <v>12</v>
      </c>
      <c r="H176" t="s">
        <v>21</v>
      </c>
      <c r="I176" t="s">
        <v>1008</v>
      </c>
      <c r="J176" t="s">
        <v>1003</v>
      </c>
      <c r="K176" t="s">
        <v>122</v>
      </c>
      <c r="L176" t="s">
        <v>795</v>
      </c>
      <c r="M176" t="s">
        <v>16</v>
      </c>
      <c r="N176" s="9">
        <v>192201</v>
      </c>
      <c r="O176" s="9">
        <v>489</v>
      </c>
      <c r="P176" s="9">
        <v>113707</v>
      </c>
      <c r="Q176" s="9">
        <v>157940</v>
      </c>
      <c r="R176" s="10">
        <v>3</v>
      </c>
      <c r="S176" s="11">
        <v>6176</v>
      </c>
      <c r="T176" s="12">
        <f>Table1[[#This Row],[Clicks]]/Table1[[#This Row],[Impressions]] * 100</f>
        <v>0.25442115285560429</v>
      </c>
      <c r="U176" s="12">
        <f>IFERROR(Table1[[#This Row],[Total Conversions]]/Table1[[#This Row],[Clicks]], "N/A")</f>
        <v>6.1349693251533744E-3</v>
      </c>
      <c r="V176" s="13">
        <f>IFERROR(Table1[[#This Row],[Gross Cost ]]/Table1[[#This Row],[Clicks]], "N/A")</f>
        <v>12.629856850715747</v>
      </c>
      <c r="W176" s="14">
        <f>Table1[[#This Row],[Gross Cost ]]/Table1[[#This Row],[Total Conversions]]</f>
        <v>2058.6666666666665</v>
      </c>
      <c r="X176" s="13">
        <f>IFERROR((Table1[[#This Row],[Gross Cost ]]/ (Table1[[#This Row],[Impressions]] / 1000)), "N/A")</f>
        <v>32.133027403603521</v>
      </c>
      <c r="Y176" s="13">
        <f>Table1[[#This Row],[Gross Cost ]]/Table1[[#This Row],[Viewable Impressions]] * 1000</f>
        <v>54.315037772520597</v>
      </c>
    </row>
    <row r="177" spans="1:25" x14ac:dyDescent="0.25">
      <c r="A177" t="s">
        <v>1080</v>
      </c>
      <c r="B177" t="s">
        <v>1177</v>
      </c>
      <c r="C177" t="s">
        <v>1455</v>
      </c>
      <c r="G177" t="s">
        <v>18</v>
      </c>
      <c r="H177" t="s">
        <v>21</v>
      </c>
      <c r="I177" t="s">
        <v>1044</v>
      </c>
      <c r="J177" t="s">
        <v>1931</v>
      </c>
      <c r="K177" t="s">
        <v>171</v>
      </c>
      <c r="L177" t="s">
        <v>795</v>
      </c>
      <c r="M177" t="s">
        <v>44</v>
      </c>
      <c r="N177" s="9">
        <v>57257</v>
      </c>
      <c r="O177" s="9">
        <v>167</v>
      </c>
      <c r="P177" s="9">
        <v>3797</v>
      </c>
      <c r="Q177" s="9">
        <v>51520</v>
      </c>
      <c r="R177" s="10">
        <v>1</v>
      </c>
      <c r="S177" s="11">
        <v>1841.36</v>
      </c>
      <c r="T177" s="12">
        <f>Table1[[#This Row],[Clicks]]/Table1[[#This Row],[Impressions]] * 100</f>
        <v>0.2916673943797265</v>
      </c>
      <c r="U177" s="12">
        <f>IFERROR(Table1[[#This Row],[Total Conversions]]/Table1[[#This Row],[Clicks]], "N/A")</f>
        <v>5.9880239520958087E-3</v>
      </c>
      <c r="V177" s="13">
        <f>IFERROR(Table1[[#This Row],[Gross Cost ]]/Table1[[#This Row],[Clicks]], "N/A")</f>
        <v>11.026107784431137</v>
      </c>
      <c r="W177" s="14">
        <f>Table1[[#This Row],[Gross Cost ]]/Table1[[#This Row],[Total Conversions]]</f>
        <v>1841.36</v>
      </c>
      <c r="X177" s="13">
        <f>IFERROR((Table1[[#This Row],[Gross Cost ]]/ (Table1[[#This Row],[Impressions]] / 1000)), "N/A")</f>
        <v>32.159561276350487</v>
      </c>
      <c r="Y177" s="13">
        <f>Table1[[#This Row],[Gross Cost ]]/Table1[[#This Row],[Viewable Impressions]] * 1000</f>
        <v>484.95127732420326</v>
      </c>
    </row>
    <row r="178" spans="1:25" x14ac:dyDescent="0.25">
      <c r="A178" t="s">
        <v>1079</v>
      </c>
      <c r="B178" t="s">
        <v>1175</v>
      </c>
      <c r="C178" t="s">
        <v>1443</v>
      </c>
      <c r="G178" t="s">
        <v>18</v>
      </c>
      <c r="H178" t="s">
        <v>19</v>
      </c>
      <c r="I178" t="s">
        <v>1035</v>
      </c>
      <c r="J178" t="s">
        <v>1928</v>
      </c>
      <c r="K178" t="s">
        <v>142</v>
      </c>
      <c r="L178" t="s">
        <v>15</v>
      </c>
      <c r="M178" t="s">
        <v>34</v>
      </c>
      <c r="N178" s="9">
        <v>49412</v>
      </c>
      <c r="O178" s="9">
        <v>170</v>
      </c>
      <c r="P178" s="9">
        <v>22155</v>
      </c>
      <c r="Q178" s="9">
        <v>43802</v>
      </c>
      <c r="R178" s="10">
        <v>3</v>
      </c>
      <c r="S178" s="11">
        <v>1595.66</v>
      </c>
      <c r="T178" s="12">
        <f>Table1[[#This Row],[Clicks]]/Table1[[#This Row],[Impressions]] * 100</f>
        <v>0.34404598073342507</v>
      </c>
      <c r="U178" s="12">
        <f>IFERROR(Table1[[#This Row],[Total Conversions]]/Table1[[#This Row],[Clicks]], "N/A")</f>
        <v>1.7647058823529412E-2</v>
      </c>
      <c r="V178" s="13">
        <f>IFERROR(Table1[[#This Row],[Gross Cost ]]/Table1[[#This Row],[Clicks]], "N/A")</f>
        <v>9.3862352941176468</v>
      </c>
      <c r="W178" s="14">
        <f>Table1[[#This Row],[Gross Cost ]]/Table1[[#This Row],[Total Conversions]]</f>
        <v>531.88666666666666</v>
      </c>
      <c r="X178" s="13">
        <f>IFERROR((Table1[[#This Row],[Gross Cost ]]/ (Table1[[#This Row],[Impressions]] / 1000)), "N/A")</f>
        <v>32.29296527159395</v>
      </c>
      <c r="Y178" s="13">
        <f>Table1[[#This Row],[Gross Cost ]]/Table1[[#This Row],[Viewable Impressions]] * 1000</f>
        <v>72.02256826901376</v>
      </c>
    </row>
    <row r="179" spans="1:25" x14ac:dyDescent="0.25">
      <c r="A179" t="s">
        <v>1092</v>
      </c>
      <c r="B179" t="s">
        <v>1210</v>
      </c>
      <c r="C179" t="s">
        <v>1519</v>
      </c>
      <c r="D179" t="s">
        <v>1810</v>
      </c>
      <c r="E179" t="s">
        <v>1893</v>
      </c>
      <c r="G179" t="s">
        <v>18</v>
      </c>
      <c r="H179" t="s">
        <v>21</v>
      </c>
      <c r="I179" t="s">
        <v>1035</v>
      </c>
      <c r="J179" t="s">
        <v>1928</v>
      </c>
      <c r="K179" t="s">
        <v>226</v>
      </c>
      <c r="L179" t="s">
        <v>204</v>
      </c>
      <c r="M179" t="s">
        <v>44</v>
      </c>
      <c r="N179" s="9">
        <v>64892</v>
      </c>
      <c r="O179" s="9">
        <v>214</v>
      </c>
      <c r="P179" s="9">
        <v>34731</v>
      </c>
      <c r="Q179" s="9">
        <v>59369</v>
      </c>
      <c r="R179" s="10">
        <v>24</v>
      </c>
      <c r="S179" s="11">
        <v>2096.29</v>
      </c>
      <c r="T179" s="12">
        <f>Table1[[#This Row],[Clicks]]/Table1[[#This Row],[Impressions]] * 100</f>
        <v>0.32977870923996794</v>
      </c>
      <c r="U179" s="12">
        <f>IFERROR(Table1[[#This Row],[Total Conversions]]/Table1[[#This Row],[Clicks]], "N/A")</f>
        <v>0.11214953271028037</v>
      </c>
      <c r="V179" s="13">
        <f>IFERROR(Table1[[#This Row],[Gross Cost ]]/Table1[[#This Row],[Clicks]], "N/A")</f>
        <v>9.7957476635514009</v>
      </c>
      <c r="W179" s="14">
        <f>Table1[[#This Row],[Gross Cost ]]/Table1[[#This Row],[Total Conversions]]</f>
        <v>87.345416666666665</v>
      </c>
      <c r="X179" s="13">
        <f>IFERROR((Table1[[#This Row],[Gross Cost ]]/ (Table1[[#This Row],[Impressions]] / 1000)), "N/A")</f>
        <v>32.304290205264131</v>
      </c>
      <c r="Y179" s="13">
        <f>Table1[[#This Row],[Gross Cost ]]/Table1[[#This Row],[Viewable Impressions]] * 1000</f>
        <v>60.357893524517003</v>
      </c>
    </row>
    <row r="180" spans="1:25" x14ac:dyDescent="0.25">
      <c r="A180" t="s">
        <v>1080</v>
      </c>
      <c r="B180" t="s">
        <v>1177</v>
      </c>
      <c r="C180" t="s">
        <v>1458</v>
      </c>
      <c r="G180" t="s">
        <v>18</v>
      </c>
      <c r="H180" t="s">
        <v>26</v>
      </c>
      <c r="I180" t="s">
        <v>1036</v>
      </c>
      <c r="J180" t="s">
        <v>1927</v>
      </c>
      <c r="K180" t="s">
        <v>135</v>
      </c>
      <c r="L180" t="s">
        <v>204</v>
      </c>
      <c r="M180" t="s">
        <v>34</v>
      </c>
      <c r="N180" s="9">
        <v>50183</v>
      </c>
      <c r="O180" s="9">
        <v>199</v>
      </c>
      <c r="P180" s="9">
        <v>41506</v>
      </c>
      <c r="Q180" s="9">
        <v>46163</v>
      </c>
      <c r="R180" s="10">
        <v>15</v>
      </c>
      <c r="S180" s="11">
        <v>1628.88</v>
      </c>
      <c r="T180" s="12">
        <f>Table1[[#This Row],[Clicks]]/Table1[[#This Row],[Impressions]] * 100</f>
        <v>0.39654863200685486</v>
      </c>
      <c r="U180" s="12">
        <f>IFERROR(Table1[[#This Row],[Total Conversions]]/Table1[[#This Row],[Clicks]], "N/A")</f>
        <v>7.5376884422110546E-2</v>
      </c>
      <c r="V180" s="13">
        <f>IFERROR(Table1[[#This Row],[Gross Cost ]]/Table1[[#This Row],[Clicks]], "N/A")</f>
        <v>8.185326633165829</v>
      </c>
      <c r="W180" s="14">
        <f>Table1[[#This Row],[Gross Cost ]]/Table1[[#This Row],[Total Conversions]]</f>
        <v>108.59200000000001</v>
      </c>
      <c r="X180" s="13">
        <f>IFERROR((Table1[[#This Row],[Gross Cost ]]/ (Table1[[#This Row],[Impressions]] / 1000)), "N/A")</f>
        <v>32.458800789111855</v>
      </c>
      <c r="Y180" s="13">
        <f>Table1[[#This Row],[Gross Cost ]]/Table1[[#This Row],[Viewable Impressions]] * 1000</f>
        <v>39.244446586035757</v>
      </c>
    </row>
    <row r="181" spans="1:25" x14ac:dyDescent="0.25">
      <c r="A181" t="s">
        <v>1070</v>
      </c>
      <c r="B181" t="s">
        <v>1152</v>
      </c>
      <c r="C181" t="s">
        <v>1388</v>
      </c>
      <c r="G181" t="s">
        <v>18</v>
      </c>
      <c r="H181" t="s">
        <v>21</v>
      </c>
      <c r="I181" t="s">
        <v>1035</v>
      </c>
      <c r="J181" t="s">
        <v>1928</v>
      </c>
      <c r="K181" t="s">
        <v>142</v>
      </c>
      <c r="L181" t="s">
        <v>204</v>
      </c>
      <c r="M181" t="s">
        <v>16</v>
      </c>
      <c r="N181" s="9">
        <v>224877</v>
      </c>
      <c r="O181" s="9">
        <v>805</v>
      </c>
      <c r="P181" s="9">
        <v>121175</v>
      </c>
      <c r="Q181" s="9">
        <v>213280</v>
      </c>
      <c r="R181" s="10">
        <v>11</v>
      </c>
      <c r="S181" s="11">
        <v>7360.99</v>
      </c>
      <c r="T181" s="12">
        <f>Table1[[#This Row],[Clicks]]/Table1[[#This Row],[Impressions]] * 100</f>
        <v>0.35797346994134571</v>
      </c>
      <c r="U181" s="12">
        <f>IFERROR(Table1[[#This Row],[Total Conversions]]/Table1[[#This Row],[Clicks]], "N/A")</f>
        <v>1.3664596273291925E-2</v>
      </c>
      <c r="V181" s="13">
        <f>IFERROR(Table1[[#This Row],[Gross Cost ]]/Table1[[#This Row],[Clicks]], "N/A")</f>
        <v>9.144086956521738</v>
      </c>
      <c r="W181" s="14">
        <f>Table1[[#This Row],[Gross Cost ]]/Table1[[#This Row],[Total Conversions]]</f>
        <v>669.18090909090904</v>
      </c>
      <c r="X181" s="13">
        <f>IFERROR((Table1[[#This Row],[Gross Cost ]]/ (Table1[[#This Row],[Impressions]] / 1000)), "N/A")</f>
        <v>32.733405372714863</v>
      </c>
      <c r="Y181" s="13">
        <f>Table1[[#This Row],[Gross Cost ]]/Table1[[#This Row],[Viewable Impressions]] * 1000</f>
        <v>60.746771198679589</v>
      </c>
    </row>
    <row r="182" spans="1:25" x14ac:dyDescent="0.25">
      <c r="A182" t="s">
        <v>1070</v>
      </c>
      <c r="B182" t="s">
        <v>1153</v>
      </c>
      <c r="C182" t="s">
        <v>1418</v>
      </c>
      <c r="D182" t="s">
        <v>1777</v>
      </c>
      <c r="G182" t="s">
        <v>18</v>
      </c>
      <c r="H182" t="s">
        <v>13</v>
      </c>
      <c r="I182" t="s">
        <v>1023</v>
      </c>
      <c r="J182" t="s">
        <v>1923</v>
      </c>
      <c r="K182" t="s">
        <v>322</v>
      </c>
      <c r="L182" t="s">
        <v>795</v>
      </c>
      <c r="M182" t="s">
        <v>16</v>
      </c>
      <c r="N182" s="9">
        <v>121991</v>
      </c>
      <c r="O182" s="9">
        <v>369</v>
      </c>
      <c r="P182" s="9">
        <v>43079</v>
      </c>
      <c r="Q182" s="9">
        <v>99312</v>
      </c>
      <c r="R182" s="10">
        <v>4</v>
      </c>
      <c r="S182" s="11">
        <v>3993.21</v>
      </c>
      <c r="T182" s="12">
        <f>Table1[[#This Row],[Clicks]]/Table1[[#This Row],[Impressions]] * 100</f>
        <v>0.30248133058996152</v>
      </c>
      <c r="U182" s="12">
        <f>IFERROR(Table1[[#This Row],[Total Conversions]]/Table1[[#This Row],[Clicks]], "N/A")</f>
        <v>1.0840108401084011E-2</v>
      </c>
      <c r="V182" s="13">
        <f>IFERROR(Table1[[#This Row],[Gross Cost ]]/Table1[[#This Row],[Clicks]], "N/A")</f>
        <v>10.821707317073171</v>
      </c>
      <c r="W182" s="14">
        <f>Table1[[#This Row],[Gross Cost ]]/Table1[[#This Row],[Total Conversions]]</f>
        <v>998.30250000000001</v>
      </c>
      <c r="X182" s="13">
        <f>IFERROR((Table1[[#This Row],[Gross Cost ]]/ (Table1[[#This Row],[Impressions]] / 1000)), "N/A")</f>
        <v>32.733644285234156</v>
      </c>
      <c r="Y182" s="13">
        <f>Table1[[#This Row],[Gross Cost ]]/Table1[[#This Row],[Viewable Impressions]] * 1000</f>
        <v>92.69504863158383</v>
      </c>
    </row>
    <row r="183" spans="1:25" x14ac:dyDescent="0.25">
      <c r="A183" t="s">
        <v>1070</v>
      </c>
      <c r="B183" t="s">
        <v>1142</v>
      </c>
      <c r="C183" t="s">
        <v>1329</v>
      </c>
      <c r="G183" t="s">
        <v>12</v>
      </c>
      <c r="H183" t="s">
        <v>13</v>
      </c>
      <c r="I183" t="s">
        <v>1004</v>
      </c>
      <c r="J183" t="s">
        <v>1935</v>
      </c>
      <c r="K183" t="s">
        <v>181</v>
      </c>
      <c r="L183" t="s">
        <v>204</v>
      </c>
      <c r="M183" t="s">
        <v>16</v>
      </c>
      <c r="N183" s="9">
        <v>156427</v>
      </c>
      <c r="O183" s="9">
        <v>512</v>
      </c>
      <c r="P183" s="9">
        <v>61821</v>
      </c>
      <c r="Q183" s="9">
        <v>145505</v>
      </c>
      <c r="R183" s="10">
        <v>3</v>
      </c>
      <c r="S183" s="11">
        <v>5159.75</v>
      </c>
      <c r="T183" s="12">
        <f>Table1[[#This Row],[Clicks]]/Table1[[#This Row],[Impressions]] * 100</f>
        <v>0.32730922411092717</v>
      </c>
      <c r="U183" s="12">
        <f>IFERROR(Table1[[#This Row],[Total Conversions]]/Table1[[#This Row],[Clicks]], "N/A")</f>
        <v>5.859375E-3</v>
      </c>
      <c r="V183" s="13">
        <f>IFERROR(Table1[[#This Row],[Gross Cost ]]/Table1[[#This Row],[Clicks]], "N/A")</f>
        <v>10.07763671875</v>
      </c>
      <c r="W183" s="14">
        <f>Table1[[#This Row],[Gross Cost ]]/Table1[[#This Row],[Total Conversions]]</f>
        <v>1719.9166666666667</v>
      </c>
      <c r="X183" s="13">
        <f>IFERROR((Table1[[#This Row],[Gross Cost ]]/ (Table1[[#This Row],[Impressions]] / 1000)), "N/A")</f>
        <v>32.985034552858522</v>
      </c>
      <c r="Y183" s="13">
        <f>Table1[[#This Row],[Gross Cost ]]/Table1[[#This Row],[Viewable Impressions]] * 1000</f>
        <v>83.462739198654191</v>
      </c>
    </row>
    <row r="184" spans="1:25" x14ac:dyDescent="0.25">
      <c r="A184" t="s">
        <v>1070</v>
      </c>
      <c r="B184" t="s">
        <v>182</v>
      </c>
      <c r="C184" t="s">
        <v>1416</v>
      </c>
      <c r="D184" t="s">
        <v>1759</v>
      </c>
      <c r="G184" t="s">
        <v>12</v>
      </c>
      <c r="H184" t="s">
        <v>19</v>
      </c>
      <c r="I184" t="s">
        <v>1016</v>
      </c>
      <c r="J184" t="s">
        <v>1929</v>
      </c>
      <c r="K184" t="s">
        <v>130</v>
      </c>
      <c r="L184" t="s">
        <v>680</v>
      </c>
      <c r="M184" t="s">
        <v>16</v>
      </c>
      <c r="N184" s="9">
        <v>189571</v>
      </c>
      <c r="O184" s="9">
        <v>500</v>
      </c>
      <c r="P184" s="9">
        <v>130676</v>
      </c>
      <c r="Q184" s="9">
        <v>183688</v>
      </c>
      <c r="R184" s="10">
        <v>39</v>
      </c>
      <c r="S184" s="11">
        <v>6335.95</v>
      </c>
      <c r="T184" s="12">
        <f>Table1[[#This Row],[Clicks]]/Table1[[#This Row],[Impressions]] * 100</f>
        <v>0.26375342220065301</v>
      </c>
      <c r="U184" s="12">
        <f>IFERROR(Table1[[#This Row],[Total Conversions]]/Table1[[#This Row],[Clicks]], "N/A")</f>
        <v>7.8E-2</v>
      </c>
      <c r="V184" s="13">
        <f>IFERROR(Table1[[#This Row],[Gross Cost ]]/Table1[[#This Row],[Clicks]], "N/A")</f>
        <v>12.671899999999999</v>
      </c>
      <c r="W184" s="14">
        <f>Table1[[#This Row],[Gross Cost ]]/Table1[[#This Row],[Total Conversions]]</f>
        <v>162.46025641025639</v>
      </c>
      <c r="X184" s="13">
        <f>IFERROR((Table1[[#This Row],[Gross Cost ]]/ (Table1[[#This Row],[Impressions]] / 1000)), "N/A")</f>
        <v>33.422569907844554</v>
      </c>
      <c r="Y184" s="13">
        <f>Table1[[#This Row],[Gross Cost ]]/Table1[[#This Row],[Viewable Impressions]] * 1000</f>
        <v>48.485949983164467</v>
      </c>
    </row>
    <row r="185" spans="1:25" x14ac:dyDescent="0.25">
      <c r="A185" t="s">
        <v>1070</v>
      </c>
      <c r="B185" t="s">
        <v>1137</v>
      </c>
      <c r="C185" t="s">
        <v>1299</v>
      </c>
      <c r="D185" t="s">
        <v>1657</v>
      </c>
      <c r="G185" t="s">
        <v>12</v>
      </c>
      <c r="H185" t="s">
        <v>13</v>
      </c>
      <c r="I185" t="s">
        <v>1008</v>
      </c>
      <c r="J185" t="s">
        <v>1003</v>
      </c>
      <c r="K185" t="s">
        <v>322</v>
      </c>
      <c r="L185" t="s">
        <v>204</v>
      </c>
      <c r="M185" t="s">
        <v>16</v>
      </c>
      <c r="N185" s="9">
        <v>95289</v>
      </c>
      <c r="O185" s="9">
        <v>199</v>
      </c>
      <c r="P185" s="9">
        <v>19527</v>
      </c>
      <c r="Q185" s="9">
        <v>82800</v>
      </c>
      <c r="R185" s="10">
        <v>5</v>
      </c>
      <c r="S185" s="11">
        <v>3223.54</v>
      </c>
      <c r="T185" s="12">
        <f>Table1[[#This Row],[Clicks]]/Table1[[#This Row],[Impressions]] * 100</f>
        <v>0.20883837588808785</v>
      </c>
      <c r="U185" s="12">
        <f>IFERROR(Table1[[#This Row],[Total Conversions]]/Table1[[#This Row],[Clicks]], "N/A")</f>
        <v>2.5125628140703519E-2</v>
      </c>
      <c r="V185" s="13">
        <f>IFERROR(Table1[[#This Row],[Gross Cost ]]/Table1[[#This Row],[Clicks]], "N/A")</f>
        <v>16.198693467336682</v>
      </c>
      <c r="W185" s="14">
        <f>Table1[[#This Row],[Gross Cost ]]/Table1[[#This Row],[Total Conversions]]</f>
        <v>644.70799999999997</v>
      </c>
      <c r="X185" s="13">
        <f>IFERROR((Table1[[#This Row],[Gross Cost ]]/ (Table1[[#This Row],[Impressions]] / 1000)), "N/A")</f>
        <v>33.829088352275704</v>
      </c>
      <c r="Y185" s="13">
        <f>Table1[[#This Row],[Gross Cost ]]/Table1[[#This Row],[Viewable Impressions]] * 1000</f>
        <v>165.08116966251856</v>
      </c>
    </row>
    <row r="186" spans="1:25" x14ac:dyDescent="0.25">
      <c r="A186" t="s">
        <v>1080</v>
      </c>
      <c r="B186" t="s">
        <v>1184</v>
      </c>
      <c r="C186" t="s">
        <v>1466</v>
      </c>
      <c r="G186" t="s">
        <v>18</v>
      </c>
      <c r="H186" t="s">
        <v>21</v>
      </c>
      <c r="I186" t="s">
        <v>1036</v>
      </c>
      <c r="J186" t="s">
        <v>1927</v>
      </c>
      <c r="K186" t="s">
        <v>464</v>
      </c>
      <c r="L186" t="s">
        <v>204</v>
      </c>
      <c r="M186" t="s">
        <v>34</v>
      </c>
      <c r="N186" s="9">
        <v>50517</v>
      </c>
      <c r="O186" s="9">
        <v>270</v>
      </c>
      <c r="P186" s="9">
        <v>17179</v>
      </c>
      <c r="Q186" s="9">
        <v>48389</v>
      </c>
      <c r="R186" s="10">
        <v>2</v>
      </c>
      <c r="S186" s="11">
        <v>1718.47</v>
      </c>
      <c r="T186" s="12">
        <f>Table1[[#This Row],[Clicks]]/Table1[[#This Row],[Impressions]] * 100</f>
        <v>0.53447354355959387</v>
      </c>
      <c r="U186" s="12">
        <f>IFERROR(Table1[[#This Row],[Total Conversions]]/Table1[[#This Row],[Clicks]], "N/A")</f>
        <v>7.4074074074074077E-3</v>
      </c>
      <c r="V186" s="13">
        <f>IFERROR(Table1[[#This Row],[Gross Cost ]]/Table1[[#This Row],[Clicks]], "N/A")</f>
        <v>6.3647037037037038</v>
      </c>
      <c r="W186" s="14">
        <f>Table1[[#This Row],[Gross Cost ]]/Table1[[#This Row],[Total Conversions]]</f>
        <v>859.23500000000001</v>
      </c>
      <c r="X186" s="13">
        <f>IFERROR((Table1[[#This Row],[Gross Cost ]]/ (Table1[[#This Row],[Impressions]] / 1000)), "N/A")</f>
        <v>34.01765742225389</v>
      </c>
      <c r="Y186" s="13">
        <f>Table1[[#This Row],[Gross Cost ]]/Table1[[#This Row],[Viewable Impressions]] * 1000</f>
        <v>100.03318004540428</v>
      </c>
    </row>
    <row r="187" spans="1:25" x14ac:dyDescent="0.25">
      <c r="A187" t="s">
        <v>1073</v>
      </c>
      <c r="B187" t="s">
        <v>1158</v>
      </c>
      <c r="C187" t="s">
        <v>1422</v>
      </c>
      <c r="G187" t="s">
        <v>18</v>
      </c>
      <c r="H187" t="s">
        <v>13</v>
      </c>
      <c r="I187" t="s">
        <v>1008</v>
      </c>
      <c r="J187" t="s">
        <v>1003</v>
      </c>
      <c r="K187" t="s">
        <v>14</v>
      </c>
      <c r="L187" t="s">
        <v>204</v>
      </c>
      <c r="M187" t="s">
        <v>44</v>
      </c>
      <c r="N187" s="9">
        <v>49250</v>
      </c>
      <c r="O187" s="9">
        <v>220</v>
      </c>
      <c r="P187" s="9">
        <v>9205</v>
      </c>
      <c r="Q187" s="9">
        <v>43535</v>
      </c>
      <c r="R187" s="10">
        <v>15</v>
      </c>
      <c r="S187" s="11">
        <v>1694.47</v>
      </c>
      <c r="T187" s="12">
        <f>Table1[[#This Row],[Clicks]]/Table1[[#This Row],[Impressions]] * 100</f>
        <v>0.4467005076142132</v>
      </c>
      <c r="U187" s="12">
        <f>IFERROR(Table1[[#This Row],[Total Conversions]]/Table1[[#This Row],[Clicks]], "N/A")</f>
        <v>6.8181818181818177E-2</v>
      </c>
      <c r="V187" s="13">
        <f>IFERROR(Table1[[#This Row],[Gross Cost ]]/Table1[[#This Row],[Clicks]], "N/A")</f>
        <v>7.702136363636364</v>
      </c>
      <c r="W187" s="14">
        <f>Table1[[#This Row],[Gross Cost ]]/Table1[[#This Row],[Total Conversions]]</f>
        <v>112.96466666666667</v>
      </c>
      <c r="X187" s="13">
        <f>IFERROR((Table1[[#This Row],[Gross Cost ]]/ (Table1[[#This Row],[Impressions]] / 1000)), "N/A")</f>
        <v>34.405482233502539</v>
      </c>
      <c r="Y187" s="13">
        <f>Table1[[#This Row],[Gross Cost ]]/Table1[[#This Row],[Viewable Impressions]] * 1000</f>
        <v>184.08147745790333</v>
      </c>
    </row>
    <row r="188" spans="1:25" x14ac:dyDescent="0.25">
      <c r="A188" t="s">
        <v>1088</v>
      </c>
      <c r="B188" t="s">
        <v>1119</v>
      </c>
      <c r="C188" t="s">
        <v>1507</v>
      </c>
      <c r="G188" t="s">
        <v>18</v>
      </c>
      <c r="H188" t="s">
        <v>26</v>
      </c>
      <c r="I188" t="s">
        <v>1008</v>
      </c>
      <c r="J188" t="s">
        <v>1003</v>
      </c>
      <c r="K188" t="s">
        <v>155</v>
      </c>
      <c r="L188" t="s">
        <v>204</v>
      </c>
      <c r="M188" t="s">
        <v>44</v>
      </c>
      <c r="N188" s="9">
        <v>62040</v>
      </c>
      <c r="O188" s="9">
        <v>174</v>
      </c>
      <c r="P188" s="9">
        <v>43853</v>
      </c>
      <c r="Q188" s="9">
        <v>58642</v>
      </c>
      <c r="R188" s="10">
        <v>15</v>
      </c>
      <c r="S188" s="11">
        <v>2139.0700000000002</v>
      </c>
      <c r="T188" s="12">
        <f>Table1[[#This Row],[Clicks]]/Table1[[#This Row],[Impressions]] * 100</f>
        <v>0.28046421663442939</v>
      </c>
      <c r="U188" s="12">
        <f>IFERROR(Table1[[#This Row],[Total Conversions]]/Table1[[#This Row],[Clicks]], "N/A")</f>
        <v>8.6206896551724144E-2</v>
      </c>
      <c r="V188" s="13">
        <f>IFERROR(Table1[[#This Row],[Gross Cost ]]/Table1[[#This Row],[Clicks]], "N/A")</f>
        <v>12.293505747126437</v>
      </c>
      <c r="W188" s="14">
        <f>Table1[[#This Row],[Gross Cost ]]/Table1[[#This Row],[Total Conversions]]</f>
        <v>142.60466666666667</v>
      </c>
      <c r="X188" s="13">
        <f>IFERROR((Table1[[#This Row],[Gross Cost ]]/ (Table1[[#This Row],[Impressions]] / 1000)), "N/A")</f>
        <v>34.478884590586723</v>
      </c>
      <c r="Y188" s="13">
        <f>Table1[[#This Row],[Gross Cost ]]/Table1[[#This Row],[Viewable Impressions]] * 1000</f>
        <v>48.778190773721299</v>
      </c>
    </row>
    <row r="189" spans="1:25" x14ac:dyDescent="0.25">
      <c r="A189" t="s">
        <v>1070</v>
      </c>
      <c r="B189" t="s">
        <v>182</v>
      </c>
      <c r="C189" t="s">
        <v>1414</v>
      </c>
      <c r="G189" t="s">
        <v>18</v>
      </c>
      <c r="H189" t="s">
        <v>19</v>
      </c>
      <c r="I189" t="s">
        <v>1008</v>
      </c>
      <c r="J189" t="s">
        <v>1003</v>
      </c>
      <c r="K189" t="s">
        <v>181</v>
      </c>
      <c r="L189" t="s">
        <v>204</v>
      </c>
      <c r="M189" t="s">
        <v>16</v>
      </c>
      <c r="N189" s="9">
        <v>182114</v>
      </c>
      <c r="O189" s="9">
        <v>500</v>
      </c>
      <c r="P189" s="9">
        <v>14477</v>
      </c>
      <c r="Q189" s="9">
        <v>139167</v>
      </c>
      <c r="R189" s="10">
        <v>29</v>
      </c>
      <c r="S189" s="11">
        <v>6307.9</v>
      </c>
      <c r="T189" s="12">
        <f>Table1[[#This Row],[Clicks]]/Table1[[#This Row],[Impressions]] * 100</f>
        <v>0.27455330177800719</v>
      </c>
      <c r="U189" s="12">
        <f>IFERROR(Table1[[#This Row],[Total Conversions]]/Table1[[#This Row],[Clicks]], "N/A")</f>
        <v>5.8000000000000003E-2</v>
      </c>
      <c r="V189" s="13">
        <f>IFERROR(Table1[[#This Row],[Gross Cost ]]/Table1[[#This Row],[Clicks]], "N/A")</f>
        <v>12.6158</v>
      </c>
      <c r="W189" s="14">
        <f>Table1[[#This Row],[Gross Cost ]]/Table1[[#This Row],[Total Conversions]]</f>
        <v>217.51379310344825</v>
      </c>
      <c r="X189" s="13">
        <f>IFERROR((Table1[[#This Row],[Gross Cost ]]/ (Table1[[#This Row],[Impressions]] / 1000)), "N/A")</f>
        <v>34.637095445709825</v>
      </c>
      <c r="Y189" s="13">
        <f>Table1[[#This Row],[Gross Cost ]]/Table1[[#This Row],[Viewable Impressions]] * 1000</f>
        <v>435.71872625543961</v>
      </c>
    </row>
    <row r="190" spans="1:25" x14ac:dyDescent="0.25">
      <c r="A190" t="s">
        <v>1070</v>
      </c>
      <c r="B190" t="s">
        <v>1137</v>
      </c>
      <c r="C190" t="s">
        <v>1299</v>
      </c>
      <c r="D190" t="s">
        <v>1648</v>
      </c>
      <c r="G190" t="s">
        <v>18</v>
      </c>
      <c r="H190" t="s">
        <v>26</v>
      </c>
      <c r="I190" t="s">
        <v>1006</v>
      </c>
      <c r="J190" t="s">
        <v>1928</v>
      </c>
      <c r="K190" t="s">
        <v>142</v>
      </c>
      <c r="L190" t="s">
        <v>962</v>
      </c>
      <c r="M190" t="s">
        <v>34</v>
      </c>
      <c r="N190" s="9">
        <v>114194</v>
      </c>
      <c r="O190" s="9">
        <v>380</v>
      </c>
      <c r="P190" s="9">
        <v>50923</v>
      </c>
      <c r="Q190" s="9">
        <v>104074</v>
      </c>
      <c r="R190" s="10">
        <v>2</v>
      </c>
      <c r="S190" s="11">
        <v>4036.09</v>
      </c>
      <c r="T190" s="12">
        <f>Table1[[#This Row],[Clicks]]/Table1[[#This Row],[Impressions]] * 100</f>
        <v>0.33276704555405712</v>
      </c>
      <c r="U190" s="12">
        <f>IFERROR(Table1[[#This Row],[Total Conversions]]/Table1[[#This Row],[Clicks]], "N/A")</f>
        <v>5.263157894736842E-3</v>
      </c>
      <c r="V190" s="13">
        <f>IFERROR(Table1[[#This Row],[Gross Cost ]]/Table1[[#This Row],[Clicks]], "N/A")</f>
        <v>10.621289473684211</v>
      </c>
      <c r="W190" s="14">
        <f>Table1[[#This Row],[Gross Cost ]]/Table1[[#This Row],[Total Conversions]]</f>
        <v>2018.0450000000001</v>
      </c>
      <c r="X190" s="13">
        <f>IFERROR((Table1[[#This Row],[Gross Cost ]]/ (Table1[[#This Row],[Impressions]] / 1000)), "N/A")</f>
        <v>35.344151181323014</v>
      </c>
      <c r="Y190" s="13">
        <f>Table1[[#This Row],[Gross Cost ]]/Table1[[#This Row],[Viewable Impressions]] * 1000</f>
        <v>79.25868468079257</v>
      </c>
    </row>
    <row r="191" spans="1:25" x14ac:dyDescent="0.25">
      <c r="A191" t="s">
        <v>1079</v>
      </c>
      <c r="B191" t="s">
        <v>1175</v>
      </c>
      <c r="C191" t="s">
        <v>1444</v>
      </c>
      <c r="G191" t="s">
        <v>18</v>
      </c>
      <c r="H191" t="s">
        <v>19</v>
      </c>
      <c r="I191" t="s">
        <v>1029</v>
      </c>
      <c r="J191" t="s">
        <v>1924</v>
      </c>
      <c r="K191" t="s">
        <v>62</v>
      </c>
      <c r="L191" t="s">
        <v>204</v>
      </c>
      <c r="M191" t="s">
        <v>44</v>
      </c>
      <c r="N191" s="9">
        <v>55692</v>
      </c>
      <c r="O191" s="9">
        <v>184</v>
      </c>
      <c r="P191" s="9">
        <v>3596</v>
      </c>
      <c r="Q191" s="9">
        <v>51209</v>
      </c>
      <c r="R191" s="10">
        <v>9</v>
      </c>
      <c r="S191" s="11">
        <v>1981.05</v>
      </c>
      <c r="T191" s="12">
        <f>Table1[[#This Row],[Clicks]]/Table1[[#This Row],[Impressions]] * 100</f>
        <v>0.33038856568268332</v>
      </c>
      <c r="U191" s="12">
        <f>IFERROR(Table1[[#This Row],[Total Conversions]]/Table1[[#This Row],[Clicks]], "N/A")</f>
        <v>4.8913043478260872E-2</v>
      </c>
      <c r="V191" s="13">
        <f>IFERROR(Table1[[#This Row],[Gross Cost ]]/Table1[[#This Row],[Clicks]], "N/A")</f>
        <v>10.766576086956521</v>
      </c>
      <c r="W191" s="14">
        <f>Table1[[#This Row],[Gross Cost ]]/Table1[[#This Row],[Total Conversions]]</f>
        <v>220.11666666666667</v>
      </c>
      <c r="X191" s="13">
        <f>IFERROR((Table1[[#This Row],[Gross Cost ]]/ (Table1[[#This Row],[Impressions]] / 1000)), "N/A")</f>
        <v>35.571536306830424</v>
      </c>
      <c r="Y191" s="13">
        <f>Table1[[#This Row],[Gross Cost ]]/Table1[[#This Row],[Viewable Impressions]] * 1000</f>
        <v>550.90378197997768</v>
      </c>
    </row>
    <row r="192" spans="1:25" x14ac:dyDescent="0.25">
      <c r="A192" t="s">
        <v>1070</v>
      </c>
      <c r="B192" t="s">
        <v>1139</v>
      </c>
      <c r="C192" t="s">
        <v>1310</v>
      </c>
      <c r="D192" t="s">
        <v>1676</v>
      </c>
      <c r="G192" t="s">
        <v>12</v>
      </c>
      <c r="H192" t="s">
        <v>21</v>
      </c>
      <c r="I192" t="s">
        <v>1036</v>
      </c>
      <c r="J192" t="s">
        <v>1927</v>
      </c>
      <c r="K192" t="s">
        <v>62</v>
      </c>
      <c r="L192" t="s">
        <v>204</v>
      </c>
      <c r="M192" t="s">
        <v>16</v>
      </c>
      <c r="N192" s="9">
        <v>221720</v>
      </c>
      <c r="O192" s="9">
        <v>499</v>
      </c>
      <c r="P192" s="9">
        <v>35178</v>
      </c>
      <c r="Q192" s="9">
        <v>196583</v>
      </c>
      <c r="R192" s="10">
        <v>69</v>
      </c>
      <c r="S192" s="11">
        <v>7890.22</v>
      </c>
      <c r="T192" s="12">
        <f>Table1[[#This Row],[Clicks]]/Table1[[#This Row],[Impressions]] * 100</f>
        <v>0.22505863250947139</v>
      </c>
      <c r="U192" s="12">
        <f>IFERROR(Table1[[#This Row],[Total Conversions]]/Table1[[#This Row],[Clicks]], "N/A")</f>
        <v>0.13827655310621242</v>
      </c>
      <c r="V192" s="13">
        <f>IFERROR(Table1[[#This Row],[Gross Cost ]]/Table1[[#This Row],[Clicks]], "N/A")</f>
        <v>15.812064128256514</v>
      </c>
      <c r="W192" s="14">
        <f>Table1[[#This Row],[Gross Cost ]]/Table1[[#This Row],[Total Conversions]]</f>
        <v>114.35101449275362</v>
      </c>
      <c r="X192" s="13">
        <f>IFERROR((Table1[[#This Row],[Gross Cost ]]/ (Table1[[#This Row],[Impressions]] / 1000)), "N/A")</f>
        <v>35.586415298574778</v>
      </c>
      <c r="Y192" s="13">
        <f>Table1[[#This Row],[Gross Cost ]]/Table1[[#This Row],[Viewable Impressions]] * 1000</f>
        <v>224.29416112342943</v>
      </c>
    </row>
    <row r="193" spans="1:25" x14ac:dyDescent="0.25">
      <c r="A193" t="s">
        <v>1088</v>
      </c>
      <c r="B193" t="s">
        <v>1199</v>
      </c>
      <c r="C193" t="s">
        <v>1495</v>
      </c>
      <c r="G193" t="s">
        <v>12</v>
      </c>
      <c r="H193" t="s">
        <v>19</v>
      </c>
      <c r="I193" t="s">
        <v>1023</v>
      </c>
      <c r="J193" t="s">
        <v>1923</v>
      </c>
      <c r="K193" t="s">
        <v>606</v>
      </c>
      <c r="L193" t="s">
        <v>204</v>
      </c>
      <c r="M193" t="s">
        <v>16</v>
      </c>
      <c r="N193" s="9">
        <v>61474</v>
      </c>
      <c r="O193" s="9">
        <v>250</v>
      </c>
      <c r="P193" s="9">
        <v>31245</v>
      </c>
      <c r="Q193" s="9">
        <v>49089</v>
      </c>
      <c r="R193" s="10">
        <v>15</v>
      </c>
      <c r="S193" s="11">
        <v>2189.34</v>
      </c>
      <c r="T193" s="12">
        <f>Table1[[#This Row],[Clicks]]/Table1[[#This Row],[Impressions]] * 100</f>
        <v>0.40667599310277519</v>
      </c>
      <c r="U193" s="12">
        <f>IFERROR(Table1[[#This Row],[Total Conversions]]/Table1[[#This Row],[Clicks]], "N/A")</f>
        <v>0.06</v>
      </c>
      <c r="V193" s="13">
        <f>IFERROR(Table1[[#This Row],[Gross Cost ]]/Table1[[#This Row],[Clicks]], "N/A")</f>
        <v>8.7573600000000003</v>
      </c>
      <c r="W193" s="14">
        <f>Table1[[#This Row],[Gross Cost ]]/Table1[[#This Row],[Total Conversions]]</f>
        <v>145.95600000000002</v>
      </c>
      <c r="X193" s="13">
        <f>IFERROR((Table1[[#This Row],[Gross Cost ]]/ (Table1[[#This Row],[Impressions]] / 1000)), "N/A")</f>
        <v>35.614080749585192</v>
      </c>
      <c r="Y193" s="13">
        <f>Table1[[#This Row],[Gross Cost ]]/Table1[[#This Row],[Viewable Impressions]] * 1000</f>
        <v>70.070091214594342</v>
      </c>
    </row>
    <row r="194" spans="1:25" x14ac:dyDescent="0.25">
      <c r="A194" t="s">
        <v>1079</v>
      </c>
      <c r="B194" t="s">
        <v>1175</v>
      </c>
      <c r="C194" t="s">
        <v>1451</v>
      </c>
      <c r="D194" t="s">
        <v>1799</v>
      </c>
      <c r="G194" t="s">
        <v>18</v>
      </c>
      <c r="H194" t="s">
        <v>21</v>
      </c>
      <c r="I194" t="s">
        <v>1023</v>
      </c>
      <c r="J194" t="s">
        <v>1923</v>
      </c>
      <c r="K194" t="s">
        <v>534</v>
      </c>
      <c r="L194" t="s">
        <v>204</v>
      </c>
      <c r="M194" t="s">
        <v>44</v>
      </c>
      <c r="N194" s="9">
        <v>56737</v>
      </c>
      <c r="O194" s="9">
        <v>145</v>
      </c>
      <c r="P194" s="9">
        <v>41296</v>
      </c>
      <c r="Q194" s="9">
        <v>53472</v>
      </c>
      <c r="R194" s="10">
        <v>5</v>
      </c>
      <c r="S194" s="11">
        <v>2028.37</v>
      </c>
      <c r="T194" s="12">
        <f>Table1[[#This Row],[Clicks]]/Table1[[#This Row],[Impressions]] * 100</f>
        <v>0.25556515148844672</v>
      </c>
      <c r="U194" s="12">
        <f>IFERROR(Table1[[#This Row],[Total Conversions]]/Table1[[#This Row],[Clicks]], "N/A")</f>
        <v>3.4482758620689655E-2</v>
      </c>
      <c r="V194" s="13">
        <f>IFERROR(Table1[[#This Row],[Gross Cost ]]/Table1[[#This Row],[Clicks]], "N/A")</f>
        <v>13.988758620689655</v>
      </c>
      <c r="W194" s="14">
        <f>Table1[[#This Row],[Gross Cost ]]/Table1[[#This Row],[Total Conversions]]</f>
        <v>405.67399999999998</v>
      </c>
      <c r="X194" s="13">
        <f>IFERROR((Table1[[#This Row],[Gross Cost ]]/ (Table1[[#This Row],[Impressions]] / 1000)), "N/A")</f>
        <v>35.750392160318661</v>
      </c>
      <c r="Y194" s="13">
        <f>Table1[[#This Row],[Gross Cost ]]/Table1[[#This Row],[Viewable Impressions]] * 1000</f>
        <v>49.117832235567604</v>
      </c>
    </row>
    <row r="195" spans="1:25" x14ac:dyDescent="0.25">
      <c r="A195" t="s">
        <v>1070</v>
      </c>
      <c r="B195" t="s">
        <v>182</v>
      </c>
      <c r="C195" t="s">
        <v>1412</v>
      </c>
      <c r="G195" t="s">
        <v>18</v>
      </c>
      <c r="H195" t="s">
        <v>13</v>
      </c>
      <c r="I195" t="s">
        <v>1029</v>
      </c>
      <c r="J195" t="s">
        <v>1924</v>
      </c>
      <c r="K195" t="s">
        <v>62</v>
      </c>
      <c r="L195" t="s">
        <v>680</v>
      </c>
      <c r="M195" t="s">
        <v>34</v>
      </c>
      <c r="N195" s="9">
        <v>161222</v>
      </c>
      <c r="O195" s="9">
        <v>500</v>
      </c>
      <c r="P195" s="9">
        <v>66740</v>
      </c>
      <c r="Q195" s="9">
        <v>149743</v>
      </c>
      <c r="R195" s="10">
        <v>19</v>
      </c>
      <c r="S195" s="11">
        <v>5767.8</v>
      </c>
      <c r="T195" s="12">
        <f>Table1[[#This Row],[Clicks]]/Table1[[#This Row],[Impressions]] * 100</f>
        <v>0.31013137164903049</v>
      </c>
      <c r="U195" s="12">
        <f>IFERROR(Table1[[#This Row],[Total Conversions]]/Table1[[#This Row],[Clicks]], "N/A")</f>
        <v>3.7999999999999999E-2</v>
      </c>
      <c r="V195" s="13">
        <f>IFERROR(Table1[[#This Row],[Gross Cost ]]/Table1[[#This Row],[Clicks]], "N/A")</f>
        <v>11.535600000000001</v>
      </c>
      <c r="W195" s="14">
        <f>Table1[[#This Row],[Gross Cost ]]/Table1[[#This Row],[Total Conversions]]</f>
        <v>303.56842105263161</v>
      </c>
      <c r="X195" s="13">
        <f>IFERROR((Table1[[#This Row],[Gross Cost ]]/ (Table1[[#This Row],[Impressions]] / 1000)), "N/A")</f>
        <v>35.775514507945566</v>
      </c>
      <c r="Y195" s="13">
        <f>Table1[[#This Row],[Gross Cost ]]/Table1[[#This Row],[Viewable Impressions]] * 1000</f>
        <v>86.421935870542413</v>
      </c>
    </row>
    <row r="196" spans="1:25" x14ac:dyDescent="0.25">
      <c r="A196" t="s">
        <v>1092</v>
      </c>
      <c r="B196" t="s">
        <v>1211</v>
      </c>
      <c r="C196" t="s">
        <v>1526</v>
      </c>
      <c r="D196" t="s">
        <v>1826</v>
      </c>
      <c r="G196" t="s">
        <v>12</v>
      </c>
      <c r="H196" t="s">
        <v>19</v>
      </c>
      <c r="I196" t="s">
        <v>1024</v>
      </c>
      <c r="J196" t="s">
        <v>1928</v>
      </c>
      <c r="K196" t="s">
        <v>79</v>
      </c>
      <c r="L196" t="s">
        <v>204</v>
      </c>
      <c r="M196" t="s">
        <v>16</v>
      </c>
      <c r="N196" s="9">
        <v>70134</v>
      </c>
      <c r="O196" s="9">
        <v>169</v>
      </c>
      <c r="P196" s="9">
        <v>48862</v>
      </c>
      <c r="Q196" s="9">
        <v>66739</v>
      </c>
      <c r="R196" s="10">
        <v>14</v>
      </c>
      <c r="S196" s="11">
        <v>2514.87</v>
      </c>
      <c r="T196" s="12">
        <f>Table1[[#This Row],[Clicks]]/Table1[[#This Row],[Impressions]] * 100</f>
        <v>0.24096729118544499</v>
      </c>
      <c r="U196" s="12">
        <f>IFERROR(Table1[[#This Row],[Total Conversions]]/Table1[[#This Row],[Clicks]], "N/A")</f>
        <v>8.2840236686390539E-2</v>
      </c>
      <c r="V196" s="13">
        <f>IFERROR(Table1[[#This Row],[Gross Cost ]]/Table1[[#This Row],[Clicks]], "N/A")</f>
        <v>14.880887573964497</v>
      </c>
      <c r="W196" s="14">
        <f>Table1[[#This Row],[Gross Cost ]]/Table1[[#This Row],[Total Conversions]]</f>
        <v>179.63357142857143</v>
      </c>
      <c r="X196" s="13">
        <f>IFERROR((Table1[[#This Row],[Gross Cost ]]/ (Table1[[#This Row],[Impressions]] / 1000)), "N/A")</f>
        <v>35.858071691333734</v>
      </c>
      <c r="Y196" s="13">
        <f>Table1[[#This Row],[Gross Cost ]]/Table1[[#This Row],[Viewable Impressions]] * 1000</f>
        <v>51.468830584093972</v>
      </c>
    </row>
    <row r="197" spans="1:25" x14ac:dyDescent="0.25">
      <c r="A197" t="s">
        <v>1065</v>
      </c>
      <c r="B197" t="s">
        <v>1113</v>
      </c>
      <c r="C197" t="s">
        <v>1247</v>
      </c>
      <c r="G197" t="s">
        <v>18</v>
      </c>
      <c r="H197" t="s">
        <v>13</v>
      </c>
      <c r="I197" t="s">
        <v>1008</v>
      </c>
      <c r="J197" t="s">
        <v>1003</v>
      </c>
      <c r="K197" t="s">
        <v>277</v>
      </c>
      <c r="L197" t="s">
        <v>204</v>
      </c>
      <c r="M197" t="s">
        <v>16</v>
      </c>
      <c r="N197" s="9">
        <v>42451</v>
      </c>
      <c r="O197" s="9">
        <v>122</v>
      </c>
      <c r="P197" s="9">
        <v>29142</v>
      </c>
      <c r="Q197" s="9">
        <v>41093</v>
      </c>
      <c r="R197" s="10">
        <v>7</v>
      </c>
      <c r="S197" s="11">
        <v>1530.55</v>
      </c>
      <c r="T197" s="12">
        <f>Table1[[#This Row],[Clicks]]/Table1[[#This Row],[Impressions]] * 100</f>
        <v>0.28739016748722057</v>
      </c>
      <c r="U197" s="12">
        <f>IFERROR(Table1[[#This Row],[Total Conversions]]/Table1[[#This Row],[Clicks]], "N/A")</f>
        <v>5.737704918032787E-2</v>
      </c>
      <c r="V197" s="13">
        <f>IFERROR(Table1[[#This Row],[Gross Cost ]]/Table1[[#This Row],[Clicks]], "N/A")</f>
        <v>12.545491803278688</v>
      </c>
      <c r="W197" s="14">
        <f>Table1[[#This Row],[Gross Cost ]]/Table1[[#This Row],[Total Conversions]]</f>
        <v>218.65</v>
      </c>
      <c r="X197" s="13">
        <f>IFERROR((Table1[[#This Row],[Gross Cost ]]/ (Table1[[#This Row],[Impressions]] / 1000)), "N/A")</f>
        <v>36.054509905538147</v>
      </c>
      <c r="Y197" s="13">
        <f>Table1[[#This Row],[Gross Cost ]]/Table1[[#This Row],[Viewable Impressions]] * 1000</f>
        <v>52.520417267174523</v>
      </c>
    </row>
    <row r="198" spans="1:25" x14ac:dyDescent="0.25">
      <c r="A198" t="s">
        <v>1092</v>
      </c>
      <c r="B198" t="s">
        <v>1210</v>
      </c>
      <c r="C198" t="s">
        <v>1519</v>
      </c>
      <c r="D198" t="s">
        <v>1131</v>
      </c>
      <c r="E198" t="s">
        <v>1702</v>
      </c>
      <c r="G198" t="s">
        <v>18</v>
      </c>
      <c r="H198" t="s">
        <v>21</v>
      </c>
      <c r="I198" t="s">
        <v>1024</v>
      </c>
      <c r="J198" t="s">
        <v>1928</v>
      </c>
      <c r="K198" t="s">
        <v>142</v>
      </c>
      <c r="L198" t="s">
        <v>795</v>
      </c>
      <c r="M198" t="s">
        <v>34</v>
      </c>
      <c r="N198" s="9">
        <v>65043</v>
      </c>
      <c r="O198" s="9">
        <v>160</v>
      </c>
      <c r="P198" s="9">
        <v>25871</v>
      </c>
      <c r="Q198" s="9">
        <v>53969</v>
      </c>
      <c r="R198" s="10">
        <v>4</v>
      </c>
      <c r="S198" s="11">
        <v>2347.92</v>
      </c>
      <c r="T198" s="12">
        <f>Table1[[#This Row],[Clicks]]/Table1[[#This Row],[Impressions]] * 100</f>
        <v>0.24599111357102224</v>
      </c>
      <c r="U198" s="12">
        <f>IFERROR(Table1[[#This Row],[Total Conversions]]/Table1[[#This Row],[Clicks]], "N/A")</f>
        <v>2.5000000000000001E-2</v>
      </c>
      <c r="V198" s="13">
        <f>IFERROR(Table1[[#This Row],[Gross Cost ]]/Table1[[#This Row],[Clicks]], "N/A")</f>
        <v>14.6745</v>
      </c>
      <c r="W198" s="14">
        <f>Table1[[#This Row],[Gross Cost ]]/Table1[[#This Row],[Total Conversions]]</f>
        <v>586.98</v>
      </c>
      <c r="X198" s="13">
        <f>IFERROR((Table1[[#This Row],[Gross Cost ]]/ (Table1[[#This Row],[Impressions]] / 1000)), "N/A")</f>
        <v>36.097965960979657</v>
      </c>
      <c r="Y198" s="13">
        <f>Table1[[#This Row],[Gross Cost ]]/Table1[[#This Row],[Viewable Impressions]] * 1000</f>
        <v>90.754899308105607</v>
      </c>
    </row>
    <row r="199" spans="1:25" x14ac:dyDescent="0.25">
      <c r="A199" t="s">
        <v>1070</v>
      </c>
      <c r="B199" t="s">
        <v>1133</v>
      </c>
      <c r="C199" t="s">
        <v>1337</v>
      </c>
      <c r="D199" t="s">
        <v>1706</v>
      </c>
      <c r="E199" t="s">
        <v>1617</v>
      </c>
      <c r="G199" t="s">
        <v>12</v>
      </c>
      <c r="H199" t="s">
        <v>21</v>
      </c>
      <c r="I199" t="s">
        <v>1951</v>
      </c>
      <c r="J199" t="s">
        <v>1003</v>
      </c>
      <c r="K199" t="s">
        <v>382</v>
      </c>
      <c r="L199" t="s">
        <v>204</v>
      </c>
      <c r="M199" t="s">
        <v>16</v>
      </c>
      <c r="N199" s="9">
        <v>138904</v>
      </c>
      <c r="O199" s="9">
        <v>399</v>
      </c>
      <c r="P199" s="9">
        <v>98952</v>
      </c>
      <c r="Q199" s="9">
        <v>120688</v>
      </c>
      <c r="R199" s="10">
        <v>25</v>
      </c>
      <c r="S199" s="11">
        <v>5038.6400000000003</v>
      </c>
      <c r="T199" s="12">
        <f>Table1[[#This Row],[Clicks]]/Table1[[#This Row],[Impressions]] * 100</f>
        <v>0.28724874733628986</v>
      </c>
      <c r="U199" s="12">
        <f>IFERROR(Table1[[#This Row],[Total Conversions]]/Table1[[#This Row],[Clicks]], "N/A")</f>
        <v>6.2656641604010022E-2</v>
      </c>
      <c r="V199" s="13">
        <f>IFERROR(Table1[[#This Row],[Gross Cost ]]/Table1[[#This Row],[Clicks]], "N/A")</f>
        <v>12.628170426065164</v>
      </c>
      <c r="W199" s="14">
        <f>Table1[[#This Row],[Gross Cost ]]/Table1[[#This Row],[Total Conversions]]</f>
        <v>201.54560000000001</v>
      </c>
      <c r="X199" s="13">
        <f>IFERROR((Table1[[#This Row],[Gross Cost ]]/ (Table1[[#This Row],[Impressions]] / 1000)), "N/A")</f>
        <v>36.274261360363994</v>
      </c>
      <c r="Y199" s="13">
        <f>Table1[[#This Row],[Gross Cost ]]/Table1[[#This Row],[Viewable Impressions]] * 1000</f>
        <v>50.920042040585336</v>
      </c>
    </row>
    <row r="200" spans="1:25" x14ac:dyDescent="0.25">
      <c r="A200" t="s">
        <v>1070</v>
      </c>
      <c r="B200" t="s">
        <v>1151</v>
      </c>
      <c r="C200" t="s">
        <v>1378</v>
      </c>
      <c r="G200" t="s">
        <v>18</v>
      </c>
      <c r="H200" t="s">
        <v>26</v>
      </c>
      <c r="I200" t="s">
        <v>1036</v>
      </c>
      <c r="J200" t="s">
        <v>1927</v>
      </c>
      <c r="K200" t="s">
        <v>62</v>
      </c>
      <c r="L200" t="s">
        <v>204</v>
      </c>
      <c r="M200" t="s">
        <v>16</v>
      </c>
      <c r="N200" s="9">
        <v>161178</v>
      </c>
      <c r="O200" s="9">
        <v>492</v>
      </c>
      <c r="P200" s="9">
        <v>70181</v>
      </c>
      <c r="Q200" s="9">
        <v>150003</v>
      </c>
      <c r="R200" s="10">
        <v>11</v>
      </c>
      <c r="S200" s="11">
        <v>5892.48</v>
      </c>
      <c r="T200" s="12">
        <f>Table1[[#This Row],[Clicks]]/Table1[[#This Row],[Impressions]] * 100</f>
        <v>0.30525257789524624</v>
      </c>
      <c r="U200" s="12">
        <f>IFERROR(Table1[[#This Row],[Total Conversions]]/Table1[[#This Row],[Clicks]], "N/A")</f>
        <v>2.2357723577235773E-2</v>
      </c>
      <c r="V200" s="13">
        <f>IFERROR(Table1[[#This Row],[Gross Cost ]]/Table1[[#This Row],[Clicks]], "N/A")</f>
        <v>11.976585365853659</v>
      </c>
      <c r="W200" s="14">
        <f>Table1[[#This Row],[Gross Cost ]]/Table1[[#This Row],[Total Conversions]]</f>
        <v>535.67999999999995</v>
      </c>
      <c r="X200" s="13">
        <f>IFERROR((Table1[[#This Row],[Gross Cost ]]/ (Table1[[#This Row],[Impressions]] / 1000)), "N/A")</f>
        <v>36.558835573093099</v>
      </c>
      <c r="Y200" s="13">
        <f>Table1[[#This Row],[Gross Cost ]]/Table1[[#This Row],[Viewable Impressions]] * 1000</f>
        <v>83.961186076003472</v>
      </c>
    </row>
    <row r="201" spans="1:25" x14ac:dyDescent="0.25">
      <c r="A201" t="s">
        <v>1064</v>
      </c>
      <c r="B201" t="s">
        <v>1112</v>
      </c>
      <c r="C201" t="s">
        <v>1242</v>
      </c>
      <c r="G201" t="s">
        <v>18</v>
      </c>
      <c r="H201" t="s">
        <v>19</v>
      </c>
      <c r="I201" t="s">
        <v>1951</v>
      </c>
      <c r="J201" t="s">
        <v>1003</v>
      </c>
      <c r="K201" t="s">
        <v>392</v>
      </c>
      <c r="L201" t="s">
        <v>795</v>
      </c>
      <c r="M201" t="s">
        <v>16</v>
      </c>
      <c r="N201" s="9">
        <v>39705</v>
      </c>
      <c r="O201" s="9">
        <v>190</v>
      </c>
      <c r="P201" s="9">
        <v>12950</v>
      </c>
      <c r="Q201" s="9">
        <v>38030</v>
      </c>
      <c r="R201" s="10">
        <v>3</v>
      </c>
      <c r="S201" s="11">
        <v>1476.42</v>
      </c>
      <c r="T201" s="12">
        <f>Table1[[#This Row],[Clicks]]/Table1[[#This Row],[Impressions]] * 100</f>
        <v>0.4785291524996852</v>
      </c>
      <c r="U201" s="12">
        <f>IFERROR(Table1[[#This Row],[Total Conversions]]/Table1[[#This Row],[Clicks]], "N/A")</f>
        <v>1.5789473684210527E-2</v>
      </c>
      <c r="V201" s="13">
        <f>IFERROR(Table1[[#This Row],[Gross Cost ]]/Table1[[#This Row],[Clicks]], "N/A")</f>
        <v>7.770631578947369</v>
      </c>
      <c r="W201" s="14">
        <f>Table1[[#This Row],[Gross Cost ]]/Table1[[#This Row],[Total Conversions]]</f>
        <v>492.14000000000004</v>
      </c>
      <c r="X201" s="13">
        <f>IFERROR((Table1[[#This Row],[Gross Cost ]]/ (Table1[[#This Row],[Impressions]] / 1000)), "N/A")</f>
        <v>37.184737438609751</v>
      </c>
      <c r="Y201" s="13">
        <f>Table1[[#This Row],[Gross Cost ]]/Table1[[#This Row],[Viewable Impressions]] * 1000</f>
        <v>114.00926640926642</v>
      </c>
    </row>
    <row r="202" spans="1:25" x14ac:dyDescent="0.25">
      <c r="A202" t="s">
        <v>1092</v>
      </c>
      <c r="B202" t="s">
        <v>1210</v>
      </c>
      <c r="C202" t="s">
        <v>1519</v>
      </c>
      <c r="D202" t="s">
        <v>1131</v>
      </c>
      <c r="E202" t="s">
        <v>1907</v>
      </c>
      <c r="G202" t="s">
        <v>12</v>
      </c>
      <c r="H202" t="s">
        <v>13</v>
      </c>
      <c r="I202" t="s">
        <v>1036</v>
      </c>
      <c r="J202" t="s">
        <v>1927</v>
      </c>
      <c r="K202" t="s">
        <v>113</v>
      </c>
      <c r="L202" t="s">
        <v>795</v>
      </c>
      <c r="M202" t="s">
        <v>16</v>
      </c>
      <c r="N202" s="9">
        <v>65257</v>
      </c>
      <c r="O202" s="9">
        <v>201</v>
      </c>
      <c r="P202" s="9">
        <v>12749</v>
      </c>
      <c r="Q202" s="9">
        <v>19274</v>
      </c>
      <c r="R202" s="10">
        <v>3</v>
      </c>
      <c r="S202" s="11">
        <v>2468.14</v>
      </c>
      <c r="T202" s="12">
        <f>Table1[[#This Row],[Clicks]]/Table1[[#This Row],[Impressions]] * 100</f>
        <v>0.30801293347840081</v>
      </c>
      <c r="U202" s="12">
        <f>IFERROR(Table1[[#This Row],[Total Conversions]]/Table1[[#This Row],[Clicks]], "N/A")</f>
        <v>1.4925373134328358E-2</v>
      </c>
      <c r="V202" s="13">
        <f>IFERROR(Table1[[#This Row],[Gross Cost ]]/Table1[[#This Row],[Clicks]], "N/A")</f>
        <v>12.279303482587064</v>
      </c>
      <c r="W202" s="14">
        <f>Table1[[#This Row],[Gross Cost ]]/Table1[[#This Row],[Total Conversions]]</f>
        <v>822.71333333333325</v>
      </c>
      <c r="X202" s="13">
        <f>IFERROR((Table1[[#This Row],[Gross Cost ]]/ (Table1[[#This Row],[Impressions]] / 1000)), "N/A")</f>
        <v>37.82184286743184</v>
      </c>
      <c r="Y202" s="13">
        <f>Table1[[#This Row],[Gross Cost ]]/Table1[[#This Row],[Viewable Impressions]] * 1000</f>
        <v>193.59479174837242</v>
      </c>
    </row>
    <row r="203" spans="1:25" x14ac:dyDescent="0.25">
      <c r="A203" t="s">
        <v>1080</v>
      </c>
      <c r="B203" t="s">
        <v>182</v>
      </c>
      <c r="C203" t="s">
        <v>1479</v>
      </c>
      <c r="G203" t="s">
        <v>23</v>
      </c>
      <c r="H203" t="s">
        <v>19</v>
      </c>
      <c r="I203" t="s">
        <v>1944</v>
      </c>
      <c r="J203" t="s">
        <v>1923</v>
      </c>
      <c r="K203" t="s">
        <v>31</v>
      </c>
      <c r="L203" t="s">
        <v>204</v>
      </c>
      <c r="M203" t="s">
        <v>16</v>
      </c>
      <c r="N203" s="9">
        <v>53561</v>
      </c>
      <c r="O203" s="9">
        <v>147</v>
      </c>
      <c r="P203" s="9">
        <v>37063</v>
      </c>
      <c r="Q203" s="9">
        <v>51480</v>
      </c>
      <c r="R203" s="10">
        <v>14</v>
      </c>
      <c r="S203" s="11">
        <v>2039.36</v>
      </c>
      <c r="T203" s="12">
        <f>Table1[[#This Row],[Clicks]]/Table1[[#This Row],[Impressions]] * 100</f>
        <v>0.27445342693377645</v>
      </c>
      <c r="U203" s="12">
        <f>IFERROR(Table1[[#This Row],[Total Conversions]]/Table1[[#This Row],[Clicks]], "N/A")</f>
        <v>9.5238095238095233E-2</v>
      </c>
      <c r="V203" s="13">
        <f>IFERROR(Table1[[#This Row],[Gross Cost ]]/Table1[[#This Row],[Clicks]], "N/A")</f>
        <v>13.873197278911563</v>
      </c>
      <c r="W203" s="14">
        <f>Table1[[#This Row],[Gross Cost ]]/Table1[[#This Row],[Total Conversions]]</f>
        <v>145.66857142857143</v>
      </c>
      <c r="X203" s="13">
        <f>IFERROR((Table1[[#This Row],[Gross Cost ]]/ (Table1[[#This Row],[Impressions]] / 1000)), "N/A")</f>
        <v>38.075465357256213</v>
      </c>
      <c r="Y203" s="13">
        <f>Table1[[#This Row],[Gross Cost ]]/Table1[[#This Row],[Viewable Impressions]] * 1000</f>
        <v>55.024148072201385</v>
      </c>
    </row>
    <row r="204" spans="1:25" x14ac:dyDescent="0.25">
      <c r="A204" t="s">
        <v>1092</v>
      </c>
      <c r="B204" t="s">
        <v>1210</v>
      </c>
      <c r="C204" t="s">
        <v>1519</v>
      </c>
      <c r="D204" t="s">
        <v>1808</v>
      </c>
      <c r="E204" t="s">
        <v>1888</v>
      </c>
      <c r="G204" t="s">
        <v>18</v>
      </c>
      <c r="H204" t="s">
        <v>26</v>
      </c>
      <c r="I204" t="s">
        <v>1004</v>
      </c>
      <c r="J204" t="s">
        <v>1935</v>
      </c>
      <c r="K204" t="s">
        <v>191</v>
      </c>
      <c r="L204" t="s">
        <v>680</v>
      </c>
      <c r="M204" t="s">
        <v>16</v>
      </c>
      <c r="N204" s="9">
        <v>90123</v>
      </c>
      <c r="O204" s="9">
        <v>60</v>
      </c>
      <c r="P204" s="9">
        <v>33421</v>
      </c>
      <c r="Q204" s="9">
        <v>66729</v>
      </c>
      <c r="R204" s="10">
        <v>9</v>
      </c>
      <c r="S204" s="11">
        <v>3433.91</v>
      </c>
      <c r="T204" s="12">
        <f>Table1[[#This Row],[Clicks]]/Table1[[#This Row],[Impressions]] * 100</f>
        <v>6.6575679904131019E-2</v>
      </c>
      <c r="U204" s="12">
        <f>IFERROR(Table1[[#This Row],[Total Conversions]]/Table1[[#This Row],[Clicks]], "N/A")</f>
        <v>0.15</v>
      </c>
      <c r="V204" s="13">
        <f>IFERROR(Table1[[#This Row],[Gross Cost ]]/Table1[[#This Row],[Clicks]], "N/A")</f>
        <v>57.231833333333334</v>
      </c>
      <c r="W204" s="14">
        <f>Table1[[#This Row],[Gross Cost ]]/Table1[[#This Row],[Total Conversions]]</f>
        <v>381.54555555555555</v>
      </c>
      <c r="X204" s="13">
        <f>IFERROR((Table1[[#This Row],[Gross Cost ]]/ (Table1[[#This Row],[Impressions]] / 1000)), "N/A")</f>
        <v>38.102482163265755</v>
      </c>
      <c r="Y204" s="13">
        <f>Table1[[#This Row],[Gross Cost ]]/Table1[[#This Row],[Viewable Impressions]] * 1000</f>
        <v>102.7470751922444</v>
      </c>
    </row>
    <row r="205" spans="1:25" x14ac:dyDescent="0.25">
      <c r="A205" t="s">
        <v>1070</v>
      </c>
      <c r="B205" t="s">
        <v>1139</v>
      </c>
      <c r="C205" t="s">
        <v>1309</v>
      </c>
      <c r="D205" t="s">
        <v>1672</v>
      </c>
      <c r="G205" t="s">
        <v>12</v>
      </c>
      <c r="H205" t="s">
        <v>26</v>
      </c>
      <c r="I205" t="s">
        <v>1022</v>
      </c>
      <c r="J205" t="s">
        <v>1925</v>
      </c>
      <c r="K205" t="s">
        <v>101</v>
      </c>
      <c r="L205" t="s">
        <v>15</v>
      </c>
      <c r="M205" t="s">
        <v>16</v>
      </c>
      <c r="N205" s="9">
        <v>69523</v>
      </c>
      <c r="O205" s="9">
        <v>174</v>
      </c>
      <c r="P205" s="9">
        <v>48273</v>
      </c>
      <c r="Q205" s="9">
        <v>65800</v>
      </c>
      <c r="R205" s="10">
        <v>9</v>
      </c>
      <c r="S205" s="11">
        <v>2650</v>
      </c>
      <c r="T205" s="12">
        <f>Table1[[#This Row],[Clicks]]/Table1[[#This Row],[Impressions]] * 100</f>
        <v>0.25027688678566806</v>
      </c>
      <c r="U205" s="12">
        <f>IFERROR(Table1[[#This Row],[Total Conversions]]/Table1[[#This Row],[Clicks]], "N/A")</f>
        <v>5.1724137931034482E-2</v>
      </c>
      <c r="V205" s="13">
        <f>IFERROR(Table1[[#This Row],[Gross Cost ]]/Table1[[#This Row],[Clicks]], "N/A")</f>
        <v>15.229885057471265</v>
      </c>
      <c r="W205" s="14">
        <f>Table1[[#This Row],[Gross Cost ]]/Table1[[#This Row],[Total Conversions]]</f>
        <v>294.44444444444446</v>
      </c>
      <c r="X205" s="13">
        <f>IFERROR((Table1[[#This Row],[Gross Cost ]]/ (Table1[[#This Row],[Impressions]] / 1000)), "N/A")</f>
        <v>38.116882182874733</v>
      </c>
      <c r="Y205" s="13">
        <f>Table1[[#This Row],[Gross Cost ]]/Table1[[#This Row],[Viewable Impressions]] * 1000</f>
        <v>54.896111698050667</v>
      </c>
    </row>
    <row r="206" spans="1:25" x14ac:dyDescent="0.25">
      <c r="A206" t="s">
        <v>1070</v>
      </c>
      <c r="B206" t="s">
        <v>1142</v>
      </c>
      <c r="C206" t="s">
        <v>1325</v>
      </c>
      <c r="G206" t="s">
        <v>18</v>
      </c>
      <c r="H206" t="s">
        <v>21</v>
      </c>
      <c r="I206" t="s">
        <v>1029</v>
      </c>
      <c r="J206" t="s">
        <v>1924</v>
      </c>
      <c r="K206" t="s">
        <v>88</v>
      </c>
      <c r="L206" t="s">
        <v>15</v>
      </c>
      <c r="M206" t="s">
        <v>34</v>
      </c>
      <c r="N206" s="9">
        <v>120902</v>
      </c>
      <c r="O206" s="9">
        <v>333</v>
      </c>
      <c r="P206" s="9">
        <v>9964</v>
      </c>
      <c r="Q206" s="9">
        <v>70015</v>
      </c>
      <c r="R206" s="10">
        <v>15</v>
      </c>
      <c r="S206" s="11">
        <v>4669.01</v>
      </c>
      <c r="T206" s="12">
        <f>Table1[[#This Row],[Clicks]]/Table1[[#This Row],[Impressions]] * 100</f>
        <v>0.27542968685381547</v>
      </c>
      <c r="U206" s="12">
        <f>IFERROR(Table1[[#This Row],[Total Conversions]]/Table1[[#This Row],[Clicks]], "N/A")</f>
        <v>4.5045045045045043E-2</v>
      </c>
      <c r="V206" s="13">
        <f>IFERROR(Table1[[#This Row],[Gross Cost ]]/Table1[[#This Row],[Clicks]], "N/A")</f>
        <v>14.021051051051051</v>
      </c>
      <c r="W206" s="14">
        <f>Table1[[#This Row],[Gross Cost ]]/Table1[[#This Row],[Total Conversions]]</f>
        <v>311.26733333333334</v>
      </c>
      <c r="X206" s="13">
        <f>IFERROR((Table1[[#This Row],[Gross Cost ]]/ (Table1[[#This Row],[Impressions]] / 1000)), "N/A")</f>
        <v>38.618137003523515</v>
      </c>
      <c r="Y206" s="13">
        <f>Table1[[#This Row],[Gross Cost ]]/Table1[[#This Row],[Viewable Impressions]] * 1000</f>
        <v>468.58791649939786</v>
      </c>
    </row>
    <row r="207" spans="1:25" x14ac:dyDescent="0.25">
      <c r="A207" t="s">
        <v>1070</v>
      </c>
      <c r="B207" t="s">
        <v>182</v>
      </c>
      <c r="C207" t="s">
        <v>1416</v>
      </c>
      <c r="G207" t="s">
        <v>23</v>
      </c>
      <c r="H207" t="s">
        <v>21</v>
      </c>
      <c r="I207" t="s">
        <v>1036</v>
      </c>
      <c r="J207" t="s">
        <v>1927</v>
      </c>
      <c r="K207" t="s">
        <v>113</v>
      </c>
      <c r="L207" t="s">
        <v>204</v>
      </c>
      <c r="M207" t="s">
        <v>16</v>
      </c>
      <c r="N207" s="9">
        <v>184622</v>
      </c>
      <c r="O207" s="9">
        <v>180</v>
      </c>
      <c r="P207" s="9">
        <v>98938</v>
      </c>
      <c r="Q207" s="9">
        <v>161848</v>
      </c>
      <c r="R207" s="10">
        <v>13</v>
      </c>
      <c r="S207" s="11">
        <v>7149.82</v>
      </c>
      <c r="T207" s="12">
        <f>Table1[[#This Row],[Clicks]]/Table1[[#This Row],[Impressions]] * 100</f>
        <v>9.7496506375188224E-2</v>
      </c>
      <c r="U207" s="12">
        <f>IFERROR(Table1[[#This Row],[Total Conversions]]/Table1[[#This Row],[Clicks]], "N/A")</f>
        <v>7.2222222222222215E-2</v>
      </c>
      <c r="V207" s="13">
        <f>IFERROR(Table1[[#This Row],[Gross Cost ]]/Table1[[#This Row],[Clicks]], "N/A")</f>
        <v>39.721222222222224</v>
      </c>
      <c r="W207" s="14">
        <f>Table1[[#This Row],[Gross Cost ]]/Table1[[#This Row],[Total Conversions]]</f>
        <v>549.9861538461538</v>
      </c>
      <c r="X207" s="13">
        <f>IFERROR((Table1[[#This Row],[Gross Cost ]]/ (Table1[[#This Row],[Impressions]] / 1000)), "N/A")</f>
        <v>38.726803956191567</v>
      </c>
      <c r="Y207" s="13">
        <f>Table1[[#This Row],[Gross Cost ]]/Table1[[#This Row],[Viewable Impressions]] * 1000</f>
        <v>72.265661323252942</v>
      </c>
    </row>
    <row r="208" spans="1:25" x14ac:dyDescent="0.25">
      <c r="A208" t="s">
        <v>1069</v>
      </c>
      <c r="B208" t="s">
        <v>1133</v>
      </c>
      <c r="C208" t="s">
        <v>1272</v>
      </c>
      <c r="D208" t="s">
        <v>1587</v>
      </c>
      <c r="G208" t="s">
        <v>12</v>
      </c>
      <c r="H208" t="s">
        <v>21</v>
      </c>
      <c r="I208" t="s">
        <v>1948</v>
      </c>
      <c r="J208" t="s">
        <v>1926</v>
      </c>
      <c r="K208" t="s">
        <v>62</v>
      </c>
      <c r="L208" t="s">
        <v>15</v>
      </c>
      <c r="M208" t="s">
        <v>16</v>
      </c>
      <c r="N208" s="9">
        <v>37269</v>
      </c>
      <c r="O208" s="9">
        <v>106</v>
      </c>
      <c r="P208" s="9">
        <v>11667</v>
      </c>
      <c r="Q208" s="9">
        <v>33260</v>
      </c>
      <c r="R208" s="10">
        <v>6</v>
      </c>
      <c r="S208" s="11">
        <v>1453.08</v>
      </c>
      <c r="T208" s="12">
        <f>Table1[[#This Row],[Clicks]]/Table1[[#This Row],[Impressions]] * 100</f>
        <v>0.28441868577101614</v>
      </c>
      <c r="U208" s="12">
        <f>IFERROR(Table1[[#This Row],[Total Conversions]]/Table1[[#This Row],[Clicks]], "N/A")</f>
        <v>5.6603773584905662E-2</v>
      </c>
      <c r="V208" s="13">
        <f>IFERROR(Table1[[#This Row],[Gross Cost ]]/Table1[[#This Row],[Clicks]], "N/A")</f>
        <v>13.708301886792452</v>
      </c>
      <c r="W208" s="14">
        <f>Table1[[#This Row],[Gross Cost ]]/Table1[[#This Row],[Total Conversions]]</f>
        <v>242.17999999999998</v>
      </c>
      <c r="X208" s="13">
        <f>IFERROR((Table1[[#This Row],[Gross Cost ]]/ (Table1[[#This Row],[Impressions]] / 1000)), "N/A")</f>
        <v>38.988972067938498</v>
      </c>
      <c r="Y208" s="13">
        <f>Table1[[#This Row],[Gross Cost ]]/Table1[[#This Row],[Viewable Impressions]] * 1000</f>
        <v>124.54615582411931</v>
      </c>
    </row>
    <row r="209" spans="1:25" x14ac:dyDescent="0.25">
      <c r="A209" t="s">
        <v>1068</v>
      </c>
      <c r="B209" t="s">
        <v>1132</v>
      </c>
      <c r="C209" t="s">
        <v>1270</v>
      </c>
      <c r="G209" t="s">
        <v>18</v>
      </c>
      <c r="H209" t="s">
        <v>26</v>
      </c>
      <c r="I209" t="s">
        <v>1944</v>
      </c>
      <c r="J209" t="s">
        <v>1923</v>
      </c>
      <c r="K209" t="s">
        <v>181</v>
      </c>
      <c r="L209" t="s">
        <v>795</v>
      </c>
      <c r="M209" t="s">
        <v>16</v>
      </c>
      <c r="N209" s="9">
        <v>40519</v>
      </c>
      <c r="O209" s="9">
        <v>111</v>
      </c>
      <c r="P209" s="9">
        <v>6105</v>
      </c>
      <c r="Q209" s="9">
        <v>26283</v>
      </c>
      <c r="R209" s="10">
        <v>10</v>
      </c>
      <c r="S209" s="11">
        <v>1582.41</v>
      </c>
      <c r="T209" s="12">
        <f>Table1[[#This Row],[Clicks]]/Table1[[#This Row],[Impressions]] * 100</f>
        <v>0.27394555640563684</v>
      </c>
      <c r="U209" s="12">
        <f>IFERROR(Table1[[#This Row],[Total Conversions]]/Table1[[#This Row],[Clicks]], "N/A")</f>
        <v>9.0090090090090086E-2</v>
      </c>
      <c r="V209" s="13">
        <f>IFERROR(Table1[[#This Row],[Gross Cost ]]/Table1[[#This Row],[Clicks]], "N/A")</f>
        <v>14.255945945945946</v>
      </c>
      <c r="W209" s="14">
        <f>Table1[[#This Row],[Gross Cost ]]/Table1[[#This Row],[Total Conversions]]</f>
        <v>158.24100000000001</v>
      </c>
      <c r="X209" s="13">
        <f>IFERROR((Table1[[#This Row],[Gross Cost ]]/ (Table1[[#This Row],[Impressions]] / 1000)), "N/A")</f>
        <v>39.053530442508453</v>
      </c>
      <c r="Y209" s="13">
        <f>Table1[[#This Row],[Gross Cost ]]/Table1[[#This Row],[Viewable Impressions]] * 1000</f>
        <v>259.19901719901725</v>
      </c>
    </row>
    <row r="210" spans="1:25" x14ac:dyDescent="0.25">
      <c r="A210" t="s">
        <v>1070</v>
      </c>
      <c r="B210" t="s">
        <v>1140</v>
      </c>
      <c r="C210" t="s">
        <v>1315</v>
      </c>
      <c r="D210" t="s">
        <v>1697</v>
      </c>
      <c r="G210" t="s">
        <v>18</v>
      </c>
      <c r="H210" t="s">
        <v>19</v>
      </c>
      <c r="I210" t="s">
        <v>1024</v>
      </c>
      <c r="J210" t="s">
        <v>1928</v>
      </c>
      <c r="K210" t="s">
        <v>709</v>
      </c>
      <c r="L210" t="s">
        <v>680</v>
      </c>
      <c r="M210" t="s">
        <v>16</v>
      </c>
      <c r="N210" s="9">
        <v>150457</v>
      </c>
      <c r="O210" s="9">
        <v>420</v>
      </c>
      <c r="P210" s="9">
        <v>58372</v>
      </c>
      <c r="Q210" s="9">
        <v>135099</v>
      </c>
      <c r="R210" s="10">
        <v>14</v>
      </c>
      <c r="S210" s="11">
        <v>5906.83</v>
      </c>
      <c r="T210" s="12">
        <f>Table1[[#This Row],[Clicks]]/Table1[[#This Row],[Impressions]] * 100</f>
        <v>0.27914952444884583</v>
      </c>
      <c r="U210" s="12">
        <f>IFERROR(Table1[[#This Row],[Total Conversions]]/Table1[[#This Row],[Clicks]], "N/A")</f>
        <v>3.3333333333333333E-2</v>
      </c>
      <c r="V210" s="13">
        <f>IFERROR(Table1[[#This Row],[Gross Cost ]]/Table1[[#This Row],[Clicks]], "N/A")</f>
        <v>14.063880952380952</v>
      </c>
      <c r="W210" s="14">
        <f>Table1[[#This Row],[Gross Cost ]]/Table1[[#This Row],[Total Conversions]]</f>
        <v>421.91642857142858</v>
      </c>
      <c r="X210" s="13">
        <f>IFERROR((Table1[[#This Row],[Gross Cost ]]/ (Table1[[#This Row],[Impressions]] / 1000)), "N/A")</f>
        <v>39.259256797623244</v>
      </c>
      <c r="Y210" s="13">
        <f>Table1[[#This Row],[Gross Cost ]]/Table1[[#This Row],[Viewable Impressions]] * 1000</f>
        <v>101.19286644281505</v>
      </c>
    </row>
    <row r="211" spans="1:25" x14ac:dyDescent="0.25">
      <c r="A211" t="s">
        <v>1065</v>
      </c>
      <c r="B211" t="s">
        <v>1117</v>
      </c>
      <c r="C211" t="s">
        <v>1169</v>
      </c>
      <c r="G211" t="s">
        <v>18</v>
      </c>
      <c r="H211" t="s">
        <v>19</v>
      </c>
      <c r="I211" t="s">
        <v>1042</v>
      </c>
      <c r="J211" t="s">
        <v>1924</v>
      </c>
      <c r="K211" t="s">
        <v>953</v>
      </c>
      <c r="L211" t="s">
        <v>938</v>
      </c>
      <c r="M211" t="s">
        <v>44</v>
      </c>
      <c r="N211" s="9">
        <v>37076</v>
      </c>
      <c r="O211" s="9">
        <v>113</v>
      </c>
      <c r="P211" s="9">
        <v>9246</v>
      </c>
      <c r="Q211" s="9">
        <v>22565</v>
      </c>
      <c r="R211" s="10">
        <v>12</v>
      </c>
      <c r="S211" s="11">
        <v>1488</v>
      </c>
      <c r="T211" s="12">
        <f>Table1[[#This Row],[Clicks]]/Table1[[#This Row],[Impressions]] * 100</f>
        <v>0.30477937210055023</v>
      </c>
      <c r="U211" s="12">
        <f>IFERROR(Table1[[#This Row],[Total Conversions]]/Table1[[#This Row],[Clicks]], "N/A")</f>
        <v>0.10619469026548672</v>
      </c>
      <c r="V211" s="13">
        <f>IFERROR(Table1[[#This Row],[Gross Cost ]]/Table1[[#This Row],[Clicks]], "N/A")</f>
        <v>13.168141592920353</v>
      </c>
      <c r="W211" s="14">
        <f>Table1[[#This Row],[Gross Cost ]]/Table1[[#This Row],[Total Conversions]]</f>
        <v>124</v>
      </c>
      <c r="X211" s="13">
        <f>IFERROR((Table1[[#This Row],[Gross Cost ]]/ (Table1[[#This Row],[Impressions]] / 1000)), "N/A")</f>
        <v>40.133779264214049</v>
      </c>
      <c r="Y211" s="13">
        <f>Table1[[#This Row],[Gross Cost ]]/Table1[[#This Row],[Viewable Impressions]] * 1000</f>
        <v>160.93445814406229</v>
      </c>
    </row>
    <row r="212" spans="1:25" x14ac:dyDescent="0.25">
      <c r="A212" t="s">
        <v>1092</v>
      </c>
      <c r="B212" t="s">
        <v>1210</v>
      </c>
      <c r="C212" t="s">
        <v>1520</v>
      </c>
      <c r="D212" t="s">
        <v>1811</v>
      </c>
      <c r="G212" t="s">
        <v>12</v>
      </c>
      <c r="H212" t="s">
        <v>21</v>
      </c>
      <c r="I212" t="s">
        <v>1031</v>
      </c>
      <c r="J212" t="s">
        <v>1937</v>
      </c>
      <c r="K212" t="s">
        <v>717</v>
      </c>
      <c r="L212" t="s">
        <v>795</v>
      </c>
      <c r="M212" t="s">
        <v>16</v>
      </c>
      <c r="N212" s="9">
        <v>68114</v>
      </c>
      <c r="O212" s="9">
        <v>174</v>
      </c>
      <c r="P212" s="9">
        <v>569</v>
      </c>
      <c r="Q212" s="9">
        <v>2059</v>
      </c>
      <c r="R212" s="10">
        <v>15</v>
      </c>
      <c r="S212" s="11">
        <v>2753.71</v>
      </c>
      <c r="T212" s="12">
        <f>Table1[[#This Row],[Clicks]]/Table1[[#This Row],[Impressions]] * 100</f>
        <v>0.25545409166984762</v>
      </c>
      <c r="U212" s="12">
        <f>IFERROR(Table1[[#This Row],[Total Conversions]]/Table1[[#This Row],[Clicks]], "N/A")</f>
        <v>8.6206896551724144E-2</v>
      </c>
      <c r="V212" s="13">
        <f>IFERROR(Table1[[#This Row],[Gross Cost ]]/Table1[[#This Row],[Clicks]], "N/A")</f>
        <v>15.825919540229885</v>
      </c>
      <c r="W212" s="14">
        <f>Table1[[#This Row],[Gross Cost ]]/Table1[[#This Row],[Total Conversions]]</f>
        <v>183.58066666666667</v>
      </c>
      <c r="X212" s="13">
        <f>IFERROR((Table1[[#This Row],[Gross Cost ]]/ (Table1[[#This Row],[Impressions]] / 1000)), "N/A")</f>
        <v>40.427959009895176</v>
      </c>
      <c r="Y212" s="13">
        <f>Table1[[#This Row],[Gross Cost ]]/Table1[[#This Row],[Viewable Impressions]] * 1000</f>
        <v>4839.5606326889283</v>
      </c>
    </row>
    <row r="213" spans="1:25" x14ac:dyDescent="0.25">
      <c r="A213" t="s">
        <v>1077</v>
      </c>
      <c r="B213" t="s">
        <v>1169</v>
      </c>
      <c r="G213" t="s">
        <v>18</v>
      </c>
      <c r="H213" t="s">
        <v>13</v>
      </c>
      <c r="I213" t="s">
        <v>1008</v>
      </c>
      <c r="J213" t="s">
        <v>1003</v>
      </c>
      <c r="K213" t="s">
        <v>142</v>
      </c>
      <c r="L213" t="s">
        <v>204</v>
      </c>
      <c r="M213" t="s">
        <v>34</v>
      </c>
      <c r="N213" s="9">
        <v>48892</v>
      </c>
      <c r="O213" s="9">
        <v>110</v>
      </c>
      <c r="P213" s="9">
        <v>32060</v>
      </c>
      <c r="Q213" s="9">
        <v>45251</v>
      </c>
      <c r="R213" s="10">
        <v>9</v>
      </c>
      <c r="S213" s="11">
        <v>1978.61</v>
      </c>
      <c r="T213" s="12">
        <f>Table1[[#This Row],[Clicks]]/Table1[[#This Row],[Impressions]] * 100</f>
        <v>0.22498568272928088</v>
      </c>
      <c r="U213" s="12">
        <f>IFERROR(Table1[[#This Row],[Total Conversions]]/Table1[[#This Row],[Clicks]], "N/A")</f>
        <v>8.1818181818181818E-2</v>
      </c>
      <c r="V213" s="13">
        <f>IFERROR(Table1[[#This Row],[Gross Cost ]]/Table1[[#This Row],[Clicks]], "N/A")</f>
        <v>17.987363636363636</v>
      </c>
      <c r="W213" s="14">
        <f>Table1[[#This Row],[Gross Cost ]]/Table1[[#This Row],[Total Conversions]]</f>
        <v>219.84555555555553</v>
      </c>
      <c r="X213" s="13">
        <f>IFERROR((Table1[[#This Row],[Gross Cost ]]/ (Table1[[#This Row],[Impressions]] / 1000)), "N/A")</f>
        <v>40.468992882271124</v>
      </c>
      <c r="Y213" s="13">
        <f>Table1[[#This Row],[Gross Cost ]]/Table1[[#This Row],[Viewable Impressions]] * 1000</f>
        <v>61.715845290081099</v>
      </c>
    </row>
    <row r="214" spans="1:25" x14ac:dyDescent="0.25">
      <c r="A214" t="s">
        <v>1079</v>
      </c>
      <c r="B214" t="s">
        <v>1175</v>
      </c>
      <c r="C214" t="s">
        <v>1446</v>
      </c>
      <c r="G214" t="s">
        <v>12</v>
      </c>
      <c r="H214" t="s">
        <v>19</v>
      </c>
      <c r="I214" t="s">
        <v>1948</v>
      </c>
      <c r="J214" t="s">
        <v>1926</v>
      </c>
      <c r="K214" t="s">
        <v>14</v>
      </c>
      <c r="L214" t="s">
        <v>754</v>
      </c>
      <c r="M214" t="s">
        <v>16</v>
      </c>
      <c r="N214" s="9">
        <v>49936</v>
      </c>
      <c r="O214" s="9">
        <v>126</v>
      </c>
      <c r="P214" s="9">
        <v>25461</v>
      </c>
      <c r="Q214" s="9">
        <v>44751</v>
      </c>
      <c r="R214" s="10">
        <v>13</v>
      </c>
      <c r="S214" s="11">
        <v>2025.78</v>
      </c>
      <c r="T214" s="12">
        <f>Table1[[#This Row],[Clicks]]/Table1[[#This Row],[Impressions]] * 100</f>
        <v>0.25232297340595961</v>
      </c>
      <c r="U214" s="12">
        <f>IFERROR(Table1[[#This Row],[Total Conversions]]/Table1[[#This Row],[Clicks]], "N/A")</f>
        <v>0.10317460317460317</v>
      </c>
      <c r="V214" s="13">
        <f>IFERROR(Table1[[#This Row],[Gross Cost ]]/Table1[[#This Row],[Clicks]], "N/A")</f>
        <v>16.077619047619049</v>
      </c>
      <c r="W214" s="14">
        <f>Table1[[#This Row],[Gross Cost ]]/Table1[[#This Row],[Total Conversions]]</f>
        <v>155.82923076923078</v>
      </c>
      <c r="X214" s="13">
        <f>IFERROR((Table1[[#This Row],[Gross Cost ]]/ (Table1[[#This Row],[Impressions]] / 1000)), "N/A")</f>
        <v>40.567526433835312</v>
      </c>
      <c r="Y214" s="13">
        <f>Table1[[#This Row],[Gross Cost ]]/Table1[[#This Row],[Viewable Impressions]] * 1000</f>
        <v>79.564039118652047</v>
      </c>
    </row>
    <row r="215" spans="1:25" x14ac:dyDescent="0.25">
      <c r="A215" t="s">
        <v>1070</v>
      </c>
      <c r="B215" t="s">
        <v>1153</v>
      </c>
      <c r="C215" t="s">
        <v>1188</v>
      </c>
      <c r="D215" t="s">
        <v>1765</v>
      </c>
      <c r="G215" t="s">
        <v>23</v>
      </c>
      <c r="H215" t="s">
        <v>19</v>
      </c>
      <c r="I215" t="s">
        <v>1948</v>
      </c>
      <c r="J215" t="s">
        <v>1926</v>
      </c>
      <c r="K215" t="s">
        <v>263</v>
      </c>
      <c r="L215" t="s">
        <v>795</v>
      </c>
      <c r="M215" t="s">
        <v>16</v>
      </c>
      <c r="N215" s="9">
        <v>114723</v>
      </c>
      <c r="O215" s="9">
        <v>350</v>
      </c>
      <c r="P215" s="9">
        <v>14623</v>
      </c>
      <c r="Q215" s="9">
        <v>92063</v>
      </c>
      <c r="R215" s="10">
        <v>6</v>
      </c>
      <c r="S215" s="11">
        <v>4742.01</v>
      </c>
      <c r="T215" s="12">
        <f>Table1[[#This Row],[Clicks]]/Table1[[#This Row],[Impressions]] * 100</f>
        <v>0.30508267740557693</v>
      </c>
      <c r="U215" s="12">
        <f>IFERROR(Table1[[#This Row],[Total Conversions]]/Table1[[#This Row],[Clicks]], "N/A")</f>
        <v>1.7142857142857144E-2</v>
      </c>
      <c r="V215" s="13">
        <f>IFERROR(Table1[[#This Row],[Gross Cost ]]/Table1[[#This Row],[Clicks]], "N/A")</f>
        <v>13.5486</v>
      </c>
      <c r="W215" s="14">
        <f>Table1[[#This Row],[Gross Cost ]]/Table1[[#This Row],[Total Conversions]]</f>
        <v>790.33500000000004</v>
      </c>
      <c r="X215" s="13">
        <f>IFERROR((Table1[[#This Row],[Gross Cost ]]/ (Table1[[#This Row],[Impressions]] / 1000)), "N/A")</f>
        <v>41.334431630971999</v>
      </c>
      <c r="Y215" s="13">
        <f>Table1[[#This Row],[Gross Cost ]]/Table1[[#This Row],[Viewable Impressions]] * 1000</f>
        <v>324.28434657730975</v>
      </c>
    </row>
    <row r="216" spans="1:25" x14ac:dyDescent="0.25">
      <c r="A216" t="s">
        <v>1064</v>
      </c>
      <c r="B216" t="s">
        <v>182</v>
      </c>
      <c r="C216" t="s">
        <v>1245</v>
      </c>
      <c r="G216" t="s">
        <v>12</v>
      </c>
      <c r="H216" t="s">
        <v>13</v>
      </c>
      <c r="I216" t="s">
        <v>1010</v>
      </c>
      <c r="J216" t="s">
        <v>1930</v>
      </c>
      <c r="K216" t="s">
        <v>181</v>
      </c>
      <c r="L216" t="s">
        <v>204</v>
      </c>
      <c r="M216" t="s">
        <v>16</v>
      </c>
      <c r="N216" s="9">
        <v>36543</v>
      </c>
      <c r="O216" s="9">
        <v>147</v>
      </c>
      <c r="P216" s="9">
        <v>18046</v>
      </c>
      <c r="Q216" s="9">
        <v>27358</v>
      </c>
      <c r="R216" s="10">
        <v>6</v>
      </c>
      <c r="S216" s="11">
        <v>1513.09</v>
      </c>
      <c r="T216" s="12">
        <f>Table1[[#This Row],[Clicks]]/Table1[[#This Row],[Impressions]] * 100</f>
        <v>0.40226582382398818</v>
      </c>
      <c r="U216" s="12">
        <f>IFERROR(Table1[[#This Row],[Total Conversions]]/Table1[[#This Row],[Clicks]], "N/A")</f>
        <v>4.0816326530612242E-2</v>
      </c>
      <c r="V216" s="13">
        <f>IFERROR(Table1[[#This Row],[Gross Cost ]]/Table1[[#This Row],[Clicks]], "N/A")</f>
        <v>10.29312925170068</v>
      </c>
      <c r="W216" s="14">
        <f>Table1[[#This Row],[Gross Cost ]]/Table1[[#This Row],[Total Conversions]]</f>
        <v>252.18166666666664</v>
      </c>
      <c r="X216" s="13">
        <f>IFERROR((Table1[[#This Row],[Gross Cost ]]/ (Table1[[#This Row],[Impressions]] / 1000)), "N/A")</f>
        <v>41.40574118162165</v>
      </c>
      <c r="Y216" s="13">
        <f>Table1[[#This Row],[Gross Cost ]]/Table1[[#This Row],[Viewable Impressions]] * 1000</f>
        <v>83.846281724481869</v>
      </c>
    </row>
    <row r="217" spans="1:25" x14ac:dyDescent="0.25">
      <c r="A217" t="s">
        <v>1079</v>
      </c>
      <c r="B217" t="s">
        <v>1175</v>
      </c>
      <c r="C217" t="s">
        <v>1440</v>
      </c>
      <c r="G217" t="s">
        <v>18</v>
      </c>
      <c r="H217" t="s">
        <v>19</v>
      </c>
      <c r="I217" t="s">
        <v>1029</v>
      </c>
      <c r="J217" t="s">
        <v>1924</v>
      </c>
      <c r="K217" t="s">
        <v>79</v>
      </c>
      <c r="L217" t="s">
        <v>204</v>
      </c>
      <c r="M217" t="s">
        <v>44</v>
      </c>
      <c r="N217" s="9">
        <v>51889</v>
      </c>
      <c r="O217" s="9">
        <v>174</v>
      </c>
      <c r="P217" s="9">
        <v>33879</v>
      </c>
      <c r="Q217" s="9">
        <v>49382</v>
      </c>
      <c r="R217" s="10">
        <v>5</v>
      </c>
      <c r="S217" s="11">
        <v>2172.84</v>
      </c>
      <c r="T217" s="12">
        <f>Table1[[#This Row],[Clicks]]/Table1[[#This Row],[Impressions]] * 100</f>
        <v>0.33533118772764942</v>
      </c>
      <c r="U217" s="12">
        <f>IFERROR(Table1[[#This Row],[Total Conversions]]/Table1[[#This Row],[Clicks]], "N/A")</f>
        <v>2.8735632183908046E-2</v>
      </c>
      <c r="V217" s="13">
        <f>IFERROR(Table1[[#This Row],[Gross Cost ]]/Table1[[#This Row],[Clicks]], "N/A")</f>
        <v>12.487586206896552</v>
      </c>
      <c r="W217" s="14">
        <f>Table1[[#This Row],[Gross Cost ]]/Table1[[#This Row],[Total Conversions]]</f>
        <v>434.56800000000004</v>
      </c>
      <c r="X217" s="13">
        <f>IFERROR((Table1[[#This Row],[Gross Cost ]]/ (Table1[[#This Row],[Impressions]] / 1000)), "N/A")</f>
        <v>41.874771146100329</v>
      </c>
      <c r="Y217" s="13">
        <f>Table1[[#This Row],[Gross Cost ]]/Table1[[#This Row],[Viewable Impressions]] * 1000</f>
        <v>64.135305056229527</v>
      </c>
    </row>
    <row r="218" spans="1:25" x14ac:dyDescent="0.25">
      <c r="A218" t="s">
        <v>1092</v>
      </c>
      <c r="B218" t="s">
        <v>1210</v>
      </c>
      <c r="C218" t="s">
        <v>1139</v>
      </c>
      <c r="D218" t="s">
        <v>1807</v>
      </c>
      <c r="E218" t="s">
        <v>1887</v>
      </c>
      <c r="F218" t="s">
        <v>1920</v>
      </c>
      <c r="G218" t="s">
        <v>12</v>
      </c>
      <c r="H218" t="s">
        <v>21</v>
      </c>
      <c r="I218" t="s">
        <v>1008</v>
      </c>
      <c r="J218" t="s">
        <v>1003</v>
      </c>
      <c r="K218" t="s">
        <v>142</v>
      </c>
      <c r="L218" t="s">
        <v>680</v>
      </c>
      <c r="M218" t="s">
        <v>16</v>
      </c>
      <c r="N218" s="9">
        <v>51515</v>
      </c>
      <c r="O218" s="9">
        <v>144</v>
      </c>
      <c r="P218" s="9">
        <v>18304</v>
      </c>
      <c r="Q218" s="9">
        <v>44891</v>
      </c>
      <c r="R218" s="10">
        <v>14</v>
      </c>
      <c r="S218" s="11">
        <v>2160.31</v>
      </c>
      <c r="T218" s="12">
        <f>Table1[[#This Row],[Clicks]]/Table1[[#This Row],[Impressions]] * 100</f>
        <v>0.27953023391245269</v>
      </c>
      <c r="U218" s="12">
        <f>IFERROR(Table1[[#This Row],[Total Conversions]]/Table1[[#This Row],[Clicks]], "N/A")</f>
        <v>9.7222222222222224E-2</v>
      </c>
      <c r="V218" s="13">
        <f>IFERROR(Table1[[#This Row],[Gross Cost ]]/Table1[[#This Row],[Clicks]], "N/A")</f>
        <v>15.002152777777777</v>
      </c>
      <c r="W218" s="14">
        <f>Table1[[#This Row],[Gross Cost ]]/Table1[[#This Row],[Total Conversions]]</f>
        <v>154.30785714285713</v>
      </c>
      <c r="X218" s="13">
        <f>IFERROR((Table1[[#This Row],[Gross Cost ]]/ (Table1[[#This Row],[Impressions]] / 1000)), "N/A")</f>
        <v>41.935552751625735</v>
      </c>
      <c r="Y218" s="13">
        <f>Table1[[#This Row],[Gross Cost ]]/Table1[[#This Row],[Viewable Impressions]] * 1000</f>
        <v>118.02392919580419</v>
      </c>
    </row>
    <row r="219" spans="1:25" x14ac:dyDescent="0.25">
      <c r="A219" t="s">
        <v>1070</v>
      </c>
      <c r="B219" t="s">
        <v>1140</v>
      </c>
      <c r="C219" t="s">
        <v>551</v>
      </c>
      <c r="D219" t="s">
        <v>1698</v>
      </c>
      <c r="G219" t="s">
        <v>12</v>
      </c>
      <c r="H219" t="s">
        <v>13</v>
      </c>
      <c r="I219" t="s">
        <v>1008</v>
      </c>
      <c r="J219" t="s">
        <v>1003</v>
      </c>
      <c r="K219" t="s">
        <v>279</v>
      </c>
      <c r="L219" t="s">
        <v>625</v>
      </c>
      <c r="M219" t="s">
        <v>16</v>
      </c>
      <c r="N219" s="9">
        <v>116926</v>
      </c>
      <c r="O219" s="9">
        <v>321</v>
      </c>
      <c r="P219" s="9">
        <v>69132</v>
      </c>
      <c r="Q219" s="9">
        <v>111957</v>
      </c>
      <c r="R219" s="10">
        <v>22</v>
      </c>
      <c r="S219" s="11">
        <v>4918.04</v>
      </c>
      <c r="T219" s="12">
        <f>Table1[[#This Row],[Clicks]]/Table1[[#This Row],[Impressions]] * 100</f>
        <v>0.27453261036895127</v>
      </c>
      <c r="U219" s="12">
        <f>IFERROR(Table1[[#This Row],[Total Conversions]]/Table1[[#This Row],[Clicks]], "N/A")</f>
        <v>6.8535825545171333E-2</v>
      </c>
      <c r="V219" s="13">
        <f>IFERROR(Table1[[#This Row],[Gross Cost ]]/Table1[[#This Row],[Clicks]], "N/A")</f>
        <v>15.320996884735202</v>
      </c>
      <c r="W219" s="14">
        <f>Table1[[#This Row],[Gross Cost ]]/Table1[[#This Row],[Total Conversions]]</f>
        <v>223.54727272727271</v>
      </c>
      <c r="X219" s="13">
        <f>IFERROR((Table1[[#This Row],[Gross Cost ]]/ (Table1[[#This Row],[Impressions]] / 1000)), "N/A")</f>
        <v>42.061132682209262</v>
      </c>
      <c r="Y219" s="13">
        <f>Table1[[#This Row],[Gross Cost ]]/Table1[[#This Row],[Viewable Impressions]] * 1000</f>
        <v>71.139848405948044</v>
      </c>
    </row>
    <row r="220" spans="1:25" x14ac:dyDescent="0.25">
      <c r="A220" t="s">
        <v>1082</v>
      </c>
      <c r="B220" t="s">
        <v>1219</v>
      </c>
      <c r="C220" t="s">
        <v>1542</v>
      </c>
      <c r="G220" t="s">
        <v>18</v>
      </c>
      <c r="H220" t="s">
        <v>21</v>
      </c>
      <c r="I220" t="s">
        <v>1035</v>
      </c>
      <c r="J220" t="s">
        <v>1928</v>
      </c>
      <c r="K220" t="s">
        <v>185</v>
      </c>
      <c r="L220" t="s">
        <v>15</v>
      </c>
      <c r="M220" t="s">
        <v>16</v>
      </c>
      <c r="N220" s="9">
        <v>37355</v>
      </c>
      <c r="O220" s="9">
        <v>145</v>
      </c>
      <c r="P220" s="9">
        <v>17138</v>
      </c>
      <c r="Q220" s="9">
        <v>35689</v>
      </c>
      <c r="R220" s="10">
        <v>3</v>
      </c>
      <c r="S220" s="11">
        <v>1577.37</v>
      </c>
      <c r="T220" s="12">
        <f>Table1[[#This Row],[Clicks]]/Table1[[#This Row],[Impressions]] * 100</f>
        <v>0.38816758131441575</v>
      </c>
      <c r="U220" s="12">
        <f>IFERROR(Table1[[#This Row],[Total Conversions]]/Table1[[#This Row],[Clicks]], "N/A")</f>
        <v>2.0689655172413793E-2</v>
      </c>
      <c r="V220" s="13">
        <f>IFERROR(Table1[[#This Row],[Gross Cost ]]/Table1[[#This Row],[Clicks]], "N/A")</f>
        <v>10.878413793103448</v>
      </c>
      <c r="W220" s="14">
        <f>Table1[[#This Row],[Gross Cost ]]/Table1[[#This Row],[Total Conversions]]</f>
        <v>525.79</v>
      </c>
      <c r="X220" s="13">
        <f>IFERROR((Table1[[#This Row],[Gross Cost ]]/ (Table1[[#This Row],[Impressions]] / 1000)), "N/A")</f>
        <v>42.226475706063447</v>
      </c>
      <c r="Y220" s="13">
        <f>Table1[[#This Row],[Gross Cost ]]/Table1[[#This Row],[Viewable Impressions]] * 1000</f>
        <v>92.039327809546037</v>
      </c>
    </row>
    <row r="221" spans="1:25" x14ac:dyDescent="0.25">
      <c r="A221" t="s">
        <v>1094</v>
      </c>
      <c r="B221" t="s">
        <v>1217</v>
      </c>
      <c r="C221" t="s">
        <v>1539</v>
      </c>
      <c r="G221" t="s">
        <v>12</v>
      </c>
      <c r="H221" t="s">
        <v>21</v>
      </c>
      <c r="I221" t="s">
        <v>1036</v>
      </c>
      <c r="J221" t="s">
        <v>1927</v>
      </c>
      <c r="K221" t="s">
        <v>79</v>
      </c>
      <c r="L221" t="s">
        <v>882</v>
      </c>
      <c r="M221" t="s">
        <v>16</v>
      </c>
      <c r="N221" s="9">
        <v>34959</v>
      </c>
      <c r="O221" s="9">
        <v>122</v>
      </c>
      <c r="P221" s="9">
        <v>17511</v>
      </c>
      <c r="Q221" s="9">
        <v>31974</v>
      </c>
      <c r="R221" s="10">
        <v>5</v>
      </c>
      <c r="S221" s="11">
        <v>1477.49</v>
      </c>
      <c r="T221" s="12">
        <f>Table1[[#This Row],[Clicks]]/Table1[[#This Row],[Impressions]] * 100</f>
        <v>0.3489802339883864</v>
      </c>
      <c r="U221" s="12">
        <f>IFERROR(Table1[[#This Row],[Total Conversions]]/Table1[[#This Row],[Clicks]], "N/A")</f>
        <v>4.0983606557377046E-2</v>
      </c>
      <c r="V221" s="13">
        <f>IFERROR(Table1[[#This Row],[Gross Cost ]]/Table1[[#This Row],[Clicks]], "N/A")</f>
        <v>12.110573770491804</v>
      </c>
      <c r="W221" s="14">
        <f>Table1[[#This Row],[Gross Cost ]]/Table1[[#This Row],[Total Conversions]]</f>
        <v>295.49799999999999</v>
      </c>
      <c r="X221" s="13">
        <f>IFERROR((Table1[[#This Row],[Gross Cost ]]/ (Table1[[#This Row],[Impressions]] / 1000)), "N/A")</f>
        <v>42.263508681598438</v>
      </c>
      <c r="Y221" s="13">
        <f>Table1[[#This Row],[Gross Cost ]]/Table1[[#This Row],[Viewable Impressions]] * 1000</f>
        <v>84.374964308149174</v>
      </c>
    </row>
    <row r="222" spans="1:25" x14ac:dyDescent="0.25">
      <c r="A222" t="s">
        <v>1069</v>
      </c>
      <c r="B222" t="s">
        <v>1134</v>
      </c>
      <c r="C222" t="s">
        <v>1277</v>
      </c>
      <c r="G222" t="s">
        <v>12</v>
      </c>
      <c r="H222" t="s">
        <v>21</v>
      </c>
      <c r="I222" t="s">
        <v>1029</v>
      </c>
      <c r="J222" t="s">
        <v>1924</v>
      </c>
      <c r="K222" t="s">
        <v>783</v>
      </c>
      <c r="L222" t="s">
        <v>754</v>
      </c>
      <c r="M222" t="s">
        <v>16</v>
      </c>
      <c r="N222" s="9">
        <v>37617</v>
      </c>
      <c r="O222" s="9">
        <v>85</v>
      </c>
      <c r="P222" s="9">
        <v>5092</v>
      </c>
      <c r="Q222" s="9">
        <v>34373</v>
      </c>
      <c r="R222" s="10">
        <v>6</v>
      </c>
      <c r="S222" s="11">
        <v>1608.88</v>
      </c>
      <c r="T222" s="12">
        <f>Table1[[#This Row],[Clicks]]/Table1[[#This Row],[Impressions]] * 100</f>
        <v>0.22596166626791075</v>
      </c>
      <c r="U222" s="12">
        <f>IFERROR(Table1[[#This Row],[Total Conversions]]/Table1[[#This Row],[Clicks]], "N/A")</f>
        <v>7.0588235294117646E-2</v>
      </c>
      <c r="V222" s="13">
        <f>IFERROR(Table1[[#This Row],[Gross Cost ]]/Table1[[#This Row],[Clicks]], "N/A")</f>
        <v>18.928000000000001</v>
      </c>
      <c r="W222" s="14">
        <f>Table1[[#This Row],[Gross Cost ]]/Table1[[#This Row],[Total Conversions]]</f>
        <v>268.1466666666667</v>
      </c>
      <c r="X222" s="13">
        <f>IFERROR((Table1[[#This Row],[Gross Cost ]]/ (Table1[[#This Row],[Impressions]] / 1000)), "N/A")</f>
        <v>42.77002419119016</v>
      </c>
      <c r="Y222" s="13">
        <f>Table1[[#This Row],[Gross Cost ]]/Table1[[#This Row],[Viewable Impressions]] * 1000</f>
        <v>315.96229379418702</v>
      </c>
    </row>
    <row r="223" spans="1:25" x14ac:dyDescent="0.25">
      <c r="A223" t="s">
        <v>1070</v>
      </c>
      <c r="B223" t="s">
        <v>1139</v>
      </c>
      <c r="C223" t="s">
        <v>1311</v>
      </c>
      <c r="D223" t="s">
        <v>1678</v>
      </c>
      <c r="G223" t="s">
        <v>12</v>
      </c>
      <c r="H223" t="s">
        <v>19</v>
      </c>
      <c r="I223" t="s">
        <v>1035</v>
      </c>
      <c r="J223" t="s">
        <v>1928</v>
      </c>
      <c r="K223" t="s">
        <v>135</v>
      </c>
      <c r="L223" t="s">
        <v>938</v>
      </c>
      <c r="M223" t="s">
        <v>16</v>
      </c>
      <c r="N223" s="9">
        <v>183230</v>
      </c>
      <c r="O223" s="9">
        <v>666</v>
      </c>
      <c r="P223" s="9">
        <v>155260</v>
      </c>
      <c r="Q223" s="9">
        <v>169583</v>
      </c>
      <c r="R223" s="10">
        <v>34</v>
      </c>
      <c r="S223" s="11">
        <v>7863.47</v>
      </c>
      <c r="T223" s="12">
        <f>Table1[[#This Row],[Clicks]]/Table1[[#This Row],[Impressions]] * 100</f>
        <v>0.36347759646346123</v>
      </c>
      <c r="U223" s="12">
        <f>IFERROR(Table1[[#This Row],[Total Conversions]]/Table1[[#This Row],[Clicks]], "N/A")</f>
        <v>5.1051051051051052E-2</v>
      </c>
      <c r="V223" s="13">
        <f>IFERROR(Table1[[#This Row],[Gross Cost ]]/Table1[[#This Row],[Clicks]], "N/A")</f>
        <v>11.807012012012013</v>
      </c>
      <c r="W223" s="14">
        <f>Table1[[#This Row],[Gross Cost ]]/Table1[[#This Row],[Total Conversions]]</f>
        <v>231.27852941176471</v>
      </c>
      <c r="X223" s="13">
        <f>IFERROR((Table1[[#This Row],[Gross Cost ]]/ (Table1[[#This Row],[Impressions]] / 1000)), "N/A")</f>
        <v>42.915843475413418</v>
      </c>
      <c r="Y223" s="13">
        <f>Table1[[#This Row],[Gross Cost ]]/Table1[[#This Row],[Viewable Impressions]] * 1000</f>
        <v>50.647108076774444</v>
      </c>
    </row>
    <row r="224" spans="1:25" x14ac:dyDescent="0.25">
      <c r="A224" t="s">
        <v>1079</v>
      </c>
      <c r="B224" t="s">
        <v>1176</v>
      </c>
      <c r="C224" t="s">
        <v>1452</v>
      </c>
      <c r="D224" t="s">
        <v>1800</v>
      </c>
      <c r="E224" t="s">
        <v>1884</v>
      </c>
      <c r="G224" t="s">
        <v>12</v>
      </c>
      <c r="H224" t="s">
        <v>21</v>
      </c>
      <c r="I224" t="s">
        <v>1008</v>
      </c>
      <c r="J224" t="s">
        <v>1003</v>
      </c>
      <c r="K224" t="s">
        <v>620</v>
      </c>
      <c r="L224" t="s">
        <v>618</v>
      </c>
      <c r="M224" t="s">
        <v>16</v>
      </c>
      <c r="N224" s="9">
        <v>56927</v>
      </c>
      <c r="O224" s="9">
        <v>165</v>
      </c>
      <c r="P224" s="9">
        <v>20980</v>
      </c>
      <c r="Q224" s="9">
        <v>55050</v>
      </c>
      <c r="R224" s="10">
        <v>5</v>
      </c>
      <c r="S224" s="11">
        <v>2463.8200000000002</v>
      </c>
      <c r="T224" s="12">
        <f>Table1[[#This Row],[Clicks]]/Table1[[#This Row],[Impressions]] * 100</f>
        <v>0.28984488906845607</v>
      </c>
      <c r="U224" s="12">
        <f>IFERROR(Table1[[#This Row],[Total Conversions]]/Table1[[#This Row],[Clicks]], "N/A")</f>
        <v>3.0303030303030304E-2</v>
      </c>
      <c r="V224" s="13">
        <f>IFERROR(Table1[[#This Row],[Gross Cost ]]/Table1[[#This Row],[Clicks]], "N/A")</f>
        <v>14.932242424242425</v>
      </c>
      <c r="W224" s="14">
        <f>Table1[[#This Row],[Gross Cost ]]/Table1[[#This Row],[Total Conversions]]</f>
        <v>492.76400000000001</v>
      </c>
      <c r="X224" s="13">
        <f>IFERROR((Table1[[#This Row],[Gross Cost ]]/ (Table1[[#This Row],[Impressions]] / 1000)), "N/A")</f>
        <v>43.280341489978397</v>
      </c>
      <c r="Y224" s="13">
        <f>Table1[[#This Row],[Gross Cost ]]/Table1[[#This Row],[Viewable Impressions]] * 1000</f>
        <v>117.4366062917064</v>
      </c>
    </row>
    <row r="225" spans="1:25" x14ac:dyDescent="0.25">
      <c r="A225" t="s">
        <v>1070</v>
      </c>
      <c r="B225" t="s">
        <v>1131</v>
      </c>
      <c r="C225" t="s">
        <v>1382</v>
      </c>
      <c r="D225" t="s">
        <v>1734</v>
      </c>
      <c r="G225" t="s">
        <v>12</v>
      </c>
      <c r="H225" t="s">
        <v>19</v>
      </c>
      <c r="I225" t="s">
        <v>1004</v>
      </c>
      <c r="J225" t="s">
        <v>1935</v>
      </c>
      <c r="K225" t="s">
        <v>969</v>
      </c>
      <c r="L225" t="s">
        <v>962</v>
      </c>
      <c r="M225" t="s">
        <v>16</v>
      </c>
      <c r="N225" s="9">
        <v>117879</v>
      </c>
      <c r="O225" s="9">
        <v>390</v>
      </c>
      <c r="P225" s="9">
        <v>52098</v>
      </c>
      <c r="Q225" s="9">
        <v>86127</v>
      </c>
      <c r="R225" s="10">
        <v>1</v>
      </c>
      <c r="S225" s="11">
        <v>5102.71</v>
      </c>
      <c r="T225" s="12">
        <f>Table1[[#This Row],[Clicks]]/Table1[[#This Row],[Impressions]] * 100</f>
        <v>0.33084773369302423</v>
      </c>
      <c r="U225" s="12">
        <f>IFERROR(Table1[[#This Row],[Total Conversions]]/Table1[[#This Row],[Clicks]], "N/A")</f>
        <v>2.5641025641025641E-3</v>
      </c>
      <c r="V225" s="13">
        <f>IFERROR(Table1[[#This Row],[Gross Cost ]]/Table1[[#This Row],[Clicks]], "N/A")</f>
        <v>13.083871794871795</v>
      </c>
      <c r="W225" s="14">
        <f>Table1[[#This Row],[Gross Cost ]]/Table1[[#This Row],[Total Conversions]]</f>
        <v>5102.71</v>
      </c>
      <c r="X225" s="13">
        <f>IFERROR((Table1[[#This Row],[Gross Cost ]]/ (Table1[[#This Row],[Impressions]] / 1000)), "N/A")</f>
        <v>43.28769331263414</v>
      </c>
      <c r="Y225" s="13">
        <f>Table1[[#This Row],[Gross Cost ]]/Table1[[#This Row],[Viewable Impressions]] * 1000</f>
        <v>97.944450842642709</v>
      </c>
    </row>
    <row r="226" spans="1:25" x14ac:dyDescent="0.25">
      <c r="A226" t="s">
        <v>1079</v>
      </c>
      <c r="B226" t="s">
        <v>1175</v>
      </c>
      <c r="C226" t="s">
        <v>1437</v>
      </c>
      <c r="G226" t="s">
        <v>12</v>
      </c>
      <c r="H226" t="s">
        <v>26</v>
      </c>
      <c r="I226" t="s">
        <v>1042</v>
      </c>
      <c r="J226" t="s">
        <v>1924</v>
      </c>
      <c r="K226" t="s">
        <v>333</v>
      </c>
      <c r="L226" t="s">
        <v>906</v>
      </c>
      <c r="M226" t="s">
        <v>16</v>
      </c>
      <c r="N226" s="9">
        <v>51056</v>
      </c>
      <c r="O226" s="9">
        <v>120</v>
      </c>
      <c r="P226" s="9">
        <v>24672</v>
      </c>
      <c r="Q226" s="9">
        <v>45563</v>
      </c>
      <c r="R226" s="10">
        <v>4</v>
      </c>
      <c r="S226" s="11">
        <v>2215.63</v>
      </c>
      <c r="T226" s="12">
        <f>Table1[[#This Row],[Clicks]]/Table1[[#This Row],[Impressions]] * 100</f>
        <v>0.23503603885929175</v>
      </c>
      <c r="U226" s="12">
        <f>IFERROR(Table1[[#This Row],[Total Conversions]]/Table1[[#This Row],[Clicks]], "N/A")</f>
        <v>3.3333333333333333E-2</v>
      </c>
      <c r="V226" s="13">
        <f>IFERROR(Table1[[#This Row],[Gross Cost ]]/Table1[[#This Row],[Clicks]], "N/A")</f>
        <v>18.463583333333336</v>
      </c>
      <c r="W226" s="14">
        <f>Table1[[#This Row],[Gross Cost ]]/Table1[[#This Row],[Total Conversions]]</f>
        <v>553.90750000000003</v>
      </c>
      <c r="X226" s="13">
        <f>IFERROR((Table1[[#This Row],[Gross Cost ]]/ (Table1[[#This Row],[Impressions]] / 1000)), "N/A")</f>
        <v>43.396074898151056</v>
      </c>
      <c r="Y226" s="13">
        <f>Table1[[#This Row],[Gross Cost ]]/Table1[[#This Row],[Viewable Impressions]] * 1000</f>
        <v>89.803420881971476</v>
      </c>
    </row>
    <row r="227" spans="1:25" x14ac:dyDescent="0.25">
      <c r="A227" t="s">
        <v>1070</v>
      </c>
      <c r="B227" t="s">
        <v>1133</v>
      </c>
      <c r="C227" t="s">
        <v>182</v>
      </c>
      <c r="D227" t="s">
        <v>1724</v>
      </c>
      <c r="G227" t="s">
        <v>23</v>
      </c>
      <c r="H227" t="s">
        <v>13</v>
      </c>
      <c r="I227" t="s">
        <v>1944</v>
      </c>
      <c r="J227" t="s">
        <v>1923</v>
      </c>
      <c r="K227" t="s">
        <v>476</v>
      </c>
      <c r="L227" t="s">
        <v>938</v>
      </c>
      <c r="M227" t="s">
        <v>16</v>
      </c>
      <c r="N227" s="9">
        <v>140359</v>
      </c>
      <c r="O227" s="9">
        <v>352</v>
      </c>
      <c r="P227" s="9">
        <v>76130</v>
      </c>
      <c r="Q227" s="9">
        <v>133578</v>
      </c>
      <c r="R227" s="10">
        <v>26</v>
      </c>
      <c r="S227" s="11">
        <v>6094.67</v>
      </c>
      <c r="T227" s="12">
        <f>Table1[[#This Row],[Clicks]]/Table1[[#This Row],[Impressions]] * 100</f>
        <v>0.25078548579000992</v>
      </c>
      <c r="U227" s="12">
        <f>IFERROR(Table1[[#This Row],[Total Conversions]]/Table1[[#This Row],[Clicks]], "N/A")</f>
        <v>7.3863636363636367E-2</v>
      </c>
      <c r="V227" s="13">
        <f>IFERROR(Table1[[#This Row],[Gross Cost ]]/Table1[[#This Row],[Clicks]], "N/A")</f>
        <v>17.314403409090911</v>
      </c>
      <c r="W227" s="14">
        <f>Table1[[#This Row],[Gross Cost ]]/Table1[[#This Row],[Total Conversions]]</f>
        <v>234.41038461538463</v>
      </c>
      <c r="X227" s="13">
        <f>IFERROR((Table1[[#This Row],[Gross Cost ]]/ (Table1[[#This Row],[Impressions]] / 1000)), "N/A")</f>
        <v>43.422010701130667</v>
      </c>
      <c r="Y227" s="13">
        <f>Table1[[#This Row],[Gross Cost ]]/Table1[[#This Row],[Viewable Impressions]] * 1000</f>
        <v>80.056088270064365</v>
      </c>
    </row>
    <row r="228" spans="1:25" x14ac:dyDescent="0.25">
      <c r="A228" t="s">
        <v>1069</v>
      </c>
      <c r="B228" t="s">
        <v>1134</v>
      </c>
      <c r="C228" t="s">
        <v>1280</v>
      </c>
      <c r="G228" t="s">
        <v>18</v>
      </c>
      <c r="H228" t="s">
        <v>26</v>
      </c>
      <c r="I228" t="s">
        <v>1000</v>
      </c>
      <c r="J228" t="s">
        <v>1933</v>
      </c>
      <c r="K228" t="s">
        <v>179</v>
      </c>
      <c r="L228" t="s">
        <v>204</v>
      </c>
      <c r="M228" t="s">
        <v>44</v>
      </c>
      <c r="N228" s="9">
        <v>38070</v>
      </c>
      <c r="O228" s="9">
        <v>146</v>
      </c>
      <c r="P228" s="9">
        <v>15253</v>
      </c>
      <c r="Q228" s="9">
        <v>35453</v>
      </c>
      <c r="R228" s="10">
        <v>8</v>
      </c>
      <c r="S228" s="11">
        <v>1653.51</v>
      </c>
      <c r="T228" s="12">
        <f>Table1[[#This Row],[Clicks]]/Table1[[#This Row],[Impressions]] * 100</f>
        <v>0.38350407144733384</v>
      </c>
      <c r="U228" s="12">
        <f>IFERROR(Table1[[#This Row],[Total Conversions]]/Table1[[#This Row],[Clicks]], "N/A")</f>
        <v>5.4794520547945202E-2</v>
      </c>
      <c r="V228" s="13">
        <f>IFERROR(Table1[[#This Row],[Gross Cost ]]/Table1[[#This Row],[Clicks]], "N/A")</f>
        <v>11.32541095890411</v>
      </c>
      <c r="W228" s="14">
        <f>Table1[[#This Row],[Gross Cost ]]/Table1[[#This Row],[Total Conversions]]</f>
        <v>206.68875</v>
      </c>
      <c r="X228" s="13">
        <f>IFERROR((Table1[[#This Row],[Gross Cost ]]/ (Table1[[#This Row],[Impressions]] / 1000)), "N/A")</f>
        <v>43.433412135539797</v>
      </c>
      <c r="Y228" s="13">
        <f>Table1[[#This Row],[Gross Cost ]]/Table1[[#This Row],[Viewable Impressions]] * 1000</f>
        <v>108.40555956205336</v>
      </c>
    </row>
    <row r="229" spans="1:25" x14ac:dyDescent="0.25">
      <c r="A229" t="s">
        <v>1060</v>
      </c>
      <c r="G229" t="s">
        <v>18</v>
      </c>
      <c r="H229" t="s">
        <v>26</v>
      </c>
      <c r="I229" t="s">
        <v>1024</v>
      </c>
      <c r="J229" t="s">
        <v>1928</v>
      </c>
      <c r="K229" t="s">
        <v>155</v>
      </c>
      <c r="L229" t="s">
        <v>906</v>
      </c>
      <c r="M229" t="s">
        <v>44</v>
      </c>
      <c r="N229" s="9">
        <v>35043</v>
      </c>
      <c r="O229" s="9">
        <v>140</v>
      </c>
      <c r="P229" s="9">
        <v>20942</v>
      </c>
      <c r="Q229" s="9">
        <v>33479</v>
      </c>
      <c r="R229" s="10">
        <v>24</v>
      </c>
      <c r="S229" s="11">
        <v>1527.98</v>
      </c>
      <c r="T229" s="12">
        <f>Table1[[#This Row],[Clicks]]/Table1[[#This Row],[Impressions]] * 100</f>
        <v>0.39950917444282735</v>
      </c>
      <c r="U229" s="12">
        <f>IFERROR(Table1[[#This Row],[Total Conversions]]/Table1[[#This Row],[Clicks]], "N/A")</f>
        <v>0.17142857142857143</v>
      </c>
      <c r="V229" s="13">
        <f>IFERROR(Table1[[#This Row],[Gross Cost ]]/Table1[[#This Row],[Clicks]], "N/A")</f>
        <v>10.914142857142858</v>
      </c>
      <c r="W229" s="14">
        <f>Table1[[#This Row],[Gross Cost ]]/Table1[[#This Row],[Total Conversions]]</f>
        <v>63.665833333333332</v>
      </c>
      <c r="X229" s="13">
        <f>IFERROR((Table1[[#This Row],[Gross Cost ]]/ (Table1[[#This Row],[Impressions]] / 1000)), "N/A")</f>
        <v>43.603002026082244</v>
      </c>
      <c r="Y229" s="13">
        <f>Table1[[#This Row],[Gross Cost ]]/Table1[[#This Row],[Viewable Impressions]] * 1000</f>
        <v>72.962467768121485</v>
      </c>
    </row>
    <row r="230" spans="1:25" x14ac:dyDescent="0.25">
      <c r="A230" t="s">
        <v>1070</v>
      </c>
      <c r="B230" t="s">
        <v>1139</v>
      </c>
      <c r="C230" t="s">
        <v>1312</v>
      </c>
      <c r="D230" t="s">
        <v>1681</v>
      </c>
      <c r="G230" t="s">
        <v>12</v>
      </c>
      <c r="H230" t="s">
        <v>19</v>
      </c>
      <c r="I230" t="s">
        <v>1008</v>
      </c>
      <c r="J230" t="s">
        <v>1003</v>
      </c>
      <c r="K230" t="s">
        <v>395</v>
      </c>
      <c r="L230" t="s">
        <v>625</v>
      </c>
      <c r="M230" t="s">
        <v>16</v>
      </c>
      <c r="N230" s="9">
        <v>115673</v>
      </c>
      <c r="O230" s="9">
        <v>410</v>
      </c>
      <c r="P230" s="9">
        <v>52475</v>
      </c>
      <c r="Q230" s="9">
        <v>97166</v>
      </c>
      <c r="R230" s="10">
        <v>22</v>
      </c>
      <c r="S230" s="11">
        <v>5045.9399999999996</v>
      </c>
      <c r="T230" s="12">
        <f>Table1[[#This Row],[Clicks]]/Table1[[#This Row],[Impressions]] * 100</f>
        <v>0.35444745100412367</v>
      </c>
      <c r="U230" s="12">
        <f>IFERROR(Table1[[#This Row],[Total Conversions]]/Table1[[#This Row],[Clicks]], "N/A")</f>
        <v>5.3658536585365853E-2</v>
      </c>
      <c r="V230" s="13">
        <f>IFERROR(Table1[[#This Row],[Gross Cost ]]/Table1[[#This Row],[Clicks]], "N/A")</f>
        <v>12.307170731707316</v>
      </c>
      <c r="W230" s="14">
        <f>Table1[[#This Row],[Gross Cost ]]/Table1[[#This Row],[Total Conversions]]</f>
        <v>229.36090909090908</v>
      </c>
      <c r="X230" s="13">
        <f>IFERROR((Table1[[#This Row],[Gross Cost ]]/ (Table1[[#This Row],[Impressions]] / 1000)), "N/A")</f>
        <v>43.62245294926214</v>
      </c>
      <c r="Y230" s="13">
        <f>Table1[[#This Row],[Gross Cost ]]/Table1[[#This Row],[Viewable Impressions]] * 1000</f>
        <v>96.158932825154821</v>
      </c>
    </row>
    <row r="231" spans="1:25" x14ac:dyDescent="0.25">
      <c r="A231" t="s">
        <v>1070</v>
      </c>
      <c r="B231" t="s">
        <v>1131</v>
      </c>
      <c r="C231" t="s">
        <v>1383</v>
      </c>
      <c r="D231" t="s">
        <v>1737</v>
      </c>
      <c r="G231" t="s">
        <v>12</v>
      </c>
      <c r="H231" t="s">
        <v>26</v>
      </c>
      <c r="I231" t="s">
        <v>1023</v>
      </c>
      <c r="J231" t="s">
        <v>1923</v>
      </c>
      <c r="K231" t="s">
        <v>226</v>
      </c>
      <c r="L231" t="s">
        <v>680</v>
      </c>
      <c r="M231" t="s">
        <v>16</v>
      </c>
      <c r="N231" s="9">
        <v>149618</v>
      </c>
      <c r="O231" s="9">
        <v>260</v>
      </c>
      <c r="P231" s="9">
        <v>126031</v>
      </c>
      <c r="Q231" s="9">
        <v>140596</v>
      </c>
      <c r="R231" s="10">
        <v>26</v>
      </c>
      <c r="S231" s="11">
        <v>6605.59</v>
      </c>
      <c r="T231" s="12">
        <f>Table1[[#This Row],[Clicks]]/Table1[[#This Row],[Impressions]] * 100</f>
        <v>0.17377588258097287</v>
      </c>
      <c r="U231" s="12">
        <f>IFERROR(Table1[[#This Row],[Total Conversions]]/Table1[[#This Row],[Clicks]], "N/A")</f>
        <v>0.1</v>
      </c>
      <c r="V231" s="13">
        <f>IFERROR(Table1[[#This Row],[Gross Cost ]]/Table1[[#This Row],[Clicks]], "N/A")</f>
        <v>25.406115384615386</v>
      </c>
      <c r="W231" s="14">
        <f>Table1[[#This Row],[Gross Cost ]]/Table1[[#This Row],[Total Conversions]]</f>
        <v>254.06115384615384</v>
      </c>
      <c r="X231" s="13">
        <f>IFERROR((Table1[[#This Row],[Gross Cost ]]/ (Table1[[#This Row],[Impressions]] / 1000)), "N/A")</f>
        <v>44.149701239155718</v>
      </c>
      <c r="Y231" s="13">
        <f>Table1[[#This Row],[Gross Cost ]]/Table1[[#This Row],[Viewable Impressions]] * 1000</f>
        <v>52.412422340535265</v>
      </c>
    </row>
    <row r="232" spans="1:25" x14ac:dyDescent="0.25">
      <c r="A232" t="s">
        <v>225</v>
      </c>
      <c r="G232" t="s">
        <v>12</v>
      </c>
      <c r="H232" t="s">
        <v>13</v>
      </c>
      <c r="I232" t="s">
        <v>1000</v>
      </c>
      <c r="J232" t="s">
        <v>1933</v>
      </c>
      <c r="K232" t="s">
        <v>226</v>
      </c>
      <c r="L232" t="s">
        <v>204</v>
      </c>
      <c r="M232" t="s">
        <v>16</v>
      </c>
      <c r="N232" s="9">
        <v>65380</v>
      </c>
      <c r="O232" s="9">
        <v>208</v>
      </c>
      <c r="P232" s="9">
        <v>30039</v>
      </c>
      <c r="Q232" s="9">
        <v>60482</v>
      </c>
      <c r="R232" s="10">
        <v>5</v>
      </c>
      <c r="S232" s="11">
        <v>2905.88</v>
      </c>
      <c r="T232" s="12">
        <f>Table1[[#This Row],[Clicks]]/Table1[[#This Row],[Impressions]] * 100</f>
        <v>0.31814010400734166</v>
      </c>
      <c r="U232" s="12">
        <f>IFERROR(Table1[[#This Row],[Total Conversions]]/Table1[[#This Row],[Clicks]], "N/A")</f>
        <v>2.403846153846154E-2</v>
      </c>
      <c r="V232" s="13">
        <f>IFERROR(Table1[[#This Row],[Gross Cost ]]/Table1[[#This Row],[Clicks]], "N/A")</f>
        <v>13.970576923076923</v>
      </c>
      <c r="W232" s="14">
        <f>Table1[[#This Row],[Gross Cost ]]/Table1[[#This Row],[Total Conversions]]</f>
        <v>581.17600000000004</v>
      </c>
      <c r="X232" s="13">
        <f>IFERROR((Table1[[#This Row],[Gross Cost ]]/ (Table1[[#This Row],[Impressions]] / 1000)), "N/A")</f>
        <v>44.446007953502608</v>
      </c>
      <c r="Y232" s="13">
        <f>Table1[[#This Row],[Gross Cost ]]/Table1[[#This Row],[Viewable Impressions]] * 1000</f>
        <v>96.736908685375681</v>
      </c>
    </row>
    <row r="233" spans="1:25" x14ac:dyDescent="0.25">
      <c r="A233" t="s">
        <v>1070</v>
      </c>
      <c r="B233" t="s">
        <v>1136</v>
      </c>
      <c r="C233" t="s">
        <v>1199</v>
      </c>
      <c r="D233" t="s">
        <v>1631</v>
      </c>
      <c r="G233" t="s">
        <v>12</v>
      </c>
      <c r="H233" t="s">
        <v>21</v>
      </c>
      <c r="I233" t="s">
        <v>1036</v>
      </c>
      <c r="J233" t="s">
        <v>1927</v>
      </c>
      <c r="K233" t="s">
        <v>47</v>
      </c>
      <c r="L233" t="s">
        <v>920</v>
      </c>
      <c r="M233" t="s">
        <v>16</v>
      </c>
      <c r="N233" s="9">
        <v>134847</v>
      </c>
      <c r="O233" s="9">
        <v>450</v>
      </c>
      <c r="P233" s="9">
        <v>104268</v>
      </c>
      <c r="Q233" s="9">
        <v>128470</v>
      </c>
      <c r="R233" s="10">
        <v>125</v>
      </c>
      <c r="S233" s="11">
        <v>6040.6</v>
      </c>
      <c r="T233" s="12">
        <f>Table1[[#This Row],[Clicks]]/Table1[[#This Row],[Impressions]] * 100</f>
        <v>0.33371153974504442</v>
      </c>
      <c r="U233" s="12">
        <f>IFERROR(Table1[[#This Row],[Total Conversions]]/Table1[[#This Row],[Clicks]], "N/A")</f>
        <v>0.27777777777777779</v>
      </c>
      <c r="V233" s="13">
        <f>IFERROR(Table1[[#This Row],[Gross Cost ]]/Table1[[#This Row],[Clicks]], "N/A")</f>
        <v>13.423555555555556</v>
      </c>
      <c r="W233" s="14">
        <f>Table1[[#This Row],[Gross Cost ]]/Table1[[#This Row],[Total Conversions]]</f>
        <v>48.324800000000003</v>
      </c>
      <c r="X233" s="13">
        <f>IFERROR((Table1[[#This Row],[Gross Cost ]]/ (Table1[[#This Row],[Impressions]] / 1000)), "N/A")</f>
        <v>44.795953932975891</v>
      </c>
      <c r="Y233" s="13">
        <f>Table1[[#This Row],[Gross Cost ]]/Table1[[#This Row],[Viewable Impressions]] * 1000</f>
        <v>57.933402386158747</v>
      </c>
    </row>
    <row r="234" spans="1:25" x14ac:dyDescent="0.25">
      <c r="A234" t="s">
        <v>1070</v>
      </c>
      <c r="B234" t="s">
        <v>1145</v>
      </c>
      <c r="C234" t="s">
        <v>1256</v>
      </c>
      <c r="G234" t="s">
        <v>18</v>
      </c>
      <c r="H234" t="s">
        <v>13</v>
      </c>
      <c r="I234" t="s">
        <v>1008</v>
      </c>
      <c r="J234" t="s">
        <v>1003</v>
      </c>
      <c r="K234" t="s">
        <v>226</v>
      </c>
      <c r="L234" t="s">
        <v>204</v>
      </c>
      <c r="M234" t="s">
        <v>44</v>
      </c>
      <c r="N234" s="9">
        <v>113420</v>
      </c>
      <c r="O234" s="9">
        <v>333</v>
      </c>
      <c r="P234" s="9">
        <v>33557</v>
      </c>
      <c r="Q234" s="9">
        <v>104929</v>
      </c>
      <c r="R234" s="10">
        <v>11</v>
      </c>
      <c r="S234" s="11">
        <v>5124.4399999999996</v>
      </c>
      <c r="T234" s="12">
        <f>Table1[[#This Row],[Clicks]]/Table1[[#This Row],[Impressions]] * 100</f>
        <v>0.29359901251983778</v>
      </c>
      <c r="U234" s="12">
        <f>IFERROR(Table1[[#This Row],[Total Conversions]]/Table1[[#This Row],[Clicks]], "N/A")</f>
        <v>3.3033033033033031E-2</v>
      </c>
      <c r="V234" s="13">
        <f>IFERROR(Table1[[#This Row],[Gross Cost ]]/Table1[[#This Row],[Clicks]], "N/A")</f>
        <v>15.388708708708707</v>
      </c>
      <c r="W234" s="14">
        <f>Table1[[#This Row],[Gross Cost ]]/Table1[[#This Row],[Total Conversions]]</f>
        <v>465.85818181818178</v>
      </c>
      <c r="X234" s="13">
        <f>IFERROR((Table1[[#This Row],[Gross Cost ]]/ (Table1[[#This Row],[Impressions]] / 1000)), "N/A")</f>
        <v>45.181096808323041</v>
      </c>
      <c r="Y234" s="13">
        <f>Table1[[#This Row],[Gross Cost ]]/Table1[[#This Row],[Viewable Impressions]] * 1000</f>
        <v>152.7085257919361</v>
      </c>
    </row>
    <row r="235" spans="1:25" x14ac:dyDescent="0.25">
      <c r="A235" t="s">
        <v>1082</v>
      </c>
      <c r="B235" t="s">
        <v>1189</v>
      </c>
      <c r="C235" t="s">
        <v>1484</v>
      </c>
      <c r="G235" t="s">
        <v>18</v>
      </c>
      <c r="H235" t="s">
        <v>26</v>
      </c>
      <c r="I235" t="s">
        <v>1042</v>
      </c>
      <c r="J235" t="s">
        <v>1924</v>
      </c>
      <c r="K235" t="s">
        <v>113</v>
      </c>
      <c r="L235" t="s">
        <v>204</v>
      </c>
      <c r="M235" t="s">
        <v>44</v>
      </c>
      <c r="N235" s="9">
        <v>32436</v>
      </c>
      <c r="O235" s="9">
        <v>56</v>
      </c>
      <c r="P235" s="9">
        <v>17531</v>
      </c>
      <c r="Q235" s="9">
        <v>28429</v>
      </c>
      <c r="R235" s="10">
        <v>6</v>
      </c>
      <c r="S235" s="11">
        <v>1470.67</v>
      </c>
      <c r="T235" s="12">
        <f>Table1[[#This Row],[Clicks]]/Table1[[#This Row],[Impressions]] * 100</f>
        <v>0.17264767542237022</v>
      </c>
      <c r="U235" s="12">
        <f>IFERROR(Table1[[#This Row],[Total Conversions]]/Table1[[#This Row],[Clicks]], "N/A")</f>
        <v>0.10714285714285714</v>
      </c>
      <c r="V235" s="13">
        <f>IFERROR(Table1[[#This Row],[Gross Cost ]]/Table1[[#This Row],[Clicks]], "N/A")</f>
        <v>26.261964285714289</v>
      </c>
      <c r="W235" s="14">
        <f>Table1[[#This Row],[Gross Cost ]]/Table1[[#This Row],[Total Conversions]]</f>
        <v>245.11166666666668</v>
      </c>
      <c r="X235" s="13">
        <f>IFERROR((Table1[[#This Row],[Gross Cost ]]/ (Table1[[#This Row],[Impressions]] / 1000)), "N/A")</f>
        <v>45.34067085953879</v>
      </c>
      <c r="Y235" s="13">
        <f>Table1[[#This Row],[Gross Cost ]]/Table1[[#This Row],[Viewable Impressions]] * 1000</f>
        <v>83.889681136272884</v>
      </c>
    </row>
    <row r="236" spans="1:25" x14ac:dyDescent="0.25">
      <c r="A236" t="s">
        <v>1080</v>
      </c>
      <c r="B236" t="s">
        <v>1177</v>
      </c>
      <c r="C236" t="s">
        <v>1456</v>
      </c>
      <c r="G236" t="s">
        <v>12</v>
      </c>
      <c r="H236" t="s">
        <v>26</v>
      </c>
      <c r="I236" t="s">
        <v>1939</v>
      </c>
      <c r="J236" t="s">
        <v>1923</v>
      </c>
      <c r="K236" t="s">
        <v>142</v>
      </c>
      <c r="L236" t="s">
        <v>15</v>
      </c>
      <c r="M236" t="s">
        <v>16</v>
      </c>
      <c r="N236" s="9">
        <v>43666</v>
      </c>
      <c r="O236" s="9">
        <v>133</v>
      </c>
      <c r="P236" s="9">
        <v>18513</v>
      </c>
      <c r="Q236" s="9">
        <v>40506</v>
      </c>
      <c r="R236" s="10">
        <v>18</v>
      </c>
      <c r="S236" s="11">
        <v>1980.39</v>
      </c>
      <c r="T236" s="12">
        <f>Table1[[#This Row],[Clicks]]/Table1[[#This Row],[Impressions]] * 100</f>
        <v>0.30458480282141714</v>
      </c>
      <c r="U236" s="12">
        <f>IFERROR(Table1[[#This Row],[Total Conversions]]/Table1[[#This Row],[Clicks]], "N/A")</f>
        <v>0.13533834586466165</v>
      </c>
      <c r="V236" s="13">
        <f>IFERROR(Table1[[#This Row],[Gross Cost ]]/Table1[[#This Row],[Clicks]], "N/A")</f>
        <v>14.89015037593985</v>
      </c>
      <c r="W236" s="14">
        <f>Table1[[#This Row],[Gross Cost ]]/Table1[[#This Row],[Total Conversions]]</f>
        <v>110.02166666666668</v>
      </c>
      <c r="X236" s="13">
        <f>IFERROR((Table1[[#This Row],[Gross Cost ]]/ (Table1[[#This Row],[Impressions]] / 1000)), "N/A")</f>
        <v>45.353135162368893</v>
      </c>
      <c r="Y236" s="13">
        <f>Table1[[#This Row],[Gross Cost ]]/Table1[[#This Row],[Viewable Impressions]] * 1000</f>
        <v>106.97293793550479</v>
      </c>
    </row>
    <row r="237" spans="1:25" x14ac:dyDescent="0.25">
      <c r="A237" t="s">
        <v>1070</v>
      </c>
      <c r="B237" t="s">
        <v>1152</v>
      </c>
      <c r="C237" t="s">
        <v>1386</v>
      </c>
      <c r="G237" t="s">
        <v>18</v>
      </c>
      <c r="H237" t="s">
        <v>19</v>
      </c>
      <c r="I237" t="s">
        <v>1042</v>
      </c>
      <c r="J237" t="s">
        <v>1924</v>
      </c>
      <c r="K237" t="s">
        <v>333</v>
      </c>
      <c r="L237" t="s">
        <v>204</v>
      </c>
      <c r="M237" t="s">
        <v>44</v>
      </c>
      <c r="N237" s="9">
        <v>127090</v>
      </c>
      <c r="O237" s="9">
        <v>299</v>
      </c>
      <c r="P237" s="9">
        <v>30178</v>
      </c>
      <c r="Q237" s="9">
        <v>113438</v>
      </c>
      <c r="R237" s="10">
        <v>24</v>
      </c>
      <c r="S237" s="11">
        <v>5808.91</v>
      </c>
      <c r="T237" s="12">
        <f>Table1[[#This Row],[Clicks]]/Table1[[#This Row],[Impressions]] * 100</f>
        <v>0.23526634668345267</v>
      </c>
      <c r="U237" s="12">
        <f>IFERROR(Table1[[#This Row],[Total Conversions]]/Table1[[#This Row],[Clicks]], "N/A")</f>
        <v>8.0267558528428096E-2</v>
      </c>
      <c r="V237" s="13">
        <f>IFERROR(Table1[[#This Row],[Gross Cost ]]/Table1[[#This Row],[Clicks]], "N/A")</f>
        <v>19.427792642140467</v>
      </c>
      <c r="W237" s="14">
        <f>Table1[[#This Row],[Gross Cost ]]/Table1[[#This Row],[Total Conversions]]</f>
        <v>242.03791666666666</v>
      </c>
      <c r="X237" s="13">
        <f>IFERROR((Table1[[#This Row],[Gross Cost ]]/ (Table1[[#This Row],[Impressions]] / 1000)), "N/A")</f>
        <v>45.7070579904005</v>
      </c>
      <c r="Y237" s="13">
        <f>Table1[[#This Row],[Gross Cost ]]/Table1[[#This Row],[Viewable Impressions]] * 1000</f>
        <v>192.488236463649</v>
      </c>
    </row>
    <row r="238" spans="1:25" x14ac:dyDescent="0.25">
      <c r="A238" t="s">
        <v>1069</v>
      </c>
      <c r="B238" t="s">
        <v>1134</v>
      </c>
      <c r="C238" t="s">
        <v>1277</v>
      </c>
      <c r="D238" t="s">
        <v>1593</v>
      </c>
      <c r="G238" t="s">
        <v>23</v>
      </c>
      <c r="H238" t="s">
        <v>13</v>
      </c>
      <c r="I238" t="s">
        <v>1940</v>
      </c>
      <c r="J238" t="s">
        <v>1923</v>
      </c>
      <c r="K238" t="s">
        <v>101</v>
      </c>
      <c r="L238" t="s">
        <v>15</v>
      </c>
      <c r="M238" t="s">
        <v>16</v>
      </c>
      <c r="N238" s="9">
        <v>37717</v>
      </c>
      <c r="O238" s="9">
        <v>69</v>
      </c>
      <c r="P238" s="9">
        <v>26541</v>
      </c>
      <c r="Q238" s="9">
        <v>35126</v>
      </c>
      <c r="R238" s="10">
        <v>5</v>
      </c>
      <c r="S238" s="11">
        <v>1725.27</v>
      </c>
      <c r="T238" s="12">
        <f>Table1[[#This Row],[Clicks]]/Table1[[#This Row],[Impressions]] * 100</f>
        <v>0.18294137921891987</v>
      </c>
      <c r="U238" s="12">
        <f>IFERROR(Table1[[#This Row],[Total Conversions]]/Table1[[#This Row],[Clicks]], "N/A")</f>
        <v>7.2463768115942032E-2</v>
      </c>
      <c r="V238" s="13">
        <f>IFERROR(Table1[[#This Row],[Gross Cost ]]/Table1[[#This Row],[Clicks]], "N/A")</f>
        <v>25.00391304347826</v>
      </c>
      <c r="W238" s="14">
        <f>Table1[[#This Row],[Gross Cost ]]/Table1[[#This Row],[Total Conversions]]</f>
        <v>345.05399999999997</v>
      </c>
      <c r="X238" s="13">
        <f>IFERROR((Table1[[#This Row],[Gross Cost ]]/ (Table1[[#This Row],[Impressions]] / 1000)), "N/A")</f>
        <v>45.742503380438528</v>
      </c>
      <c r="Y238" s="13">
        <f>Table1[[#This Row],[Gross Cost ]]/Table1[[#This Row],[Viewable Impressions]] * 1000</f>
        <v>65.003956143325425</v>
      </c>
    </row>
    <row r="239" spans="1:25" x14ac:dyDescent="0.25">
      <c r="A239" t="s">
        <v>1088</v>
      </c>
      <c r="B239" t="s">
        <v>1198</v>
      </c>
      <c r="C239" t="s">
        <v>1487</v>
      </c>
      <c r="G239" t="s">
        <v>12</v>
      </c>
      <c r="H239" t="s">
        <v>19</v>
      </c>
      <c r="I239" t="s">
        <v>1033</v>
      </c>
      <c r="J239" t="s">
        <v>1928</v>
      </c>
      <c r="K239" t="s">
        <v>120</v>
      </c>
      <c r="L239" t="s">
        <v>15</v>
      </c>
      <c r="M239" t="s">
        <v>16</v>
      </c>
      <c r="N239" s="9">
        <v>32714</v>
      </c>
      <c r="O239" s="9">
        <v>69</v>
      </c>
      <c r="P239" s="9">
        <v>3756</v>
      </c>
      <c r="Q239" s="9">
        <v>30764</v>
      </c>
      <c r="R239" s="10">
        <v>15</v>
      </c>
      <c r="S239" s="11">
        <v>1506.62</v>
      </c>
      <c r="T239" s="12">
        <f>Table1[[#This Row],[Clicks]]/Table1[[#This Row],[Impressions]] * 100</f>
        <v>0.21091887265390963</v>
      </c>
      <c r="U239" s="12">
        <f>IFERROR(Table1[[#This Row],[Total Conversions]]/Table1[[#This Row],[Clicks]], "N/A")</f>
        <v>0.21739130434782608</v>
      </c>
      <c r="V239" s="13">
        <f>IFERROR(Table1[[#This Row],[Gross Cost ]]/Table1[[#This Row],[Clicks]], "N/A")</f>
        <v>21.835072463768114</v>
      </c>
      <c r="W239" s="14">
        <f>Table1[[#This Row],[Gross Cost ]]/Table1[[#This Row],[Total Conversions]]</f>
        <v>100.44133333333333</v>
      </c>
      <c r="X239" s="13">
        <f>IFERROR((Table1[[#This Row],[Gross Cost ]]/ (Table1[[#This Row],[Impressions]] / 1000)), "N/A")</f>
        <v>46.054288683743962</v>
      </c>
      <c r="Y239" s="13">
        <f>Table1[[#This Row],[Gross Cost ]]/Table1[[#This Row],[Viewable Impressions]] * 1000</f>
        <v>401.12353567625132</v>
      </c>
    </row>
    <row r="240" spans="1:25" x14ac:dyDescent="0.25">
      <c r="A240" t="s">
        <v>1070</v>
      </c>
      <c r="B240" t="s">
        <v>1133</v>
      </c>
      <c r="C240" t="s">
        <v>182</v>
      </c>
      <c r="D240" t="s">
        <v>1725</v>
      </c>
      <c r="G240" t="s">
        <v>18</v>
      </c>
      <c r="H240" t="s">
        <v>13</v>
      </c>
      <c r="I240" t="s">
        <v>1008</v>
      </c>
      <c r="J240" t="s">
        <v>1003</v>
      </c>
      <c r="K240" t="s">
        <v>181</v>
      </c>
      <c r="L240" t="s">
        <v>204</v>
      </c>
      <c r="M240" t="s">
        <v>16</v>
      </c>
      <c r="N240" s="9">
        <v>100991</v>
      </c>
      <c r="O240" s="9">
        <v>286</v>
      </c>
      <c r="P240" s="9">
        <v>56138</v>
      </c>
      <c r="Q240" s="9">
        <v>88836</v>
      </c>
      <c r="R240" s="10">
        <v>9</v>
      </c>
      <c r="S240" s="11">
        <v>4652.37</v>
      </c>
      <c r="T240" s="12">
        <f>Table1[[#This Row],[Clicks]]/Table1[[#This Row],[Impressions]] * 100</f>
        <v>0.28319355190066442</v>
      </c>
      <c r="U240" s="12">
        <f>IFERROR(Table1[[#This Row],[Total Conversions]]/Table1[[#This Row],[Clicks]], "N/A")</f>
        <v>3.1468531468531472E-2</v>
      </c>
      <c r="V240" s="13">
        <f>IFERROR(Table1[[#This Row],[Gross Cost ]]/Table1[[#This Row],[Clicks]], "N/A")</f>
        <v>16.267027972027972</v>
      </c>
      <c r="W240" s="14">
        <f>Table1[[#This Row],[Gross Cost ]]/Table1[[#This Row],[Total Conversions]]</f>
        <v>516.92999999999995</v>
      </c>
      <c r="X240" s="13">
        <f>IFERROR((Table1[[#This Row],[Gross Cost ]]/ (Table1[[#This Row],[Impressions]] / 1000)), "N/A")</f>
        <v>46.067174302660632</v>
      </c>
      <c r="Y240" s="13">
        <f>Table1[[#This Row],[Gross Cost ]]/Table1[[#This Row],[Viewable Impressions]] * 1000</f>
        <v>82.873810965834195</v>
      </c>
    </row>
    <row r="241" spans="1:25" x14ac:dyDescent="0.25">
      <c r="A241" t="s">
        <v>1096</v>
      </c>
      <c r="B241" t="s">
        <v>1226</v>
      </c>
      <c r="C241" t="s">
        <v>1550</v>
      </c>
      <c r="D241" t="s">
        <v>1832</v>
      </c>
      <c r="G241" t="s">
        <v>18</v>
      </c>
      <c r="H241" t="s">
        <v>26</v>
      </c>
      <c r="I241" t="s">
        <v>1033</v>
      </c>
      <c r="J241" t="s">
        <v>1928</v>
      </c>
      <c r="K241" t="s">
        <v>159</v>
      </c>
      <c r="L241" t="s">
        <v>204</v>
      </c>
      <c r="M241" t="s">
        <v>16</v>
      </c>
      <c r="N241" s="9">
        <v>37554</v>
      </c>
      <c r="O241" s="9">
        <v>92</v>
      </c>
      <c r="P241" s="9">
        <v>13128</v>
      </c>
      <c r="Q241" s="9">
        <v>27596</v>
      </c>
      <c r="R241" s="10">
        <v>8</v>
      </c>
      <c r="S241" s="11">
        <v>1737.84</v>
      </c>
      <c r="T241" s="12">
        <f>Table1[[#This Row],[Clicks]]/Table1[[#This Row],[Impressions]] * 100</f>
        <v>0.2449805613250253</v>
      </c>
      <c r="U241" s="12">
        <f>IFERROR(Table1[[#This Row],[Total Conversions]]/Table1[[#This Row],[Clicks]], "N/A")</f>
        <v>8.6956521739130432E-2</v>
      </c>
      <c r="V241" s="13">
        <f>IFERROR(Table1[[#This Row],[Gross Cost ]]/Table1[[#This Row],[Clicks]], "N/A")</f>
        <v>18.889565217391304</v>
      </c>
      <c r="W241" s="14">
        <f>Table1[[#This Row],[Gross Cost ]]/Table1[[#This Row],[Total Conversions]]</f>
        <v>217.23</v>
      </c>
      <c r="X241" s="13">
        <f>IFERROR((Table1[[#This Row],[Gross Cost ]]/ (Table1[[#This Row],[Impressions]] / 1000)), "N/A")</f>
        <v>46.275762901421949</v>
      </c>
      <c r="Y241" s="13">
        <f>Table1[[#This Row],[Gross Cost ]]/Table1[[#This Row],[Viewable Impressions]] * 1000</f>
        <v>132.37659963436928</v>
      </c>
    </row>
    <row r="242" spans="1:25" x14ac:dyDescent="0.25">
      <c r="A242" t="s">
        <v>1077</v>
      </c>
      <c r="B242" t="s">
        <v>1170</v>
      </c>
      <c r="C242" t="s">
        <v>1426</v>
      </c>
      <c r="D242" t="s">
        <v>1794</v>
      </c>
      <c r="G242" t="s">
        <v>12</v>
      </c>
      <c r="H242" t="s">
        <v>26</v>
      </c>
      <c r="I242" t="s">
        <v>1943</v>
      </c>
      <c r="J242" t="s">
        <v>1923</v>
      </c>
      <c r="K242" t="s">
        <v>697</v>
      </c>
      <c r="L242" t="s">
        <v>680</v>
      </c>
      <c r="M242" t="s">
        <v>16</v>
      </c>
      <c r="N242" s="9">
        <v>31243</v>
      </c>
      <c r="O242" s="9">
        <v>100</v>
      </c>
      <c r="P242" s="9">
        <v>16326</v>
      </c>
      <c r="Q242" s="9">
        <v>25991</v>
      </c>
      <c r="R242" s="10">
        <v>21</v>
      </c>
      <c r="S242" s="11">
        <v>1452.59</v>
      </c>
      <c r="T242" s="12">
        <f>Table1[[#This Row],[Clicks]]/Table1[[#This Row],[Impressions]] * 100</f>
        <v>0.32007169605991742</v>
      </c>
      <c r="U242" s="12">
        <f>IFERROR(Table1[[#This Row],[Total Conversions]]/Table1[[#This Row],[Clicks]], "N/A")</f>
        <v>0.21</v>
      </c>
      <c r="V242" s="13">
        <f>IFERROR(Table1[[#This Row],[Gross Cost ]]/Table1[[#This Row],[Clicks]], "N/A")</f>
        <v>14.5259</v>
      </c>
      <c r="W242" s="14">
        <f>Table1[[#This Row],[Gross Cost ]]/Table1[[#This Row],[Total Conversions]]</f>
        <v>69.170952380952372</v>
      </c>
      <c r="X242" s="13">
        <f>IFERROR((Table1[[#This Row],[Gross Cost ]]/ (Table1[[#This Row],[Impressions]] / 1000)), "N/A")</f>
        <v>46.493294497967547</v>
      </c>
      <c r="Y242" s="13">
        <f>Table1[[#This Row],[Gross Cost ]]/Table1[[#This Row],[Viewable Impressions]] * 1000</f>
        <v>88.974029155947562</v>
      </c>
    </row>
    <row r="243" spans="1:25" x14ac:dyDescent="0.25">
      <c r="A243" t="s">
        <v>1080</v>
      </c>
      <c r="B243" t="s">
        <v>573</v>
      </c>
      <c r="C243" t="s">
        <v>1469</v>
      </c>
      <c r="G243" t="s">
        <v>18</v>
      </c>
      <c r="H243" t="s">
        <v>26</v>
      </c>
      <c r="I243" t="s">
        <v>1940</v>
      </c>
      <c r="J243" t="s">
        <v>1923</v>
      </c>
      <c r="K243" t="s">
        <v>108</v>
      </c>
      <c r="L243" t="s">
        <v>795</v>
      </c>
      <c r="M243" t="s">
        <v>44</v>
      </c>
      <c r="N243" s="9">
        <v>32173</v>
      </c>
      <c r="O243" s="9">
        <v>104</v>
      </c>
      <c r="P243" s="9">
        <v>24427</v>
      </c>
      <c r="Q243" s="9">
        <v>30084</v>
      </c>
      <c r="R243" s="10">
        <v>11</v>
      </c>
      <c r="S243" s="11">
        <v>1498.29</v>
      </c>
      <c r="T243" s="12">
        <f>Table1[[#This Row],[Clicks]]/Table1[[#This Row],[Impressions]] * 100</f>
        <v>0.32325241662263388</v>
      </c>
      <c r="U243" s="12">
        <f>IFERROR(Table1[[#This Row],[Total Conversions]]/Table1[[#This Row],[Clicks]], "N/A")</f>
        <v>0.10576923076923077</v>
      </c>
      <c r="V243" s="13">
        <f>IFERROR(Table1[[#This Row],[Gross Cost ]]/Table1[[#This Row],[Clicks]], "N/A")</f>
        <v>14.406634615384615</v>
      </c>
      <c r="W243" s="14">
        <f>Table1[[#This Row],[Gross Cost ]]/Table1[[#This Row],[Total Conversions]]</f>
        <v>136.20818181818183</v>
      </c>
      <c r="X243" s="13">
        <f>IFERROR((Table1[[#This Row],[Gross Cost ]]/ (Table1[[#This Row],[Impressions]] / 1000)), "N/A")</f>
        <v>46.569794548223662</v>
      </c>
      <c r="Y243" s="13">
        <f>Table1[[#This Row],[Gross Cost ]]/Table1[[#This Row],[Viewable Impressions]] * 1000</f>
        <v>61.337454456134601</v>
      </c>
    </row>
    <row r="244" spans="1:25" x14ac:dyDescent="0.25">
      <c r="A244" t="s">
        <v>1088</v>
      </c>
      <c r="B244" t="s">
        <v>1201</v>
      </c>
      <c r="C244" t="s">
        <v>1506</v>
      </c>
      <c r="G244" t="s">
        <v>12</v>
      </c>
      <c r="H244" t="s">
        <v>19</v>
      </c>
      <c r="I244" t="s">
        <v>1036</v>
      </c>
      <c r="J244" t="s">
        <v>1927</v>
      </c>
      <c r="K244" t="s">
        <v>77</v>
      </c>
      <c r="L244" t="s">
        <v>204</v>
      </c>
      <c r="M244" t="s">
        <v>16</v>
      </c>
      <c r="N244" s="9">
        <v>33069</v>
      </c>
      <c r="O244" s="9">
        <v>140</v>
      </c>
      <c r="P244" s="9">
        <v>17744</v>
      </c>
      <c r="Q244" s="9">
        <v>31192</v>
      </c>
      <c r="R244" s="10">
        <v>14</v>
      </c>
      <c r="S244" s="11">
        <v>1543.31</v>
      </c>
      <c r="T244" s="12">
        <f>Table1[[#This Row],[Clicks]]/Table1[[#This Row],[Impressions]] * 100</f>
        <v>0.42335722277661858</v>
      </c>
      <c r="U244" s="12">
        <f>IFERROR(Table1[[#This Row],[Total Conversions]]/Table1[[#This Row],[Clicks]], "N/A")</f>
        <v>0.1</v>
      </c>
      <c r="V244" s="13">
        <f>IFERROR(Table1[[#This Row],[Gross Cost ]]/Table1[[#This Row],[Clicks]], "N/A")</f>
        <v>11.023642857142857</v>
      </c>
      <c r="W244" s="14">
        <f>Table1[[#This Row],[Gross Cost ]]/Table1[[#This Row],[Total Conversions]]</f>
        <v>110.23642857142856</v>
      </c>
      <c r="X244" s="13">
        <f>IFERROR((Table1[[#This Row],[Gross Cost ]]/ (Table1[[#This Row],[Impressions]] / 1000)), "N/A")</f>
        <v>46.669388248813085</v>
      </c>
      <c r="Y244" s="13">
        <f>Table1[[#This Row],[Gross Cost ]]/Table1[[#This Row],[Viewable Impressions]] * 1000</f>
        <v>86.976442741208288</v>
      </c>
    </row>
    <row r="245" spans="1:25" x14ac:dyDescent="0.25">
      <c r="A245" t="s">
        <v>1080</v>
      </c>
      <c r="B245" t="s">
        <v>182</v>
      </c>
      <c r="C245" t="s">
        <v>1478</v>
      </c>
      <c r="G245" t="s">
        <v>23</v>
      </c>
      <c r="H245" t="s">
        <v>21</v>
      </c>
      <c r="I245" t="s">
        <v>1036</v>
      </c>
      <c r="J245" t="s">
        <v>1927</v>
      </c>
      <c r="K245" t="s">
        <v>179</v>
      </c>
      <c r="L245" t="s">
        <v>15</v>
      </c>
      <c r="M245" t="s">
        <v>16</v>
      </c>
      <c r="N245" s="9">
        <v>32400</v>
      </c>
      <c r="O245" s="9">
        <v>87</v>
      </c>
      <c r="P245" s="9">
        <v>5152</v>
      </c>
      <c r="Q245" s="9">
        <v>30383</v>
      </c>
      <c r="R245" s="10">
        <v>9</v>
      </c>
      <c r="S245" s="11">
        <v>1522.35</v>
      </c>
      <c r="T245" s="12">
        <f>Table1[[#This Row],[Clicks]]/Table1[[#This Row],[Impressions]] * 100</f>
        <v>0.26851851851851849</v>
      </c>
      <c r="U245" s="12">
        <f>IFERROR(Table1[[#This Row],[Total Conversions]]/Table1[[#This Row],[Clicks]], "N/A")</f>
        <v>0.10344827586206896</v>
      </c>
      <c r="V245" s="13">
        <f>IFERROR(Table1[[#This Row],[Gross Cost ]]/Table1[[#This Row],[Clicks]], "N/A")</f>
        <v>17.498275862068965</v>
      </c>
      <c r="W245" s="14">
        <f>Table1[[#This Row],[Gross Cost ]]/Table1[[#This Row],[Total Conversions]]</f>
        <v>169.14999999999998</v>
      </c>
      <c r="X245" s="13">
        <f>IFERROR((Table1[[#This Row],[Gross Cost ]]/ (Table1[[#This Row],[Impressions]] / 1000)), "N/A")</f>
        <v>46.986111111111107</v>
      </c>
      <c r="Y245" s="13">
        <f>Table1[[#This Row],[Gross Cost ]]/Table1[[#This Row],[Viewable Impressions]] * 1000</f>
        <v>295.4871894409938</v>
      </c>
    </row>
    <row r="246" spans="1:25" x14ac:dyDescent="0.25">
      <c r="A246" t="s">
        <v>1070</v>
      </c>
      <c r="B246" t="s">
        <v>1138</v>
      </c>
      <c r="C246" t="s">
        <v>1307</v>
      </c>
      <c r="D246" t="s">
        <v>1671</v>
      </c>
      <c r="G246" t="s">
        <v>18</v>
      </c>
      <c r="H246" t="s">
        <v>26</v>
      </c>
      <c r="I246" t="s">
        <v>1042</v>
      </c>
      <c r="J246" t="s">
        <v>1924</v>
      </c>
      <c r="K246" t="s">
        <v>122</v>
      </c>
      <c r="L246" t="s">
        <v>204</v>
      </c>
      <c r="M246" t="s">
        <v>16</v>
      </c>
      <c r="N246" s="9">
        <v>109128</v>
      </c>
      <c r="O246" s="9">
        <v>470</v>
      </c>
      <c r="P246" s="9">
        <v>38487</v>
      </c>
      <c r="Q246" s="9">
        <v>90615</v>
      </c>
      <c r="R246" s="10">
        <v>3</v>
      </c>
      <c r="S246" s="11">
        <v>5153.12</v>
      </c>
      <c r="T246" s="12">
        <f>Table1[[#This Row],[Clicks]]/Table1[[#This Row],[Impressions]] * 100</f>
        <v>0.4306868997874056</v>
      </c>
      <c r="U246" s="12">
        <f>IFERROR(Table1[[#This Row],[Total Conversions]]/Table1[[#This Row],[Clicks]], "N/A")</f>
        <v>6.382978723404255E-3</v>
      </c>
      <c r="V246" s="13">
        <f>IFERROR(Table1[[#This Row],[Gross Cost ]]/Table1[[#This Row],[Clicks]], "N/A")</f>
        <v>10.964085106382978</v>
      </c>
      <c r="W246" s="14">
        <f>Table1[[#This Row],[Gross Cost ]]/Table1[[#This Row],[Total Conversions]]</f>
        <v>1717.7066666666667</v>
      </c>
      <c r="X246" s="13">
        <f>IFERROR((Table1[[#This Row],[Gross Cost ]]/ (Table1[[#This Row],[Impressions]] / 1000)), "N/A")</f>
        <v>47.220878234733526</v>
      </c>
      <c r="Y246" s="13">
        <f>Table1[[#This Row],[Gross Cost ]]/Table1[[#This Row],[Viewable Impressions]] * 1000</f>
        <v>133.89248317613738</v>
      </c>
    </row>
    <row r="247" spans="1:25" x14ac:dyDescent="0.25">
      <c r="A247" t="s">
        <v>1065</v>
      </c>
      <c r="B247" t="s">
        <v>1119</v>
      </c>
      <c r="G247" t="s">
        <v>18</v>
      </c>
      <c r="H247" t="s">
        <v>26</v>
      </c>
      <c r="I247" t="s">
        <v>1036</v>
      </c>
      <c r="J247" t="s">
        <v>1927</v>
      </c>
      <c r="K247" t="s">
        <v>279</v>
      </c>
      <c r="L247" t="s">
        <v>962</v>
      </c>
      <c r="M247" t="s">
        <v>16</v>
      </c>
      <c r="N247" s="9">
        <v>45402</v>
      </c>
      <c r="O247" s="9">
        <v>122</v>
      </c>
      <c r="P247" s="9">
        <v>17284</v>
      </c>
      <c r="Q247" s="9">
        <v>27542</v>
      </c>
      <c r="R247" s="10">
        <v>5</v>
      </c>
      <c r="S247" s="11">
        <v>2163.27</v>
      </c>
      <c r="T247" s="12">
        <f>Table1[[#This Row],[Clicks]]/Table1[[#This Row],[Impressions]] * 100</f>
        <v>0.26871062948768776</v>
      </c>
      <c r="U247" s="12">
        <f>IFERROR(Table1[[#This Row],[Total Conversions]]/Table1[[#This Row],[Clicks]], "N/A")</f>
        <v>4.0983606557377046E-2</v>
      </c>
      <c r="V247" s="13">
        <f>IFERROR(Table1[[#This Row],[Gross Cost ]]/Table1[[#This Row],[Clicks]], "N/A")</f>
        <v>17.731721311475411</v>
      </c>
      <c r="W247" s="14">
        <f>Table1[[#This Row],[Gross Cost ]]/Table1[[#This Row],[Total Conversions]]</f>
        <v>432.654</v>
      </c>
      <c r="X247" s="13">
        <f>IFERROR((Table1[[#This Row],[Gross Cost ]]/ (Table1[[#This Row],[Impressions]] / 1000)), "N/A")</f>
        <v>47.64701995506806</v>
      </c>
      <c r="Y247" s="13">
        <f>Table1[[#This Row],[Gross Cost ]]/Table1[[#This Row],[Viewable Impressions]] * 1000</f>
        <v>125.16026382781764</v>
      </c>
    </row>
    <row r="248" spans="1:25" x14ac:dyDescent="0.25">
      <c r="A248" t="s">
        <v>1069</v>
      </c>
      <c r="B248" t="s">
        <v>1134</v>
      </c>
      <c r="C248" t="s">
        <v>1148</v>
      </c>
      <c r="G248" t="s">
        <v>12</v>
      </c>
      <c r="H248" t="s">
        <v>26</v>
      </c>
      <c r="I248" t="s">
        <v>1948</v>
      </c>
      <c r="J248" t="s">
        <v>1926</v>
      </c>
      <c r="K248" t="s">
        <v>135</v>
      </c>
      <c r="L248" t="s">
        <v>204</v>
      </c>
      <c r="M248" t="s">
        <v>16</v>
      </c>
      <c r="N248" s="9">
        <v>42833</v>
      </c>
      <c r="O248" s="9">
        <v>120</v>
      </c>
      <c r="P248" s="9">
        <v>37438</v>
      </c>
      <c r="Q248" s="9">
        <v>40447</v>
      </c>
      <c r="R248" s="10">
        <v>9</v>
      </c>
      <c r="S248" s="11">
        <v>2040.93</v>
      </c>
      <c r="T248" s="12">
        <f>Table1[[#This Row],[Clicks]]/Table1[[#This Row],[Impressions]] * 100</f>
        <v>0.2801578222398618</v>
      </c>
      <c r="U248" s="12">
        <f>IFERROR(Table1[[#This Row],[Total Conversions]]/Table1[[#This Row],[Clicks]], "N/A")</f>
        <v>7.4999999999999997E-2</v>
      </c>
      <c r="V248" s="13">
        <f>IFERROR(Table1[[#This Row],[Gross Cost ]]/Table1[[#This Row],[Clicks]], "N/A")</f>
        <v>17.007750000000001</v>
      </c>
      <c r="W248" s="14">
        <f>Table1[[#This Row],[Gross Cost ]]/Table1[[#This Row],[Total Conversions]]</f>
        <v>226.77</v>
      </c>
      <c r="X248" s="13">
        <f>IFERROR((Table1[[#This Row],[Gross Cost ]]/ (Table1[[#This Row],[Impressions]] / 1000)), "N/A")</f>
        <v>47.6485420120001</v>
      </c>
      <c r="Y248" s="13">
        <f>Table1[[#This Row],[Gross Cost ]]/Table1[[#This Row],[Viewable Impressions]] * 1000</f>
        <v>54.514931353170581</v>
      </c>
    </row>
    <row r="249" spans="1:25" x14ac:dyDescent="0.25">
      <c r="A249" t="s">
        <v>1082</v>
      </c>
      <c r="B249" t="s">
        <v>1188</v>
      </c>
      <c r="C249" t="s">
        <v>1481</v>
      </c>
      <c r="G249" t="s">
        <v>12</v>
      </c>
      <c r="H249" t="s">
        <v>13</v>
      </c>
      <c r="I249" t="s">
        <v>1035</v>
      </c>
      <c r="J249" t="s">
        <v>1928</v>
      </c>
      <c r="K249" t="s">
        <v>122</v>
      </c>
      <c r="L249" t="s">
        <v>204</v>
      </c>
      <c r="M249" t="s">
        <v>16</v>
      </c>
      <c r="N249" s="9">
        <v>58738</v>
      </c>
      <c r="O249" s="9">
        <v>165</v>
      </c>
      <c r="P249" s="9">
        <v>33538</v>
      </c>
      <c r="Q249" s="9">
        <v>47535</v>
      </c>
      <c r="R249" s="10">
        <v>14</v>
      </c>
      <c r="S249" s="11">
        <v>2801.58</v>
      </c>
      <c r="T249" s="12">
        <f>Table1[[#This Row],[Clicks]]/Table1[[#This Row],[Impressions]] * 100</f>
        <v>0.28090844087302941</v>
      </c>
      <c r="U249" s="12">
        <f>IFERROR(Table1[[#This Row],[Total Conversions]]/Table1[[#This Row],[Clicks]], "N/A")</f>
        <v>8.4848484848484854E-2</v>
      </c>
      <c r="V249" s="13">
        <f>IFERROR(Table1[[#This Row],[Gross Cost ]]/Table1[[#This Row],[Clicks]], "N/A")</f>
        <v>16.979272727272726</v>
      </c>
      <c r="W249" s="14">
        <f>Table1[[#This Row],[Gross Cost ]]/Table1[[#This Row],[Total Conversions]]</f>
        <v>200.11285714285714</v>
      </c>
      <c r="X249" s="13">
        <f>IFERROR((Table1[[#This Row],[Gross Cost ]]/ (Table1[[#This Row],[Impressions]] / 1000)), "N/A")</f>
        <v>47.696210289761311</v>
      </c>
      <c r="Y249" s="13">
        <f>Table1[[#This Row],[Gross Cost ]]/Table1[[#This Row],[Viewable Impressions]] * 1000</f>
        <v>83.534498181167635</v>
      </c>
    </row>
    <row r="250" spans="1:25" x14ac:dyDescent="0.25">
      <c r="A250" t="s">
        <v>1092</v>
      </c>
      <c r="B250" t="s">
        <v>1210</v>
      </c>
      <c r="C250" t="s">
        <v>1519</v>
      </c>
      <c r="D250" t="s">
        <v>1131</v>
      </c>
      <c r="E250" t="s">
        <v>1901</v>
      </c>
      <c r="G250" t="s">
        <v>18</v>
      </c>
      <c r="H250" t="s">
        <v>26</v>
      </c>
      <c r="I250" t="s">
        <v>1008</v>
      </c>
      <c r="J250" t="s">
        <v>1003</v>
      </c>
      <c r="K250" t="s">
        <v>330</v>
      </c>
      <c r="L250" t="s">
        <v>204</v>
      </c>
      <c r="M250" t="s">
        <v>44</v>
      </c>
      <c r="N250" s="9">
        <v>65238</v>
      </c>
      <c r="O250" s="9">
        <v>240</v>
      </c>
      <c r="P250" s="9">
        <v>23741</v>
      </c>
      <c r="Q250" s="9">
        <v>59893</v>
      </c>
      <c r="R250" s="10">
        <v>15</v>
      </c>
      <c r="S250" s="11">
        <v>3132.52</v>
      </c>
      <c r="T250" s="12">
        <f>Table1[[#This Row],[Clicks]]/Table1[[#This Row],[Impressions]] * 100</f>
        <v>0.36788374873539958</v>
      </c>
      <c r="U250" s="12">
        <f>IFERROR(Table1[[#This Row],[Total Conversions]]/Table1[[#This Row],[Clicks]], "N/A")</f>
        <v>6.25E-2</v>
      </c>
      <c r="V250" s="13">
        <f>IFERROR(Table1[[#This Row],[Gross Cost ]]/Table1[[#This Row],[Clicks]], "N/A")</f>
        <v>13.052166666666666</v>
      </c>
      <c r="W250" s="14">
        <f>Table1[[#This Row],[Gross Cost ]]/Table1[[#This Row],[Total Conversions]]</f>
        <v>208.83466666666666</v>
      </c>
      <c r="X250" s="13">
        <f>IFERROR((Table1[[#This Row],[Gross Cost ]]/ (Table1[[#This Row],[Impressions]] / 1000)), "N/A")</f>
        <v>48.016800024525587</v>
      </c>
      <c r="Y250" s="13">
        <f>Table1[[#This Row],[Gross Cost ]]/Table1[[#This Row],[Viewable Impressions]] * 1000</f>
        <v>131.9455793774483</v>
      </c>
    </row>
    <row r="251" spans="1:25" x14ac:dyDescent="0.25">
      <c r="A251" t="s">
        <v>1069</v>
      </c>
      <c r="B251" t="s">
        <v>1134</v>
      </c>
      <c r="C251" t="s">
        <v>1277</v>
      </c>
      <c r="D251" t="s">
        <v>1118</v>
      </c>
      <c r="G251" t="s">
        <v>18</v>
      </c>
      <c r="H251" t="s">
        <v>21</v>
      </c>
      <c r="I251" t="s">
        <v>1948</v>
      </c>
      <c r="J251" t="s">
        <v>1926</v>
      </c>
      <c r="K251" t="s">
        <v>142</v>
      </c>
      <c r="L251" t="s">
        <v>15</v>
      </c>
      <c r="M251" t="s">
        <v>16</v>
      </c>
      <c r="N251" s="9">
        <v>30714</v>
      </c>
      <c r="O251" s="9">
        <v>111</v>
      </c>
      <c r="P251" s="9">
        <v>12531</v>
      </c>
      <c r="Q251" s="9">
        <v>28461</v>
      </c>
      <c r="R251" s="10">
        <v>9</v>
      </c>
      <c r="S251" s="11">
        <v>1503.48</v>
      </c>
      <c r="T251" s="12">
        <f>Table1[[#This Row],[Clicks]]/Table1[[#This Row],[Impressions]] * 100</f>
        <v>0.3613987106856808</v>
      </c>
      <c r="U251" s="12">
        <f>IFERROR(Table1[[#This Row],[Total Conversions]]/Table1[[#This Row],[Clicks]], "N/A")</f>
        <v>8.1081081081081086E-2</v>
      </c>
      <c r="V251" s="13">
        <f>IFERROR(Table1[[#This Row],[Gross Cost ]]/Table1[[#This Row],[Clicks]], "N/A")</f>
        <v>13.544864864864865</v>
      </c>
      <c r="W251" s="14">
        <f>Table1[[#This Row],[Gross Cost ]]/Table1[[#This Row],[Total Conversions]]</f>
        <v>167.05333333333334</v>
      </c>
      <c r="X251" s="13">
        <f>IFERROR((Table1[[#This Row],[Gross Cost ]]/ (Table1[[#This Row],[Impressions]] / 1000)), "N/A")</f>
        <v>48.950966985739406</v>
      </c>
      <c r="Y251" s="13">
        <f>Table1[[#This Row],[Gross Cost ]]/Table1[[#This Row],[Viewable Impressions]] * 1000</f>
        <v>119.98084749820445</v>
      </c>
    </row>
    <row r="252" spans="1:25" x14ac:dyDescent="0.25">
      <c r="A252" t="s">
        <v>1094</v>
      </c>
      <c r="B252" t="s">
        <v>1217</v>
      </c>
      <c r="C252" t="s">
        <v>1538</v>
      </c>
      <c r="G252" t="s">
        <v>18</v>
      </c>
      <c r="H252" t="s">
        <v>26</v>
      </c>
      <c r="I252" t="s">
        <v>1026</v>
      </c>
      <c r="J252" t="s">
        <v>1926</v>
      </c>
      <c r="K252" t="s">
        <v>151</v>
      </c>
      <c r="L252" t="s">
        <v>204</v>
      </c>
      <c r="M252" t="s">
        <v>44</v>
      </c>
      <c r="N252" s="9">
        <v>34278</v>
      </c>
      <c r="O252" s="9">
        <v>100</v>
      </c>
      <c r="P252" s="9">
        <v>3704</v>
      </c>
      <c r="Q252" s="9">
        <v>30227</v>
      </c>
      <c r="R252" s="10">
        <v>6</v>
      </c>
      <c r="S252" s="11">
        <v>1689.08</v>
      </c>
      <c r="T252" s="12">
        <f>Table1[[#This Row],[Clicks]]/Table1[[#This Row],[Impressions]] * 100</f>
        <v>0.29173230643561465</v>
      </c>
      <c r="U252" s="12">
        <f>IFERROR(Table1[[#This Row],[Total Conversions]]/Table1[[#This Row],[Clicks]], "N/A")</f>
        <v>0.06</v>
      </c>
      <c r="V252" s="13">
        <f>IFERROR(Table1[[#This Row],[Gross Cost ]]/Table1[[#This Row],[Clicks]], "N/A")</f>
        <v>16.890799999999999</v>
      </c>
      <c r="W252" s="14">
        <f>Table1[[#This Row],[Gross Cost ]]/Table1[[#This Row],[Total Conversions]]</f>
        <v>281.51333333333332</v>
      </c>
      <c r="X252" s="13">
        <f>IFERROR((Table1[[#This Row],[Gross Cost ]]/ (Table1[[#This Row],[Impressions]] / 1000)), "N/A")</f>
        <v>49.275920415426803</v>
      </c>
      <c r="Y252" s="13">
        <f>Table1[[#This Row],[Gross Cost ]]/Table1[[#This Row],[Viewable Impressions]] * 1000</f>
        <v>456.01511879049673</v>
      </c>
    </row>
    <row r="253" spans="1:25" x14ac:dyDescent="0.25">
      <c r="A253" t="s">
        <v>1070</v>
      </c>
      <c r="B253" t="s">
        <v>1136</v>
      </c>
      <c r="C253" t="s">
        <v>1199</v>
      </c>
      <c r="D253" t="s">
        <v>1640</v>
      </c>
      <c r="G253" t="s">
        <v>12</v>
      </c>
      <c r="H253" t="s">
        <v>26</v>
      </c>
      <c r="I253" t="s">
        <v>1022</v>
      </c>
      <c r="J253" t="s">
        <v>1925</v>
      </c>
      <c r="K253" t="s">
        <v>88</v>
      </c>
      <c r="L253" t="s">
        <v>204</v>
      </c>
      <c r="M253" t="s">
        <v>16</v>
      </c>
      <c r="N253" s="9">
        <v>109709</v>
      </c>
      <c r="O253" s="9">
        <v>278</v>
      </c>
      <c r="P253" s="9">
        <v>3064</v>
      </c>
      <c r="Q253" s="9">
        <v>15428</v>
      </c>
      <c r="R253" s="10">
        <v>20</v>
      </c>
      <c r="S253" s="11">
        <v>5409.08</v>
      </c>
      <c r="T253" s="12">
        <f>Table1[[#This Row],[Clicks]]/Table1[[#This Row],[Impressions]] * 100</f>
        <v>0.2533976246251447</v>
      </c>
      <c r="U253" s="12">
        <f>IFERROR(Table1[[#This Row],[Total Conversions]]/Table1[[#This Row],[Clicks]], "N/A")</f>
        <v>7.1942446043165464E-2</v>
      </c>
      <c r="V253" s="13">
        <f>IFERROR(Table1[[#This Row],[Gross Cost ]]/Table1[[#This Row],[Clicks]], "N/A")</f>
        <v>19.457122302158272</v>
      </c>
      <c r="W253" s="14">
        <f>Table1[[#This Row],[Gross Cost ]]/Table1[[#This Row],[Total Conversions]]</f>
        <v>270.45400000000001</v>
      </c>
      <c r="X253" s="13">
        <f>IFERROR((Table1[[#This Row],[Gross Cost ]]/ (Table1[[#This Row],[Impressions]] / 1000)), "N/A")</f>
        <v>49.303885734078335</v>
      </c>
      <c r="Y253" s="13">
        <f>Table1[[#This Row],[Gross Cost ]]/Table1[[#This Row],[Viewable Impressions]] * 1000</f>
        <v>1765.3655352480419</v>
      </c>
    </row>
    <row r="254" spans="1:25" x14ac:dyDescent="0.25">
      <c r="A254" t="s">
        <v>1070</v>
      </c>
      <c r="B254" t="s">
        <v>1136</v>
      </c>
      <c r="C254" t="s">
        <v>1199</v>
      </c>
      <c r="D254" t="s">
        <v>1627</v>
      </c>
      <c r="G254" t="s">
        <v>18</v>
      </c>
      <c r="H254" t="s">
        <v>13</v>
      </c>
      <c r="I254" t="s">
        <v>1023</v>
      </c>
      <c r="J254" t="s">
        <v>1923</v>
      </c>
      <c r="K254" t="s">
        <v>62</v>
      </c>
      <c r="L254" t="s">
        <v>204</v>
      </c>
      <c r="M254" t="s">
        <v>34</v>
      </c>
      <c r="N254" s="9">
        <v>104538</v>
      </c>
      <c r="O254" s="9">
        <v>347</v>
      </c>
      <c r="P254" s="9">
        <v>49049</v>
      </c>
      <c r="Q254" s="9">
        <v>97093</v>
      </c>
      <c r="R254" s="10">
        <v>2</v>
      </c>
      <c r="S254" s="11">
        <v>5266.42</v>
      </c>
      <c r="T254" s="12">
        <f>Table1[[#This Row],[Clicks]]/Table1[[#This Row],[Impressions]] * 100</f>
        <v>0.33193671200903019</v>
      </c>
      <c r="U254" s="12">
        <f>IFERROR(Table1[[#This Row],[Total Conversions]]/Table1[[#This Row],[Clicks]], "N/A")</f>
        <v>5.763688760806916E-3</v>
      </c>
      <c r="V254" s="13">
        <f>IFERROR(Table1[[#This Row],[Gross Cost ]]/Table1[[#This Row],[Clicks]], "N/A")</f>
        <v>15.177002881844381</v>
      </c>
      <c r="W254" s="14">
        <f>Table1[[#This Row],[Gross Cost ]]/Table1[[#This Row],[Total Conversions]]</f>
        <v>2633.21</v>
      </c>
      <c r="X254" s="13">
        <f>IFERROR((Table1[[#This Row],[Gross Cost ]]/ (Table1[[#This Row],[Impressions]] / 1000)), "N/A")</f>
        <v>50.378044347509999</v>
      </c>
      <c r="Y254" s="13">
        <f>Table1[[#This Row],[Gross Cost ]]/Table1[[#This Row],[Viewable Impressions]] * 1000</f>
        <v>107.37058859507839</v>
      </c>
    </row>
    <row r="255" spans="1:25" x14ac:dyDescent="0.25">
      <c r="A255" t="s">
        <v>1070</v>
      </c>
      <c r="B255" t="s">
        <v>1136</v>
      </c>
      <c r="C255" t="s">
        <v>1199</v>
      </c>
      <c r="D255" t="s">
        <v>1611</v>
      </c>
      <c r="G255" t="s">
        <v>18</v>
      </c>
      <c r="H255" t="s">
        <v>21</v>
      </c>
      <c r="I255" t="s">
        <v>1943</v>
      </c>
      <c r="J255" t="s">
        <v>1923</v>
      </c>
      <c r="K255" t="s">
        <v>191</v>
      </c>
      <c r="L255" t="s">
        <v>204</v>
      </c>
      <c r="M255" t="s">
        <v>44</v>
      </c>
      <c r="N255" s="9">
        <v>84460</v>
      </c>
      <c r="O255" s="9">
        <v>209</v>
      </c>
      <c r="P255" s="9">
        <v>13169</v>
      </c>
      <c r="Q255" s="9">
        <v>26688</v>
      </c>
      <c r="R255" s="10">
        <v>1</v>
      </c>
      <c r="S255" s="11">
        <v>4279.2299999999996</v>
      </c>
      <c r="T255" s="12">
        <f>Table1[[#This Row],[Clicks]]/Table1[[#This Row],[Impressions]] * 100</f>
        <v>0.24745441629173576</v>
      </c>
      <c r="U255" s="12">
        <f>IFERROR(Table1[[#This Row],[Total Conversions]]/Table1[[#This Row],[Clicks]], "N/A")</f>
        <v>4.7846889952153108E-3</v>
      </c>
      <c r="V255" s="13">
        <f>IFERROR(Table1[[#This Row],[Gross Cost ]]/Table1[[#This Row],[Clicks]], "N/A")</f>
        <v>20.474784688995214</v>
      </c>
      <c r="W255" s="14">
        <f>Table1[[#This Row],[Gross Cost ]]/Table1[[#This Row],[Total Conversions]]</f>
        <v>4279.2299999999996</v>
      </c>
      <c r="X255" s="13">
        <f>IFERROR((Table1[[#This Row],[Gross Cost ]]/ (Table1[[#This Row],[Impressions]] / 1000)), "N/A")</f>
        <v>50.66575893914279</v>
      </c>
      <c r="Y255" s="13">
        <f>Table1[[#This Row],[Gross Cost ]]/Table1[[#This Row],[Viewable Impressions]] * 1000</f>
        <v>324.94722454248608</v>
      </c>
    </row>
    <row r="256" spans="1:25" x14ac:dyDescent="0.25">
      <c r="A256" t="s">
        <v>1070</v>
      </c>
      <c r="B256" t="s">
        <v>1139</v>
      </c>
      <c r="C256" t="s">
        <v>1314</v>
      </c>
      <c r="D256" t="s">
        <v>1691</v>
      </c>
      <c r="G256" t="s">
        <v>12</v>
      </c>
      <c r="H256" t="s">
        <v>26</v>
      </c>
      <c r="I256" t="s">
        <v>1008</v>
      </c>
      <c r="J256" t="s">
        <v>1003</v>
      </c>
      <c r="K256" t="s">
        <v>226</v>
      </c>
      <c r="L256" t="s">
        <v>625</v>
      </c>
      <c r="M256" t="s">
        <v>16</v>
      </c>
      <c r="N256" s="9">
        <v>114384</v>
      </c>
      <c r="O256" s="9">
        <v>100</v>
      </c>
      <c r="P256" s="9">
        <v>61524</v>
      </c>
      <c r="Q256" s="9">
        <v>105104</v>
      </c>
      <c r="R256" s="10">
        <v>12</v>
      </c>
      <c r="S256" s="11">
        <v>5803.33</v>
      </c>
      <c r="T256" s="12">
        <f>Table1[[#This Row],[Clicks]]/Table1[[#This Row],[Impressions]] * 100</f>
        <v>8.7424814659392933E-2</v>
      </c>
      <c r="U256" s="12">
        <f>IFERROR(Table1[[#This Row],[Total Conversions]]/Table1[[#This Row],[Clicks]], "N/A")</f>
        <v>0.12</v>
      </c>
      <c r="V256" s="13">
        <f>IFERROR(Table1[[#This Row],[Gross Cost ]]/Table1[[#This Row],[Clicks]], "N/A")</f>
        <v>58.033299999999997</v>
      </c>
      <c r="W256" s="14">
        <f>Table1[[#This Row],[Gross Cost ]]/Table1[[#This Row],[Total Conversions]]</f>
        <v>483.61083333333335</v>
      </c>
      <c r="X256" s="13">
        <f>IFERROR((Table1[[#This Row],[Gross Cost ]]/ (Table1[[#This Row],[Impressions]] / 1000)), "N/A")</f>
        <v>50.735504965729469</v>
      </c>
      <c r="Y256" s="13">
        <f>Table1[[#This Row],[Gross Cost ]]/Table1[[#This Row],[Viewable Impressions]] * 1000</f>
        <v>94.32627917560626</v>
      </c>
    </row>
    <row r="257" spans="1:25" x14ac:dyDescent="0.25">
      <c r="A257" t="s">
        <v>1070</v>
      </c>
      <c r="B257" t="s">
        <v>1152</v>
      </c>
      <c r="C257" t="s">
        <v>1390</v>
      </c>
      <c r="G257" t="s">
        <v>18</v>
      </c>
      <c r="H257" t="s">
        <v>21</v>
      </c>
      <c r="I257" t="s">
        <v>1029</v>
      </c>
      <c r="J257" t="s">
        <v>1924</v>
      </c>
      <c r="K257" t="s">
        <v>108</v>
      </c>
      <c r="L257" t="s">
        <v>795</v>
      </c>
      <c r="M257" t="s">
        <v>16</v>
      </c>
      <c r="N257" s="9">
        <v>103665</v>
      </c>
      <c r="O257" s="9">
        <v>270</v>
      </c>
      <c r="P257" s="9">
        <v>77283</v>
      </c>
      <c r="Q257" s="9">
        <v>94019</v>
      </c>
      <c r="R257" s="10">
        <v>4</v>
      </c>
      <c r="S257" s="11">
        <v>5284.69</v>
      </c>
      <c r="T257" s="12">
        <f>Table1[[#This Row],[Clicks]]/Table1[[#This Row],[Impressions]] * 100</f>
        <v>0.26045434814064533</v>
      </c>
      <c r="U257" s="12">
        <f>IFERROR(Table1[[#This Row],[Total Conversions]]/Table1[[#This Row],[Clicks]], "N/A")</f>
        <v>1.4814814814814815E-2</v>
      </c>
      <c r="V257" s="13">
        <f>IFERROR(Table1[[#This Row],[Gross Cost ]]/Table1[[#This Row],[Clicks]], "N/A")</f>
        <v>19.572925925925926</v>
      </c>
      <c r="W257" s="14">
        <f>Table1[[#This Row],[Gross Cost ]]/Table1[[#This Row],[Total Conversions]]</f>
        <v>1321.1724999999999</v>
      </c>
      <c r="X257" s="13">
        <f>IFERROR((Table1[[#This Row],[Gross Cost ]]/ (Table1[[#This Row],[Impressions]] / 1000)), "N/A")</f>
        <v>50.978536632421736</v>
      </c>
      <c r="Y257" s="13">
        <f>Table1[[#This Row],[Gross Cost ]]/Table1[[#This Row],[Viewable Impressions]] * 1000</f>
        <v>68.381015229740029</v>
      </c>
    </row>
    <row r="258" spans="1:25" x14ac:dyDescent="0.25">
      <c r="A258" t="s">
        <v>1070</v>
      </c>
      <c r="B258" t="s">
        <v>1131</v>
      </c>
      <c r="C258" t="s">
        <v>1382</v>
      </c>
      <c r="D258" t="s">
        <v>1731</v>
      </c>
      <c r="G258" t="s">
        <v>18</v>
      </c>
      <c r="H258" t="s">
        <v>26</v>
      </c>
      <c r="I258" t="s">
        <v>1033</v>
      </c>
      <c r="J258" t="s">
        <v>1928</v>
      </c>
      <c r="K258" t="s">
        <v>122</v>
      </c>
      <c r="L258" t="s">
        <v>920</v>
      </c>
      <c r="M258" t="s">
        <v>44</v>
      </c>
      <c r="N258" s="9">
        <v>117518</v>
      </c>
      <c r="O258" s="9">
        <v>299</v>
      </c>
      <c r="P258" s="9">
        <v>66458</v>
      </c>
      <c r="Q258" s="9">
        <v>86571</v>
      </c>
      <c r="R258" s="10">
        <v>1</v>
      </c>
      <c r="S258" s="11">
        <v>5999.99</v>
      </c>
      <c r="T258" s="12">
        <f>Table1[[#This Row],[Clicks]]/Table1[[#This Row],[Impressions]] * 100</f>
        <v>0.25442910873227931</v>
      </c>
      <c r="U258" s="12">
        <f>IFERROR(Table1[[#This Row],[Total Conversions]]/Table1[[#This Row],[Clicks]], "N/A")</f>
        <v>3.3444816053511705E-3</v>
      </c>
      <c r="V258" s="13">
        <f>IFERROR(Table1[[#This Row],[Gross Cost ]]/Table1[[#This Row],[Clicks]], "N/A")</f>
        <v>20.06685618729097</v>
      </c>
      <c r="W258" s="14">
        <f>Table1[[#This Row],[Gross Cost ]]/Table1[[#This Row],[Total Conversions]]</f>
        <v>5999.99</v>
      </c>
      <c r="X258" s="13">
        <f>IFERROR((Table1[[#This Row],[Gross Cost ]]/ (Table1[[#This Row],[Impressions]] / 1000)), "N/A")</f>
        <v>51.05592334791266</v>
      </c>
      <c r="Y258" s="13">
        <f>Table1[[#This Row],[Gross Cost ]]/Table1[[#This Row],[Viewable Impressions]] * 1000</f>
        <v>90.282434018477844</v>
      </c>
    </row>
    <row r="259" spans="1:25" x14ac:dyDescent="0.25">
      <c r="A259" t="s">
        <v>1065</v>
      </c>
      <c r="B259" t="s">
        <v>1121</v>
      </c>
      <c r="C259" t="s">
        <v>1170</v>
      </c>
      <c r="D259" t="s">
        <v>1382</v>
      </c>
      <c r="G259" t="s">
        <v>12</v>
      </c>
      <c r="H259" t="s">
        <v>21</v>
      </c>
      <c r="I259" t="s">
        <v>1008</v>
      </c>
      <c r="J259" t="s">
        <v>1003</v>
      </c>
      <c r="K259" t="s">
        <v>191</v>
      </c>
      <c r="L259" t="s">
        <v>920</v>
      </c>
      <c r="M259" t="s">
        <v>16</v>
      </c>
      <c r="N259" s="9">
        <v>37227</v>
      </c>
      <c r="O259" s="9">
        <v>130</v>
      </c>
      <c r="P259" s="9">
        <v>13542</v>
      </c>
      <c r="Q259" s="9">
        <v>32456</v>
      </c>
      <c r="R259" s="10">
        <v>4</v>
      </c>
      <c r="S259" s="11">
        <v>1901.09</v>
      </c>
      <c r="T259" s="12">
        <f>Table1[[#This Row],[Clicks]]/Table1[[#This Row],[Impressions]] * 100</f>
        <v>0.34920890751336398</v>
      </c>
      <c r="U259" s="12">
        <f>IFERROR(Table1[[#This Row],[Total Conversions]]/Table1[[#This Row],[Clicks]], "N/A")</f>
        <v>3.0769230769230771E-2</v>
      </c>
      <c r="V259" s="13">
        <f>IFERROR(Table1[[#This Row],[Gross Cost ]]/Table1[[#This Row],[Clicks]], "N/A")</f>
        <v>14.623769230769231</v>
      </c>
      <c r="W259" s="14">
        <f>Table1[[#This Row],[Gross Cost ]]/Table1[[#This Row],[Total Conversions]]</f>
        <v>475.27249999999998</v>
      </c>
      <c r="X259" s="13">
        <f>IFERROR((Table1[[#This Row],[Gross Cost ]]/ (Table1[[#This Row],[Impressions]] / 1000)), "N/A")</f>
        <v>51.067504768044699</v>
      </c>
      <c r="Y259" s="13">
        <f>Table1[[#This Row],[Gross Cost ]]/Table1[[#This Row],[Viewable Impressions]] * 1000</f>
        <v>140.38472899128638</v>
      </c>
    </row>
    <row r="260" spans="1:25" x14ac:dyDescent="0.25">
      <c r="A260" t="s">
        <v>1070</v>
      </c>
      <c r="B260" t="s">
        <v>182</v>
      </c>
      <c r="C260" t="s">
        <v>1407</v>
      </c>
      <c r="D260" t="s">
        <v>1749</v>
      </c>
      <c r="G260" t="s">
        <v>18</v>
      </c>
      <c r="H260" t="s">
        <v>21</v>
      </c>
      <c r="I260" t="s">
        <v>1944</v>
      </c>
      <c r="J260" t="s">
        <v>1923</v>
      </c>
      <c r="K260" t="s">
        <v>108</v>
      </c>
      <c r="L260" t="s">
        <v>204</v>
      </c>
      <c r="M260" t="s">
        <v>44</v>
      </c>
      <c r="N260" s="9">
        <v>141165</v>
      </c>
      <c r="O260" s="9">
        <v>250</v>
      </c>
      <c r="P260" s="9">
        <v>102776</v>
      </c>
      <c r="Q260" s="9">
        <v>128004</v>
      </c>
      <c r="R260" s="10">
        <v>28</v>
      </c>
      <c r="S260" s="11">
        <v>7222.21</v>
      </c>
      <c r="T260" s="12">
        <f>Table1[[#This Row],[Clicks]]/Table1[[#This Row],[Impressions]] * 100</f>
        <v>0.17709772252328834</v>
      </c>
      <c r="U260" s="12">
        <f>IFERROR(Table1[[#This Row],[Total Conversions]]/Table1[[#This Row],[Clicks]], "N/A")</f>
        <v>0.112</v>
      </c>
      <c r="V260" s="13">
        <f>IFERROR(Table1[[#This Row],[Gross Cost ]]/Table1[[#This Row],[Clicks]], "N/A")</f>
        <v>28.888840000000002</v>
      </c>
      <c r="W260" s="14">
        <f>Table1[[#This Row],[Gross Cost ]]/Table1[[#This Row],[Total Conversions]]</f>
        <v>257.93607142857144</v>
      </c>
      <c r="X260" s="13">
        <f>IFERROR((Table1[[#This Row],[Gross Cost ]]/ (Table1[[#This Row],[Impressions]] / 1000)), "N/A")</f>
        <v>51.161477703396734</v>
      </c>
      <c r="Y260" s="13">
        <f>Table1[[#This Row],[Gross Cost ]]/Table1[[#This Row],[Viewable Impressions]] * 1000</f>
        <v>70.271366856075346</v>
      </c>
    </row>
    <row r="261" spans="1:25" x14ac:dyDescent="0.25">
      <c r="A261" t="s">
        <v>1078</v>
      </c>
      <c r="B261" t="s">
        <v>1171</v>
      </c>
      <c r="C261" t="s">
        <v>1428</v>
      </c>
      <c r="G261" t="s">
        <v>12</v>
      </c>
      <c r="H261" t="s">
        <v>21</v>
      </c>
      <c r="I261" t="s">
        <v>1948</v>
      </c>
      <c r="J261" t="s">
        <v>1926</v>
      </c>
      <c r="K261" t="s">
        <v>183</v>
      </c>
      <c r="L261" t="s">
        <v>625</v>
      </c>
      <c r="M261" t="s">
        <v>16</v>
      </c>
      <c r="N261" s="9">
        <v>31359</v>
      </c>
      <c r="O261" s="9">
        <v>66</v>
      </c>
      <c r="P261" s="9">
        <v>18348</v>
      </c>
      <c r="Q261" s="9">
        <v>25950</v>
      </c>
      <c r="R261" s="10">
        <v>24</v>
      </c>
      <c r="S261" s="11">
        <v>1623.61</v>
      </c>
      <c r="T261" s="12">
        <f>Table1[[#This Row],[Clicks]]/Table1[[#This Row],[Impressions]] * 100</f>
        <v>0.21046589495838514</v>
      </c>
      <c r="U261" s="12">
        <f>IFERROR(Table1[[#This Row],[Total Conversions]]/Table1[[#This Row],[Clicks]], "N/A")</f>
        <v>0.36363636363636365</v>
      </c>
      <c r="V261" s="13">
        <f>IFERROR(Table1[[#This Row],[Gross Cost ]]/Table1[[#This Row],[Clicks]], "N/A")</f>
        <v>24.600151515151513</v>
      </c>
      <c r="W261" s="14">
        <f>Table1[[#This Row],[Gross Cost ]]/Table1[[#This Row],[Total Conversions]]</f>
        <v>67.650416666666658</v>
      </c>
      <c r="X261" s="13">
        <f>IFERROR((Table1[[#This Row],[Gross Cost ]]/ (Table1[[#This Row],[Impressions]] / 1000)), "N/A")</f>
        <v>51.774929047482374</v>
      </c>
      <c r="Y261" s="13">
        <f>Table1[[#This Row],[Gross Cost ]]/Table1[[#This Row],[Viewable Impressions]] * 1000</f>
        <v>88.489753651624142</v>
      </c>
    </row>
    <row r="262" spans="1:25" x14ac:dyDescent="0.25">
      <c r="A262" t="s">
        <v>1096</v>
      </c>
      <c r="B262" t="s">
        <v>1227</v>
      </c>
      <c r="C262" t="s">
        <v>1552</v>
      </c>
      <c r="D262" t="s">
        <v>1834</v>
      </c>
      <c r="G262" t="s">
        <v>18</v>
      </c>
      <c r="H262" t="s">
        <v>19</v>
      </c>
      <c r="I262" t="s">
        <v>1008</v>
      </c>
      <c r="J262" t="s">
        <v>1003</v>
      </c>
      <c r="K262" t="s">
        <v>157</v>
      </c>
      <c r="L262" t="s">
        <v>680</v>
      </c>
      <c r="M262" t="s">
        <v>44</v>
      </c>
      <c r="N262" s="9">
        <v>35335</v>
      </c>
      <c r="O262" s="9">
        <v>120</v>
      </c>
      <c r="P262" s="9">
        <v>22566</v>
      </c>
      <c r="Q262" s="9">
        <v>30685</v>
      </c>
      <c r="R262" s="10">
        <v>15</v>
      </c>
      <c r="S262" s="11">
        <v>1866.35</v>
      </c>
      <c r="T262" s="12">
        <f>Table1[[#This Row],[Clicks]]/Table1[[#This Row],[Impressions]] * 100</f>
        <v>0.33960662232913541</v>
      </c>
      <c r="U262" s="12">
        <f>IFERROR(Table1[[#This Row],[Total Conversions]]/Table1[[#This Row],[Clicks]], "N/A")</f>
        <v>0.125</v>
      </c>
      <c r="V262" s="13">
        <f>IFERROR(Table1[[#This Row],[Gross Cost ]]/Table1[[#This Row],[Clicks]], "N/A")</f>
        <v>15.552916666666667</v>
      </c>
      <c r="W262" s="14">
        <f>Table1[[#This Row],[Gross Cost ]]/Table1[[#This Row],[Total Conversions]]</f>
        <v>124.42333333333333</v>
      </c>
      <c r="X262" s="13">
        <f>IFERROR((Table1[[#This Row],[Gross Cost ]]/ (Table1[[#This Row],[Impressions]] / 1000)), "N/A")</f>
        <v>52.818734965331821</v>
      </c>
      <c r="Y262" s="13">
        <f>Table1[[#This Row],[Gross Cost ]]/Table1[[#This Row],[Viewable Impressions]] * 1000</f>
        <v>82.706283789772229</v>
      </c>
    </row>
    <row r="263" spans="1:25" x14ac:dyDescent="0.25">
      <c r="A263" t="s">
        <v>1070</v>
      </c>
      <c r="B263" t="s">
        <v>1141</v>
      </c>
      <c r="C263" t="s">
        <v>1322</v>
      </c>
      <c r="G263" t="s">
        <v>23</v>
      </c>
      <c r="H263" t="s">
        <v>19</v>
      </c>
      <c r="I263" t="s">
        <v>1944</v>
      </c>
      <c r="J263" t="s">
        <v>1923</v>
      </c>
      <c r="K263" t="s">
        <v>77</v>
      </c>
      <c r="L263" t="s">
        <v>204</v>
      </c>
      <c r="M263" t="s">
        <v>16</v>
      </c>
      <c r="N263" s="9">
        <v>119280</v>
      </c>
      <c r="O263" s="9">
        <v>400</v>
      </c>
      <c r="P263" s="9">
        <v>55665</v>
      </c>
      <c r="Q263" s="9">
        <v>112913</v>
      </c>
      <c r="R263" s="10">
        <v>23</v>
      </c>
      <c r="S263" s="11">
        <v>6492.68</v>
      </c>
      <c r="T263" s="12">
        <f>Table1[[#This Row],[Clicks]]/Table1[[#This Row],[Impressions]] * 100</f>
        <v>0.33534540576794097</v>
      </c>
      <c r="U263" s="12">
        <f>IFERROR(Table1[[#This Row],[Total Conversions]]/Table1[[#This Row],[Clicks]], "N/A")</f>
        <v>5.7500000000000002E-2</v>
      </c>
      <c r="V263" s="13">
        <f>IFERROR(Table1[[#This Row],[Gross Cost ]]/Table1[[#This Row],[Clicks]], "N/A")</f>
        <v>16.2317</v>
      </c>
      <c r="W263" s="14">
        <f>Table1[[#This Row],[Gross Cost ]]/Table1[[#This Row],[Total Conversions]]</f>
        <v>282.29043478260871</v>
      </c>
      <c r="X263" s="13">
        <f>IFERROR((Table1[[#This Row],[Gross Cost ]]/ (Table1[[#This Row],[Impressions]] / 1000)), "N/A")</f>
        <v>54.432260228034878</v>
      </c>
      <c r="Y263" s="13">
        <f>Table1[[#This Row],[Gross Cost ]]/Table1[[#This Row],[Viewable Impressions]] * 1000</f>
        <v>116.63846222940808</v>
      </c>
    </row>
    <row r="264" spans="1:25" x14ac:dyDescent="0.25">
      <c r="A264" t="s">
        <v>1070</v>
      </c>
      <c r="B264" t="s">
        <v>1137</v>
      </c>
      <c r="C264" t="s">
        <v>1299</v>
      </c>
      <c r="D264" t="s">
        <v>1649</v>
      </c>
      <c r="G264" t="s">
        <v>12</v>
      </c>
      <c r="H264" t="s">
        <v>19</v>
      </c>
      <c r="I264" t="s">
        <v>1008</v>
      </c>
      <c r="J264" t="s">
        <v>1003</v>
      </c>
      <c r="K264" t="s">
        <v>432</v>
      </c>
      <c r="L264" t="s">
        <v>204</v>
      </c>
      <c r="M264" t="s">
        <v>16</v>
      </c>
      <c r="N264" s="9">
        <v>38735</v>
      </c>
      <c r="O264" s="9">
        <v>114</v>
      </c>
      <c r="P264" s="9">
        <v>28719</v>
      </c>
      <c r="Q264" s="9">
        <v>36629</v>
      </c>
      <c r="R264" s="10">
        <v>4</v>
      </c>
      <c r="S264" s="11">
        <v>2127.8200000000002</v>
      </c>
      <c r="T264" s="12">
        <f>Table1[[#This Row],[Clicks]]/Table1[[#This Row],[Impressions]] * 100</f>
        <v>0.29430747386084938</v>
      </c>
      <c r="U264" s="12">
        <f>IFERROR(Table1[[#This Row],[Total Conversions]]/Table1[[#This Row],[Clicks]], "N/A")</f>
        <v>3.5087719298245612E-2</v>
      </c>
      <c r="V264" s="13">
        <f>IFERROR(Table1[[#This Row],[Gross Cost ]]/Table1[[#This Row],[Clicks]], "N/A")</f>
        <v>18.665087719298246</v>
      </c>
      <c r="W264" s="14">
        <f>Table1[[#This Row],[Gross Cost ]]/Table1[[#This Row],[Total Conversions]]</f>
        <v>531.95500000000004</v>
      </c>
      <c r="X264" s="13">
        <f>IFERROR((Table1[[#This Row],[Gross Cost ]]/ (Table1[[#This Row],[Impressions]] / 1000)), "N/A")</f>
        <v>54.932748160578292</v>
      </c>
      <c r="Y264" s="13">
        <f>Table1[[#This Row],[Gross Cost ]]/Table1[[#This Row],[Viewable Impressions]] * 1000</f>
        <v>74.09101988230789</v>
      </c>
    </row>
    <row r="265" spans="1:25" x14ac:dyDescent="0.25">
      <c r="A265" t="s">
        <v>1070</v>
      </c>
      <c r="B265" t="s">
        <v>1141</v>
      </c>
      <c r="C265" t="s">
        <v>1319</v>
      </c>
      <c r="G265" t="s">
        <v>12</v>
      </c>
      <c r="H265" t="s">
        <v>19</v>
      </c>
      <c r="I265" t="s">
        <v>1949</v>
      </c>
      <c r="J265" t="s">
        <v>1923</v>
      </c>
      <c r="K265" t="s">
        <v>191</v>
      </c>
      <c r="L265" t="s">
        <v>15</v>
      </c>
      <c r="M265" t="s">
        <v>16</v>
      </c>
      <c r="N265" s="9">
        <v>120603</v>
      </c>
      <c r="O265" s="9">
        <v>298</v>
      </c>
      <c r="P265" s="9">
        <v>47405</v>
      </c>
      <c r="Q265" s="9">
        <v>100881</v>
      </c>
      <c r="R265" s="10">
        <v>10</v>
      </c>
      <c r="S265" s="11">
        <v>6633.53</v>
      </c>
      <c r="T265" s="12">
        <f>Table1[[#This Row],[Clicks]]/Table1[[#This Row],[Impressions]] * 100</f>
        <v>0.24709169755312888</v>
      </c>
      <c r="U265" s="12">
        <f>IFERROR(Table1[[#This Row],[Total Conversions]]/Table1[[#This Row],[Clicks]], "N/A")</f>
        <v>3.3557046979865772E-2</v>
      </c>
      <c r="V265" s="13">
        <f>IFERROR(Table1[[#This Row],[Gross Cost ]]/Table1[[#This Row],[Clicks]], "N/A")</f>
        <v>22.260167785234898</v>
      </c>
      <c r="W265" s="14">
        <f>Table1[[#This Row],[Gross Cost ]]/Table1[[#This Row],[Total Conversions]]</f>
        <v>663.35299999999995</v>
      </c>
      <c r="X265" s="13">
        <f>IFERROR((Table1[[#This Row],[Gross Cost ]]/ (Table1[[#This Row],[Impressions]] / 1000)), "N/A")</f>
        <v>55.003026458711638</v>
      </c>
      <c r="Y265" s="13">
        <f>Table1[[#This Row],[Gross Cost ]]/Table1[[#This Row],[Viewable Impressions]] * 1000</f>
        <v>139.93312941672821</v>
      </c>
    </row>
    <row r="266" spans="1:25" x14ac:dyDescent="0.25">
      <c r="A266" t="s">
        <v>1070</v>
      </c>
      <c r="B266" t="s">
        <v>1144</v>
      </c>
      <c r="C266" t="s">
        <v>1344</v>
      </c>
      <c r="G266" t="s">
        <v>12</v>
      </c>
      <c r="H266" t="s">
        <v>26</v>
      </c>
      <c r="I266" t="s">
        <v>1026</v>
      </c>
      <c r="J266" t="s">
        <v>1926</v>
      </c>
      <c r="K266" t="s">
        <v>181</v>
      </c>
      <c r="L266" t="s">
        <v>204</v>
      </c>
      <c r="M266" t="s">
        <v>16</v>
      </c>
      <c r="N266" s="9">
        <v>96508</v>
      </c>
      <c r="O266" s="9">
        <v>351</v>
      </c>
      <c r="P266" s="9">
        <v>47065</v>
      </c>
      <c r="Q266" s="9">
        <v>73640</v>
      </c>
      <c r="R266" s="10">
        <v>15</v>
      </c>
      <c r="S266" s="11">
        <v>5310.77</v>
      </c>
      <c r="T266" s="12">
        <f>Table1[[#This Row],[Clicks]]/Table1[[#This Row],[Impressions]] * 100</f>
        <v>0.36370041861814567</v>
      </c>
      <c r="U266" s="12">
        <f>IFERROR(Table1[[#This Row],[Total Conversions]]/Table1[[#This Row],[Clicks]], "N/A")</f>
        <v>4.2735042735042736E-2</v>
      </c>
      <c r="V266" s="13">
        <f>IFERROR(Table1[[#This Row],[Gross Cost ]]/Table1[[#This Row],[Clicks]], "N/A")</f>
        <v>15.130398860398861</v>
      </c>
      <c r="W266" s="14">
        <f>Table1[[#This Row],[Gross Cost ]]/Table1[[#This Row],[Total Conversions]]</f>
        <v>354.05133333333339</v>
      </c>
      <c r="X266" s="13">
        <f>IFERROR((Table1[[#This Row],[Gross Cost ]]/ (Table1[[#This Row],[Impressions]] / 1000)), "N/A")</f>
        <v>55.029323993865802</v>
      </c>
      <c r="Y266" s="13">
        <f>Table1[[#This Row],[Gross Cost ]]/Table1[[#This Row],[Viewable Impressions]] * 1000</f>
        <v>112.83905237437587</v>
      </c>
    </row>
    <row r="267" spans="1:25" x14ac:dyDescent="0.25">
      <c r="A267" t="s">
        <v>1070</v>
      </c>
      <c r="B267" t="s">
        <v>1143</v>
      </c>
      <c r="C267" t="s">
        <v>1335</v>
      </c>
      <c r="G267" t="s">
        <v>18</v>
      </c>
      <c r="H267" t="s">
        <v>21</v>
      </c>
      <c r="I267" t="s">
        <v>1948</v>
      </c>
      <c r="J267" t="s">
        <v>1926</v>
      </c>
      <c r="K267" t="s">
        <v>501</v>
      </c>
      <c r="L267" t="s">
        <v>625</v>
      </c>
      <c r="M267" t="s">
        <v>34</v>
      </c>
      <c r="N267" s="9">
        <v>123430</v>
      </c>
      <c r="O267" s="9">
        <v>360</v>
      </c>
      <c r="P267" s="9">
        <v>45294</v>
      </c>
      <c r="Q267" s="9">
        <v>77646</v>
      </c>
      <c r="R267" s="10">
        <v>15</v>
      </c>
      <c r="S267" s="11">
        <v>6808.56</v>
      </c>
      <c r="T267" s="12">
        <f>Table1[[#This Row],[Clicks]]/Table1[[#This Row],[Impressions]] * 100</f>
        <v>0.29166329093413274</v>
      </c>
      <c r="U267" s="12">
        <f>IFERROR(Table1[[#This Row],[Total Conversions]]/Table1[[#This Row],[Clicks]], "N/A")</f>
        <v>4.1666666666666664E-2</v>
      </c>
      <c r="V267" s="13">
        <f>IFERROR(Table1[[#This Row],[Gross Cost ]]/Table1[[#This Row],[Clicks]], "N/A")</f>
        <v>18.912666666666667</v>
      </c>
      <c r="W267" s="14">
        <f>Table1[[#This Row],[Gross Cost ]]/Table1[[#This Row],[Total Conversions]]</f>
        <v>453.90400000000005</v>
      </c>
      <c r="X267" s="13">
        <f>IFERROR((Table1[[#This Row],[Gross Cost ]]/ (Table1[[#This Row],[Impressions]] / 1000)), "N/A")</f>
        <v>55.161306003402736</v>
      </c>
      <c r="Y267" s="13">
        <f>Table1[[#This Row],[Gross Cost ]]/Table1[[#This Row],[Viewable Impressions]] * 1000</f>
        <v>150.31924758246126</v>
      </c>
    </row>
    <row r="268" spans="1:25" x14ac:dyDescent="0.25">
      <c r="A268" t="s">
        <v>1070</v>
      </c>
      <c r="B268" t="s">
        <v>1136</v>
      </c>
      <c r="C268" t="s">
        <v>1199</v>
      </c>
      <c r="D268" t="s">
        <v>1618</v>
      </c>
      <c r="G268" t="s">
        <v>18</v>
      </c>
      <c r="H268" t="s">
        <v>19</v>
      </c>
      <c r="I268" t="s">
        <v>1944</v>
      </c>
      <c r="J268" t="s">
        <v>1923</v>
      </c>
      <c r="K268" t="s">
        <v>226</v>
      </c>
      <c r="L268" t="s">
        <v>204</v>
      </c>
      <c r="M268" t="s">
        <v>44</v>
      </c>
      <c r="N268" s="9">
        <v>88293</v>
      </c>
      <c r="O268" s="9">
        <v>255</v>
      </c>
      <c r="P268" s="9">
        <v>24101</v>
      </c>
      <c r="Q268" s="9">
        <v>75557</v>
      </c>
      <c r="R268" s="10">
        <v>19</v>
      </c>
      <c r="S268" s="11">
        <v>5054.4799999999996</v>
      </c>
      <c r="T268" s="12">
        <f>Table1[[#This Row],[Clicks]]/Table1[[#This Row],[Impressions]] * 100</f>
        <v>0.28881111752913596</v>
      </c>
      <c r="U268" s="12">
        <f>IFERROR(Table1[[#This Row],[Total Conversions]]/Table1[[#This Row],[Clicks]], "N/A")</f>
        <v>7.4509803921568626E-2</v>
      </c>
      <c r="V268" s="13">
        <f>IFERROR(Table1[[#This Row],[Gross Cost ]]/Table1[[#This Row],[Clicks]], "N/A")</f>
        <v>19.821490196078429</v>
      </c>
      <c r="W268" s="14">
        <f>Table1[[#This Row],[Gross Cost ]]/Table1[[#This Row],[Total Conversions]]</f>
        <v>266.0252631578947</v>
      </c>
      <c r="X268" s="13">
        <f>IFERROR((Table1[[#This Row],[Gross Cost ]]/ (Table1[[#This Row],[Impressions]] / 1000)), "N/A")</f>
        <v>57.246667346222232</v>
      </c>
      <c r="Y268" s="13">
        <f>Table1[[#This Row],[Gross Cost ]]/Table1[[#This Row],[Viewable Impressions]] * 1000</f>
        <v>209.72075847475207</v>
      </c>
    </row>
    <row r="269" spans="1:25" x14ac:dyDescent="0.25">
      <c r="A269" t="s">
        <v>1092</v>
      </c>
      <c r="B269" t="s">
        <v>1210</v>
      </c>
      <c r="C269" t="s">
        <v>1519</v>
      </c>
      <c r="D269" t="s">
        <v>1131</v>
      </c>
      <c r="E269" t="s">
        <v>1902</v>
      </c>
      <c r="G269" t="s">
        <v>18</v>
      </c>
      <c r="H269" t="s">
        <v>19</v>
      </c>
      <c r="I269" t="s">
        <v>1029</v>
      </c>
      <c r="J269" t="s">
        <v>1924</v>
      </c>
      <c r="K269" t="s">
        <v>140</v>
      </c>
      <c r="L269" t="s">
        <v>15</v>
      </c>
      <c r="M269" t="s">
        <v>44</v>
      </c>
      <c r="N269" s="9">
        <v>65243</v>
      </c>
      <c r="O269" s="9">
        <v>120</v>
      </c>
      <c r="P269" s="9">
        <v>39543</v>
      </c>
      <c r="Q269" s="9">
        <v>54290</v>
      </c>
      <c r="R269" s="10">
        <v>4</v>
      </c>
      <c r="S269" s="11">
        <v>3754.69</v>
      </c>
      <c r="T269" s="12">
        <f>Table1[[#This Row],[Clicks]]/Table1[[#This Row],[Impressions]] * 100</f>
        <v>0.18392777769262603</v>
      </c>
      <c r="U269" s="12">
        <f>IFERROR(Table1[[#This Row],[Total Conversions]]/Table1[[#This Row],[Clicks]], "N/A")</f>
        <v>3.3333333333333333E-2</v>
      </c>
      <c r="V269" s="13">
        <f>IFERROR(Table1[[#This Row],[Gross Cost ]]/Table1[[#This Row],[Clicks]], "N/A")</f>
        <v>31.289083333333334</v>
      </c>
      <c r="W269" s="14">
        <f>Table1[[#This Row],[Gross Cost ]]/Table1[[#This Row],[Total Conversions]]</f>
        <v>938.67250000000001</v>
      </c>
      <c r="X269" s="13">
        <f>IFERROR((Table1[[#This Row],[Gross Cost ]]/ (Table1[[#This Row],[Impressions]] / 1000)), "N/A")</f>
        <v>57.549315635393839</v>
      </c>
      <c r="Y269" s="13">
        <f>Table1[[#This Row],[Gross Cost ]]/Table1[[#This Row],[Viewable Impressions]] * 1000</f>
        <v>94.9520774852692</v>
      </c>
    </row>
    <row r="270" spans="1:25" x14ac:dyDescent="0.25">
      <c r="A270" t="s">
        <v>1088</v>
      </c>
      <c r="B270" t="s">
        <v>1201</v>
      </c>
      <c r="C270" t="s">
        <v>1502</v>
      </c>
      <c r="G270" t="s">
        <v>18</v>
      </c>
      <c r="H270" t="s">
        <v>26</v>
      </c>
      <c r="I270" t="s">
        <v>1036</v>
      </c>
      <c r="J270" t="s">
        <v>1927</v>
      </c>
      <c r="K270" t="s">
        <v>36</v>
      </c>
      <c r="L270" t="s">
        <v>204</v>
      </c>
      <c r="M270" t="s">
        <v>44</v>
      </c>
      <c r="N270" s="9">
        <v>32845</v>
      </c>
      <c r="O270" s="9">
        <v>164</v>
      </c>
      <c r="P270" s="9">
        <v>16163</v>
      </c>
      <c r="Q270" s="9">
        <v>30368</v>
      </c>
      <c r="R270" s="10">
        <v>5</v>
      </c>
      <c r="S270" s="11">
        <v>1910.44</v>
      </c>
      <c r="T270" s="12">
        <f>Table1[[#This Row],[Clicks]]/Table1[[#This Row],[Impressions]] * 100</f>
        <v>0.49931496422590954</v>
      </c>
      <c r="U270" s="12">
        <f>IFERROR(Table1[[#This Row],[Total Conversions]]/Table1[[#This Row],[Clicks]], "N/A")</f>
        <v>3.048780487804878E-2</v>
      </c>
      <c r="V270" s="13">
        <f>IFERROR(Table1[[#This Row],[Gross Cost ]]/Table1[[#This Row],[Clicks]], "N/A")</f>
        <v>11.649024390243902</v>
      </c>
      <c r="W270" s="14">
        <f>Table1[[#This Row],[Gross Cost ]]/Table1[[#This Row],[Total Conversions]]</f>
        <v>382.08800000000002</v>
      </c>
      <c r="X270" s="13">
        <f>IFERROR((Table1[[#This Row],[Gross Cost ]]/ (Table1[[#This Row],[Impressions]] / 1000)), "N/A")</f>
        <v>58.165321966813828</v>
      </c>
      <c r="Y270" s="13">
        <f>Table1[[#This Row],[Gross Cost ]]/Table1[[#This Row],[Viewable Impressions]] * 1000</f>
        <v>118.198354265916</v>
      </c>
    </row>
    <row r="271" spans="1:25" x14ac:dyDescent="0.25">
      <c r="A271" t="s">
        <v>1070</v>
      </c>
      <c r="B271" t="s">
        <v>1150</v>
      </c>
      <c r="C271" t="s">
        <v>1374</v>
      </c>
      <c r="D271" t="s">
        <v>1729</v>
      </c>
      <c r="G271" t="s">
        <v>12</v>
      </c>
      <c r="H271" t="s">
        <v>21</v>
      </c>
      <c r="I271" t="s">
        <v>1940</v>
      </c>
      <c r="J271" t="s">
        <v>1923</v>
      </c>
      <c r="K271" t="s">
        <v>47</v>
      </c>
      <c r="L271" t="s">
        <v>15</v>
      </c>
      <c r="M271" t="s">
        <v>16</v>
      </c>
      <c r="N271" s="9">
        <v>115544</v>
      </c>
      <c r="O271" s="9">
        <v>412</v>
      </c>
      <c r="P271" s="9">
        <v>79182</v>
      </c>
      <c r="Q271" s="9">
        <v>109463</v>
      </c>
      <c r="R271" s="10">
        <v>56</v>
      </c>
      <c r="S271" s="11">
        <v>6721.09</v>
      </c>
      <c r="T271" s="12">
        <f>Table1[[#This Row],[Clicks]]/Table1[[#This Row],[Impressions]] * 100</f>
        <v>0.35657411895035657</v>
      </c>
      <c r="U271" s="12">
        <f>IFERROR(Table1[[#This Row],[Total Conversions]]/Table1[[#This Row],[Clicks]], "N/A")</f>
        <v>0.13592233009708737</v>
      </c>
      <c r="V271" s="13">
        <f>IFERROR(Table1[[#This Row],[Gross Cost ]]/Table1[[#This Row],[Clicks]], "N/A")</f>
        <v>16.313325242718445</v>
      </c>
      <c r="W271" s="14">
        <f>Table1[[#This Row],[Gross Cost ]]/Table1[[#This Row],[Total Conversions]]</f>
        <v>120.01946428571429</v>
      </c>
      <c r="X271" s="13">
        <f>IFERROR((Table1[[#This Row],[Gross Cost ]]/ (Table1[[#This Row],[Impressions]] / 1000)), "N/A")</f>
        <v>58.169095755729423</v>
      </c>
      <c r="Y271" s="13">
        <f>Table1[[#This Row],[Gross Cost ]]/Table1[[#This Row],[Viewable Impressions]] * 1000</f>
        <v>84.881538733550556</v>
      </c>
    </row>
    <row r="272" spans="1:25" x14ac:dyDescent="0.25">
      <c r="A272" t="s">
        <v>1070</v>
      </c>
      <c r="B272" t="s">
        <v>1133</v>
      </c>
      <c r="C272" t="s">
        <v>1339</v>
      </c>
      <c r="D272" t="s">
        <v>1711</v>
      </c>
      <c r="G272" t="s">
        <v>23</v>
      </c>
      <c r="H272" t="s">
        <v>26</v>
      </c>
      <c r="I272" t="s">
        <v>1008</v>
      </c>
      <c r="J272" t="s">
        <v>1003</v>
      </c>
      <c r="K272" t="s">
        <v>108</v>
      </c>
      <c r="L272" t="s">
        <v>204</v>
      </c>
      <c r="M272" t="s">
        <v>16</v>
      </c>
      <c r="N272" s="9">
        <v>100058</v>
      </c>
      <c r="O272" s="9">
        <v>435</v>
      </c>
      <c r="P272" s="9">
        <v>73422</v>
      </c>
      <c r="Q272" s="9">
        <v>91976</v>
      </c>
      <c r="R272" s="10">
        <v>8</v>
      </c>
      <c r="S272" s="11">
        <v>5831.23</v>
      </c>
      <c r="T272" s="12">
        <f>Table1[[#This Row],[Clicks]]/Table1[[#This Row],[Impressions]] * 100</f>
        <v>0.43474784624917551</v>
      </c>
      <c r="U272" s="12">
        <f>IFERROR(Table1[[#This Row],[Total Conversions]]/Table1[[#This Row],[Clicks]], "N/A")</f>
        <v>1.8390804597701149E-2</v>
      </c>
      <c r="V272" s="13">
        <f>IFERROR(Table1[[#This Row],[Gross Cost ]]/Table1[[#This Row],[Clicks]], "N/A")</f>
        <v>13.405126436781607</v>
      </c>
      <c r="W272" s="14">
        <f>Table1[[#This Row],[Gross Cost ]]/Table1[[#This Row],[Total Conversions]]</f>
        <v>728.90374999999995</v>
      </c>
      <c r="X272" s="13">
        <f>IFERROR((Table1[[#This Row],[Gross Cost ]]/ (Table1[[#This Row],[Impressions]] / 1000)), "N/A")</f>
        <v>58.278498470886881</v>
      </c>
      <c r="Y272" s="13">
        <f>Table1[[#This Row],[Gross Cost ]]/Table1[[#This Row],[Viewable Impressions]] * 1000</f>
        <v>79.420745825501896</v>
      </c>
    </row>
    <row r="273" spans="1:25" x14ac:dyDescent="0.25">
      <c r="A273" t="s">
        <v>1070</v>
      </c>
      <c r="B273" t="s">
        <v>1136</v>
      </c>
      <c r="C273" t="s">
        <v>1294</v>
      </c>
      <c r="G273" t="s">
        <v>12</v>
      </c>
      <c r="H273" t="s">
        <v>21</v>
      </c>
      <c r="I273" t="s">
        <v>1008</v>
      </c>
      <c r="J273" t="s">
        <v>1003</v>
      </c>
      <c r="K273" t="s">
        <v>330</v>
      </c>
      <c r="L273" t="s">
        <v>754</v>
      </c>
      <c r="M273" t="s">
        <v>16</v>
      </c>
      <c r="N273" s="9">
        <v>111624</v>
      </c>
      <c r="O273" s="9">
        <v>590</v>
      </c>
      <c r="P273" s="9">
        <v>40343</v>
      </c>
      <c r="Q273" s="9">
        <v>101306</v>
      </c>
      <c r="R273" s="10">
        <v>21</v>
      </c>
      <c r="S273" s="11">
        <v>6510.45</v>
      </c>
      <c r="T273" s="12">
        <f>Table1[[#This Row],[Clicks]]/Table1[[#This Row],[Impressions]] * 100</f>
        <v>0.52856016627248614</v>
      </c>
      <c r="U273" s="12">
        <f>IFERROR(Table1[[#This Row],[Total Conversions]]/Table1[[#This Row],[Clicks]], "N/A")</f>
        <v>3.5593220338983052E-2</v>
      </c>
      <c r="V273" s="13">
        <f>IFERROR(Table1[[#This Row],[Gross Cost ]]/Table1[[#This Row],[Clicks]], "N/A")</f>
        <v>11.034661016949153</v>
      </c>
      <c r="W273" s="14">
        <f>Table1[[#This Row],[Gross Cost ]]/Table1[[#This Row],[Total Conversions]]</f>
        <v>310.02142857142854</v>
      </c>
      <c r="X273" s="13">
        <f>IFERROR((Table1[[#This Row],[Gross Cost ]]/ (Table1[[#This Row],[Impressions]] / 1000)), "N/A")</f>
        <v>58.324822618791657</v>
      </c>
      <c r="Y273" s="13">
        <f>Table1[[#This Row],[Gross Cost ]]/Table1[[#This Row],[Viewable Impressions]] * 1000</f>
        <v>161.37743846516122</v>
      </c>
    </row>
    <row r="274" spans="1:25" x14ac:dyDescent="0.25">
      <c r="A274" t="s">
        <v>1070</v>
      </c>
      <c r="B274" t="s">
        <v>1138</v>
      </c>
      <c r="C274" t="s">
        <v>1305</v>
      </c>
      <c r="D274" t="s">
        <v>1670</v>
      </c>
      <c r="G274" t="s">
        <v>18</v>
      </c>
      <c r="H274" t="s">
        <v>26</v>
      </c>
      <c r="I274" t="s">
        <v>1036</v>
      </c>
      <c r="J274" t="s">
        <v>1927</v>
      </c>
      <c r="K274" t="s">
        <v>330</v>
      </c>
      <c r="L274" t="s">
        <v>795</v>
      </c>
      <c r="M274" t="s">
        <v>44</v>
      </c>
      <c r="N274" s="9">
        <v>95644</v>
      </c>
      <c r="O274" s="9">
        <v>240</v>
      </c>
      <c r="P274" s="9">
        <v>13294</v>
      </c>
      <c r="Q274" s="9">
        <v>86775</v>
      </c>
      <c r="R274" s="10">
        <v>9</v>
      </c>
      <c r="S274" s="11">
        <v>5587.76</v>
      </c>
      <c r="T274" s="12">
        <f>Table1[[#This Row],[Clicks]]/Table1[[#This Row],[Impressions]] * 100</f>
        <v>0.25093053406381999</v>
      </c>
      <c r="U274" s="12">
        <f>IFERROR(Table1[[#This Row],[Total Conversions]]/Table1[[#This Row],[Clicks]], "N/A")</f>
        <v>3.7499999999999999E-2</v>
      </c>
      <c r="V274" s="13">
        <f>IFERROR(Table1[[#This Row],[Gross Cost ]]/Table1[[#This Row],[Clicks]], "N/A")</f>
        <v>23.282333333333334</v>
      </c>
      <c r="W274" s="14">
        <f>Table1[[#This Row],[Gross Cost ]]/Table1[[#This Row],[Total Conversions]]</f>
        <v>620.86222222222227</v>
      </c>
      <c r="X274" s="13">
        <f>IFERROR((Table1[[#This Row],[Gross Cost ]]/ (Table1[[#This Row],[Impressions]] / 1000)), "N/A")</f>
        <v>58.422483375852117</v>
      </c>
      <c r="Y274" s="13">
        <f>Table1[[#This Row],[Gross Cost ]]/Table1[[#This Row],[Viewable Impressions]] * 1000</f>
        <v>420.3219497517677</v>
      </c>
    </row>
    <row r="275" spans="1:25" x14ac:dyDescent="0.25">
      <c r="A275" t="s">
        <v>1070</v>
      </c>
      <c r="B275" t="s">
        <v>1148</v>
      </c>
      <c r="C275" t="s">
        <v>1366</v>
      </c>
      <c r="G275" t="s">
        <v>23</v>
      </c>
      <c r="H275" t="s">
        <v>26</v>
      </c>
      <c r="I275" t="s">
        <v>1944</v>
      </c>
      <c r="J275" t="s">
        <v>1923</v>
      </c>
      <c r="K275" t="s">
        <v>71</v>
      </c>
      <c r="L275" t="s">
        <v>15</v>
      </c>
      <c r="M275" t="s">
        <v>16</v>
      </c>
      <c r="N275" s="9">
        <v>115412</v>
      </c>
      <c r="O275" s="9">
        <v>490</v>
      </c>
      <c r="P275" s="9">
        <v>71564</v>
      </c>
      <c r="Q275" s="9">
        <v>81785</v>
      </c>
      <c r="R275" s="10">
        <v>21</v>
      </c>
      <c r="S275" s="11">
        <v>6861.54</v>
      </c>
      <c r="T275" s="12">
        <f>Table1[[#This Row],[Clicks]]/Table1[[#This Row],[Impressions]] * 100</f>
        <v>0.42456590302568192</v>
      </c>
      <c r="U275" s="12">
        <f>IFERROR(Table1[[#This Row],[Total Conversions]]/Table1[[#This Row],[Clicks]], "N/A")</f>
        <v>4.2857142857142858E-2</v>
      </c>
      <c r="V275" s="13">
        <f>IFERROR(Table1[[#This Row],[Gross Cost ]]/Table1[[#This Row],[Clicks]], "N/A")</f>
        <v>14.003142857142857</v>
      </c>
      <c r="W275" s="14">
        <f>Table1[[#This Row],[Gross Cost ]]/Table1[[#This Row],[Total Conversions]]</f>
        <v>326.74</v>
      </c>
      <c r="X275" s="13">
        <f>IFERROR((Table1[[#This Row],[Gross Cost ]]/ (Table1[[#This Row],[Impressions]] / 1000)), "N/A")</f>
        <v>59.452569923404845</v>
      </c>
      <c r="Y275" s="13">
        <f>Table1[[#This Row],[Gross Cost ]]/Table1[[#This Row],[Viewable Impressions]] * 1000</f>
        <v>95.879771952378292</v>
      </c>
    </row>
    <row r="276" spans="1:25" x14ac:dyDescent="0.25">
      <c r="A276" t="s">
        <v>1057</v>
      </c>
      <c r="G276" t="s">
        <v>18</v>
      </c>
      <c r="H276" t="s">
        <v>26</v>
      </c>
      <c r="I276" t="s">
        <v>1940</v>
      </c>
      <c r="J276" t="s">
        <v>1923</v>
      </c>
      <c r="K276" t="s">
        <v>894</v>
      </c>
      <c r="L276" t="s">
        <v>892</v>
      </c>
      <c r="M276" t="s">
        <v>16</v>
      </c>
      <c r="N276" s="9">
        <v>35034</v>
      </c>
      <c r="O276" s="9">
        <v>145</v>
      </c>
      <c r="P276" s="9">
        <v>13904</v>
      </c>
      <c r="Q276" s="9">
        <v>34123</v>
      </c>
      <c r="R276" s="10">
        <v>3</v>
      </c>
      <c r="S276" s="11">
        <v>2141.4699999999998</v>
      </c>
      <c r="T276" s="12">
        <f>Table1[[#This Row],[Clicks]]/Table1[[#This Row],[Impressions]] * 100</f>
        <v>0.41388365587714793</v>
      </c>
      <c r="U276" s="12">
        <f>IFERROR(Table1[[#This Row],[Total Conversions]]/Table1[[#This Row],[Clicks]], "N/A")</f>
        <v>2.0689655172413793E-2</v>
      </c>
      <c r="V276" s="13">
        <f>IFERROR(Table1[[#This Row],[Gross Cost ]]/Table1[[#This Row],[Clicks]], "N/A")</f>
        <v>14.768758620689654</v>
      </c>
      <c r="W276" s="14">
        <f>Table1[[#This Row],[Gross Cost ]]/Table1[[#This Row],[Total Conversions]]</f>
        <v>713.82333333333327</v>
      </c>
      <c r="X276" s="13">
        <f>IFERROR((Table1[[#This Row],[Gross Cost ]]/ (Table1[[#This Row],[Impressions]] / 1000)), "N/A")</f>
        <v>61.125478106981788</v>
      </c>
      <c r="Y276" s="13">
        <f>Table1[[#This Row],[Gross Cost ]]/Table1[[#This Row],[Viewable Impressions]] * 1000</f>
        <v>154.01826812428078</v>
      </c>
    </row>
    <row r="277" spans="1:25" x14ac:dyDescent="0.25">
      <c r="A277" t="s">
        <v>1070</v>
      </c>
      <c r="B277" t="s">
        <v>1138</v>
      </c>
      <c r="C277" t="s">
        <v>1303</v>
      </c>
      <c r="D277" t="s">
        <v>1662</v>
      </c>
      <c r="G277" t="s">
        <v>18</v>
      </c>
      <c r="H277" t="s">
        <v>21</v>
      </c>
      <c r="I277" t="s">
        <v>1036</v>
      </c>
      <c r="J277" t="s">
        <v>1927</v>
      </c>
      <c r="K277" t="s">
        <v>279</v>
      </c>
      <c r="L277" t="s">
        <v>204</v>
      </c>
      <c r="M277" t="s">
        <v>16</v>
      </c>
      <c r="N277" s="9">
        <v>106392</v>
      </c>
      <c r="O277" s="9">
        <v>299</v>
      </c>
      <c r="P277" s="9">
        <v>39599</v>
      </c>
      <c r="Q277" s="9">
        <v>94941</v>
      </c>
      <c r="R277" s="10">
        <v>3</v>
      </c>
      <c r="S277" s="11">
        <v>6542.61</v>
      </c>
      <c r="T277" s="12">
        <f>Table1[[#This Row],[Clicks]]/Table1[[#This Row],[Impressions]] * 100</f>
        <v>0.28103616813294235</v>
      </c>
      <c r="U277" s="12">
        <f>IFERROR(Table1[[#This Row],[Total Conversions]]/Table1[[#This Row],[Clicks]], "N/A")</f>
        <v>1.0033444816053512E-2</v>
      </c>
      <c r="V277" s="13">
        <f>IFERROR(Table1[[#This Row],[Gross Cost ]]/Table1[[#This Row],[Clicks]], "N/A")</f>
        <v>21.881638795986621</v>
      </c>
      <c r="W277" s="14">
        <f>Table1[[#This Row],[Gross Cost ]]/Table1[[#This Row],[Total Conversions]]</f>
        <v>2180.87</v>
      </c>
      <c r="X277" s="13">
        <f>IFERROR((Table1[[#This Row],[Gross Cost ]]/ (Table1[[#This Row],[Impressions]] / 1000)), "N/A")</f>
        <v>61.495319196932101</v>
      </c>
      <c r="Y277" s="13">
        <f>Table1[[#This Row],[Gross Cost ]]/Table1[[#This Row],[Viewable Impressions]] * 1000</f>
        <v>165.22159650496224</v>
      </c>
    </row>
    <row r="278" spans="1:25" x14ac:dyDescent="0.25">
      <c r="A278" t="s">
        <v>478</v>
      </c>
      <c r="G278" t="s">
        <v>12</v>
      </c>
      <c r="H278" t="s">
        <v>19</v>
      </c>
      <c r="I278" t="s">
        <v>1944</v>
      </c>
      <c r="J278" t="s">
        <v>1923</v>
      </c>
      <c r="K278" t="s">
        <v>476</v>
      </c>
      <c r="L278" t="s">
        <v>204</v>
      </c>
      <c r="M278" t="s">
        <v>16</v>
      </c>
      <c r="N278" s="9">
        <v>29092</v>
      </c>
      <c r="O278" s="9">
        <v>75</v>
      </c>
      <c r="P278" s="9">
        <v>16986</v>
      </c>
      <c r="Q278" s="9">
        <v>26606</v>
      </c>
      <c r="R278" s="10">
        <v>15</v>
      </c>
      <c r="S278" s="11">
        <v>1801.06</v>
      </c>
      <c r="T278" s="12">
        <f>Table1[[#This Row],[Clicks]]/Table1[[#This Row],[Impressions]] * 100</f>
        <v>0.25780283239378521</v>
      </c>
      <c r="U278" s="12">
        <f>IFERROR(Table1[[#This Row],[Total Conversions]]/Table1[[#This Row],[Clicks]], "N/A")</f>
        <v>0.2</v>
      </c>
      <c r="V278" s="13">
        <f>IFERROR(Table1[[#This Row],[Gross Cost ]]/Table1[[#This Row],[Clicks]], "N/A")</f>
        <v>24.014133333333334</v>
      </c>
      <c r="W278" s="14">
        <f>Table1[[#This Row],[Gross Cost ]]/Table1[[#This Row],[Total Conversions]]</f>
        <v>120.07066666666667</v>
      </c>
      <c r="X278" s="13">
        <f>IFERROR((Table1[[#This Row],[Gross Cost ]]/ (Table1[[#This Row],[Impressions]] / 1000)), "N/A")</f>
        <v>61.909115908153446</v>
      </c>
      <c r="Y278" s="13">
        <f>Table1[[#This Row],[Gross Cost ]]/Table1[[#This Row],[Viewable Impressions]] * 1000</f>
        <v>106.03202637466148</v>
      </c>
    </row>
    <row r="279" spans="1:25" x14ac:dyDescent="0.25">
      <c r="A279" t="s">
        <v>1070</v>
      </c>
      <c r="B279" t="s">
        <v>1133</v>
      </c>
      <c r="C279" t="s">
        <v>1130</v>
      </c>
      <c r="D279" t="s">
        <v>1712</v>
      </c>
      <c r="G279" t="s">
        <v>12</v>
      </c>
      <c r="H279" t="s">
        <v>21</v>
      </c>
      <c r="I279" t="s">
        <v>1940</v>
      </c>
      <c r="J279" t="s">
        <v>1923</v>
      </c>
      <c r="K279" t="s">
        <v>392</v>
      </c>
      <c r="L279" t="s">
        <v>204</v>
      </c>
      <c r="M279" t="s">
        <v>16</v>
      </c>
      <c r="N279" s="9">
        <v>102905</v>
      </c>
      <c r="O279" s="9">
        <v>421</v>
      </c>
      <c r="P279" s="9">
        <v>45324</v>
      </c>
      <c r="Q279" s="9">
        <v>99065</v>
      </c>
      <c r="R279" s="10">
        <v>1</v>
      </c>
      <c r="S279" s="11">
        <v>6407.58</v>
      </c>
      <c r="T279" s="12">
        <f>Table1[[#This Row],[Clicks]]/Table1[[#This Row],[Impressions]] * 100</f>
        <v>0.40911520334288903</v>
      </c>
      <c r="U279" s="12">
        <f>IFERROR(Table1[[#This Row],[Total Conversions]]/Table1[[#This Row],[Clicks]], "N/A")</f>
        <v>2.3752969121140144E-3</v>
      </c>
      <c r="V279" s="13">
        <f>IFERROR(Table1[[#This Row],[Gross Cost ]]/Table1[[#This Row],[Clicks]], "N/A")</f>
        <v>15.219904988123515</v>
      </c>
      <c r="W279" s="14">
        <f>Table1[[#This Row],[Gross Cost ]]/Table1[[#This Row],[Total Conversions]]</f>
        <v>6407.58</v>
      </c>
      <c r="X279" s="13">
        <f>IFERROR((Table1[[#This Row],[Gross Cost ]]/ (Table1[[#This Row],[Impressions]] / 1000)), "N/A")</f>
        <v>62.266945240756037</v>
      </c>
      <c r="Y279" s="13">
        <f>Table1[[#This Row],[Gross Cost ]]/Table1[[#This Row],[Viewable Impressions]] * 1000</f>
        <v>141.37278263171828</v>
      </c>
    </row>
    <row r="280" spans="1:25" x14ac:dyDescent="0.25">
      <c r="A280" t="s">
        <v>1070</v>
      </c>
      <c r="B280" t="s">
        <v>182</v>
      </c>
      <c r="C280" t="s">
        <v>1415</v>
      </c>
      <c r="D280" t="s">
        <v>1758</v>
      </c>
      <c r="G280" t="s">
        <v>12</v>
      </c>
      <c r="H280" t="s">
        <v>26</v>
      </c>
      <c r="I280" t="s">
        <v>1008</v>
      </c>
      <c r="J280" t="s">
        <v>1003</v>
      </c>
      <c r="K280" t="s">
        <v>226</v>
      </c>
      <c r="L280" t="s">
        <v>625</v>
      </c>
      <c r="M280" t="s">
        <v>16</v>
      </c>
      <c r="N280" s="9">
        <v>106151</v>
      </c>
      <c r="O280" s="9">
        <v>299</v>
      </c>
      <c r="P280" s="9">
        <v>75304</v>
      </c>
      <c r="Q280" s="9">
        <v>99311</v>
      </c>
      <c r="R280" s="10">
        <v>9</v>
      </c>
      <c r="S280" s="11">
        <v>6616.88</v>
      </c>
      <c r="T280" s="12">
        <f>Table1[[#This Row],[Clicks]]/Table1[[#This Row],[Impressions]] * 100</f>
        <v>0.28167421880151861</v>
      </c>
      <c r="U280" s="12">
        <f>IFERROR(Table1[[#This Row],[Total Conversions]]/Table1[[#This Row],[Clicks]], "N/A")</f>
        <v>3.0100334448160536E-2</v>
      </c>
      <c r="V280" s="13">
        <f>IFERROR(Table1[[#This Row],[Gross Cost ]]/Table1[[#This Row],[Clicks]], "N/A")</f>
        <v>22.130033444816053</v>
      </c>
      <c r="W280" s="14">
        <f>Table1[[#This Row],[Gross Cost ]]/Table1[[#This Row],[Total Conversions]]</f>
        <v>735.20888888888885</v>
      </c>
      <c r="X280" s="13">
        <f>IFERROR((Table1[[#This Row],[Gross Cost ]]/ (Table1[[#This Row],[Impressions]] / 1000)), "N/A")</f>
        <v>62.334598826200413</v>
      </c>
      <c r="Y280" s="13">
        <f>Table1[[#This Row],[Gross Cost ]]/Table1[[#This Row],[Viewable Impressions]] * 1000</f>
        <v>87.868904706257297</v>
      </c>
    </row>
    <row r="281" spans="1:25" x14ac:dyDescent="0.25">
      <c r="A281" t="s">
        <v>1070</v>
      </c>
      <c r="B281" t="s">
        <v>1133</v>
      </c>
      <c r="C281" t="s">
        <v>1337</v>
      </c>
      <c r="D281" t="s">
        <v>1708</v>
      </c>
      <c r="E281" t="s">
        <v>1874</v>
      </c>
      <c r="G281" t="s">
        <v>18</v>
      </c>
      <c r="H281" t="s">
        <v>19</v>
      </c>
      <c r="I281" t="s">
        <v>1036</v>
      </c>
      <c r="J281" t="s">
        <v>1927</v>
      </c>
      <c r="K281" t="s">
        <v>95</v>
      </c>
      <c r="L281" t="s">
        <v>15</v>
      </c>
      <c r="M281" t="s">
        <v>44</v>
      </c>
      <c r="N281" s="9">
        <v>99205</v>
      </c>
      <c r="O281" s="9">
        <v>230</v>
      </c>
      <c r="P281" s="9">
        <v>49240</v>
      </c>
      <c r="Q281" s="9">
        <v>72687</v>
      </c>
      <c r="R281" s="10">
        <v>21</v>
      </c>
      <c r="S281" s="11">
        <v>6185</v>
      </c>
      <c r="T281" s="12">
        <f>Table1[[#This Row],[Clicks]]/Table1[[#This Row],[Impressions]] * 100</f>
        <v>0.23184315306688172</v>
      </c>
      <c r="U281" s="12">
        <f>IFERROR(Table1[[#This Row],[Total Conversions]]/Table1[[#This Row],[Clicks]], "N/A")</f>
        <v>9.1304347826086957E-2</v>
      </c>
      <c r="V281" s="13">
        <f>IFERROR(Table1[[#This Row],[Gross Cost ]]/Table1[[#This Row],[Clicks]], "N/A")</f>
        <v>26.891304347826086</v>
      </c>
      <c r="W281" s="14">
        <f>Table1[[#This Row],[Gross Cost ]]/Table1[[#This Row],[Total Conversions]]</f>
        <v>294.52380952380952</v>
      </c>
      <c r="X281" s="13">
        <f>IFERROR((Table1[[#This Row],[Gross Cost ]]/ (Table1[[#This Row],[Impressions]] / 1000)), "N/A")</f>
        <v>62.34564790081145</v>
      </c>
      <c r="Y281" s="13">
        <f>Table1[[#This Row],[Gross Cost ]]/Table1[[#This Row],[Viewable Impressions]] * 1000</f>
        <v>125.60926076360681</v>
      </c>
    </row>
    <row r="282" spans="1:25" x14ac:dyDescent="0.25">
      <c r="A282" t="s">
        <v>1070</v>
      </c>
      <c r="B282" t="s">
        <v>1139</v>
      </c>
      <c r="C282" t="s">
        <v>1201</v>
      </c>
      <c r="D282" t="s">
        <v>1201</v>
      </c>
      <c r="G282" t="s">
        <v>12</v>
      </c>
      <c r="H282" t="s">
        <v>13</v>
      </c>
      <c r="I282" t="s">
        <v>1008</v>
      </c>
      <c r="J282" t="s">
        <v>1003</v>
      </c>
      <c r="K282" t="s">
        <v>79</v>
      </c>
      <c r="L282" t="s">
        <v>680</v>
      </c>
      <c r="M282" t="s">
        <v>16</v>
      </c>
      <c r="N282" s="9">
        <v>122086</v>
      </c>
      <c r="O282" s="9">
        <v>299</v>
      </c>
      <c r="P282" s="9">
        <v>82898</v>
      </c>
      <c r="Q282" s="9">
        <v>116235</v>
      </c>
      <c r="R282" s="10">
        <v>16</v>
      </c>
      <c r="S282" s="11">
        <v>7663.7</v>
      </c>
      <c r="T282" s="12">
        <f>Table1[[#This Row],[Clicks]]/Table1[[#This Row],[Impressions]] * 100</f>
        <v>0.24490932621266973</v>
      </c>
      <c r="U282" s="12">
        <f>IFERROR(Table1[[#This Row],[Total Conversions]]/Table1[[#This Row],[Clicks]], "N/A")</f>
        <v>5.3511705685618728E-2</v>
      </c>
      <c r="V282" s="13">
        <f>IFERROR(Table1[[#This Row],[Gross Cost ]]/Table1[[#This Row],[Clicks]], "N/A")</f>
        <v>25.631103678929765</v>
      </c>
      <c r="W282" s="14">
        <f>Table1[[#This Row],[Gross Cost ]]/Table1[[#This Row],[Total Conversions]]</f>
        <v>478.98124999999999</v>
      </c>
      <c r="X282" s="13">
        <f>IFERROR((Table1[[#This Row],[Gross Cost ]]/ (Table1[[#This Row],[Impressions]] / 1000)), "N/A")</f>
        <v>62.772963320937698</v>
      </c>
      <c r="Y282" s="13">
        <f>Table1[[#This Row],[Gross Cost ]]/Table1[[#This Row],[Viewable Impressions]] * 1000</f>
        <v>92.447344929913868</v>
      </c>
    </row>
    <row r="283" spans="1:25" x14ac:dyDescent="0.25">
      <c r="A283" t="s">
        <v>1070</v>
      </c>
      <c r="B283" t="s">
        <v>182</v>
      </c>
      <c r="C283" t="s">
        <v>1414</v>
      </c>
      <c r="D283" t="s">
        <v>1750</v>
      </c>
      <c r="G283" t="s">
        <v>12</v>
      </c>
      <c r="H283" t="s">
        <v>26</v>
      </c>
      <c r="I283" t="s">
        <v>1008</v>
      </c>
      <c r="J283" t="s">
        <v>1003</v>
      </c>
      <c r="K283" t="s">
        <v>226</v>
      </c>
      <c r="L283" t="s">
        <v>204</v>
      </c>
      <c r="M283" t="s">
        <v>16</v>
      </c>
      <c r="N283" s="9">
        <v>108559</v>
      </c>
      <c r="O283" s="9">
        <v>212</v>
      </c>
      <c r="P283" s="9">
        <v>79254</v>
      </c>
      <c r="Q283" s="9">
        <v>100563</v>
      </c>
      <c r="R283" s="10">
        <v>7</v>
      </c>
      <c r="S283" s="11">
        <v>6850.58</v>
      </c>
      <c r="T283" s="12">
        <f>Table1[[#This Row],[Clicks]]/Table1[[#This Row],[Impressions]] * 100</f>
        <v>0.19528551294687679</v>
      </c>
      <c r="U283" s="12">
        <f>IFERROR(Table1[[#This Row],[Total Conversions]]/Table1[[#This Row],[Clicks]], "N/A")</f>
        <v>3.3018867924528301E-2</v>
      </c>
      <c r="V283" s="13">
        <f>IFERROR(Table1[[#This Row],[Gross Cost ]]/Table1[[#This Row],[Clicks]], "N/A")</f>
        <v>32.314056603773587</v>
      </c>
      <c r="W283" s="14">
        <f>Table1[[#This Row],[Gross Cost ]]/Table1[[#This Row],[Total Conversions]]</f>
        <v>978.65428571428572</v>
      </c>
      <c r="X283" s="13">
        <f>IFERROR((Table1[[#This Row],[Gross Cost ]]/ (Table1[[#This Row],[Impressions]] / 1000)), "N/A")</f>
        <v>63.104671192623364</v>
      </c>
      <c r="Y283" s="13">
        <f>Table1[[#This Row],[Gross Cost ]]/Table1[[#This Row],[Viewable Impressions]] * 1000</f>
        <v>86.438287026522318</v>
      </c>
    </row>
    <row r="284" spans="1:25" x14ac:dyDescent="0.25">
      <c r="A284" t="s">
        <v>1070</v>
      </c>
      <c r="B284" t="s">
        <v>1144</v>
      </c>
      <c r="C284" t="s">
        <v>1343</v>
      </c>
      <c r="G284" t="s">
        <v>18</v>
      </c>
      <c r="H284" t="s">
        <v>19</v>
      </c>
      <c r="I284" t="s">
        <v>1036</v>
      </c>
      <c r="J284" t="s">
        <v>1927</v>
      </c>
      <c r="K284" t="s">
        <v>142</v>
      </c>
      <c r="L284" t="s">
        <v>15</v>
      </c>
      <c r="M284" t="s">
        <v>44</v>
      </c>
      <c r="N284" s="9">
        <v>109372</v>
      </c>
      <c r="O284" s="9">
        <v>364</v>
      </c>
      <c r="P284" s="9">
        <v>58336</v>
      </c>
      <c r="Q284" s="9">
        <v>103569</v>
      </c>
      <c r="R284" s="10">
        <v>21</v>
      </c>
      <c r="S284" s="11">
        <v>6928.01</v>
      </c>
      <c r="T284" s="12">
        <f>Table1[[#This Row],[Clicks]]/Table1[[#This Row],[Impressions]] * 100</f>
        <v>0.33280912847895255</v>
      </c>
      <c r="U284" s="12">
        <f>IFERROR(Table1[[#This Row],[Total Conversions]]/Table1[[#This Row],[Clicks]], "N/A")</f>
        <v>5.7692307692307696E-2</v>
      </c>
      <c r="V284" s="13">
        <f>IFERROR(Table1[[#This Row],[Gross Cost ]]/Table1[[#This Row],[Clicks]], "N/A")</f>
        <v>19.032994505494507</v>
      </c>
      <c r="W284" s="14">
        <f>Table1[[#This Row],[Gross Cost ]]/Table1[[#This Row],[Total Conversions]]</f>
        <v>329.90523809523813</v>
      </c>
      <c r="X284" s="13">
        <f>IFERROR((Table1[[#This Row],[Gross Cost ]]/ (Table1[[#This Row],[Impressions]] / 1000)), "N/A")</f>
        <v>63.343543137183197</v>
      </c>
      <c r="Y284" s="13">
        <f>Table1[[#This Row],[Gross Cost ]]/Table1[[#This Row],[Viewable Impressions]] * 1000</f>
        <v>118.76045666483819</v>
      </c>
    </row>
    <row r="285" spans="1:25" x14ac:dyDescent="0.25">
      <c r="A285" t="s">
        <v>1070</v>
      </c>
      <c r="B285" t="s">
        <v>1133</v>
      </c>
      <c r="C285" t="s">
        <v>1130</v>
      </c>
      <c r="D285" t="s">
        <v>1491</v>
      </c>
      <c r="G285" t="s">
        <v>18</v>
      </c>
      <c r="H285" t="s">
        <v>26</v>
      </c>
      <c r="I285" t="s">
        <v>1029</v>
      </c>
      <c r="J285" t="s">
        <v>1924</v>
      </c>
      <c r="K285" t="s">
        <v>135</v>
      </c>
      <c r="L285" t="s">
        <v>204</v>
      </c>
      <c r="M285" t="s">
        <v>44</v>
      </c>
      <c r="N285" s="9">
        <v>102958</v>
      </c>
      <c r="O285" s="9">
        <v>320</v>
      </c>
      <c r="P285" s="9">
        <v>86884</v>
      </c>
      <c r="Q285" s="9">
        <v>94687</v>
      </c>
      <c r="R285" s="10">
        <v>12</v>
      </c>
      <c r="S285" s="11">
        <v>6624.22</v>
      </c>
      <c r="T285" s="12">
        <f>Table1[[#This Row],[Clicks]]/Table1[[#This Row],[Impressions]] * 100</f>
        <v>0.31080634821966235</v>
      </c>
      <c r="U285" s="12">
        <f>IFERROR(Table1[[#This Row],[Total Conversions]]/Table1[[#This Row],[Clicks]], "N/A")</f>
        <v>3.7499999999999999E-2</v>
      </c>
      <c r="V285" s="13">
        <f>IFERROR(Table1[[#This Row],[Gross Cost ]]/Table1[[#This Row],[Clicks]], "N/A")</f>
        <v>20.700687500000001</v>
      </c>
      <c r="W285" s="14">
        <f>Table1[[#This Row],[Gross Cost ]]/Table1[[#This Row],[Total Conversions]]</f>
        <v>552.01833333333332</v>
      </c>
      <c r="X285" s="13">
        <f>IFERROR((Table1[[#This Row],[Gross Cost ]]/ (Table1[[#This Row],[Impressions]] / 1000)), "N/A")</f>
        <v>64.339050875114125</v>
      </c>
      <c r="Y285" s="13">
        <f>Table1[[#This Row],[Gross Cost ]]/Table1[[#This Row],[Viewable Impressions]] * 1000</f>
        <v>76.242115924681187</v>
      </c>
    </row>
    <row r="286" spans="1:25" x14ac:dyDescent="0.25">
      <c r="A286" t="s">
        <v>1070</v>
      </c>
      <c r="B286" t="s">
        <v>1150</v>
      </c>
      <c r="C286" t="s">
        <v>1375</v>
      </c>
      <c r="G286" t="s">
        <v>18</v>
      </c>
      <c r="H286" t="s">
        <v>19</v>
      </c>
      <c r="I286" t="s">
        <v>1944</v>
      </c>
      <c r="J286" t="s">
        <v>1923</v>
      </c>
      <c r="K286" t="s">
        <v>14</v>
      </c>
      <c r="L286" t="s">
        <v>15</v>
      </c>
      <c r="M286" t="s">
        <v>16</v>
      </c>
      <c r="N286" s="9">
        <v>23829</v>
      </c>
      <c r="O286" s="9">
        <v>75</v>
      </c>
      <c r="P286" s="9">
        <v>8326</v>
      </c>
      <c r="Q286" s="9">
        <v>18812</v>
      </c>
      <c r="R286" s="10">
        <v>5</v>
      </c>
      <c r="S286" s="11">
        <v>1534.7</v>
      </c>
      <c r="T286" s="12">
        <f>Table1[[#This Row],[Clicks]]/Table1[[#This Row],[Impressions]] * 100</f>
        <v>0.31474254060178775</v>
      </c>
      <c r="U286" s="12">
        <f>IFERROR(Table1[[#This Row],[Total Conversions]]/Table1[[#This Row],[Clicks]], "N/A")</f>
        <v>6.6666666666666666E-2</v>
      </c>
      <c r="V286" s="13">
        <f>IFERROR(Table1[[#This Row],[Gross Cost ]]/Table1[[#This Row],[Clicks]], "N/A")</f>
        <v>20.462666666666667</v>
      </c>
      <c r="W286" s="14">
        <f>Table1[[#This Row],[Gross Cost ]]/Table1[[#This Row],[Total Conversions]]</f>
        <v>306.94</v>
      </c>
      <c r="X286" s="13">
        <f>IFERROR((Table1[[#This Row],[Gross Cost ]]/ (Table1[[#This Row],[Impressions]] / 1000)), "N/A")</f>
        <v>64.404716941541821</v>
      </c>
      <c r="Y286" s="13">
        <f>Table1[[#This Row],[Gross Cost ]]/Table1[[#This Row],[Viewable Impressions]] * 1000</f>
        <v>184.32620706221476</v>
      </c>
    </row>
    <row r="287" spans="1:25" x14ac:dyDescent="0.25">
      <c r="A287" t="s">
        <v>1070</v>
      </c>
      <c r="B287" t="s">
        <v>1136</v>
      </c>
      <c r="C287" t="s">
        <v>1199</v>
      </c>
      <c r="D287" t="s">
        <v>1612</v>
      </c>
      <c r="G287" t="s">
        <v>23</v>
      </c>
      <c r="H287" t="s">
        <v>13</v>
      </c>
      <c r="I287" t="s">
        <v>1940</v>
      </c>
      <c r="J287" t="s">
        <v>1923</v>
      </c>
      <c r="K287" t="s">
        <v>77</v>
      </c>
      <c r="L287" t="s">
        <v>920</v>
      </c>
      <c r="M287" t="s">
        <v>16</v>
      </c>
      <c r="N287" s="9">
        <v>88022</v>
      </c>
      <c r="O287" s="9">
        <v>370</v>
      </c>
      <c r="P287" s="9">
        <v>45972</v>
      </c>
      <c r="Q287" s="9">
        <v>83922</v>
      </c>
      <c r="R287" s="10">
        <v>11</v>
      </c>
      <c r="S287" s="11">
        <v>5669.14</v>
      </c>
      <c r="T287" s="12">
        <f>Table1[[#This Row],[Clicks]]/Table1[[#This Row],[Impressions]] * 100</f>
        <v>0.42034945809002294</v>
      </c>
      <c r="U287" s="12">
        <f>IFERROR(Table1[[#This Row],[Total Conversions]]/Table1[[#This Row],[Clicks]], "N/A")</f>
        <v>2.9729729729729731E-2</v>
      </c>
      <c r="V287" s="13">
        <f>IFERROR(Table1[[#This Row],[Gross Cost ]]/Table1[[#This Row],[Clicks]], "N/A")</f>
        <v>15.322000000000001</v>
      </c>
      <c r="W287" s="14">
        <f>Table1[[#This Row],[Gross Cost ]]/Table1[[#This Row],[Total Conversions]]</f>
        <v>515.37636363636364</v>
      </c>
      <c r="X287" s="13">
        <f>IFERROR((Table1[[#This Row],[Gross Cost ]]/ (Table1[[#This Row],[Impressions]] / 1000)), "N/A")</f>
        <v>64.405943968553316</v>
      </c>
      <c r="Y287" s="13">
        <f>Table1[[#This Row],[Gross Cost ]]/Table1[[#This Row],[Viewable Impressions]] * 1000</f>
        <v>123.3172365787871</v>
      </c>
    </row>
    <row r="288" spans="1:25" x14ac:dyDescent="0.25">
      <c r="A288" t="s">
        <v>1070</v>
      </c>
      <c r="B288" t="s">
        <v>1140</v>
      </c>
      <c r="C288" t="s">
        <v>551</v>
      </c>
      <c r="D288" t="s">
        <v>1700</v>
      </c>
      <c r="G288" t="s">
        <v>18</v>
      </c>
      <c r="H288" t="s">
        <v>13</v>
      </c>
      <c r="I288" t="s">
        <v>1036</v>
      </c>
      <c r="J288" t="s">
        <v>1927</v>
      </c>
      <c r="K288" t="s">
        <v>171</v>
      </c>
      <c r="L288" t="s">
        <v>204</v>
      </c>
      <c r="M288" t="s">
        <v>44</v>
      </c>
      <c r="N288" s="9">
        <v>95655</v>
      </c>
      <c r="O288" s="9">
        <v>275</v>
      </c>
      <c r="P288" s="9">
        <v>9202</v>
      </c>
      <c r="Q288" s="9">
        <v>85273</v>
      </c>
      <c r="R288" s="10">
        <v>24</v>
      </c>
      <c r="S288" s="11">
        <v>6189.42</v>
      </c>
      <c r="T288" s="12">
        <f>Table1[[#This Row],[Clicks]]/Table1[[#This Row],[Impressions]] * 100</f>
        <v>0.28749150593277928</v>
      </c>
      <c r="U288" s="12">
        <f>IFERROR(Table1[[#This Row],[Total Conversions]]/Table1[[#This Row],[Clicks]], "N/A")</f>
        <v>8.727272727272728E-2</v>
      </c>
      <c r="V288" s="13">
        <f>IFERROR(Table1[[#This Row],[Gross Cost ]]/Table1[[#This Row],[Clicks]], "N/A")</f>
        <v>22.506981818181817</v>
      </c>
      <c r="W288" s="14">
        <f>Table1[[#This Row],[Gross Cost ]]/Table1[[#This Row],[Total Conversions]]</f>
        <v>257.89249999999998</v>
      </c>
      <c r="X288" s="13">
        <f>IFERROR((Table1[[#This Row],[Gross Cost ]]/ (Table1[[#This Row],[Impressions]] / 1000)), "N/A")</f>
        <v>64.705660969107726</v>
      </c>
      <c r="Y288" s="13">
        <f>Table1[[#This Row],[Gross Cost ]]/Table1[[#This Row],[Viewable Impressions]] * 1000</f>
        <v>672.61682242990651</v>
      </c>
    </row>
    <row r="289" spans="1:25" x14ac:dyDescent="0.25">
      <c r="A289" t="s">
        <v>1080</v>
      </c>
      <c r="B289" t="s">
        <v>1183</v>
      </c>
      <c r="C289" t="s">
        <v>1465</v>
      </c>
      <c r="G289" t="s">
        <v>18</v>
      </c>
      <c r="H289" t="s">
        <v>13</v>
      </c>
      <c r="I289" t="s">
        <v>1944</v>
      </c>
      <c r="J289" t="s">
        <v>1923</v>
      </c>
      <c r="K289" t="s">
        <v>774</v>
      </c>
      <c r="L289" t="s">
        <v>754</v>
      </c>
      <c r="M289" t="s">
        <v>44</v>
      </c>
      <c r="N289" s="9">
        <v>31813</v>
      </c>
      <c r="O289" s="9">
        <v>84</v>
      </c>
      <c r="P289" s="9">
        <v>14149</v>
      </c>
      <c r="Q289" s="9">
        <v>21281</v>
      </c>
      <c r="R289" s="10">
        <v>13</v>
      </c>
      <c r="S289" s="11">
        <v>2060.9899999999998</v>
      </c>
      <c r="T289" s="12">
        <f>Table1[[#This Row],[Clicks]]/Table1[[#This Row],[Impressions]] * 100</f>
        <v>0.26404300128878133</v>
      </c>
      <c r="U289" s="12">
        <f>IFERROR(Table1[[#This Row],[Total Conversions]]/Table1[[#This Row],[Clicks]], "N/A")</f>
        <v>0.15476190476190477</v>
      </c>
      <c r="V289" s="13">
        <f>IFERROR(Table1[[#This Row],[Gross Cost ]]/Table1[[#This Row],[Clicks]], "N/A")</f>
        <v>24.535595238095237</v>
      </c>
      <c r="W289" s="14">
        <f>Table1[[#This Row],[Gross Cost ]]/Table1[[#This Row],[Total Conversions]]</f>
        <v>158.53769230769228</v>
      </c>
      <c r="X289" s="13">
        <f>IFERROR((Table1[[#This Row],[Gross Cost ]]/ (Table1[[#This Row],[Impressions]] / 1000)), "N/A")</f>
        <v>64.784522050733969</v>
      </c>
      <c r="Y289" s="13">
        <f>Table1[[#This Row],[Gross Cost ]]/Table1[[#This Row],[Viewable Impressions]] * 1000</f>
        <v>145.66329775955896</v>
      </c>
    </row>
    <row r="290" spans="1:25" x14ac:dyDescent="0.25">
      <c r="A290" t="s">
        <v>1067</v>
      </c>
      <c r="B290" t="s">
        <v>1131</v>
      </c>
      <c r="C290" t="s">
        <v>1264</v>
      </c>
      <c r="G290" t="s">
        <v>12</v>
      </c>
      <c r="H290" t="s">
        <v>19</v>
      </c>
      <c r="I290" t="s">
        <v>1942</v>
      </c>
      <c r="J290" t="s">
        <v>1003</v>
      </c>
      <c r="K290" t="s">
        <v>390</v>
      </c>
      <c r="L290" t="s">
        <v>204</v>
      </c>
      <c r="M290" t="s">
        <v>16</v>
      </c>
      <c r="N290" s="9">
        <v>22180</v>
      </c>
      <c r="O290" s="9">
        <v>60</v>
      </c>
      <c r="P290" s="9">
        <v>4835</v>
      </c>
      <c r="Q290" s="9">
        <v>19291</v>
      </c>
      <c r="R290" s="10">
        <v>9</v>
      </c>
      <c r="S290" s="11">
        <v>1441.63</v>
      </c>
      <c r="T290" s="12">
        <f>Table1[[#This Row],[Clicks]]/Table1[[#This Row],[Impressions]] * 100</f>
        <v>0.27051397655545539</v>
      </c>
      <c r="U290" s="12">
        <f>IFERROR(Table1[[#This Row],[Total Conversions]]/Table1[[#This Row],[Clicks]], "N/A")</f>
        <v>0.15</v>
      </c>
      <c r="V290" s="13">
        <f>IFERROR(Table1[[#This Row],[Gross Cost ]]/Table1[[#This Row],[Clicks]], "N/A")</f>
        <v>24.02716666666667</v>
      </c>
      <c r="W290" s="14">
        <f>Table1[[#This Row],[Gross Cost ]]/Table1[[#This Row],[Total Conversions]]</f>
        <v>160.18111111111114</v>
      </c>
      <c r="X290" s="13">
        <f>IFERROR((Table1[[#This Row],[Gross Cost ]]/ (Table1[[#This Row],[Impressions]] / 1000)), "N/A")</f>
        <v>64.996844003606853</v>
      </c>
      <c r="Y290" s="13">
        <f>Table1[[#This Row],[Gross Cost ]]/Table1[[#This Row],[Viewable Impressions]] * 1000</f>
        <v>298.1654601861427</v>
      </c>
    </row>
    <row r="291" spans="1:25" x14ac:dyDescent="0.25">
      <c r="A291" t="s">
        <v>1092</v>
      </c>
      <c r="B291" t="s">
        <v>1211</v>
      </c>
      <c r="C291" t="s">
        <v>1188</v>
      </c>
      <c r="D291" t="s">
        <v>1822</v>
      </c>
      <c r="G291" t="s">
        <v>18</v>
      </c>
      <c r="H291" t="s">
        <v>21</v>
      </c>
      <c r="I291" t="s">
        <v>1035</v>
      </c>
      <c r="J291" t="s">
        <v>1928</v>
      </c>
      <c r="K291" t="s">
        <v>77</v>
      </c>
      <c r="L291" t="s">
        <v>204</v>
      </c>
      <c r="M291" t="s">
        <v>44</v>
      </c>
      <c r="N291" s="9">
        <v>69239</v>
      </c>
      <c r="O291" s="9">
        <v>160</v>
      </c>
      <c r="P291" s="9">
        <v>23112</v>
      </c>
      <c r="Q291" s="9">
        <v>65390</v>
      </c>
      <c r="R291" s="10">
        <v>1</v>
      </c>
      <c r="S291" s="11">
        <v>4514.95</v>
      </c>
      <c r="T291" s="12">
        <f>Table1[[#This Row],[Clicks]]/Table1[[#This Row],[Impressions]] * 100</f>
        <v>0.23108363783416863</v>
      </c>
      <c r="U291" s="12">
        <f>IFERROR(Table1[[#This Row],[Total Conversions]]/Table1[[#This Row],[Clicks]], "N/A")</f>
        <v>6.2500000000000003E-3</v>
      </c>
      <c r="V291" s="13">
        <f>IFERROR(Table1[[#This Row],[Gross Cost ]]/Table1[[#This Row],[Clicks]], "N/A")</f>
        <v>28.2184375</v>
      </c>
      <c r="W291" s="14">
        <f>Table1[[#This Row],[Gross Cost ]]/Table1[[#This Row],[Total Conversions]]</f>
        <v>4514.95</v>
      </c>
      <c r="X291" s="13">
        <f>IFERROR((Table1[[#This Row],[Gross Cost ]]/ (Table1[[#This Row],[Impressions]] / 1000)), "N/A")</f>
        <v>65.208191914961219</v>
      </c>
      <c r="Y291" s="13">
        <f>Table1[[#This Row],[Gross Cost ]]/Table1[[#This Row],[Viewable Impressions]] * 1000</f>
        <v>195.35089996538593</v>
      </c>
    </row>
    <row r="292" spans="1:25" x14ac:dyDescent="0.25">
      <c r="A292" t="s">
        <v>1070</v>
      </c>
      <c r="B292" t="s">
        <v>1133</v>
      </c>
      <c r="C292" t="s">
        <v>1337</v>
      </c>
      <c r="D292" t="s">
        <v>1706</v>
      </c>
      <c r="E292" t="s">
        <v>1625</v>
      </c>
      <c r="G292" t="s">
        <v>18</v>
      </c>
      <c r="H292" t="s">
        <v>19</v>
      </c>
      <c r="I292" t="s">
        <v>1036</v>
      </c>
      <c r="J292" t="s">
        <v>1927</v>
      </c>
      <c r="K292" t="s">
        <v>181</v>
      </c>
      <c r="L292" t="s">
        <v>892</v>
      </c>
      <c r="M292" t="s">
        <v>44</v>
      </c>
      <c r="N292" s="9">
        <v>96779</v>
      </c>
      <c r="O292" s="9">
        <v>299</v>
      </c>
      <c r="P292" s="9">
        <v>9831</v>
      </c>
      <c r="Q292" s="9">
        <v>63640</v>
      </c>
      <c r="R292" s="10">
        <v>12</v>
      </c>
      <c r="S292" s="11">
        <v>6317.51</v>
      </c>
      <c r="T292" s="12">
        <f>Table1[[#This Row],[Clicks]]/Table1[[#This Row],[Impressions]] * 100</f>
        <v>0.30895132208433645</v>
      </c>
      <c r="U292" s="12">
        <f>IFERROR(Table1[[#This Row],[Total Conversions]]/Table1[[#This Row],[Clicks]], "N/A")</f>
        <v>4.0133779264214048E-2</v>
      </c>
      <c r="V292" s="13">
        <f>IFERROR(Table1[[#This Row],[Gross Cost ]]/Table1[[#This Row],[Clicks]], "N/A")</f>
        <v>21.128795986622073</v>
      </c>
      <c r="W292" s="14">
        <f>Table1[[#This Row],[Gross Cost ]]/Table1[[#This Row],[Total Conversions]]</f>
        <v>526.45916666666665</v>
      </c>
      <c r="X292" s="13">
        <f>IFERROR((Table1[[#This Row],[Gross Cost ]]/ (Table1[[#This Row],[Impressions]] / 1000)), "N/A")</f>
        <v>65.27769454117113</v>
      </c>
      <c r="Y292" s="13">
        <f>Table1[[#This Row],[Gross Cost ]]/Table1[[#This Row],[Viewable Impressions]] * 1000</f>
        <v>642.61112806428639</v>
      </c>
    </row>
    <row r="293" spans="1:25" x14ac:dyDescent="0.25">
      <c r="A293" t="s">
        <v>1070</v>
      </c>
      <c r="B293" t="s">
        <v>1152</v>
      </c>
      <c r="C293" t="s">
        <v>1405</v>
      </c>
      <c r="G293" t="s">
        <v>12</v>
      </c>
      <c r="H293" t="s">
        <v>26</v>
      </c>
      <c r="I293" t="s">
        <v>1023</v>
      </c>
      <c r="J293" t="s">
        <v>1923</v>
      </c>
      <c r="K293" t="s">
        <v>135</v>
      </c>
      <c r="L293" t="s">
        <v>625</v>
      </c>
      <c r="M293" t="s">
        <v>16</v>
      </c>
      <c r="N293" s="9">
        <v>113262</v>
      </c>
      <c r="O293" s="9">
        <v>380</v>
      </c>
      <c r="P293" s="9">
        <v>95762</v>
      </c>
      <c r="Q293" s="9">
        <v>104612</v>
      </c>
      <c r="R293" s="10">
        <v>4</v>
      </c>
      <c r="S293" s="11">
        <v>7443.48</v>
      </c>
      <c r="T293" s="12">
        <f>Table1[[#This Row],[Clicks]]/Table1[[#This Row],[Impressions]] * 100</f>
        <v>0.33550528862283907</v>
      </c>
      <c r="U293" s="12">
        <f>IFERROR(Table1[[#This Row],[Total Conversions]]/Table1[[#This Row],[Clicks]], "N/A")</f>
        <v>1.0526315789473684E-2</v>
      </c>
      <c r="V293" s="13">
        <f>IFERROR(Table1[[#This Row],[Gross Cost ]]/Table1[[#This Row],[Clicks]], "N/A")</f>
        <v>19.588105263157892</v>
      </c>
      <c r="W293" s="14">
        <f>Table1[[#This Row],[Gross Cost ]]/Table1[[#This Row],[Total Conversions]]</f>
        <v>1860.87</v>
      </c>
      <c r="X293" s="13">
        <f>IFERROR((Table1[[#This Row],[Gross Cost ]]/ (Table1[[#This Row],[Impressions]] / 1000)), "N/A")</f>
        <v>65.719129098903423</v>
      </c>
      <c r="Y293" s="13">
        <f>Table1[[#This Row],[Gross Cost ]]/Table1[[#This Row],[Viewable Impressions]] * 1000</f>
        <v>77.728953029385352</v>
      </c>
    </row>
    <row r="294" spans="1:25" x14ac:dyDescent="0.25">
      <c r="A294" t="s">
        <v>1067</v>
      </c>
      <c r="B294" t="s">
        <v>1126</v>
      </c>
      <c r="C294" t="s">
        <v>1257</v>
      </c>
      <c r="D294" t="s">
        <v>1573</v>
      </c>
      <c r="E294" t="s">
        <v>1847</v>
      </c>
      <c r="G294" t="s">
        <v>12</v>
      </c>
      <c r="H294" t="s">
        <v>26</v>
      </c>
      <c r="I294" t="s">
        <v>1036</v>
      </c>
      <c r="J294" t="s">
        <v>1927</v>
      </c>
      <c r="K294" t="s">
        <v>333</v>
      </c>
      <c r="L294" t="s">
        <v>204</v>
      </c>
      <c r="M294" t="s">
        <v>16</v>
      </c>
      <c r="N294" s="9">
        <v>22163</v>
      </c>
      <c r="O294" s="9">
        <v>55</v>
      </c>
      <c r="P294" s="9">
        <v>2368</v>
      </c>
      <c r="Q294" s="9">
        <v>8130</v>
      </c>
      <c r="R294" s="10">
        <v>3</v>
      </c>
      <c r="S294" s="11">
        <v>1493.78</v>
      </c>
      <c r="T294" s="12">
        <f>Table1[[#This Row],[Clicks]]/Table1[[#This Row],[Impressions]] * 100</f>
        <v>0.24816134999774397</v>
      </c>
      <c r="U294" s="12">
        <f>IFERROR(Table1[[#This Row],[Total Conversions]]/Table1[[#This Row],[Clicks]], "N/A")</f>
        <v>5.4545454545454543E-2</v>
      </c>
      <c r="V294" s="13">
        <f>IFERROR(Table1[[#This Row],[Gross Cost ]]/Table1[[#This Row],[Clicks]], "N/A")</f>
        <v>27.159636363636363</v>
      </c>
      <c r="W294" s="14">
        <f>Table1[[#This Row],[Gross Cost ]]/Table1[[#This Row],[Total Conversions]]</f>
        <v>497.92666666666668</v>
      </c>
      <c r="X294" s="13">
        <f>IFERROR((Table1[[#This Row],[Gross Cost ]]/ (Table1[[#This Row],[Impressions]] / 1000)), "N/A")</f>
        <v>67.399720254478183</v>
      </c>
      <c r="Y294" s="13">
        <f>Table1[[#This Row],[Gross Cost ]]/Table1[[#This Row],[Viewable Impressions]] * 1000</f>
        <v>630.81925675675677</v>
      </c>
    </row>
    <row r="295" spans="1:25" x14ac:dyDescent="0.25">
      <c r="A295" t="s">
        <v>1079</v>
      </c>
      <c r="B295" t="s">
        <v>1175</v>
      </c>
      <c r="C295" t="s">
        <v>1436</v>
      </c>
      <c r="G295" t="s">
        <v>18</v>
      </c>
      <c r="H295" t="s">
        <v>26</v>
      </c>
      <c r="I295" t="s">
        <v>1944</v>
      </c>
      <c r="J295" t="s">
        <v>1923</v>
      </c>
      <c r="K295" t="s">
        <v>271</v>
      </c>
      <c r="L295" t="s">
        <v>204</v>
      </c>
      <c r="M295" t="s">
        <v>44</v>
      </c>
      <c r="N295" s="9">
        <v>31443</v>
      </c>
      <c r="O295" s="9">
        <v>70</v>
      </c>
      <c r="P295" s="9">
        <v>19134</v>
      </c>
      <c r="Q295" s="9">
        <v>28059</v>
      </c>
      <c r="R295" s="10">
        <v>9</v>
      </c>
      <c r="S295" s="11">
        <v>2122.77</v>
      </c>
      <c r="T295" s="12">
        <f>Table1[[#This Row],[Clicks]]/Table1[[#This Row],[Impressions]] * 100</f>
        <v>0.2226250675826098</v>
      </c>
      <c r="U295" s="12">
        <f>IFERROR(Table1[[#This Row],[Total Conversions]]/Table1[[#This Row],[Clicks]], "N/A")</f>
        <v>0.12857142857142856</v>
      </c>
      <c r="V295" s="13">
        <f>IFERROR(Table1[[#This Row],[Gross Cost ]]/Table1[[#This Row],[Clicks]], "N/A")</f>
        <v>30.325285714285712</v>
      </c>
      <c r="W295" s="14">
        <f>Table1[[#This Row],[Gross Cost ]]/Table1[[#This Row],[Total Conversions]]</f>
        <v>235.86333333333334</v>
      </c>
      <c r="X295" s="13">
        <f>IFERROR((Table1[[#This Row],[Gross Cost ]]/ (Table1[[#This Row],[Impressions]] / 1000)), "N/A")</f>
        <v>67.511687816048081</v>
      </c>
      <c r="Y295" s="13">
        <f>Table1[[#This Row],[Gross Cost ]]/Table1[[#This Row],[Viewable Impressions]] * 1000</f>
        <v>110.94230166196299</v>
      </c>
    </row>
    <row r="296" spans="1:25" x14ac:dyDescent="0.25">
      <c r="A296" t="s">
        <v>1070</v>
      </c>
      <c r="B296" t="s">
        <v>1136</v>
      </c>
      <c r="C296" t="s">
        <v>1199</v>
      </c>
      <c r="D296" t="s">
        <v>1622</v>
      </c>
      <c r="G296" t="s">
        <v>12</v>
      </c>
      <c r="H296" t="s">
        <v>26</v>
      </c>
      <c r="I296" t="s">
        <v>1942</v>
      </c>
      <c r="J296" t="s">
        <v>1003</v>
      </c>
      <c r="K296" t="s">
        <v>717</v>
      </c>
      <c r="L296" t="s">
        <v>795</v>
      </c>
      <c r="M296" t="s">
        <v>16</v>
      </c>
      <c r="N296" s="9">
        <v>90463</v>
      </c>
      <c r="O296" s="9">
        <v>204</v>
      </c>
      <c r="P296" s="9">
        <v>803</v>
      </c>
      <c r="Q296" s="9">
        <v>2465</v>
      </c>
      <c r="R296" s="10">
        <v>9</v>
      </c>
      <c r="S296" s="11">
        <v>6120.6</v>
      </c>
      <c r="T296" s="12">
        <f>Table1[[#This Row],[Clicks]]/Table1[[#This Row],[Impressions]] * 100</f>
        <v>0.22550656069332212</v>
      </c>
      <c r="U296" s="12">
        <f>IFERROR(Table1[[#This Row],[Total Conversions]]/Table1[[#This Row],[Clicks]], "N/A")</f>
        <v>4.4117647058823532E-2</v>
      </c>
      <c r="V296" s="13">
        <f>IFERROR(Table1[[#This Row],[Gross Cost ]]/Table1[[#This Row],[Clicks]], "N/A")</f>
        <v>30.002941176470589</v>
      </c>
      <c r="W296" s="14">
        <f>Table1[[#This Row],[Gross Cost ]]/Table1[[#This Row],[Total Conversions]]</f>
        <v>680.06666666666672</v>
      </c>
      <c r="X296" s="13">
        <f>IFERROR((Table1[[#This Row],[Gross Cost ]]/ (Table1[[#This Row],[Impressions]] / 1000)), "N/A")</f>
        <v>67.658600753899393</v>
      </c>
      <c r="Y296" s="13">
        <f>Table1[[#This Row],[Gross Cost ]]/Table1[[#This Row],[Viewable Impressions]] * 1000</f>
        <v>7622.1668742216689</v>
      </c>
    </row>
    <row r="297" spans="1:25" x14ac:dyDescent="0.25">
      <c r="A297" t="s">
        <v>1069</v>
      </c>
      <c r="B297" t="s">
        <v>1133</v>
      </c>
      <c r="C297" t="s">
        <v>1274</v>
      </c>
      <c r="G297" t="s">
        <v>18</v>
      </c>
      <c r="H297" t="s">
        <v>19</v>
      </c>
      <c r="I297" t="s">
        <v>1944</v>
      </c>
      <c r="J297" t="s">
        <v>1923</v>
      </c>
      <c r="K297" t="s">
        <v>138</v>
      </c>
      <c r="L297" t="s">
        <v>204</v>
      </c>
      <c r="M297" t="s">
        <v>44</v>
      </c>
      <c r="N297" s="9">
        <v>22501</v>
      </c>
      <c r="O297" s="9">
        <v>120</v>
      </c>
      <c r="P297" s="9">
        <v>13003</v>
      </c>
      <c r="Q297" s="9">
        <v>21286</v>
      </c>
      <c r="R297" s="10">
        <v>9</v>
      </c>
      <c r="S297" s="11">
        <v>1522.52</v>
      </c>
      <c r="T297" s="12">
        <f>Table1[[#This Row],[Clicks]]/Table1[[#This Row],[Impressions]] * 100</f>
        <v>0.53330963068308068</v>
      </c>
      <c r="U297" s="12">
        <f>IFERROR(Table1[[#This Row],[Total Conversions]]/Table1[[#This Row],[Clicks]], "N/A")</f>
        <v>7.4999999999999997E-2</v>
      </c>
      <c r="V297" s="13">
        <f>IFERROR(Table1[[#This Row],[Gross Cost ]]/Table1[[#This Row],[Clicks]], "N/A")</f>
        <v>12.687666666666667</v>
      </c>
      <c r="W297" s="14">
        <f>Table1[[#This Row],[Gross Cost ]]/Table1[[#This Row],[Total Conversions]]</f>
        <v>169.16888888888889</v>
      </c>
      <c r="X297" s="13">
        <f>IFERROR((Table1[[#This Row],[Gross Cost ]]/ (Table1[[#This Row],[Impressions]] / 1000)), "N/A")</f>
        <v>67.664548242300341</v>
      </c>
      <c r="Y297" s="13">
        <f>Table1[[#This Row],[Gross Cost ]]/Table1[[#This Row],[Viewable Impressions]] * 1000</f>
        <v>117.08990233023148</v>
      </c>
    </row>
    <row r="298" spans="1:25" x14ac:dyDescent="0.25">
      <c r="A298" t="s">
        <v>1070</v>
      </c>
      <c r="B298" t="s">
        <v>1133</v>
      </c>
      <c r="C298" t="s">
        <v>1130</v>
      </c>
      <c r="D298" t="s">
        <v>1717</v>
      </c>
      <c r="G298" t="s">
        <v>12</v>
      </c>
      <c r="H298" t="s">
        <v>21</v>
      </c>
      <c r="I298" t="s">
        <v>1036</v>
      </c>
      <c r="J298" t="s">
        <v>1927</v>
      </c>
      <c r="K298" t="s">
        <v>101</v>
      </c>
      <c r="L298" t="s">
        <v>680</v>
      </c>
      <c r="M298" t="s">
        <v>16</v>
      </c>
      <c r="N298" s="9">
        <v>96728</v>
      </c>
      <c r="O298" s="9">
        <v>341</v>
      </c>
      <c r="P298" s="9">
        <v>69700</v>
      </c>
      <c r="Q298" s="9">
        <v>91910</v>
      </c>
      <c r="R298" s="10">
        <v>15</v>
      </c>
      <c r="S298" s="11">
        <v>6587.24</v>
      </c>
      <c r="T298" s="12">
        <f>Table1[[#This Row],[Clicks]]/Table1[[#This Row],[Impressions]] * 100</f>
        <v>0.35253494334629065</v>
      </c>
      <c r="U298" s="12">
        <f>IFERROR(Table1[[#This Row],[Total Conversions]]/Table1[[#This Row],[Clicks]], "N/A")</f>
        <v>4.398826979472141E-2</v>
      </c>
      <c r="V298" s="13">
        <f>IFERROR(Table1[[#This Row],[Gross Cost ]]/Table1[[#This Row],[Clicks]], "N/A")</f>
        <v>19.317419354838709</v>
      </c>
      <c r="W298" s="14">
        <f>Table1[[#This Row],[Gross Cost ]]/Table1[[#This Row],[Total Conversions]]</f>
        <v>439.14933333333335</v>
      </c>
      <c r="X298" s="13">
        <f>IFERROR((Table1[[#This Row],[Gross Cost ]]/ (Table1[[#This Row],[Impressions]] / 1000)), "N/A")</f>
        <v>68.100653378546028</v>
      </c>
      <c r="Y298" s="13">
        <f>Table1[[#This Row],[Gross Cost ]]/Table1[[#This Row],[Viewable Impressions]] * 1000</f>
        <v>94.508464849354382</v>
      </c>
    </row>
    <row r="299" spans="1:25" x14ac:dyDescent="0.25">
      <c r="A299" t="s">
        <v>1065</v>
      </c>
      <c r="B299" t="s">
        <v>1121</v>
      </c>
      <c r="C299" t="s">
        <v>1170</v>
      </c>
      <c r="D299" t="s">
        <v>1564</v>
      </c>
      <c r="G299" t="s">
        <v>18</v>
      </c>
      <c r="H299" t="s">
        <v>21</v>
      </c>
      <c r="I299" t="s">
        <v>1035</v>
      </c>
      <c r="J299" t="s">
        <v>1928</v>
      </c>
      <c r="K299" t="s">
        <v>226</v>
      </c>
      <c r="L299" t="s">
        <v>204</v>
      </c>
      <c r="M299" t="s">
        <v>44</v>
      </c>
      <c r="N299" s="9">
        <v>21531</v>
      </c>
      <c r="O299" s="9">
        <v>55</v>
      </c>
      <c r="P299" s="9">
        <v>15593</v>
      </c>
      <c r="Q299" s="9">
        <v>18617</v>
      </c>
      <c r="R299" s="10">
        <v>6</v>
      </c>
      <c r="S299" s="11">
        <v>1470.97</v>
      </c>
      <c r="T299" s="12">
        <f>Table1[[#This Row],[Clicks]]/Table1[[#This Row],[Impressions]] * 100</f>
        <v>0.25544563652408153</v>
      </c>
      <c r="U299" s="12">
        <f>IFERROR(Table1[[#This Row],[Total Conversions]]/Table1[[#This Row],[Clicks]], "N/A")</f>
        <v>0.10909090909090909</v>
      </c>
      <c r="V299" s="13">
        <f>IFERROR(Table1[[#This Row],[Gross Cost ]]/Table1[[#This Row],[Clicks]], "N/A")</f>
        <v>26.74490909090909</v>
      </c>
      <c r="W299" s="14">
        <f>Table1[[#This Row],[Gross Cost ]]/Table1[[#This Row],[Total Conversions]]</f>
        <v>245.16166666666666</v>
      </c>
      <c r="X299" s="13">
        <f>IFERROR((Table1[[#This Row],[Gross Cost ]]/ (Table1[[#This Row],[Impressions]] / 1000)), "N/A")</f>
        <v>68.318703265059682</v>
      </c>
      <c r="Y299" s="13">
        <f>Table1[[#This Row],[Gross Cost ]]/Table1[[#This Row],[Viewable Impressions]] * 1000</f>
        <v>94.335278650676585</v>
      </c>
    </row>
    <row r="300" spans="1:25" x14ac:dyDescent="0.25">
      <c r="A300" t="s">
        <v>1070</v>
      </c>
      <c r="B300" t="s">
        <v>1136</v>
      </c>
      <c r="C300" t="s">
        <v>1199</v>
      </c>
      <c r="D300" t="s">
        <v>1610</v>
      </c>
      <c r="G300" t="s">
        <v>18</v>
      </c>
      <c r="H300" t="s">
        <v>21</v>
      </c>
      <c r="I300" t="s">
        <v>1036</v>
      </c>
      <c r="J300" t="s">
        <v>1927</v>
      </c>
      <c r="K300" t="s">
        <v>108</v>
      </c>
      <c r="L300" t="s">
        <v>204</v>
      </c>
      <c r="M300" t="s">
        <v>44</v>
      </c>
      <c r="N300" s="9">
        <v>83854</v>
      </c>
      <c r="O300" s="9">
        <v>197</v>
      </c>
      <c r="P300" s="9">
        <v>60626</v>
      </c>
      <c r="Q300" s="9">
        <v>76071</v>
      </c>
      <c r="R300" s="10">
        <v>15</v>
      </c>
      <c r="S300" s="11">
        <v>5783.84</v>
      </c>
      <c r="T300" s="12">
        <f>Table1[[#This Row],[Clicks]]/Table1[[#This Row],[Impressions]] * 100</f>
        <v>0.23493214396450973</v>
      </c>
      <c r="U300" s="12">
        <f>IFERROR(Table1[[#This Row],[Total Conversions]]/Table1[[#This Row],[Clicks]], "N/A")</f>
        <v>7.6142131979695438E-2</v>
      </c>
      <c r="V300" s="13">
        <f>IFERROR(Table1[[#This Row],[Gross Cost ]]/Table1[[#This Row],[Clicks]], "N/A")</f>
        <v>29.359593908629442</v>
      </c>
      <c r="W300" s="14">
        <f>Table1[[#This Row],[Gross Cost ]]/Table1[[#This Row],[Total Conversions]]</f>
        <v>385.58933333333334</v>
      </c>
      <c r="X300" s="13">
        <f>IFERROR((Table1[[#This Row],[Gross Cost ]]/ (Table1[[#This Row],[Impressions]] / 1000)), "N/A")</f>
        <v>68.975123428816758</v>
      </c>
      <c r="Y300" s="13">
        <f>Table1[[#This Row],[Gross Cost ]]/Table1[[#This Row],[Viewable Impressions]] * 1000</f>
        <v>95.40197275096493</v>
      </c>
    </row>
    <row r="301" spans="1:25" x14ac:dyDescent="0.25">
      <c r="A301" t="s">
        <v>1070</v>
      </c>
      <c r="B301" t="s">
        <v>1138</v>
      </c>
      <c r="C301" t="s">
        <v>1303</v>
      </c>
      <c r="D301" t="s">
        <v>1661</v>
      </c>
      <c r="G301" t="s">
        <v>23</v>
      </c>
      <c r="H301" t="s">
        <v>26</v>
      </c>
      <c r="I301" t="s">
        <v>1029</v>
      </c>
      <c r="J301" t="s">
        <v>1924</v>
      </c>
      <c r="K301" t="s">
        <v>27</v>
      </c>
      <c r="L301" t="s">
        <v>15</v>
      </c>
      <c r="M301" t="s">
        <v>16</v>
      </c>
      <c r="N301" s="9">
        <v>100800</v>
      </c>
      <c r="O301" s="9">
        <v>185</v>
      </c>
      <c r="P301" s="9">
        <v>14473</v>
      </c>
      <c r="Q301" s="9">
        <v>85424</v>
      </c>
      <c r="R301" s="10">
        <v>10</v>
      </c>
      <c r="S301" s="11">
        <v>7004.73</v>
      </c>
      <c r="T301" s="12">
        <f>Table1[[#This Row],[Clicks]]/Table1[[#This Row],[Impressions]] * 100</f>
        <v>0.18353174603174602</v>
      </c>
      <c r="U301" s="12">
        <f>IFERROR(Table1[[#This Row],[Total Conversions]]/Table1[[#This Row],[Clicks]], "N/A")</f>
        <v>5.4054054054054057E-2</v>
      </c>
      <c r="V301" s="13">
        <f>IFERROR(Table1[[#This Row],[Gross Cost ]]/Table1[[#This Row],[Clicks]], "N/A")</f>
        <v>37.863405405405402</v>
      </c>
      <c r="W301" s="14">
        <f>Table1[[#This Row],[Gross Cost ]]/Table1[[#This Row],[Total Conversions]]</f>
        <v>700.47299999999996</v>
      </c>
      <c r="X301" s="13">
        <f>IFERROR((Table1[[#This Row],[Gross Cost ]]/ (Table1[[#This Row],[Impressions]] / 1000)), "N/A")</f>
        <v>69.491369047619045</v>
      </c>
      <c r="Y301" s="13">
        <f>Table1[[#This Row],[Gross Cost ]]/Table1[[#This Row],[Viewable Impressions]] * 1000</f>
        <v>483.98604297657704</v>
      </c>
    </row>
    <row r="302" spans="1:25" x14ac:dyDescent="0.25">
      <c r="A302" t="s">
        <v>1066</v>
      </c>
      <c r="B302" t="s">
        <v>1123</v>
      </c>
      <c r="C302" t="s">
        <v>1253</v>
      </c>
      <c r="G302" t="s">
        <v>12</v>
      </c>
      <c r="H302" t="s">
        <v>13</v>
      </c>
      <c r="I302" t="s">
        <v>1029</v>
      </c>
      <c r="J302" t="s">
        <v>1924</v>
      </c>
      <c r="K302" t="s">
        <v>556</v>
      </c>
      <c r="L302" t="s">
        <v>754</v>
      </c>
      <c r="M302" t="s">
        <v>16</v>
      </c>
      <c r="N302" s="9">
        <v>21737</v>
      </c>
      <c r="O302" s="9">
        <v>80</v>
      </c>
      <c r="P302" s="9">
        <v>11206</v>
      </c>
      <c r="Q302" s="9">
        <v>19459</v>
      </c>
      <c r="R302" s="10">
        <v>4</v>
      </c>
      <c r="S302" s="11">
        <v>1521.58</v>
      </c>
      <c r="T302" s="12">
        <f>Table1[[#This Row],[Clicks]]/Table1[[#This Row],[Impressions]] * 100</f>
        <v>0.36803606753461843</v>
      </c>
      <c r="U302" s="12">
        <f>IFERROR(Table1[[#This Row],[Total Conversions]]/Table1[[#This Row],[Clicks]], "N/A")</f>
        <v>0.05</v>
      </c>
      <c r="V302" s="13">
        <f>IFERROR(Table1[[#This Row],[Gross Cost ]]/Table1[[#This Row],[Clicks]], "N/A")</f>
        <v>19.019749999999998</v>
      </c>
      <c r="W302" s="14">
        <f>Table1[[#This Row],[Gross Cost ]]/Table1[[#This Row],[Total Conversions]]</f>
        <v>380.39499999999998</v>
      </c>
      <c r="X302" s="13">
        <f>IFERROR((Table1[[#This Row],[Gross Cost ]]/ (Table1[[#This Row],[Impressions]] / 1000)), "N/A")</f>
        <v>69.999539954915591</v>
      </c>
      <c r="Y302" s="13">
        <f>Table1[[#This Row],[Gross Cost ]]/Table1[[#This Row],[Viewable Impressions]] * 1000</f>
        <v>135.78261645547028</v>
      </c>
    </row>
    <row r="303" spans="1:25" x14ac:dyDescent="0.25">
      <c r="A303" t="s">
        <v>1096</v>
      </c>
      <c r="B303" t="s">
        <v>1223</v>
      </c>
      <c r="C303" t="s">
        <v>1546</v>
      </c>
      <c r="G303" t="s">
        <v>18</v>
      </c>
      <c r="H303" t="s">
        <v>21</v>
      </c>
      <c r="I303" t="s">
        <v>1942</v>
      </c>
      <c r="J303" t="s">
        <v>1003</v>
      </c>
      <c r="K303" t="s">
        <v>327</v>
      </c>
      <c r="L303" t="s">
        <v>754</v>
      </c>
      <c r="M303" t="s">
        <v>44</v>
      </c>
      <c r="N303" s="9">
        <v>21143</v>
      </c>
      <c r="O303" s="9">
        <v>56</v>
      </c>
      <c r="P303" s="9">
        <v>3798</v>
      </c>
      <c r="Q303" s="9">
        <v>19588</v>
      </c>
      <c r="R303" s="10">
        <v>3</v>
      </c>
      <c r="S303" s="11">
        <v>1500.42</v>
      </c>
      <c r="T303" s="12">
        <f>Table1[[#This Row],[Clicks]]/Table1[[#This Row],[Impressions]] * 100</f>
        <v>0.26486307524949154</v>
      </c>
      <c r="U303" s="12">
        <f>IFERROR(Table1[[#This Row],[Total Conversions]]/Table1[[#This Row],[Clicks]], "N/A")</f>
        <v>5.3571428571428568E-2</v>
      </c>
      <c r="V303" s="13">
        <f>IFERROR(Table1[[#This Row],[Gross Cost ]]/Table1[[#This Row],[Clicks]], "N/A")</f>
        <v>26.793214285714289</v>
      </c>
      <c r="W303" s="14">
        <f>Table1[[#This Row],[Gross Cost ]]/Table1[[#This Row],[Total Conversions]]</f>
        <v>500.14000000000004</v>
      </c>
      <c r="X303" s="13">
        <f>IFERROR((Table1[[#This Row],[Gross Cost ]]/ (Table1[[#This Row],[Impressions]] / 1000)), "N/A")</f>
        <v>70.965331315328953</v>
      </c>
      <c r="Y303" s="13">
        <f>Table1[[#This Row],[Gross Cost ]]/Table1[[#This Row],[Viewable Impressions]] * 1000</f>
        <v>395.05529225908379</v>
      </c>
    </row>
    <row r="304" spans="1:25" x14ac:dyDescent="0.25">
      <c r="A304" t="s">
        <v>1070</v>
      </c>
      <c r="B304" t="s">
        <v>1136</v>
      </c>
      <c r="C304" t="s">
        <v>1199</v>
      </c>
      <c r="D304" t="s">
        <v>1620</v>
      </c>
      <c r="G304" t="s">
        <v>23</v>
      </c>
      <c r="H304" t="s">
        <v>19</v>
      </c>
      <c r="I304" t="s">
        <v>1036</v>
      </c>
      <c r="J304" t="s">
        <v>1927</v>
      </c>
      <c r="K304" t="s">
        <v>392</v>
      </c>
      <c r="L304" t="s">
        <v>204</v>
      </c>
      <c r="M304" t="s">
        <v>16</v>
      </c>
      <c r="N304" s="9">
        <v>89744</v>
      </c>
      <c r="O304" s="9">
        <v>311</v>
      </c>
      <c r="P304" s="9">
        <v>48786</v>
      </c>
      <c r="Q304" s="9">
        <v>85900</v>
      </c>
      <c r="R304" s="10">
        <v>3</v>
      </c>
      <c r="S304" s="11">
        <v>6369.81</v>
      </c>
      <c r="T304" s="12">
        <f>Table1[[#This Row],[Clicks]]/Table1[[#This Row],[Impressions]] * 100</f>
        <v>0.3465412729541808</v>
      </c>
      <c r="U304" s="12">
        <f>IFERROR(Table1[[#This Row],[Total Conversions]]/Table1[[#This Row],[Clicks]], "N/A")</f>
        <v>9.6463022508038593E-3</v>
      </c>
      <c r="V304" s="13">
        <f>IFERROR(Table1[[#This Row],[Gross Cost ]]/Table1[[#This Row],[Clicks]], "N/A")</f>
        <v>20.481704180064309</v>
      </c>
      <c r="W304" s="14">
        <f>Table1[[#This Row],[Gross Cost ]]/Table1[[#This Row],[Total Conversions]]</f>
        <v>2123.27</v>
      </c>
      <c r="X304" s="13">
        <f>IFERROR((Table1[[#This Row],[Gross Cost ]]/ (Table1[[#This Row],[Impressions]] / 1000)), "N/A")</f>
        <v>70.977558388304516</v>
      </c>
      <c r="Y304" s="13">
        <f>Table1[[#This Row],[Gross Cost ]]/Table1[[#This Row],[Viewable Impressions]] * 1000</f>
        <v>130.56635100233675</v>
      </c>
    </row>
    <row r="305" spans="1:25" x14ac:dyDescent="0.25">
      <c r="A305" t="s">
        <v>1069</v>
      </c>
      <c r="B305" t="s">
        <v>1134</v>
      </c>
      <c r="C305" t="s">
        <v>1277</v>
      </c>
      <c r="D305" t="s">
        <v>1595</v>
      </c>
      <c r="G305" t="s">
        <v>18</v>
      </c>
      <c r="H305" t="s">
        <v>26</v>
      </c>
      <c r="I305" t="s">
        <v>998</v>
      </c>
      <c r="J305" t="s">
        <v>1932</v>
      </c>
      <c r="K305" t="s">
        <v>77</v>
      </c>
      <c r="L305" t="s">
        <v>204</v>
      </c>
      <c r="M305" t="s">
        <v>44</v>
      </c>
      <c r="N305" s="9">
        <v>22800</v>
      </c>
      <c r="O305" s="9">
        <v>79</v>
      </c>
      <c r="P305" s="9">
        <v>8298</v>
      </c>
      <c r="Q305" s="9">
        <v>21161</v>
      </c>
      <c r="R305" s="10">
        <v>24</v>
      </c>
      <c r="S305" s="11">
        <v>1620.17</v>
      </c>
      <c r="T305" s="12">
        <f>Table1[[#This Row],[Clicks]]/Table1[[#This Row],[Impressions]] * 100</f>
        <v>0.34649122807017546</v>
      </c>
      <c r="U305" s="12">
        <f>IFERROR(Table1[[#This Row],[Total Conversions]]/Table1[[#This Row],[Clicks]], "N/A")</f>
        <v>0.30379746835443039</v>
      </c>
      <c r="V305" s="13">
        <f>IFERROR(Table1[[#This Row],[Gross Cost ]]/Table1[[#This Row],[Clicks]], "N/A")</f>
        <v>20.50848101265823</v>
      </c>
      <c r="W305" s="14">
        <f>Table1[[#This Row],[Gross Cost ]]/Table1[[#This Row],[Total Conversions]]</f>
        <v>67.507083333333341</v>
      </c>
      <c r="X305" s="13">
        <f>IFERROR((Table1[[#This Row],[Gross Cost ]]/ (Table1[[#This Row],[Impressions]] / 1000)), "N/A")</f>
        <v>71.060087719298252</v>
      </c>
      <c r="Y305" s="13">
        <f>Table1[[#This Row],[Gross Cost ]]/Table1[[#This Row],[Viewable Impressions]] * 1000</f>
        <v>195.2482525909858</v>
      </c>
    </row>
    <row r="306" spans="1:25" x14ac:dyDescent="0.25">
      <c r="A306" t="s">
        <v>1099</v>
      </c>
      <c r="B306" t="s">
        <v>1232</v>
      </c>
      <c r="C306" t="s">
        <v>1333</v>
      </c>
      <c r="D306" t="s">
        <v>1836</v>
      </c>
      <c r="G306" t="s">
        <v>12</v>
      </c>
      <c r="H306" t="s">
        <v>21</v>
      </c>
      <c r="I306" t="s">
        <v>1008</v>
      </c>
      <c r="J306" t="s">
        <v>1003</v>
      </c>
      <c r="K306" t="s">
        <v>47</v>
      </c>
      <c r="L306" t="s">
        <v>204</v>
      </c>
      <c r="M306" t="s">
        <v>16</v>
      </c>
      <c r="N306" s="9">
        <v>21478</v>
      </c>
      <c r="O306" s="9">
        <v>50</v>
      </c>
      <c r="P306" s="9">
        <v>15548</v>
      </c>
      <c r="Q306" s="9">
        <v>20651</v>
      </c>
      <c r="R306" s="10">
        <v>24</v>
      </c>
      <c r="S306" s="11">
        <v>1541.21</v>
      </c>
      <c r="T306" s="12">
        <f>Table1[[#This Row],[Clicks]]/Table1[[#This Row],[Impressions]] * 100</f>
        <v>0.23279634975323588</v>
      </c>
      <c r="U306" s="12">
        <f>IFERROR(Table1[[#This Row],[Total Conversions]]/Table1[[#This Row],[Clicks]], "N/A")</f>
        <v>0.48</v>
      </c>
      <c r="V306" s="13">
        <f>IFERROR(Table1[[#This Row],[Gross Cost ]]/Table1[[#This Row],[Clicks]], "N/A")</f>
        <v>30.824200000000001</v>
      </c>
      <c r="W306" s="14">
        <f>Table1[[#This Row],[Gross Cost ]]/Table1[[#This Row],[Total Conversions]]</f>
        <v>64.217083333333335</v>
      </c>
      <c r="X306" s="13">
        <f>IFERROR((Table1[[#This Row],[Gross Cost ]]/ (Table1[[#This Row],[Impressions]] / 1000)), "N/A")</f>
        <v>71.757612440636933</v>
      </c>
      <c r="Y306" s="13">
        <f>Table1[[#This Row],[Gross Cost ]]/Table1[[#This Row],[Viewable Impressions]] * 1000</f>
        <v>99.125932595832253</v>
      </c>
    </row>
    <row r="307" spans="1:25" x14ac:dyDescent="0.25">
      <c r="A307" t="s">
        <v>1074</v>
      </c>
      <c r="B307" t="s">
        <v>1162</v>
      </c>
      <c r="G307" t="s">
        <v>12</v>
      </c>
      <c r="H307" t="s">
        <v>19</v>
      </c>
      <c r="I307" t="s">
        <v>1053</v>
      </c>
      <c r="J307" t="s">
        <v>1934</v>
      </c>
      <c r="K307" t="s">
        <v>292</v>
      </c>
      <c r="L307" t="s">
        <v>204</v>
      </c>
      <c r="M307" t="s">
        <v>16</v>
      </c>
      <c r="N307" s="9">
        <v>29393</v>
      </c>
      <c r="O307" s="9">
        <v>70</v>
      </c>
      <c r="P307" s="9">
        <v>3277</v>
      </c>
      <c r="Q307" s="9">
        <v>25959</v>
      </c>
      <c r="R307" s="10">
        <v>19</v>
      </c>
      <c r="S307" s="11">
        <v>2120.7600000000002</v>
      </c>
      <c r="T307" s="12">
        <f>Table1[[#This Row],[Clicks]]/Table1[[#This Row],[Impressions]] * 100</f>
        <v>0.23815194093831865</v>
      </c>
      <c r="U307" s="12">
        <f>IFERROR(Table1[[#This Row],[Total Conversions]]/Table1[[#This Row],[Clicks]], "N/A")</f>
        <v>0.27142857142857141</v>
      </c>
      <c r="V307" s="13">
        <f>IFERROR(Table1[[#This Row],[Gross Cost ]]/Table1[[#This Row],[Clicks]], "N/A")</f>
        <v>30.296571428571433</v>
      </c>
      <c r="W307" s="14">
        <f>Table1[[#This Row],[Gross Cost ]]/Table1[[#This Row],[Total Conversions]]</f>
        <v>111.61894736842106</v>
      </c>
      <c r="X307" s="13">
        <f>IFERROR((Table1[[#This Row],[Gross Cost ]]/ (Table1[[#This Row],[Impressions]] / 1000)), "N/A")</f>
        <v>72.151872894906958</v>
      </c>
      <c r="Y307" s="13">
        <f>Table1[[#This Row],[Gross Cost ]]/Table1[[#This Row],[Viewable Impressions]] * 1000</f>
        <v>647.16509002136104</v>
      </c>
    </row>
    <row r="308" spans="1:25" x14ac:dyDescent="0.25">
      <c r="A308" t="s">
        <v>1080</v>
      </c>
      <c r="B308" t="s">
        <v>182</v>
      </c>
      <c r="C308" t="s">
        <v>1475</v>
      </c>
      <c r="G308" t="s">
        <v>12</v>
      </c>
      <c r="H308" t="s">
        <v>21</v>
      </c>
      <c r="I308" t="s">
        <v>1944</v>
      </c>
      <c r="J308" t="s">
        <v>1923</v>
      </c>
      <c r="K308" t="s">
        <v>327</v>
      </c>
      <c r="L308" t="s">
        <v>204</v>
      </c>
      <c r="M308" t="s">
        <v>16</v>
      </c>
      <c r="N308" s="9">
        <v>22259</v>
      </c>
      <c r="O308" s="9">
        <v>120</v>
      </c>
      <c r="P308" s="9">
        <v>12405</v>
      </c>
      <c r="Q308" s="9">
        <v>17609</v>
      </c>
      <c r="R308" s="10">
        <v>14</v>
      </c>
      <c r="S308" s="11">
        <v>1611.34</v>
      </c>
      <c r="T308" s="12">
        <f>Table1[[#This Row],[Clicks]]/Table1[[#This Row],[Impressions]] * 100</f>
        <v>0.5391077766296779</v>
      </c>
      <c r="U308" s="12">
        <f>IFERROR(Table1[[#This Row],[Total Conversions]]/Table1[[#This Row],[Clicks]], "N/A")</f>
        <v>0.11666666666666667</v>
      </c>
      <c r="V308" s="13">
        <f>IFERROR(Table1[[#This Row],[Gross Cost ]]/Table1[[#This Row],[Clicks]], "N/A")</f>
        <v>13.427833333333332</v>
      </c>
      <c r="W308" s="14">
        <f>Table1[[#This Row],[Gross Cost ]]/Table1[[#This Row],[Total Conversions]]</f>
        <v>115.09571428571428</v>
      </c>
      <c r="X308" s="13">
        <f>IFERROR((Table1[[#This Row],[Gross Cost ]]/ (Table1[[#This Row],[Impressions]] / 1000)), "N/A")</f>
        <v>72.390493732872088</v>
      </c>
      <c r="Y308" s="13">
        <f>Table1[[#This Row],[Gross Cost ]]/Table1[[#This Row],[Viewable Impressions]] * 1000</f>
        <v>129.89439742039499</v>
      </c>
    </row>
    <row r="309" spans="1:25" x14ac:dyDescent="0.25">
      <c r="A309" t="s">
        <v>1070</v>
      </c>
      <c r="B309" t="s">
        <v>1136</v>
      </c>
      <c r="C309" t="s">
        <v>1298</v>
      </c>
      <c r="D309" t="s">
        <v>1645</v>
      </c>
      <c r="G309" t="s">
        <v>12</v>
      </c>
      <c r="H309" t="s">
        <v>19</v>
      </c>
      <c r="I309" t="s">
        <v>1036</v>
      </c>
      <c r="J309" t="s">
        <v>1927</v>
      </c>
      <c r="K309" t="s">
        <v>130</v>
      </c>
      <c r="L309" t="s">
        <v>204</v>
      </c>
      <c r="M309" t="s">
        <v>16</v>
      </c>
      <c r="N309" s="9">
        <v>92764</v>
      </c>
      <c r="O309" s="9">
        <v>320</v>
      </c>
      <c r="P309" s="9">
        <v>19625</v>
      </c>
      <c r="Q309" s="9">
        <v>76531</v>
      </c>
      <c r="R309" s="10">
        <v>14</v>
      </c>
      <c r="S309" s="11">
        <v>6730.01</v>
      </c>
      <c r="T309" s="12">
        <f>Table1[[#This Row],[Clicks]]/Table1[[#This Row],[Impressions]] * 100</f>
        <v>0.34496140744254233</v>
      </c>
      <c r="U309" s="12">
        <f>IFERROR(Table1[[#This Row],[Total Conversions]]/Table1[[#This Row],[Clicks]], "N/A")</f>
        <v>4.3749999999999997E-2</v>
      </c>
      <c r="V309" s="13">
        <f>IFERROR(Table1[[#This Row],[Gross Cost ]]/Table1[[#This Row],[Clicks]], "N/A")</f>
        <v>21.031281249999999</v>
      </c>
      <c r="W309" s="14">
        <f>Table1[[#This Row],[Gross Cost ]]/Table1[[#This Row],[Total Conversions]]</f>
        <v>480.71500000000003</v>
      </c>
      <c r="X309" s="13">
        <f>IFERROR((Table1[[#This Row],[Gross Cost ]]/ (Table1[[#This Row],[Impressions]] / 1000)), "N/A")</f>
        <v>72.549803803199524</v>
      </c>
      <c r="Y309" s="13">
        <f>Table1[[#This Row],[Gross Cost ]]/Table1[[#This Row],[Viewable Impressions]] * 1000</f>
        <v>342.93044585987263</v>
      </c>
    </row>
    <row r="310" spans="1:25" x14ac:dyDescent="0.25">
      <c r="A310" t="s">
        <v>1065</v>
      </c>
      <c r="B310" t="s">
        <v>1121</v>
      </c>
      <c r="C310" t="s">
        <v>1170</v>
      </c>
      <c r="D310" t="s">
        <v>1565</v>
      </c>
      <c r="E310" t="s">
        <v>1842</v>
      </c>
      <c r="G310" t="s">
        <v>12</v>
      </c>
      <c r="H310" t="s">
        <v>26</v>
      </c>
      <c r="I310" t="s">
        <v>1048</v>
      </c>
      <c r="J310" t="s">
        <v>1930</v>
      </c>
      <c r="K310" t="s">
        <v>135</v>
      </c>
      <c r="L310" t="s">
        <v>204</v>
      </c>
      <c r="M310" t="s">
        <v>16</v>
      </c>
      <c r="N310" s="9">
        <v>21229</v>
      </c>
      <c r="O310" s="9">
        <v>80</v>
      </c>
      <c r="P310" s="9">
        <v>18073</v>
      </c>
      <c r="Q310" s="9">
        <v>19655</v>
      </c>
      <c r="R310" s="10">
        <v>10</v>
      </c>
      <c r="S310" s="11">
        <v>1550.08</v>
      </c>
      <c r="T310" s="12">
        <f>Table1[[#This Row],[Clicks]]/Table1[[#This Row],[Impressions]] * 100</f>
        <v>0.37684299778604741</v>
      </c>
      <c r="U310" s="12">
        <f>IFERROR(Table1[[#This Row],[Total Conversions]]/Table1[[#This Row],[Clicks]], "N/A")</f>
        <v>0.125</v>
      </c>
      <c r="V310" s="13">
        <f>IFERROR(Table1[[#This Row],[Gross Cost ]]/Table1[[#This Row],[Clicks]], "N/A")</f>
        <v>19.375999999999998</v>
      </c>
      <c r="W310" s="14">
        <f>Table1[[#This Row],[Gross Cost ]]/Table1[[#This Row],[Total Conversions]]</f>
        <v>155.00799999999998</v>
      </c>
      <c r="X310" s="13">
        <f>IFERROR((Table1[[#This Row],[Gross Cost ]]/ (Table1[[#This Row],[Impressions]] / 1000)), "N/A")</f>
        <v>73.017099251024547</v>
      </c>
      <c r="Y310" s="13">
        <f>Table1[[#This Row],[Gross Cost ]]/Table1[[#This Row],[Viewable Impressions]] * 1000</f>
        <v>85.767719803021066</v>
      </c>
    </row>
    <row r="311" spans="1:25" x14ac:dyDescent="0.25">
      <c r="A311" t="s">
        <v>1069</v>
      </c>
      <c r="B311" t="s">
        <v>1133</v>
      </c>
      <c r="C311" t="s">
        <v>1180</v>
      </c>
      <c r="D311" t="s">
        <v>1589</v>
      </c>
      <c r="E311" t="s">
        <v>1858</v>
      </c>
      <c r="G311" t="s">
        <v>12</v>
      </c>
      <c r="H311" t="s">
        <v>26</v>
      </c>
      <c r="I311" t="s">
        <v>1029</v>
      </c>
      <c r="J311" t="s">
        <v>1924</v>
      </c>
      <c r="K311" t="s">
        <v>14</v>
      </c>
      <c r="L311" t="s">
        <v>754</v>
      </c>
      <c r="M311" t="s">
        <v>16</v>
      </c>
      <c r="N311" s="9">
        <v>19826</v>
      </c>
      <c r="O311" s="9">
        <v>39</v>
      </c>
      <c r="P311" s="9">
        <v>6511</v>
      </c>
      <c r="Q311" s="9">
        <v>15752</v>
      </c>
      <c r="R311" s="10">
        <v>10</v>
      </c>
      <c r="S311" s="11">
        <v>1447.87</v>
      </c>
      <c r="T311" s="12">
        <f>Table1[[#This Row],[Clicks]]/Table1[[#This Row],[Impressions]] * 100</f>
        <v>0.19671138908503985</v>
      </c>
      <c r="U311" s="12">
        <f>IFERROR(Table1[[#This Row],[Total Conversions]]/Table1[[#This Row],[Clicks]], "N/A")</f>
        <v>0.25641025641025639</v>
      </c>
      <c r="V311" s="13">
        <f>IFERROR(Table1[[#This Row],[Gross Cost ]]/Table1[[#This Row],[Clicks]], "N/A")</f>
        <v>37.124871794871794</v>
      </c>
      <c r="W311" s="14">
        <f>Table1[[#This Row],[Gross Cost ]]/Table1[[#This Row],[Total Conversions]]</f>
        <v>144.78699999999998</v>
      </c>
      <c r="X311" s="13">
        <f>IFERROR((Table1[[#This Row],[Gross Cost ]]/ (Table1[[#This Row],[Impressions]] / 1000)), "N/A")</f>
        <v>73.02885100373247</v>
      </c>
      <c r="Y311" s="13">
        <f>Table1[[#This Row],[Gross Cost ]]/Table1[[#This Row],[Viewable Impressions]] * 1000</f>
        <v>222.37290738749806</v>
      </c>
    </row>
    <row r="312" spans="1:25" x14ac:dyDescent="0.25">
      <c r="A312" t="s">
        <v>1094</v>
      </c>
      <c r="B312" t="s">
        <v>1214</v>
      </c>
      <c r="C312" t="s">
        <v>1531</v>
      </c>
      <c r="G312" t="s">
        <v>12</v>
      </c>
      <c r="H312" t="s">
        <v>19</v>
      </c>
      <c r="I312" t="s">
        <v>1939</v>
      </c>
      <c r="J312" t="s">
        <v>1923</v>
      </c>
      <c r="K312" t="s">
        <v>113</v>
      </c>
      <c r="L312" t="s">
        <v>204</v>
      </c>
      <c r="M312" t="s">
        <v>16</v>
      </c>
      <c r="N312" s="9">
        <v>31003</v>
      </c>
      <c r="O312" s="9">
        <v>87</v>
      </c>
      <c r="P312" s="9">
        <v>12591</v>
      </c>
      <c r="Q312" s="9">
        <v>22656</v>
      </c>
      <c r="R312" s="10">
        <v>8</v>
      </c>
      <c r="S312" s="11">
        <v>2294</v>
      </c>
      <c r="T312" s="12">
        <f>Table1[[#This Row],[Clicks]]/Table1[[#This Row],[Impressions]] * 100</f>
        <v>0.28061800470922171</v>
      </c>
      <c r="U312" s="12">
        <f>IFERROR(Table1[[#This Row],[Total Conversions]]/Table1[[#This Row],[Clicks]], "N/A")</f>
        <v>9.1954022988505746E-2</v>
      </c>
      <c r="V312" s="13">
        <f>IFERROR(Table1[[#This Row],[Gross Cost ]]/Table1[[#This Row],[Clicks]], "N/A")</f>
        <v>26.367816091954023</v>
      </c>
      <c r="W312" s="14">
        <f>Table1[[#This Row],[Gross Cost ]]/Table1[[#This Row],[Total Conversions]]</f>
        <v>286.75</v>
      </c>
      <c r="X312" s="13">
        <f>IFERROR((Table1[[#This Row],[Gross Cost ]]/ (Table1[[#This Row],[Impressions]] / 1000)), "N/A")</f>
        <v>73.992839402638452</v>
      </c>
      <c r="Y312" s="13">
        <f>Table1[[#This Row],[Gross Cost ]]/Table1[[#This Row],[Viewable Impressions]] * 1000</f>
        <v>182.19363037089985</v>
      </c>
    </row>
    <row r="313" spans="1:25" x14ac:dyDescent="0.25">
      <c r="A313" t="s">
        <v>1070</v>
      </c>
      <c r="B313" t="s">
        <v>1137</v>
      </c>
      <c r="C313" t="s">
        <v>1299</v>
      </c>
      <c r="D313" t="s">
        <v>1658</v>
      </c>
      <c r="G313" t="s">
        <v>18</v>
      </c>
      <c r="H313" t="s">
        <v>19</v>
      </c>
      <c r="I313" t="s">
        <v>1008</v>
      </c>
      <c r="J313" t="s">
        <v>1003</v>
      </c>
      <c r="K313" t="s">
        <v>101</v>
      </c>
      <c r="L313" t="s">
        <v>754</v>
      </c>
      <c r="M313" t="s">
        <v>16</v>
      </c>
      <c r="N313" s="9">
        <v>49014</v>
      </c>
      <c r="O313" s="9">
        <v>100</v>
      </c>
      <c r="P313" s="9">
        <v>30349</v>
      </c>
      <c r="Q313" s="9">
        <v>46446</v>
      </c>
      <c r="R313" s="10">
        <v>6</v>
      </c>
      <c r="S313" s="11">
        <v>3628.35</v>
      </c>
      <c r="T313" s="12">
        <f>Table1[[#This Row],[Clicks]]/Table1[[#This Row],[Impressions]] * 100</f>
        <v>0.20402334027012689</v>
      </c>
      <c r="U313" s="12">
        <f>IFERROR(Table1[[#This Row],[Total Conversions]]/Table1[[#This Row],[Clicks]], "N/A")</f>
        <v>0.06</v>
      </c>
      <c r="V313" s="13">
        <f>IFERROR(Table1[[#This Row],[Gross Cost ]]/Table1[[#This Row],[Clicks]], "N/A")</f>
        <v>36.283499999999997</v>
      </c>
      <c r="W313" s="14">
        <f>Table1[[#This Row],[Gross Cost ]]/Table1[[#This Row],[Total Conversions]]</f>
        <v>604.72500000000002</v>
      </c>
      <c r="X313" s="13">
        <f>IFERROR((Table1[[#This Row],[Gross Cost ]]/ (Table1[[#This Row],[Impressions]] / 1000)), "N/A")</f>
        <v>74.026808666911492</v>
      </c>
      <c r="Y313" s="13">
        <f>Table1[[#This Row],[Gross Cost ]]/Table1[[#This Row],[Viewable Impressions]] * 1000</f>
        <v>119.55418629938383</v>
      </c>
    </row>
    <row r="314" spans="1:25" x14ac:dyDescent="0.25">
      <c r="A314" t="s">
        <v>1069</v>
      </c>
      <c r="B314" t="s">
        <v>1133</v>
      </c>
      <c r="C314" t="s">
        <v>1275</v>
      </c>
      <c r="G314" t="s">
        <v>18</v>
      </c>
      <c r="H314" t="s">
        <v>13</v>
      </c>
      <c r="I314" t="s">
        <v>1008</v>
      </c>
      <c r="J314" t="s">
        <v>1003</v>
      </c>
      <c r="K314" t="s">
        <v>251</v>
      </c>
      <c r="L314" t="s">
        <v>795</v>
      </c>
      <c r="M314" t="s">
        <v>16</v>
      </c>
      <c r="N314" s="9">
        <v>22004</v>
      </c>
      <c r="O314" s="9">
        <v>80</v>
      </c>
      <c r="P314" s="9">
        <v>18735</v>
      </c>
      <c r="Q314" s="9">
        <v>21127</v>
      </c>
      <c r="R314" s="10">
        <v>4</v>
      </c>
      <c r="S314" s="11">
        <v>1632.47</v>
      </c>
      <c r="T314" s="12">
        <f>Table1[[#This Row],[Clicks]]/Table1[[#This Row],[Impressions]] * 100</f>
        <v>0.36357025995273584</v>
      </c>
      <c r="U314" s="12">
        <f>IFERROR(Table1[[#This Row],[Total Conversions]]/Table1[[#This Row],[Clicks]], "N/A")</f>
        <v>0.05</v>
      </c>
      <c r="V314" s="13">
        <f>IFERROR(Table1[[#This Row],[Gross Cost ]]/Table1[[#This Row],[Clicks]], "N/A")</f>
        <v>20.405875000000002</v>
      </c>
      <c r="W314" s="14">
        <f>Table1[[#This Row],[Gross Cost ]]/Table1[[#This Row],[Total Conversions]]</f>
        <v>408.11750000000001</v>
      </c>
      <c r="X314" s="13">
        <f>IFERROR((Table1[[#This Row],[Gross Cost ]]/ (Table1[[#This Row],[Impressions]] / 1000)), "N/A")</f>
        <v>74.18969278313034</v>
      </c>
      <c r="Y314" s="13">
        <f>Table1[[#This Row],[Gross Cost ]]/Table1[[#This Row],[Viewable Impressions]] * 1000</f>
        <v>87.134774486255679</v>
      </c>
    </row>
    <row r="315" spans="1:25" x14ac:dyDescent="0.25">
      <c r="A315" t="s">
        <v>1069</v>
      </c>
      <c r="B315" t="s">
        <v>1134</v>
      </c>
      <c r="C315" t="s">
        <v>1284</v>
      </c>
      <c r="G315" t="s">
        <v>12</v>
      </c>
      <c r="H315" t="s">
        <v>19</v>
      </c>
      <c r="I315" t="s">
        <v>1940</v>
      </c>
      <c r="J315" t="s">
        <v>1923</v>
      </c>
      <c r="K315" t="s">
        <v>531</v>
      </c>
      <c r="L315" t="s">
        <v>204</v>
      </c>
      <c r="M315" t="s">
        <v>16</v>
      </c>
      <c r="N315" s="9">
        <v>20572</v>
      </c>
      <c r="O315" s="9">
        <v>90</v>
      </c>
      <c r="P315" s="9">
        <v>2226</v>
      </c>
      <c r="Q315" s="9">
        <v>16510</v>
      </c>
      <c r="R315" s="10">
        <v>10</v>
      </c>
      <c r="S315" s="11">
        <v>1529.31</v>
      </c>
      <c r="T315" s="12">
        <f>Table1[[#This Row],[Clicks]]/Table1[[#This Row],[Impressions]] * 100</f>
        <v>0.43748784755978998</v>
      </c>
      <c r="U315" s="12">
        <f>IFERROR(Table1[[#This Row],[Total Conversions]]/Table1[[#This Row],[Clicks]], "N/A")</f>
        <v>0.1111111111111111</v>
      </c>
      <c r="V315" s="13">
        <f>IFERROR(Table1[[#This Row],[Gross Cost ]]/Table1[[#This Row],[Clicks]], "N/A")</f>
        <v>16.992333333333331</v>
      </c>
      <c r="W315" s="14">
        <f>Table1[[#This Row],[Gross Cost ]]/Table1[[#This Row],[Total Conversions]]</f>
        <v>152.93099999999998</v>
      </c>
      <c r="X315" s="13">
        <f>IFERROR((Table1[[#This Row],[Gross Cost ]]/ (Table1[[#This Row],[Impressions]] / 1000)), "N/A")</f>
        <v>74.339393350184721</v>
      </c>
      <c r="Y315" s="13">
        <f>Table1[[#This Row],[Gross Cost ]]/Table1[[#This Row],[Viewable Impressions]] * 1000</f>
        <v>687.02156334231802</v>
      </c>
    </row>
    <row r="316" spans="1:25" x14ac:dyDescent="0.25">
      <c r="A316" t="s">
        <v>1069</v>
      </c>
      <c r="B316" t="s">
        <v>1134</v>
      </c>
      <c r="C316" t="s">
        <v>1281</v>
      </c>
      <c r="D316" t="s">
        <v>1597</v>
      </c>
      <c r="G316" t="s">
        <v>18</v>
      </c>
      <c r="H316" t="s">
        <v>21</v>
      </c>
      <c r="I316" t="s">
        <v>1029</v>
      </c>
      <c r="J316" t="s">
        <v>1924</v>
      </c>
      <c r="K316" t="s">
        <v>552</v>
      </c>
      <c r="L316" t="s">
        <v>680</v>
      </c>
      <c r="M316" t="s">
        <v>44</v>
      </c>
      <c r="N316" s="9">
        <v>22934</v>
      </c>
      <c r="O316" s="9">
        <v>81</v>
      </c>
      <c r="P316" s="9">
        <v>18536</v>
      </c>
      <c r="Q316" s="9">
        <v>21019</v>
      </c>
      <c r="R316" s="10">
        <v>5</v>
      </c>
      <c r="S316" s="11">
        <v>1711.11</v>
      </c>
      <c r="T316" s="12">
        <f>Table1[[#This Row],[Clicks]]/Table1[[#This Row],[Impressions]] * 100</f>
        <v>0.35318740734280984</v>
      </c>
      <c r="U316" s="12">
        <f>IFERROR(Table1[[#This Row],[Total Conversions]]/Table1[[#This Row],[Clicks]], "N/A")</f>
        <v>6.1728395061728392E-2</v>
      </c>
      <c r="V316" s="13">
        <f>IFERROR(Table1[[#This Row],[Gross Cost ]]/Table1[[#This Row],[Clicks]], "N/A")</f>
        <v>21.124814814814812</v>
      </c>
      <c r="W316" s="14">
        <f>Table1[[#This Row],[Gross Cost ]]/Table1[[#This Row],[Total Conversions]]</f>
        <v>342.22199999999998</v>
      </c>
      <c r="X316" s="13">
        <f>IFERROR((Table1[[#This Row],[Gross Cost ]]/ (Table1[[#This Row],[Impressions]] / 1000)), "N/A")</f>
        <v>74.610185750414217</v>
      </c>
      <c r="Y316" s="13">
        <f>Table1[[#This Row],[Gross Cost ]]/Table1[[#This Row],[Viewable Impressions]] * 1000</f>
        <v>92.312796719896411</v>
      </c>
    </row>
    <row r="317" spans="1:25" x14ac:dyDescent="0.25">
      <c r="A317" t="s">
        <v>1079</v>
      </c>
      <c r="B317" t="s">
        <v>1175</v>
      </c>
      <c r="C317" t="s">
        <v>1441</v>
      </c>
      <c r="G317" t="s">
        <v>18</v>
      </c>
      <c r="H317" t="s">
        <v>19</v>
      </c>
      <c r="I317" t="s">
        <v>1029</v>
      </c>
      <c r="J317" t="s">
        <v>1924</v>
      </c>
      <c r="K317" t="s">
        <v>496</v>
      </c>
      <c r="L317" t="s">
        <v>204</v>
      </c>
      <c r="M317" t="s">
        <v>44</v>
      </c>
      <c r="N317" s="9">
        <v>31625</v>
      </c>
      <c r="O317" s="9">
        <v>99</v>
      </c>
      <c r="P317" s="9">
        <v>23764</v>
      </c>
      <c r="Q317" s="9">
        <v>29364</v>
      </c>
      <c r="R317" s="10">
        <v>6</v>
      </c>
      <c r="S317" s="11">
        <v>2360.56</v>
      </c>
      <c r="T317" s="12">
        <f>Table1[[#This Row],[Clicks]]/Table1[[#This Row],[Impressions]] * 100</f>
        <v>0.31304347826086959</v>
      </c>
      <c r="U317" s="12">
        <f>IFERROR(Table1[[#This Row],[Total Conversions]]/Table1[[#This Row],[Clicks]], "N/A")</f>
        <v>6.0606060606060608E-2</v>
      </c>
      <c r="V317" s="13">
        <f>IFERROR(Table1[[#This Row],[Gross Cost ]]/Table1[[#This Row],[Clicks]], "N/A")</f>
        <v>23.844040404040403</v>
      </c>
      <c r="W317" s="14">
        <f>Table1[[#This Row],[Gross Cost ]]/Table1[[#This Row],[Total Conversions]]</f>
        <v>393.42666666666668</v>
      </c>
      <c r="X317" s="13">
        <f>IFERROR((Table1[[#This Row],[Gross Cost ]]/ (Table1[[#This Row],[Impressions]] / 1000)), "N/A")</f>
        <v>74.642213438735183</v>
      </c>
      <c r="Y317" s="13">
        <f>Table1[[#This Row],[Gross Cost ]]/Table1[[#This Row],[Viewable Impressions]] * 1000</f>
        <v>99.333445547887564</v>
      </c>
    </row>
    <row r="318" spans="1:25" x14ac:dyDescent="0.25">
      <c r="A318" t="s">
        <v>1070</v>
      </c>
      <c r="B318" t="s">
        <v>1152</v>
      </c>
      <c r="C318" t="s">
        <v>1402</v>
      </c>
      <c r="G318" t="s">
        <v>18</v>
      </c>
      <c r="H318" t="s">
        <v>21</v>
      </c>
      <c r="I318" t="s">
        <v>1939</v>
      </c>
      <c r="J318" t="s">
        <v>1923</v>
      </c>
      <c r="K318" t="s">
        <v>181</v>
      </c>
      <c r="L318" t="s">
        <v>204</v>
      </c>
      <c r="M318" t="s">
        <v>34</v>
      </c>
      <c r="N318" s="9">
        <v>45668</v>
      </c>
      <c r="O318" s="9">
        <v>130</v>
      </c>
      <c r="P318" s="9">
        <v>16872</v>
      </c>
      <c r="Q318" s="9">
        <v>32085</v>
      </c>
      <c r="R318" s="10">
        <v>9</v>
      </c>
      <c r="S318" s="11">
        <v>3444.2</v>
      </c>
      <c r="T318" s="12">
        <f>Table1[[#This Row],[Clicks]]/Table1[[#This Row],[Impressions]] * 100</f>
        <v>0.2846632215117807</v>
      </c>
      <c r="U318" s="12">
        <f>IFERROR(Table1[[#This Row],[Total Conversions]]/Table1[[#This Row],[Clicks]], "N/A")</f>
        <v>6.9230769230769235E-2</v>
      </c>
      <c r="V318" s="13">
        <f>IFERROR(Table1[[#This Row],[Gross Cost ]]/Table1[[#This Row],[Clicks]], "N/A")</f>
        <v>26.493846153846153</v>
      </c>
      <c r="W318" s="14">
        <f>Table1[[#This Row],[Gross Cost ]]/Table1[[#This Row],[Total Conversions]]</f>
        <v>382.68888888888887</v>
      </c>
      <c r="X318" s="13">
        <f>IFERROR((Table1[[#This Row],[Gross Cost ]]/ (Table1[[#This Row],[Impressions]] / 1000)), "N/A")</f>
        <v>75.41823596391346</v>
      </c>
      <c r="Y318" s="13">
        <f>Table1[[#This Row],[Gross Cost ]]/Table1[[#This Row],[Viewable Impressions]] * 1000</f>
        <v>204.13703176861071</v>
      </c>
    </row>
    <row r="319" spans="1:25" x14ac:dyDescent="0.25">
      <c r="A319" t="s">
        <v>1067</v>
      </c>
      <c r="B319" t="s">
        <v>1128</v>
      </c>
      <c r="C319" t="s">
        <v>1260</v>
      </c>
      <c r="D319" t="s">
        <v>1261</v>
      </c>
      <c r="E319" t="s">
        <v>1853</v>
      </c>
      <c r="G319" t="s">
        <v>12</v>
      </c>
      <c r="H319" t="s">
        <v>19</v>
      </c>
      <c r="I319" t="s">
        <v>1023</v>
      </c>
      <c r="J319" t="s">
        <v>1923</v>
      </c>
      <c r="K319" t="s">
        <v>647</v>
      </c>
      <c r="L319" t="s">
        <v>625</v>
      </c>
      <c r="M319" t="s">
        <v>16</v>
      </c>
      <c r="N319" s="9">
        <v>21903</v>
      </c>
      <c r="O319" s="9">
        <v>124</v>
      </c>
      <c r="P319" s="9">
        <v>18831</v>
      </c>
      <c r="Q319" s="9">
        <v>20922</v>
      </c>
      <c r="R319" s="10">
        <v>4</v>
      </c>
      <c r="S319" s="11">
        <v>1661.17</v>
      </c>
      <c r="T319" s="12">
        <f>Table1[[#This Row],[Clicks]]/Table1[[#This Row],[Impressions]] * 100</f>
        <v>0.56613249326576276</v>
      </c>
      <c r="U319" s="12">
        <f>IFERROR(Table1[[#This Row],[Total Conversions]]/Table1[[#This Row],[Clicks]], "N/A")</f>
        <v>3.2258064516129031E-2</v>
      </c>
      <c r="V319" s="13">
        <f>IFERROR(Table1[[#This Row],[Gross Cost ]]/Table1[[#This Row],[Clicks]], "N/A")</f>
        <v>13.396532258064516</v>
      </c>
      <c r="W319" s="14">
        <f>Table1[[#This Row],[Gross Cost ]]/Table1[[#This Row],[Total Conversions]]</f>
        <v>415.29250000000002</v>
      </c>
      <c r="X319" s="13">
        <f>IFERROR((Table1[[#This Row],[Gross Cost ]]/ (Table1[[#This Row],[Impressions]] / 1000)), "N/A")</f>
        <v>75.842122083732832</v>
      </c>
      <c r="Y319" s="13">
        <f>Table1[[#This Row],[Gross Cost ]]/Table1[[#This Row],[Viewable Impressions]] * 1000</f>
        <v>88.214646062344016</v>
      </c>
    </row>
    <row r="320" spans="1:25" x14ac:dyDescent="0.25">
      <c r="A320" t="s">
        <v>1067</v>
      </c>
      <c r="B320" t="s">
        <v>1127</v>
      </c>
      <c r="C320" t="s">
        <v>1259</v>
      </c>
      <c r="D320" t="s">
        <v>1576</v>
      </c>
      <c r="G320" t="s">
        <v>18</v>
      </c>
      <c r="H320" t="s">
        <v>26</v>
      </c>
      <c r="I320" t="s">
        <v>1029</v>
      </c>
      <c r="J320" t="s">
        <v>1924</v>
      </c>
      <c r="K320" t="s">
        <v>135</v>
      </c>
      <c r="L320" t="s">
        <v>204</v>
      </c>
      <c r="M320" t="s">
        <v>16</v>
      </c>
      <c r="N320" s="9">
        <v>21088</v>
      </c>
      <c r="O320" s="9">
        <v>60</v>
      </c>
      <c r="P320" s="9">
        <v>17930</v>
      </c>
      <c r="Q320" s="9">
        <v>19822</v>
      </c>
      <c r="R320" s="10">
        <v>4</v>
      </c>
      <c r="S320" s="11">
        <v>1623.68</v>
      </c>
      <c r="T320" s="12">
        <f>Table1[[#This Row],[Clicks]]/Table1[[#This Row],[Impressions]] * 100</f>
        <v>0.28452200303490133</v>
      </c>
      <c r="U320" s="12">
        <f>IFERROR(Table1[[#This Row],[Total Conversions]]/Table1[[#This Row],[Clicks]], "N/A")</f>
        <v>6.6666666666666666E-2</v>
      </c>
      <c r="V320" s="13">
        <f>IFERROR(Table1[[#This Row],[Gross Cost ]]/Table1[[#This Row],[Clicks]], "N/A")</f>
        <v>27.061333333333334</v>
      </c>
      <c r="W320" s="14">
        <f>Table1[[#This Row],[Gross Cost ]]/Table1[[#This Row],[Total Conversions]]</f>
        <v>405.92</v>
      </c>
      <c r="X320" s="13">
        <f>IFERROR((Table1[[#This Row],[Gross Cost ]]/ (Table1[[#This Row],[Impressions]] / 1000)), "N/A")</f>
        <v>76.995447647951437</v>
      </c>
      <c r="Y320" s="13">
        <f>Table1[[#This Row],[Gross Cost ]]/Table1[[#This Row],[Viewable Impressions]] * 1000</f>
        <v>90.556609035136646</v>
      </c>
    </row>
    <row r="321" spans="1:25" x14ac:dyDescent="0.25">
      <c r="A321" t="s">
        <v>1069</v>
      </c>
      <c r="B321" t="s">
        <v>1133</v>
      </c>
      <c r="C321" t="s">
        <v>1256</v>
      </c>
      <c r="G321" t="s">
        <v>12</v>
      </c>
      <c r="H321" t="s">
        <v>21</v>
      </c>
      <c r="I321" t="s">
        <v>1950</v>
      </c>
      <c r="J321" t="s">
        <v>1926</v>
      </c>
      <c r="K321" t="s">
        <v>386</v>
      </c>
      <c r="L321" t="s">
        <v>795</v>
      </c>
      <c r="M321" t="s">
        <v>16</v>
      </c>
      <c r="N321" s="9">
        <v>19344</v>
      </c>
      <c r="O321" s="9">
        <v>68</v>
      </c>
      <c r="P321" s="9">
        <v>2353</v>
      </c>
      <c r="Q321" s="9">
        <v>18261</v>
      </c>
      <c r="R321" s="10">
        <v>10</v>
      </c>
      <c r="S321" s="11">
        <v>1500.72</v>
      </c>
      <c r="T321" s="12">
        <f>Table1[[#This Row],[Clicks]]/Table1[[#This Row],[Impressions]] * 100</f>
        <v>0.3515301902398677</v>
      </c>
      <c r="U321" s="12">
        <f>IFERROR(Table1[[#This Row],[Total Conversions]]/Table1[[#This Row],[Clicks]], "N/A")</f>
        <v>0.14705882352941177</v>
      </c>
      <c r="V321" s="13">
        <f>IFERROR(Table1[[#This Row],[Gross Cost ]]/Table1[[#This Row],[Clicks]], "N/A")</f>
        <v>22.069411764705883</v>
      </c>
      <c r="W321" s="14">
        <f>Table1[[#This Row],[Gross Cost ]]/Table1[[#This Row],[Total Conversions]]</f>
        <v>150.072</v>
      </c>
      <c r="X321" s="13">
        <f>IFERROR((Table1[[#This Row],[Gross Cost ]]/ (Table1[[#This Row],[Impressions]] / 1000)), "N/A")</f>
        <v>77.58064516129032</v>
      </c>
      <c r="Y321" s="13">
        <f>Table1[[#This Row],[Gross Cost ]]/Table1[[#This Row],[Viewable Impressions]] * 1000</f>
        <v>637.79005524861873</v>
      </c>
    </row>
    <row r="322" spans="1:25" x14ac:dyDescent="0.25">
      <c r="A322" t="s">
        <v>1070</v>
      </c>
      <c r="B322" t="s">
        <v>1133</v>
      </c>
      <c r="C322" t="s">
        <v>1337</v>
      </c>
      <c r="D322" t="s">
        <v>1707</v>
      </c>
      <c r="E322" t="s">
        <v>1869</v>
      </c>
      <c r="G322" t="s">
        <v>12</v>
      </c>
      <c r="H322" t="s">
        <v>19</v>
      </c>
      <c r="I322" t="s">
        <v>998</v>
      </c>
      <c r="J322" t="s">
        <v>1932</v>
      </c>
      <c r="K322" t="s">
        <v>496</v>
      </c>
      <c r="L322" t="s">
        <v>204</v>
      </c>
      <c r="M322" t="s">
        <v>16</v>
      </c>
      <c r="N322" s="9">
        <v>81567</v>
      </c>
      <c r="O322" s="9">
        <v>440</v>
      </c>
      <c r="P322" s="9">
        <v>53264</v>
      </c>
      <c r="Q322" s="9">
        <v>68123</v>
      </c>
      <c r="R322" s="10">
        <v>4</v>
      </c>
      <c r="S322" s="11">
        <v>6392.47</v>
      </c>
      <c r="T322" s="12">
        <f>Table1[[#This Row],[Clicks]]/Table1[[#This Row],[Impressions]] * 100</f>
        <v>0.53943383966555103</v>
      </c>
      <c r="U322" s="12">
        <f>IFERROR(Table1[[#This Row],[Total Conversions]]/Table1[[#This Row],[Clicks]], "N/A")</f>
        <v>9.0909090909090905E-3</v>
      </c>
      <c r="V322" s="13">
        <f>IFERROR(Table1[[#This Row],[Gross Cost ]]/Table1[[#This Row],[Clicks]], "N/A")</f>
        <v>14.528340909090909</v>
      </c>
      <c r="W322" s="14">
        <f>Table1[[#This Row],[Gross Cost ]]/Table1[[#This Row],[Total Conversions]]</f>
        <v>1598.1175000000001</v>
      </c>
      <c r="X322" s="13">
        <f>IFERROR((Table1[[#This Row],[Gross Cost ]]/ (Table1[[#This Row],[Impressions]] / 1000)), "N/A")</f>
        <v>78.370787205610128</v>
      </c>
      <c r="Y322" s="13">
        <f>Table1[[#This Row],[Gross Cost ]]/Table1[[#This Row],[Viewable Impressions]] * 1000</f>
        <v>120.01483178131571</v>
      </c>
    </row>
    <row r="323" spans="1:25" x14ac:dyDescent="0.25">
      <c r="A323" t="s">
        <v>1069</v>
      </c>
      <c r="B323" t="s">
        <v>1134</v>
      </c>
      <c r="C323" t="s">
        <v>1148</v>
      </c>
      <c r="D323" t="s">
        <v>1494</v>
      </c>
      <c r="G323" t="s">
        <v>23</v>
      </c>
      <c r="H323" t="s">
        <v>13</v>
      </c>
      <c r="I323" t="s">
        <v>1029</v>
      </c>
      <c r="J323" t="s">
        <v>1924</v>
      </c>
      <c r="K323" t="s">
        <v>373</v>
      </c>
      <c r="L323" t="s">
        <v>204</v>
      </c>
      <c r="M323" t="s">
        <v>16</v>
      </c>
      <c r="N323" s="9">
        <v>20537</v>
      </c>
      <c r="O323" s="9">
        <v>84</v>
      </c>
      <c r="P323" s="9">
        <v>15587</v>
      </c>
      <c r="Q323" s="9">
        <v>19288</v>
      </c>
      <c r="R323" s="10">
        <v>10</v>
      </c>
      <c r="S323" s="11">
        <v>1609.88</v>
      </c>
      <c r="T323" s="12">
        <f>Table1[[#This Row],[Clicks]]/Table1[[#This Row],[Impressions]] * 100</f>
        <v>0.40901787018551883</v>
      </c>
      <c r="U323" s="12">
        <f>IFERROR(Table1[[#This Row],[Total Conversions]]/Table1[[#This Row],[Clicks]], "N/A")</f>
        <v>0.11904761904761904</v>
      </c>
      <c r="V323" s="13">
        <f>IFERROR(Table1[[#This Row],[Gross Cost ]]/Table1[[#This Row],[Clicks]], "N/A")</f>
        <v>19.165238095238095</v>
      </c>
      <c r="W323" s="14">
        <f>Table1[[#This Row],[Gross Cost ]]/Table1[[#This Row],[Total Conversions]]</f>
        <v>160.988</v>
      </c>
      <c r="X323" s="13">
        <f>IFERROR((Table1[[#This Row],[Gross Cost ]]/ (Table1[[#This Row],[Impressions]] / 1000)), "N/A")</f>
        <v>78.389248673126559</v>
      </c>
      <c r="Y323" s="13">
        <f>Table1[[#This Row],[Gross Cost ]]/Table1[[#This Row],[Viewable Impressions]] * 1000</f>
        <v>103.28350548534034</v>
      </c>
    </row>
    <row r="324" spans="1:25" x14ac:dyDescent="0.25">
      <c r="A324" t="s">
        <v>1080</v>
      </c>
      <c r="B324" t="s">
        <v>573</v>
      </c>
      <c r="C324" t="s">
        <v>1471</v>
      </c>
      <c r="G324" t="s">
        <v>18</v>
      </c>
      <c r="H324" t="s">
        <v>13</v>
      </c>
      <c r="I324" t="s">
        <v>1949</v>
      </c>
      <c r="J324" t="s">
        <v>1923</v>
      </c>
      <c r="K324" t="s">
        <v>213</v>
      </c>
      <c r="L324" t="s">
        <v>204</v>
      </c>
      <c r="M324" t="s">
        <v>44</v>
      </c>
      <c r="N324" s="9">
        <v>20348</v>
      </c>
      <c r="O324" s="9">
        <v>101</v>
      </c>
      <c r="P324" s="9">
        <v>14945</v>
      </c>
      <c r="Q324" s="9">
        <v>19548</v>
      </c>
      <c r="R324" s="10">
        <v>6</v>
      </c>
      <c r="S324" s="11">
        <v>1596.55</v>
      </c>
      <c r="T324" s="12">
        <f>Table1[[#This Row],[Clicks]]/Table1[[#This Row],[Impressions]] * 100</f>
        <v>0.49636327894633375</v>
      </c>
      <c r="U324" s="12">
        <f>IFERROR(Table1[[#This Row],[Total Conversions]]/Table1[[#This Row],[Clicks]], "N/A")</f>
        <v>5.9405940594059403E-2</v>
      </c>
      <c r="V324" s="13">
        <f>IFERROR(Table1[[#This Row],[Gross Cost ]]/Table1[[#This Row],[Clicks]], "N/A")</f>
        <v>15.807425742574257</v>
      </c>
      <c r="W324" s="14">
        <f>Table1[[#This Row],[Gross Cost ]]/Table1[[#This Row],[Total Conversions]]</f>
        <v>266.09166666666664</v>
      </c>
      <c r="X324" s="13">
        <f>IFERROR((Table1[[#This Row],[Gross Cost ]]/ (Table1[[#This Row],[Impressions]] / 1000)), "N/A")</f>
        <v>78.462256732848445</v>
      </c>
      <c r="Y324" s="13">
        <f>Table1[[#This Row],[Gross Cost ]]/Table1[[#This Row],[Viewable Impressions]] * 1000</f>
        <v>106.82837069253931</v>
      </c>
    </row>
    <row r="325" spans="1:25" x14ac:dyDescent="0.25">
      <c r="A325" t="s">
        <v>1094</v>
      </c>
      <c r="B325" t="s">
        <v>1214</v>
      </c>
      <c r="C325" t="s">
        <v>1528</v>
      </c>
      <c r="G325" t="s">
        <v>12</v>
      </c>
      <c r="H325" t="s">
        <v>19</v>
      </c>
      <c r="I325" t="s">
        <v>1036</v>
      </c>
      <c r="J325" t="s">
        <v>1927</v>
      </c>
      <c r="K325" t="s">
        <v>77</v>
      </c>
      <c r="L325" t="s">
        <v>204</v>
      </c>
      <c r="M325" t="s">
        <v>16</v>
      </c>
      <c r="N325" s="9">
        <v>20899</v>
      </c>
      <c r="O325" s="9">
        <v>20</v>
      </c>
      <c r="P325" s="9">
        <v>11394</v>
      </c>
      <c r="Q325" s="9">
        <v>19576</v>
      </c>
      <c r="R325" s="10">
        <v>19</v>
      </c>
      <c r="S325" s="11">
        <v>1649.46</v>
      </c>
      <c r="T325" s="12">
        <f>Table1[[#This Row],[Clicks]]/Table1[[#This Row],[Impressions]] * 100</f>
        <v>9.5698358773147044E-2</v>
      </c>
      <c r="U325" s="12">
        <f>IFERROR(Table1[[#This Row],[Total Conversions]]/Table1[[#This Row],[Clicks]], "N/A")</f>
        <v>0.95</v>
      </c>
      <c r="V325" s="13">
        <f>IFERROR(Table1[[#This Row],[Gross Cost ]]/Table1[[#This Row],[Clicks]], "N/A")</f>
        <v>82.472999999999999</v>
      </c>
      <c r="W325" s="14">
        <f>Table1[[#This Row],[Gross Cost ]]/Table1[[#This Row],[Total Conversions]]</f>
        <v>86.813684210526318</v>
      </c>
      <c r="X325" s="13">
        <f>IFERROR((Table1[[#This Row],[Gross Cost ]]/ (Table1[[#This Row],[Impressions]] / 1000)), "N/A")</f>
        <v>78.925307430977554</v>
      </c>
      <c r="Y325" s="13">
        <f>Table1[[#This Row],[Gross Cost ]]/Table1[[#This Row],[Viewable Impressions]] * 1000</f>
        <v>144.76566614007371</v>
      </c>
    </row>
    <row r="326" spans="1:25" x14ac:dyDescent="0.25">
      <c r="A326" t="s">
        <v>1064</v>
      </c>
      <c r="B326" t="s">
        <v>1111</v>
      </c>
      <c r="C326" t="s">
        <v>1238</v>
      </c>
      <c r="G326" t="s">
        <v>18</v>
      </c>
      <c r="H326" t="s">
        <v>21</v>
      </c>
      <c r="I326" t="s">
        <v>1035</v>
      </c>
      <c r="J326" t="s">
        <v>1928</v>
      </c>
      <c r="K326" t="s">
        <v>113</v>
      </c>
      <c r="L326" t="s">
        <v>625</v>
      </c>
      <c r="M326" t="s">
        <v>16</v>
      </c>
      <c r="N326" s="9">
        <v>19464</v>
      </c>
      <c r="O326" s="9">
        <v>68</v>
      </c>
      <c r="P326" s="9">
        <v>11814</v>
      </c>
      <c r="Q326" s="9">
        <v>17040</v>
      </c>
      <c r="R326" s="10">
        <v>9</v>
      </c>
      <c r="S326" s="11">
        <v>1540.47</v>
      </c>
      <c r="T326" s="12">
        <f>Table1[[#This Row],[Clicks]]/Table1[[#This Row],[Impressions]] * 100</f>
        <v>0.34936292642827788</v>
      </c>
      <c r="U326" s="12">
        <f>IFERROR(Table1[[#This Row],[Total Conversions]]/Table1[[#This Row],[Clicks]], "N/A")</f>
        <v>0.13235294117647059</v>
      </c>
      <c r="V326" s="13">
        <f>IFERROR(Table1[[#This Row],[Gross Cost ]]/Table1[[#This Row],[Clicks]], "N/A")</f>
        <v>22.653970588235296</v>
      </c>
      <c r="W326" s="14">
        <f>Table1[[#This Row],[Gross Cost ]]/Table1[[#This Row],[Total Conversions]]</f>
        <v>171.16333333333333</v>
      </c>
      <c r="X326" s="13">
        <f>IFERROR((Table1[[#This Row],[Gross Cost ]]/ (Table1[[#This Row],[Impressions]] / 1000)), "N/A")</f>
        <v>79.144574599260181</v>
      </c>
      <c r="Y326" s="13">
        <f>Table1[[#This Row],[Gross Cost ]]/Table1[[#This Row],[Viewable Impressions]] * 1000</f>
        <v>130.39360081259525</v>
      </c>
    </row>
    <row r="327" spans="1:25" x14ac:dyDescent="0.25">
      <c r="A327" t="s">
        <v>1070</v>
      </c>
      <c r="B327" t="s">
        <v>1133</v>
      </c>
      <c r="C327" t="s">
        <v>1338</v>
      </c>
      <c r="D327" t="s">
        <v>1710</v>
      </c>
      <c r="G327" t="s">
        <v>12</v>
      </c>
      <c r="H327" t="s">
        <v>13</v>
      </c>
      <c r="I327" t="s">
        <v>1043</v>
      </c>
      <c r="J327" t="s">
        <v>1932</v>
      </c>
      <c r="K327" t="s">
        <v>62</v>
      </c>
      <c r="L327" t="s">
        <v>982</v>
      </c>
      <c r="M327" t="s">
        <v>16</v>
      </c>
      <c r="N327" s="9">
        <v>83957</v>
      </c>
      <c r="O327" s="9">
        <v>185</v>
      </c>
      <c r="P327" s="9">
        <v>1420</v>
      </c>
      <c r="Q327" s="9">
        <v>69246</v>
      </c>
      <c r="R327" s="10">
        <v>19</v>
      </c>
      <c r="S327" s="11">
        <v>6651.51</v>
      </c>
      <c r="T327" s="12">
        <f>Table1[[#This Row],[Clicks]]/Table1[[#This Row],[Impressions]] * 100</f>
        <v>0.22035089390997775</v>
      </c>
      <c r="U327" s="12">
        <f>IFERROR(Table1[[#This Row],[Total Conversions]]/Table1[[#This Row],[Clicks]], "N/A")</f>
        <v>0.10270270270270271</v>
      </c>
      <c r="V327" s="13">
        <f>IFERROR(Table1[[#This Row],[Gross Cost ]]/Table1[[#This Row],[Clicks]], "N/A")</f>
        <v>35.954108108108109</v>
      </c>
      <c r="W327" s="14">
        <f>Table1[[#This Row],[Gross Cost ]]/Table1[[#This Row],[Total Conversions]]</f>
        <v>350.07947368421054</v>
      </c>
      <c r="X327" s="13">
        <f>IFERROR((Table1[[#This Row],[Gross Cost ]]/ (Table1[[#This Row],[Impressions]] / 1000)), "N/A")</f>
        <v>79.225198613576012</v>
      </c>
      <c r="Y327" s="13">
        <f>Table1[[#This Row],[Gross Cost ]]/Table1[[#This Row],[Viewable Impressions]] * 1000</f>
        <v>4684.1619718309857</v>
      </c>
    </row>
    <row r="328" spans="1:25" x14ac:dyDescent="0.25">
      <c r="A328" t="s">
        <v>1067</v>
      </c>
      <c r="B328" t="s">
        <v>182</v>
      </c>
      <c r="C328" t="s">
        <v>1268</v>
      </c>
      <c r="D328" t="s">
        <v>1585</v>
      </c>
      <c r="E328" t="s">
        <v>1857</v>
      </c>
      <c r="G328" t="s">
        <v>18</v>
      </c>
      <c r="H328" t="s">
        <v>19</v>
      </c>
      <c r="I328" t="s">
        <v>1036</v>
      </c>
      <c r="J328" t="s">
        <v>1927</v>
      </c>
      <c r="K328" t="s">
        <v>226</v>
      </c>
      <c r="L328" t="s">
        <v>892</v>
      </c>
      <c r="M328" t="s">
        <v>34</v>
      </c>
      <c r="N328" s="9">
        <v>18313</v>
      </c>
      <c r="O328" s="9">
        <v>60</v>
      </c>
      <c r="P328" s="9">
        <v>9481</v>
      </c>
      <c r="Q328" s="9">
        <v>16300</v>
      </c>
      <c r="R328" s="10">
        <v>4</v>
      </c>
      <c r="S328" s="11">
        <v>1456.93</v>
      </c>
      <c r="T328" s="12">
        <f>Table1[[#This Row],[Clicks]]/Table1[[#This Row],[Impressions]] * 100</f>
        <v>0.32763610549882599</v>
      </c>
      <c r="U328" s="12">
        <f>IFERROR(Table1[[#This Row],[Total Conversions]]/Table1[[#This Row],[Clicks]], "N/A")</f>
        <v>6.6666666666666666E-2</v>
      </c>
      <c r="V328" s="13">
        <f>IFERROR(Table1[[#This Row],[Gross Cost ]]/Table1[[#This Row],[Clicks]], "N/A")</f>
        <v>24.282166666666669</v>
      </c>
      <c r="W328" s="14">
        <f>Table1[[#This Row],[Gross Cost ]]/Table1[[#This Row],[Total Conversions]]</f>
        <v>364.23250000000002</v>
      </c>
      <c r="X328" s="13">
        <f>IFERROR((Table1[[#This Row],[Gross Cost ]]/ (Table1[[#This Row],[Impressions]] / 1000)), "N/A")</f>
        <v>79.557145197400757</v>
      </c>
      <c r="Y328" s="13">
        <f>Table1[[#This Row],[Gross Cost ]]/Table1[[#This Row],[Viewable Impressions]] * 1000</f>
        <v>153.66838941039975</v>
      </c>
    </row>
    <row r="329" spans="1:25" x14ac:dyDescent="0.25">
      <c r="A329" t="s">
        <v>1070</v>
      </c>
      <c r="B329" t="s">
        <v>1139</v>
      </c>
      <c r="C329" t="s">
        <v>1201</v>
      </c>
      <c r="D329" t="s">
        <v>1688</v>
      </c>
      <c r="G329" t="s">
        <v>18</v>
      </c>
      <c r="H329" t="s">
        <v>26</v>
      </c>
      <c r="I329" t="s">
        <v>1035</v>
      </c>
      <c r="J329" t="s">
        <v>1928</v>
      </c>
      <c r="K329" t="s">
        <v>181</v>
      </c>
      <c r="L329" t="s">
        <v>680</v>
      </c>
      <c r="M329" t="s">
        <v>16</v>
      </c>
      <c r="N329" s="9">
        <v>61574</v>
      </c>
      <c r="O329" s="9">
        <v>280</v>
      </c>
      <c r="P329" s="9">
        <v>18717</v>
      </c>
      <c r="Q329" s="9">
        <v>46367</v>
      </c>
      <c r="R329" s="10">
        <v>8</v>
      </c>
      <c r="S329" s="11">
        <v>4999.67</v>
      </c>
      <c r="T329" s="12">
        <f>Table1[[#This Row],[Clicks]]/Table1[[#This Row],[Impressions]] * 100</f>
        <v>0.45473738915776141</v>
      </c>
      <c r="U329" s="12">
        <f>IFERROR(Table1[[#This Row],[Total Conversions]]/Table1[[#This Row],[Clicks]], "N/A")</f>
        <v>2.8571428571428571E-2</v>
      </c>
      <c r="V329" s="13">
        <f>IFERROR(Table1[[#This Row],[Gross Cost ]]/Table1[[#This Row],[Clicks]], "N/A")</f>
        <v>17.855964285714286</v>
      </c>
      <c r="W329" s="14">
        <f>Table1[[#This Row],[Gross Cost ]]/Table1[[#This Row],[Total Conversions]]</f>
        <v>624.95875000000001</v>
      </c>
      <c r="X329" s="13">
        <f>IFERROR((Table1[[#This Row],[Gross Cost ]]/ (Table1[[#This Row],[Impressions]] / 1000)), "N/A")</f>
        <v>81.197745801799471</v>
      </c>
      <c r="Y329" s="13">
        <f>Table1[[#This Row],[Gross Cost ]]/Table1[[#This Row],[Viewable Impressions]] * 1000</f>
        <v>267.11919645242295</v>
      </c>
    </row>
    <row r="330" spans="1:25" x14ac:dyDescent="0.25">
      <c r="A330" t="s">
        <v>1069</v>
      </c>
      <c r="B330" t="s">
        <v>1134</v>
      </c>
      <c r="C330" t="s">
        <v>1288</v>
      </c>
      <c r="G330" t="s">
        <v>23</v>
      </c>
      <c r="H330" t="s">
        <v>26</v>
      </c>
      <c r="I330" t="s">
        <v>1950</v>
      </c>
      <c r="J330" t="s">
        <v>1926</v>
      </c>
      <c r="K330" t="s">
        <v>793</v>
      </c>
      <c r="L330" t="s">
        <v>795</v>
      </c>
      <c r="M330" t="s">
        <v>16</v>
      </c>
      <c r="N330" s="9">
        <v>23410</v>
      </c>
      <c r="O330" s="9">
        <v>66</v>
      </c>
      <c r="P330" s="9">
        <v>13626</v>
      </c>
      <c r="Q330" s="9">
        <v>22109</v>
      </c>
      <c r="R330" s="10">
        <v>6</v>
      </c>
      <c r="S330" s="11">
        <v>1930.18</v>
      </c>
      <c r="T330" s="12">
        <f>Table1[[#This Row],[Clicks]]/Table1[[#This Row],[Impressions]] * 100</f>
        <v>0.28193079880392991</v>
      </c>
      <c r="U330" s="12">
        <f>IFERROR(Table1[[#This Row],[Total Conversions]]/Table1[[#This Row],[Clicks]], "N/A")</f>
        <v>9.0909090909090912E-2</v>
      </c>
      <c r="V330" s="13">
        <f>IFERROR(Table1[[#This Row],[Gross Cost ]]/Table1[[#This Row],[Clicks]], "N/A")</f>
        <v>29.245151515151516</v>
      </c>
      <c r="W330" s="14">
        <f>Table1[[#This Row],[Gross Cost ]]/Table1[[#This Row],[Total Conversions]]</f>
        <v>321.69666666666666</v>
      </c>
      <c r="X330" s="13">
        <f>IFERROR((Table1[[#This Row],[Gross Cost ]]/ (Table1[[#This Row],[Impressions]] / 1000)), "N/A")</f>
        <v>82.451089278086286</v>
      </c>
      <c r="Y330" s="13">
        <f>Table1[[#This Row],[Gross Cost ]]/Table1[[#This Row],[Viewable Impressions]] * 1000</f>
        <v>141.65419051812711</v>
      </c>
    </row>
    <row r="331" spans="1:25" x14ac:dyDescent="0.25">
      <c r="A331" t="s">
        <v>1070</v>
      </c>
      <c r="B331" t="s">
        <v>1152</v>
      </c>
      <c r="C331" t="s">
        <v>1395</v>
      </c>
      <c r="G331" t="s">
        <v>23</v>
      </c>
      <c r="H331" t="s">
        <v>26</v>
      </c>
      <c r="I331" t="s">
        <v>1036</v>
      </c>
      <c r="J331" t="s">
        <v>1927</v>
      </c>
      <c r="K331" t="s">
        <v>101</v>
      </c>
      <c r="L331" t="s">
        <v>204</v>
      </c>
      <c r="M331" t="s">
        <v>16</v>
      </c>
      <c r="N331" s="9">
        <v>58938</v>
      </c>
      <c r="O331" s="9">
        <v>175</v>
      </c>
      <c r="P331" s="9">
        <v>41861</v>
      </c>
      <c r="Q331" s="9">
        <v>55929</v>
      </c>
      <c r="R331" s="10">
        <v>9</v>
      </c>
      <c r="S331" s="11">
        <v>4881.2</v>
      </c>
      <c r="T331" s="12">
        <f>Table1[[#This Row],[Clicks]]/Table1[[#This Row],[Impressions]] * 100</f>
        <v>0.29692218941938986</v>
      </c>
      <c r="U331" s="12">
        <f>IFERROR(Table1[[#This Row],[Total Conversions]]/Table1[[#This Row],[Clicks]], "N/A")</f>
        <v>5.1428571428571428E-2</v>
      </c>
      <c r="V331" s="13">
        <f>IFERROR(Table1[[#This Row],[Gross Cost ]]/Table1[[#This Row],[Clicks]], "N/A")</f>
        <v>27.892571428571429</v>
      </c>
      <c r="W331" s="14">
        <f>Table1[[#This Row],[Gross Cost ]]/Table1[[#This Row],[Total Conversions]]</f>
        <v>542.3555555555555</v>
      </c>
      <c r="X331" s="13">
        <f>IFERROR((Table1[[#This Row],[Gross Cost ]]/ (Table1[[#This Row],[Impressions]] / 1000)), "N/A")</f>
        <v>82.819233771081471</v>
      </c>
      <c r="Y331" s="13">
        <f>Table1[[#This Row],[Gross Cost ]]/Table1[[#This Row],[Viewable Impressions]] * 1000</f>
        <v>116.60495449224815</v>
      </c>
    </row>
    <row r="332" spans="1:25" x14ac:dyDescent="0.25">
      <c r="A332" t="s">
        <v>1088</v>
      </c>
      <c r="B332" t="s">
        <v>1198</v>
      </c>
      <c r="C332" t="s">
        <v>1494</v>
      </c>
      <c r="G332" t="s">
        <v>12</v>
      </c>
      <c r="H332" t="s">
        <v>26</v>
      </c>
      <c r="I332" t="s">
        <v>1036</v>
      </c>
      <c r="J332" t="s">
        <v>1927</v>
      </c>
      <c r="K332" t="s">
        <v>130</v>
      </c>
      <c r="L332" t="s">
        <v>15</v>
      </c>
      <c r="M332" t="s">
        <v>16</v>
      </c>
      <c r="N332" s="9">
        <v>20486</v>
      </c>
      <c r="O332" s="9">
        <v>42</v>
      </c>
      <c r="P332" s="9">
        <v>14583</v>
      </c>
      <c r="Q332" s="9">
        <v>19860</v>
      </c>
      <c r="R332" s="10">
        <v>2</v>
      </c>
      <c r="S332" s="11">
        <v>1718.51</v>
      </c>
      <c r="T332" s="12">
        <f>Table1[[#This Row],[Clicks]]/Table1[[#This Row],[Impressions]] * 100</f>
        <v>0.20501806111490775</v>
      </c>
      <c r="U332" s="12">
        <f>IFERROR(Table1[[#This Row],[Total Conversions]]/Table1[[#This Row],[Clicks]], "N/A")</f>
        <v>4.7619047619047616E-2</v>
      </c>
      <c r="V332" s="13">
        <f>IFERROR(Table1[[#This Row],[Gross Cost ]]/Table1[[#This Row],[Clicks]], "N/A")</f>
        <v>40.91690476190476</v>
      </c>
      <c r="W332" s="14">
        <f>Table1[[#This Row],[Gross Cost ]]/Table1[[#This Row],[Total Conversions]]</f>
        <v>859.255</v>
      </c>
      <c r="X332" s="13">
        <f>IFERROR((Table1[[#This Row],[Gross Cost ]]/ (Table1[[#This Row],[Impressions]] / 1000)), "N/A")</f>
        <v>83.887044811090504</v>
      </c>
      <c r="Y332" s="13">
        <f>Table1[[#This Row],[Gross Cost ]]/Table1[[#This Row],[Viewable Impressions]] * 1000</f>
        <v>117.84337927724062</v>
      </c>
    </row>
    <row r="333" spans="1:25" x14ac:dyDescent="0.25">
      <c r="A333" t="s">
        <v>1067</v>
      </c>
      <c r="B333" t="s">
        <v>1126</v>
      </c>
      <c r="C333" t="s">
        <v>1257</v>
      </c>
      <c r="D333" t="s">
        <v>1573</v>
      </c>
      <c r="E333" t="s">
        <v>1568</v>
      </c>
      <c r="G333" t="s">
        <v>12</v>
      </c>
      <c r="H333" t="s">
        <v>13</v>
      </c>
      <c r="I333" t="s">
        <v>1023</v>
      </c>
      <c r="J333" t="s">
        <v>1923</v>
      </c>
      <c r="K333" t="s">
        <v>496</v>
      </c>
      <c r="L333" t="s">
        <v>982</v>
      </c>
      <c r="M333" t="s">
        <v>16</v>
      </c>
      <c r="N333" s="9">
        <v>22175</v>
      </c>
      <c r="O333" s="9">
        <v>140</v>
      </c>
      <c r="P333" s="9">
        <v>14910</v>
      </c>
      <c r="Q333" s="9">
        <v>20074</v>
      </c>
      <c r="R333" s="10">
        <v>6</v>
      </c>
      <c r="S333" s="11">
        <v>1909.28</v>
      </c>
      <c r="T333" s="12">
        <f>Table1[[#This Row],[Clicks]]/Table1[[#This Row],[Impressions]] * 100</f>
        <v>0.6313416009019166</v>
      </c>
      <c r="U333" s="12">
        <f>IFERROR(Table1[[#This Row],[Total Conversions]]/Table1[[#This Row],[Clicks]], "N/A")</f>
        <v>4.2857142857142858E-2</v>
      </c>
      <c r="V333" s="13">
        <f>IFERROR(Table1[[#This Row],[Gross Cost ]]/Table1[[#This Row],[Clicks]], "N/A")</f>
        <v>13.637714285714285</v>
      </c>
      <c r="W333" s="14">
        <f>Table1[[#This Row],[Gross Cost ]]/Table1[[#This Row],[Total Conversions]]</f>
        <v>318.21333333333331</v>
      </c>
      <c r="X333" s="13">
        <f>IFERROR((Table1[[#This Row],[Gross Cost ]]/ (Table1[[#This Row],[Impressions]] / 1000)), "N/A")</f>
        <v>86.10056369785795</v>
      </c>
      <c r="Y333" s="13">
        <f>Table1[[#This Row],[Gross Cost ]]/Table1[[#This Row],[Viewable Impressions]] * 1000</f>
        <v>128.05365526492287</v>
      </c>
    </row>
    <row r="334" spans="1:25" x14ac:dyDescent="0.25">
      <c r="A334" t="s">
        <v>1070</v>
      </c>
      <c r="B334" t="s">
        <v>1135</v>
      </c>
      <c r="C334" t="s">
        <v>1291</v>
      </c>
      <c r="D334" t="s">
        <v>1603</v>
      </c>
      <c r="G334" t="s">
        <v>18</v>
      </c>
      <c r="H334" t="s">
        <v>26</v>
      </c>
      <c r="I334" t="s">
        <v>1008</v>
      </c>
      <c r="J334" t="s">
        <v>1003</v>
      </c>
      <c r="K334" t="s">
        <v>24</v>
      </c>
      <c r="L334" t="s">
        <v>680</v>
      </c>
      <c r="M334" t="s">
        <v>44</v>
      </c>
      <c r="N334" s="9">
        <v>81905</v>
      </c>
      <c r="O334" s="9">
        <v>220</v>
      </c>
      <c r="P334" s="9">
        <v>61995</v>
      </c>
      <c r="Q334" s="9">
        <v>71110</v>
      </c>
      <c r="R334" s="10">
        <v>24</v>
      </c>
      <c r="S334" s="11">
        <v>7065.67</v>
      </c>
      <c r="T334" s="12">
        <f>Table1[[#This Row],[Clicks]]/Table1[[#This Row],[Impressions]] * 100</f>
        <v>0.2686038703375862</v>
      </c>
      <c r="U334" s="12">
        <f>IFERROR(Table1[[#This Row],[Total Conversions]]/Table1[[#This Row],[Clicks]], "N/A")</f>
        <v>0.10909090909090909</v>
      </c>
      <c r="V334" s="13">
        <f>IFERROR(Table1[[#This Row],[Gross Cost ]]/Table1[[#This Row],[Clicks]], "N/A")</f>
        <v>32.116681818181817</v>
      </c>
      <c r="W334" s="14">
        <f>Table1[[#This Row],[Gross Cost ]]/Table1[[#This Row],[Total Conversions]]</f>
        <v>294.40291666666667</v>
      </c>
      <c r="X334" s="13">
        <f>IFERROR((Table1[[#This Row],[Gross Cost ]]/ (Table1[[#This Row],[Impressions]] / 1000)), "N/A")</f>
        <v>86.266650387644219</v>
      </c>
      <c r="Y334" s="13">
        <f>Table1[[#This Row],[Gross Cost ]]/Table1[[#This Row],[Viewable Impressions]] * 1000</f>
        <v>113.97161061375917</v>
      </c>
    </row>
    <row r="335" spans="1:25" x14ac:dyDescent="0.25">
      <c r="A335" t="s">
        <v>1069</v>
      </c>
      <c r="B335" t="s">
        <v>1134</v>
      </c>
      <c r="C335" t="s">
        <v>1256</v>
      </c>
      <c r="G335" t="s">
        <v>12</v>
      </c>
      <c r="H335" t="s">
        <v>19</v>
      </c>
      <c r="I335" t="s">
        <v>1944</v>
      </c>
      <c r="J335" t="s">
        <v>1923</v>
      </c>
      <c r="K335" t="s">
        <v>138</v>
      </c>
      <c r="L335" t="s">
        <v>15</v>
      </c>
      <c r="M335" t="s">
        <v>16</v>
      </c>
      <c r="N335" s="9">
        <v>20165</v>
      </c>
      <c r="O335" s="9">
        <v>60</v>
      </c>
      <c r="P335" s="9">
        <v>6601</v>
      </c>
      <c r="Q335" s="9">
        <v>18909</v>
      </c>
      <c r="R335" s="10">
        <v>10</v>
      </c>
      <c r="S335" s="11">
        <v>1743.08</v>
      </c>
      <c r="T335" s="12">
        <f>Table1[[#This Row],[Clicks]]/Table1[[#This Row],[Impressions]] * 100</f>
        <v>0.29754525167369206</v>
      </c>
      <c r="U335" s="12">
        <f>IFERROR(Table1[[#This Row],[Total Conversions]]/Table1[[#This Row],[Clicks]], "N/A")</f>
        <v>0.16666666666666666</v>
      </c>
      <c r="V335" s="13">
        <f>IFERROR(Table1[[#This Row],[Gross Cost ]]/Table1[[#This Row],[Clicks]], "N/A")</f>
        <v>29.051333333333332</v>
      </c>
      <c r="W335" s="14">
        <f>Table1[[#This Row],[Gross Cost ]]/Table1[[#This Row],[Total Conversions]]</f>
        <v>174.30799999999999</v>
      </c>
      <c r="X335" s="13">
        <f>IFERROR((Table1[[#This Row],[Gross Cost ]]/ (Table1[[#This Row],[Impressions]] / 1000)), "N/A")</f>
        <v>86.440862881229847</v>
      </c>
      <c r="Y335" s="13">
        <f>Table1[[#This Row],[Gross Cost ]]/Table1[[#This Row],[Viewable Impressions]] * 1000</f>
        <v>264.06302075443114</v>
      </c>
    </row>
    <row r="336" spans="1:25" x14ac:dyDescent="0.25">
      <c r="A336" t="s">
        <v>1067</v>
      </c>
      <c r="B336" t="s">
        <v>1124</v>
      </c>
      <c r="C336" t="s">
        <v>1255</v>
      </c>
      <c r="D336" t="s">
        <v>1261</v>
      </c>
      <c r="E336" t="s">
        <v>1612</v>
      </c>
      <c r="G336" t="s">
        <v>12</v>
      </c>
      <c r="H336" t="s">
        <v>26</v>
      </c>
      <c r="I336" t="s">
        <v>1035</v>
      </c>
      <c r="J336" t="s">
        <v>1928</v>
      </c>
      <c r="K336" t="s">
        <v>177</v>
      </c>
      <c r="L336" t="s">
        <v>15</v>
      </c>
      <c r="M336" t="s">
        <v>16</v>
      </c>
      <c r="N336" s="9">
        <v>17561</v>
      </c>
      <c r="O336" s="9">
        <v>50</v>
      </c>
      <c r="P336" s="9">
        <v>2960</v>
      </c>
      <c r="Q336" s="9">
        <v>9953</v>
      </c>
      <c r="R336" s="10">
        <v>10</v>
      </c>
      <c r="S336" s="11">
        <v>1519.9</v>
      </c>
      <c r="T336" s="12">
        <f>Table1[[#This Row],[Clicks]]/Table1[[#This Row],[Impressions]] * 100</f>
        <v>0.28472182677524061</v>
      </c>
      <c r="U336" s="12">
        <f>IFERROR(Table1[[#This Row],[Total Conversions]]/Table1[[#This Row],[Clicks]], "N/A")</f>
        <v>0.2</v>
      </c>
      <c r="V336" s="13">
        <f>IFERROR(Table1[[#This Row],[Gross Cost ]]/Table1[[#This Row],[Clicks]], "N/A")</f>
        <v>30.398000000000003</v>
      </c>
      <c r="W336" s="14">
        <f>Table1[[#This Row],[Gross Cost ]]/Table1[[#This Row],[Total Conversions]]</f>
        <v>151.99</v>
      </c>
      <c r="X336" s="13">
        <f>IFERROR((Table1[[#This Row],[Gross Cost ]]/ (Table1[[#This Row],[Impressions]] / 1000)), "N/A")</f>
        <v>86.549740903137646</v>
      </c>
      <c r="Y336" s="13">
        <f>Table1[[#This Row],[Gross Cost ]]/Table1[[#This Row],[Viewable Impressions]] * 1000</f>
        <v>513.4797297297298</v>
      </c>
    </row>
    <row r="337" spans="1:25" x14ac:dyDescent="0.25">
      <c r="A337" t="s">
        <v>1067</v>
      </c>
      <c r="B337" t="s">
        <v>1128</v>
      </c>
      <c r="C337" t="s">
        <v>1260</v>
      </c>
      <c r="D337" t="s">
        <v>1577</v>
      </c>
      <c r="E337" t="s">
        <v>1856</v>
      </c>
      <c r="G337" t="s">
        <v>18</v>
      </c>
      <c r="H337" t="s">
        <v>19</v>
      </c>
      <c r="I337" t="s">
        <v>1036</v>
      </c>
      <c r="J337" t="s">
        <v>1927</v>
      </c>
      <c r="K337" t="s">
        <v>56</v>
      </c>
      <c r="L337" t="s">
        <v>15</v>
      </c>
      <c r="M337" t="s">
        <v>34</v>
      </c>
      <c r="N337" s="9">
        <v>18028</v>
      </c>
      <c r="O337" s="9">
        <v>89</v>
      </c>
      <c r="P337" s="9">
        <v>1851</v>
      </c>
      <c r="Q337" s="9">
        <v>14926</v>
      </c>
      <c r="R337" s="10">
        <v>24</v>
      </c>
      <c r="S337" s="11">
        <v>1572.24</v>
      </c>
      <c r="T337" s="12">
        <f>Table1[[#This Row],[Clicks]]/Table1[[#This Row],[Impressions]] * 100</f>
        <v>0.49367650321721762</v>
      </c>
      <c r="U337" s="12">
        <f>IFERROR(Table1[[#This Row],[Total Conversions]]/Table1[[#This Row],[Clicks]], "N/A")</f>
        <v>0.2696629213483146</v>
      </c>
      <c r="V337" s="13">
        <f>IFERROR(Table1[[#This Row],[Gross Cost ]]/Table1[[#This Row],[Clicks]], "N/A")</f>
        <v>17.66561797752809</v>
      </c>
      <c r="W337" s="14">
        <f>Table1[[#This Row],[Gross Cost ]]/Table1[[#This Row],[Total Conversions]]</f>
        <v>65.510000000000005</v>
      </c>
      <c r="X337" s="13">
        <f>IFERROR((Table1[[#This Row],[Gross Cost ]]/ (Table1[[#This Row],[Impressions]] / 1000)), "N/A")</f>
        <v>87.211005103172852</v>
      </c>
      <c r="Y337" s="13">
        <f>Table1[[#This Row],[Gross Cost ]]/Table1[[#This Row],[Viewable Impressions]] * 1000</f>
        <v>849.40032414910866</v>
      </c>
    </row>
    <row r="338" spans="1:25" x14ac:dyDescent="0.25">
      <c r="A338" t="s">
        <v>1082</v>
      </c>
      <c r="B338" t="s">
        <v>1190</v>
      </c>
      <c r="G338" t="s">
        <v>23</v>
      </c>
      <c r="H338" t="s">
        <v>26</v>
      </c>
      <c r="I338" t="s">
        <v>1035</v>
      </c>
      <c r="J338" t="s">
        <v>1928</v>
      </c>
      <c r="K338" t="s">
        <v>171</v>
      </c>
      <c r="L338" t="s">
        <v>680</v>
      </c>
      <c r="M338" t="s">
        <v>16</v>
      </c>
      <c r="N338" s="9">
        <v>20417</v>
      </c>
      <c r="O338" s="9">
        <v>86</v>
      </c>
      <c r="P338" s="9">
        <v>1016</v>
      </c>
      <c r="Q338" s="9">
        <v>13468</v>
      </c>
      <c r="R338" s="10">
        <v>5</v>
      </c>
      <c r="S338" s="11">
        <v>1805.6</v>
      </c>
      <c r="T338" s="12">
        <f>Table1[[#This Row],[Clicks]]/Table1[[#This Row],[Impressions]] * 100</f>
        <v>0.42121761277366898</v>
      </c>
      <c r="U338" s="12">
        <f>IFERROR(Table1[[#This Row],[Total Conversions]]/Table1[[#This Row],[Clicks]], "N/A")</f>
        <v>5.8139534883720929E-2</v>
      </c>
      <c r="V338" s="13">
        <f>IFERROR(Table1[[#This Row],[Gross Cost ]]/Table1[[#This Row],[Clicks]], "N/A")</f>
        <v>20.995348837209303</v>
      </c>
      <c r="W338" s="14">
        <f>Table1[[#This Row],[Gross Cost ]]/Table1[[#This Row],[Total Conversions]]</f>
        <v>361.12</v>
      </c>
      <c r="X338" s="13">
        <f>IFERROR((Table1[[#This Row],[Gross Cost ]]/ (Table1[[#This Row],[Impressions]] / 1000)), "N/A")</f>
        <v>88.436107165597292</v>
      </c>
      <c r="Y338" s="13">
        <f>Table1[[#This Row],[Gross Cost ]]/Table1[[#This Row],[Viewable Impressions]] * 1000</f>
        <v>1777.1653543307086</v>
      </c>
    </row>
    <row r="339" spans="1:25" x14ac:dyDescent="0.25">
      <c r="A339" t="s">
        <v>1069</v>
      </c>
      <c r="B339" t="s">
        <v>1134</v>
      </c>
      <c r="C339" t="s">
        <v>1288</v>
      </c>
      <c r="D339" t="s">
        <v>1601</v>
      </c>
      <c r="G339" t="s">
        <v>12</v>
      </c>
      <c r="H339" t="s">
        <v>19</v>
      </c>
      <c r="I339" t="s">
        <v>1023</v>
      </c>
      <c r="J339" t="s">
        <v>1923</v>
      </c>
      <c r="K339" t="s">
        <v>622</v>
      </c>
      <c r="L339" t="s">
        <v>618</v>
      </c>
      <c r="M339" t="s">
        <v>16</v>
      </c>
      <c r="N339" s="9">
        <v>16956</v>
      </c>
      <c r="O339" s="9">
        <v>65</v>
      </c>
      <c r="P339" s="9">
        <v>7553</v>
      </c>
      <c r="Q339" s="9">
        <v>15201</v>
      </c>
      <c r="R339" s="10">
        <v>3</v>
      </c>
      <c r="S339" s="11">
        <v>1502.68</v>
      </c>
      <c r="T339" s="12">
        <f>Table1[[#This Row],[Clicks]]/Table1[[#This Row],[Impressions]] * 100</f>
        <v>0.38334512856805847</v>
      </c>
      <c r="U339" s="12">
        <f>IFERROR(Table1[[#This Row],[Total Conversions]]/Table1[[#This Row],[Clicks]], "N/A")</f>
        <v>4.6153846153846156E-2</v>
      </c>
      <c r="V339" s="13">
        <f>IFERROR(Table1[[#This Row],[Gross Cost ]]/Table1[[#This Row],[Clicks]], "N/A")</f>
        <v>23.118153846153849</v>
      </c>
      <c r="W339" s="14">
        <f>Table1[[#This Row],[Gross Cost ]]/Table1[[#This Row],[Total Conversions]]</f>
        <v>500.89333333333337</v>
      </c>
      <c r="X339" s="13">
        <f>IFERROR((Table1[[#This Row],[Gross Cost ]]/ (Table1[[#This Row],[Impressions]] / 1000)), "N/A")</f>
        <v>88.622316584100034</v>
      </c>
      <c r="Y339" s="13">
        <f>Table1[[#This Row],[Gross Cost ]]/Table1[[#This Row],[Viewable Impressions]] * 1000</f>
        <v>198.95141003574739</v>
      </c>
    </row>
    <row r="340" spans="1:25" x14ac:dyDescent="0.25">
      <c r="A340" t="s">
        <v>1070</v>
      </c>
      <c r="B340" t="s">
        <v>1136</v>
      </c>
      <c r="C340" t="s">
        <v>1297</v>
      </c>
      <c r="G340" t="s">
        <v>18</v>
      </c>
      <c r="H340" t="s">
        <v>21</v>
      </c>
      <c r="I340" t="s">
        <v>1944</v>
      </c>
      <c r="J340" t="s">
        <v>1923</v>
      </c>
      <c r="K340" t="s">
        <v>493</v>
      </c>
      <c r="L340" t="s">
        <v>938</v>
      </c>
      <c r="M340" t="s">
        <v>16</v>
      </c>
      <c r="N340" s="9">
        <v>58477</v>
      </c>
      <c r="O340" s="9">
        <v>135</v>
      </c>
      <c r="P340" s="9">
        <v>43554</v>
      </c>
      <c r="Q340" s="9">
        <v>56558</v>
      </c>
      <c r="R340" s="10">
        <v>19</v>
      </c>
      <c r="S340" s="11">
        <v>5247.62</v>
      </c>
      <c r="T340" s="12">
        <f>Table1[[#This Row],[Clicks]]/Table1[[#This Row],[Impressions]] * 100</f>
        <v>0.23085999623783712</v>
      </c>
      <c r="U340" s="12">
        <f>IFERROR(Table1[[#This Row],[Total Conversions]]/Table1[[#This Row],[Clicks]], "N/A")</f>
        <v>0.14074074074074075</v>
      </c>
      <c r="V340" s="13">
        <f>IFERROR(Table1[[#This Row],[Gross Cost ]]/Table1[[#This Row],[Clicks]], "N/A")</f>
        <v>38.871259259259261</v>
      </c>
      <c r="W340" s="14">
        <f>Table1[[#This Row],[Gross Cost ]]/Table1[[#This Row],[Total Conversions]]</f>
        <v>276.19052631578944</v>
      </c>
      <c r="X340" s="13">
        <f>IFERROR((Table1[[#This Row],[Gross Cost ]]/ (Table1[[#This Row],[Impressions]] / 1000)), "N/A")</f>
        <v>89.738187663525835</v>
      </c>
      <c r="Y340" s="13">
        <f>Table1[[#This Row],[Gross Cost ]]/Table1[[#This Row],[Viewable Impressions]] * 1000</f>
        <v>120.48537447765992</v>
      </c>
    </row>
    <row r="341" spans="1:25" x14ac:dyDescent="0.25">
      <c r="A341" t="s">
        <v>1065</v>
      </c>
      <c r="B341" t="s">
        <v>1121</v>
      </c>
      <c r="C341" t="s">
        <v>1170</v>
      </c>
      <c r="D341" t="s">
        <v>1382</v>
      </c>
      <c r="E341" t="s">
        <v>1840</v>
      </c>
      <c r="G341" t="s">
        <v>18</v>
      </c>
      <c r="H341" t="s">
        <v>13</v>
      </c>
      <c r="I341" t="s">
        <v>1943</v>
      </c>
      <c r="J341" t="s">
        <v>1923</v>
      </c>
      <c r="K341" t="s">
        <v>99</v>
      </c>
      <c r="L341" t="s">
        <v>15</v>
      </c>
      <c r="M341" t="s">
        <v>34</v>
      </c>
      <c r="N341" s="9">
        <v>17228</v>
      </c>
      <c r="O341" s="9">
        <v>30</v>
      </c>
      <c r="P341" s="9">
        <v>11116</v>
      </c>
      <c r="Q341" s="9">
        <v>16044</v>
      </c>
      <c r="R341" s="10">
        <v>3</v>
      </c>
      <c r="S341" s="11">
        <v>1547.51</v>
      </c>
      <c r="T341" s="12">
        <f>Table1[[#This Row],[Clicks]]/Table1[[#This Row],[Impressions]] * 100</f>
        <v>0.17413512885999535</v>
      </c>
      <c r="U341" s="12">
        <f>IFERROR(Table1[[#This Row],[Total Conversions]]/Table1[[#This Row],[Clicks]], "N/A")</f>
        <v>0.1</v>
      </c>
      <c r="V341" s="13">
        <f>IFERROR(Table1[[#This Row],[Gross Cost ]]/Table1[[#This Row],[Clicks]], "N/A")</f>
        <v>51.583666666666666</v>
      </c>
      <c r="W341" s="14">
        <f>Table1[[#This Row],[Gross Cost ]]/Table1[[#This Row],[Total Conversions]]</f>
        <v>515.8366666666667</v>
      </c>
      <c r="X341" s="13">
        <f>IFERROR((Table1[[#This Row],[Gross Cost ]]/ (Table1[[#This Row],[Impressions]] / 1000)), "N/A")</f>
        <v>89.82528442071046</v>
      </c>
      <c r="Y341" s="13">
        <f>Table1[[#This Row],[Gross Cost ]]/Table1[[#This Row],[Viewable Impressions]] * 1000</f>
        <v>139.2146455559554</v>
      </c>
    </row>
    <row r="342" spans="1:25" x14ac:dyDescent="0.25">
      <c r="A342" t="s">
        <v>1088</v>
      </c>
      <c r="B342" t="s">
        <v>1198</v>
      </c>
      <c r="C342" t="s">
        <v>1490</v>
      </c>
      <c r="G342" t="s">
        <v>18</v>
      </c>
      <c r="H342" t="s">
        <v>21</v>
      </c>
      <c r="I342" t="s">
        <v>1036</v>
      </c>
      <c r="J342" t="s">
        <v>1927</v>
      </c>
      <c r="K342" t="s">
        <v>592</v>
      </c>
      <c r="L342" t="s">
        <v>204</v>
      </c>
      <c r="M342" t="s">
        <v>44</v>
      </c>
      <c r="N342" s="9">
        <v>20459</v>
      </c>
      <c r="O342" s="9">
        <v>40</v>
      </c>
      <c r="P342" s="9">
        <v>12668</v>
      </c>
      <c r="Q342" s="9">
        <v>18613</v>
      </c>
      <c r="R342" s="10">
        <v>4</v>
      </c>
      <c r="S342" s="11">
        <v>1842.61</v>
      </c>
      <c r="T342" s="12">
        <f>Table1[[#This Row],[Clicks]]/Table1[[#This Row],[Impressions]] * 100</f>
        <v>0.1955129771738599</v>
      </c>
      <c r="U342" s="12">
        <f>IFERROR(Table1[[#This Row],[Total Conversions]]/Table1[[#This Row],[Clicks]], "N/A")</f>
        <v>0.1</v>
      </c>
      <c r="V342" s="13">
        <f>IFERROR(Table1[[#This Row],[Gross Cost ]]/Table1[[#This Row],[Clicks]], "N/A")</f>
        <v>46.065249999999999</v>
      </c>
      <c r="W342" s="14">
        <f>Table1[[#This Row],[Gross Cost ]]/Table1[[#This Row],[Total Conversions]]</f>
        <v>460.65249999999997</v>
      </c>
      <c r="X342" s="13">
        <f>IFERROR((Table1[[#This Row],[Gross Cost ]]/ (Table1[[#This Row],[Impressions]] / 1000)), "N/A")</f>
        <v>90.063541717581501</v>
      </c>
      <c r="Y342" s="13">
        <f>Table1[[#This Row],[Gross Cost ]]/Table1[[#This Row],[Viewable Impressions]] * 1000</f>
        <v>145.45389958951688</v>
      </c>
    </row>
    <row r="343" spans="1:25" x14ac:dyDescent="0.25">
      <c r="A343" t="s">
        <v>1092</v>
      </c>
      <c r="B343" t="s">
        <v>1210</v>
      </c>
      <c r="C343" t="s">
        <v>1520</v>
      </c>
      <c r="D343" t="s">
        <v>1812</v>
      </c>
      <c r="G343" t="s">
        <v>12</v>
      </c>
      <c r="H343" t="s">
        <v>21</v>
      </c>
      <c r="I343" t="s">
        <v>1952</v>
      </c>
      <c r="J343" t="s">
        <v>1923</v>
      </c>
      <c r="K343" t="s">
        <v>251</v>
      </c>
      <c r="L343" t="s">
        <v>625</v>
      </c>
      <c r="M343" t="s">
        <v>16</v>
      </c>
      <c r="N343" s="9">
        <v>36431</v>
      </c>
      <c r="O343" s="9">
        <v>108</v>
      </c>
      <c r="P343" s="9">
        <v>31262</v>
      </c>
      <c r="Q343" s="9">
        <v>35043</v>
      </c>
      <c r="R343" s="10">
        <v>11</v>
      </c>
      <c r="S343" s="11">
        <v>3285.83</v>
      </c>
      <c r="T343" s="12">
        <f>Table1[[#This Row],[Clicks]]/Table1[[#This Row],[Impressions]] * 100</f>
        <v>0.296450824846971</v>
      </c>
      <c r="U343" s="12">
        <f>IFERROR(Table1[[#This Row],[Total Conversions]]/Table1[[#This Row],[Clicks]], "N/A")</f>
        <v>0.10185185185185185</v>
      </c>
      <c r="V343" s="13">
        <f>IFERROR(Table1[[#This Row],[Gross Cost ]]/Table1[[#This Row],[Clicks]], "N/A")</f>
        <v>30.424351851851853</v>
      </c>
      <c r="W343" s="14">
        <f>Table1[[#This Row],[Gross Cost ]]/Table1[[#This Row],[Total Conversions]]</f>
        <v>298.71181818181816</v>
      </c>
      <c r="X343" s="13">
        <f>IFERROR((Table1[[#This Row],[Gross Cost ]]/ (Table1[[#This Row],[Impressions]] / 1000)), "N/A")</f>
        <v>90.193242019159513</v>
      </c>
      <c r="Y343" s="13">
        <f>Table1[[#This Row],[Gross Cost ]]/Table1[[#This Row],[Viewable Impressions]] * 1000</f>
        <v>105.1061992194997</v>
      </c>
    </row>
    <row r="344" spans="1:25" x14ac:dyDescent="0.25">
      <c r="A344" t="s">
        <v>1067</v>
      </c>
      <c r="B344" t="s">
        <v>1126</v>
      </c>
      <c r="C344" t="s">
        <v>1258</v>
      </c>
      <c r="D344" t="s">
        <v>1568</v>
      </c>
      <c r="G344" t="s">
        <v>18</v>
      </c>
      <c r="H344" t="s">
        <v>13</v>
      </c>
      <c r="I344" t="s">
        <v>1024</v>
      </c>
      <c r="J344" t="s">
        <v>1928</v>
      </c>
      <c r="K344" t="s">
        <v>117</v>
      </c>
      <c r="L344" t="s">
        <v>15</v>
      </c>
      <c r="M344" t="s">
        <v>34</v>
      </c>
      <c r="N344" s="9">
        <v>17645</v>
      </c>
      <c r="O344" s="9">
        <v>40</v>
      </c>
      <c r="P344" s="9">
        <v>9673</v>
      </c>
      <c r="Q344" s="9">
        <v>15088</v>
      </c>
      <c r="R344" s="10">
        <v>15</v>
      </c>
      <c r="S344" s="11">
        <v>1591.77</v>
      </c>
      <c r="T344" s="12">
        <f>Table1[[#This Row],[Clicks]]/Table1[[#This Row],[Impressions]] * 100</f>
        <v>0.22669311419665628</v>
      </c>
      <c r="U344" s="12">
        <f>IFERROR(Table1[[#This Row],[Total Conversions]]/Table1[[#This Row],[Clicks]], "N/A")</f>
        <v>0.375</v>
      </c>
      <c r="V344" s="13">
        <f>IFERROR(Table1[[#This Row],[Gross Cost ]]/Table1[[#This Row],[Clicks]], "N/A")</f>
        <v>39.794249999999998</v>
      </c>
      <c r="W344" s="14">
        <f>Table1[[#This Row],[Gross Cost ]]/Table1[[#This Row],[Total Conversions]]</f>
        <v>106.11799999999999</v>
      </c>
      <c r="X344" s="13">
        <f>IFERROR((Table1[[#This Row],[Gross Cost ]]/ (Table1[[#This Row],[Impressions]] / 1000)), "N/A")</f>
        <v>90.210824596202897</v>
      </c>
      <c r="Y344" s="13">
        <f>Table1[[#This Row],[Gross Cost ]]/Table1[[#This Row],[Viewable Impressions]] * 1000</f>
        <v>164.5580481753334</v>
      </c>
    </row>
    <row r="345" spans="1:25" x14ac:dyDescent="0.25">
      <c r="A345" t="s">
        <v>1079</v>
      </c>
      <c r="B345" t="s">
        <v>1175</v>
      </c>
      <c r="C345" t="s">
        <v>1449</v>
      </c>
      <c r="G345" t="s">
        <v>18</v>
      </c>
      <c r="H345" t="s">
        <v>19</v>
      </c>
      <c r="I345" t="s">
        <v>1939</v>
      </c>
      <c r="J345" t="s">
        <v>1923</v>
      </c>
      <c r="K345" t="s">
        <v>79</v>
      </c>
      <c r="L345" t="s">
        <v>204</v>
      </c>
      <c r="M345" t="s">
        <v>44</v>
      </c>
      <c r="N345" s="9">
        <v>19951</v>
      </c>
      <c r="O345" s="9">
        <v>81</v>
      </c>
      <c r="P345" s="9">
        <v>10511</v>
      </c>
      <c r="Q345" s="9">
        <v>18132</v>
      </c>
      <c r="R345" s="10">
        <v>15</v>
      </c>
      <c r="S345" s="11">
        <v>1801.15</v>
      </c>
      <c r="T345" s="12">
        <f>Table1[[#This Row],[Clicks]]/Table1[[#This Row],[Impressions]] * 100</f>
        <v>0.40599468698310864</v>
      </c>
      <c r="U345" s="12">
        <f>IFERROR(Table1[[#This Row],[Total Conversions]]/Table1[[#This Row],[Clicks]], "N/A")</f>
        <v>0.18518518518518517</v>
      </c>
      <c r="V345" s="13">
        <f>IFERROR(Table1[[#This Row],[Gross Cost ]]/Table1[[#This Row],[Clicks]], "N/A")</f>
        <v>22.23641975308642</v>
      </c>
      <c r="W345" s="14">
        <f>Table1[[#This Row],[Gross Cost ]]/Table1[[#This Row],[Total Conversions]]</f>
        <v>120.07666666666667</v>
      </c>
      <c r="X345" s="13">
        <f>IFERROR((Table1[[#This Row],[Gross Cost ]]/ (Table1[[#This Row],[Impressions]] / 1000)), "N/A")</f>
        <v>90.278682772793346</v>
      </c>
      <c r="Y345" s="13">
        <f>Table1[[#This Row],[Gross Cost ]]/Table1[[#This Row],[Viewable Impressions]] * 1000</f>
        <v>171.35857672914091</v>
      </c>
    </row>
    <row r="346" spans="1:25" x14ac:dyDescent="0.25">
      <c r="A346" t="s">
        <v>1070</v>
      </c>
      <c r="B346" t="s">
        <v>1131</v>
      </c>
      <c r="C346" t="s">
        <v>1383</v>
      </c>
      <c r="D346" t="s">
        <v>1739</v>
      </c>
      <c r="G346" t="s">
        <v>18</v>
      </c>
      <c r="H346" t="s">
        <v>13</v>
      </c>
      <c r="I346" t="s">
        <v>1008</v>
      </c>
      <c r="J346" t="s">
        <v>1003</v>
      </c>
      <c r="K346" t="s">
        <v>62</v>
      </c>
      <c r="L346" t="s">
        <v>625</v>
      </c>
      <c r="M346" t="s">
        <v>16</v>
      </c>
      <c r="N346" s="9">
        <v>56945</v>
      </c>
      <c r="O346" s="9">
        <v>152</v>
      </c>
      <c r="P346" s="9">
        <v>20750</v>
      </c>
      <c r="Q346" s="9">
        <v>50714</v>
      </c>
      <c r="R346" s="10">
        <v>9</v>
      </c>
      <c r="S346" s="11">
        <v>5144.47</v>
      </c>
      <c r="T346" s="12">
        <f>Table1[[#This Row],[Clicks]]/Table1[[#This Row],[Impressions]] * 100</f>
        <v>0.26692422512951092</v>
      </c>
      <c r="U346" s="12">
        <f>IFERROR(Table1[[#This Row],[Total Conversions]]/Table1[[#This Row],[Clicks]], "N/A")</f>
        <v>5.921052631578947E-2</v>
      </c>
      <c r="V346" s="13">
        <f>IFERROR(Table1[[#This Row],[Gross Cost ]]/Table1[[#This Row],[Clicks]], "N/A")</f>
        <v>33.845197368421054</v>
      </c>
      <c r="W346" s="14">
        <f>Table1[[#This Row],[Gross Cost ]]/Table1[[#This Row],[Total Conversions]]</f>
        <v>571.60777777777776</v>
      </c>
      <c r="X346" s="13">
        <f>IFERROR((Table1[[#This Row],[Gross Cost ]]/ (Table1[[#This Row],[Impressions]] / 1000)), "N/A")</f>
        <v>90.341030819211525</v>
      </c>
      <c r="Y346" s="13">
        <f>Table1[[#This Row],[Gross Cost ]]/Table1[[#This Row],[Viewable Impressions]] * 1000</f>
        <v>247.92626506024098</v>
      </c>
    </row>
    <row r="347" spans="1:25" x14ac:dyDescent="0.25">
      <c r="A347" t="s">
        <v>1070</v>
      </c>
      <c r="B347" t="s">
        <v>1131</v>
      </c>
      <c r="C347" t="s">
        <v>1382</v>
      </c>
      <c r="D347" t="s">
        <v>1732</v>
      </c>
      <c r="G347" t="s">
        <v>18</v>
      </c>
      <c r="H347" t="s">
        <v>19</v>
      </c>
      <c r="I347" t="s">
        <v>1944</v>
      </c>
      <c r="J347" t="s">
        <v>1923</v>
      </c>
      <c r="K347" t="s">
        <v>142</v>
      </c>
      <c r="L347" t="s">
        <v>625</v>
      </c>
      <c r="M347" t="s">
        <v>16</v>
      </c>
      <c r="N347" s="9">
        <v>69928</v>
      </c>
      <c r="O347" s="9">
        <v>210</v>
      </c>
      <c r="P347" s="9">
        <v>30196</v>
      </c>
      <c r="Q347" s="9">
        <v>62327</v>
      </c>
      <c r="R347" s="10">
        <v>9</v>
      </c>
      <c r="S347" s="11">
        <v>6318.41</v>
      </c>
      <c r="T347" s="12">
        <f>Table1[[#This Row],[Clicks]]/Table1[[#This Row],[Impressions]] * 100</f>
        <v>0.30030888914311865</v>
      </c>
      <c r="U347" s="12">
        <f>IFERROR(Table1[[#This Row],[Total Conversions]]/Table1[[#This Row],[Clicks]], "N/A")</f>
        <v>4.2857142857142858E-2</v>
      </c>
      <c r="V347" s="13">
        <f>IFERROR(Table1[[#This Row],[Gross Cost ]]/Table1[[#This Row],[Clicks]], "N/A")</f>
        <v>30.087666666666667</v>
      </c>
      <c r="W347" s="14">
        <f>Table1[[#This Row],[Gross Cost ]]/Table1[[#This Row],[Total Conversions]]</f>
        <v>702.04555555555555</v>
      </c>
      <c r="X347" s="13">
        <f>IFERROR((Table1[[#This Row],[Gross Cost ]]/ (Table1[[#This Row],[Impressions]] / 1000)), "N/A")</f>
        <v>90.355937535751053</v>
      </c>
      <c r="Y347" s="13">
        <f>Table1[[#This Row],[Gross Cost ]]/Table1[[#This Row],[Viewable Impressions]] * 1000</f>
        <v>209.24658895217911</v>
      </c>
    </row>
    <row r="348" spans="1:25" x14ac:dyDescent="0.25">
      <c r="A348" t="s">
        <v>1070</v>
      </c>
      <c r="B348" t="s">
        <v>1136</v>
      </c>
      <c r="C348" t="s">
        <v>1199</v>
      </c>
      <c r="D348" t="s">
        <v>1621</v>
      </c>
      <c r="G348" t="s">
        <v>12</v>
      </c>
      <c r="H348" t="s">
        <v>13</v>
      </c>
      <c r="I348" t="s">
        <v>1041</v>
      </c>
      <c r="J348" t="s">
        <v>1003</v>
      </c>
      <c r="K348" t="s">
        <v>122</v>
      </c>
      <c r="L348" t="s">
        <v>204</v>
      </c>
      <c r="M348" t="s">
        <v>16</v>
      </c>
      <c r="N348" s="9">
        <v>48436</v>
      </c>
      <c r="O348" s="9">
        <v>171</v>
      </c>
      <c r="P348" s="9">
        <v>16543</v>
      </c>
      <c r="Q348" s="9">
        <v>42427</v>
      </c>
      <c r="R348" s="10">
        <v>6</v>
      </c>
      <c r="S348" s="11">
        <v>4386.6499999999996</v>
      </c>
      <c r="T348" s="12">
        <f>Table1[[#This Row],[Clicks]]/Table1[[#This Row],[Impressions]] * 100</f>
        <v>0.35304319101494752</v>
      </c>
      <c r="U348" s="12">
        <f>IFERROR(Table1[[#This Row],[Total Conversions]]/Table1[[#This Row],[Clicks]], "N/A")</f>
        <v>3.5087719298245612E-2</v>
      </c>
      <c r="V348" s="13">
        <f>IFERROR(Table1[[#This Row],[Gross Cost ]]/Table1[[#This Row],[Clicks]], "N/A")</f>
        <v>25.652923976608186</v>
      </c>
      <c r="W348" s="14">
        <f>Table1[[#This Row],[Gross Cost ]]/Table1[[#This Row],[Total Conversions]]</f>
        <v>731.10833333333323</v>
      </c>
      <c r="X348" s="13">
        <f>IFERROR((Table1[[#This Row],[Gross Cost ]]/ (Table1[[#This Row],[Impressions]] / 1000)), "N/A")</f>
        <v>90.565901395656113</v>
      </c>
      <c r="Y348" s="13">
        <f>Table1[[#This Row],[Gross Cost ]]/Table1[[#This Row],[Viewable Impressions]] * 1000</f>
        <v>265.16653569485584</v>
      </c>
    </row>
    <row r="349" spans="1:25" x14ac:dyDescent="0.25">
      <c r="A349" t="s">
        <v>1069</v>
      </c>
      <c r="B349" t="s">
        <v>1133</v>
      </c>
      <c r="C349" t="s">
        <v>1180</v>
      </c>
      <c r="D349" t="s">
        <v>1590</v>
      </c>
      <c r="G349" t="s">
        <v>12</v>
      </c>
      <c r="H349" t="s">
        <v>13</v>
      </c>
      <c r="I349" t="s">
        <v>1008</v>
      </c>
      <c r="J349" t="s">
        <v>1003</v>
      </c>
      <c r="K349" t="s">
        <v>731</v>
      </c>
      <c r="L349" t="s">
        <v>913</v>
      </c>
      <c r="M349" t="s">
        <v>16</v>
      </c>
      <c r="N349" s="9">
        <v>16791</v>
      </c>
      <c r="O349" s="9">
        <v>40</v>
      </c>
      <c r="P349" s="9">
        <v>11402</v>
      </c>
      <c r="Q349" s="9">
        <v>14231</v>
      </c>
      <c r="R349" s="10">
        <v>3</v>
      </c>
      <c r="S349" s="11">
        <v>1522.51</v>
      </c>
      <c r="T349" s="12">
        <f>Table1[[#This Row],[Clicks]]/Table1[[#This Row],[Impressions]] * 100</f>
        <v>0.23822285748317551</v>
      </c>
      <c r="U349" s="12">
        <f>IFERROR(Table1[[#This Row],[Total Conversions]]/Table1[[#This Row],[Clicks]], "N/A")</f>
        <v>7.4999999999999997E-2</v>
      </c>
      <c r="V349" s="13">
        <f>IFERROR(Table1[[#This Row],[Gross Cost ]]/Table1[[#This Row],[Clicks]], "N/A")</f>
        <v>38.062750000000001</v>
      </c>
      <c r="W349" s="14">
        <f>Table1[[#This Row],[Gross Cost ]]/Table1[[#This Row],[Total Conversions]]</f>
        <v>507.50333333333333</v>
      </c>
      <c r="X349" s="13">
        <f>IFERROR((Table1[[#This Row],[Gross Cost ]]/ (Table1[[#This Row],[Impressions]] / 1000)), "N/A")</f>
        <v>90.674170686677385</v>
      </c>
      <c r="Y349" s="13">
        <f>Table1[[#This Row],[Gross Cost ]]/Table1[[#This Row],[Viewable Impressions]] * 1000</f>
        <v>133.53008244167691</v>
      </c>
    </row>
    <row r="350" spans="1:25" x14ac:dyDescent="0.25">
      <c r="A350" t="s">
        <v>1070</v>
      </c>
      <c r="B350" t="s">
        <v>1143</v>
      </c>
      <c r="C350" t="s">
        <v>1333</v>
      </c>
      <c r="G350" t="s">
        <v>12</v>
      </c>
      <c r="H350" t="s">
        <v>26</v>
      </c>
      <c r="I350" t="s">
        <v>1036</v>
      </c>
      <c r="J350" t="s">
        <v>1927</v>
      </c>
      <c r="K350" t="s">
        <v>333</v>
      </c>
      <c r="L350" t="s">
        <v>680</v>
      </c>
      <c r="M350" t="s">
        <v>16</v>
      </c>
      <c r="N350" s="9">
        <v>76049</v>
      </c>
      <c r="O350" s="9">
        <v>199</v>
      </c>
      <c r="P350" s="9">
        <v>34921</v>
      </c>
      <c r="Q350" s="9">
        <v>69138</v>
      </c>
      <c r="R350" s="10">
        <v>8</v>
      </c>
      <c r="S350" s="11">
        <v>6942.8</v>
      </c>
      <c r="T350" s="12">
        <f>Table1[[#This Row],[Clicks]]/Table1[[#This Row],[Impressions]] * 100</f>
        <v>0.26167339478494128</v>
      </c>
      <c r="U350" s="12">
        <f>IFERROR(Table1[[#This Row],[Total Conversions]]/Table1[[#This Row],[Clicks]], "N/A")</f>
        <v>4.0201005025125629E-2</v>
      </c>
      <c r="V350" s="13">
        <f>IFERROR(Table1[[#This Row],[Gross Cost ]]/Table1[[#This Row],[Clicks]], "N/A")</f>
        <v>34.888442211055278</v>
      </c>
      <c r="W350" s="14">
        <f>Table1[[#This Row],[Gross Cost ]]/Table1[[#This Row],[Total Conversions]]</f>
        <v>867.85</v>
      </c>
      <c r="X350" s="13">
        <f>IFERROR((Table1[[#This Row],[Gross Cost ]]/ (Table1[[#This Row],[Impressions]] / 1000)), "N/A")</f>
        <v>91.293771121250771</v>
      </c>
      <c r="Y350" s="13">
        <f>Table1[[#This Row],[Gross Cost ]]/Table1[[#This Row],[Viewable Impressions]] * 1000</f>
        <v>198.81446693966382</v>
      </c>
    </row>
    <row r="351" spans="1:25" x14ac:dyDescent="0.25">
      <c r="A351" t="s">
        <v>1070</v>
      </c>
      <c r="B351" t="s">
        <v>1139</v>
      </c>
      <c r="C351" t="s">
        <v>1310</v>
      </c>
      <c r="D351" t="s">
        <v>1674</v>
      </c>
      <c r="G351" t="s">
        <v>12</v>
      </c>
      <c r="H351" t="s">
        <v>21</v>
      </c>
      <c r="I351" t="s">
        <v>1029</v>
      </c>
      <c r="J351" t="s">
        <v>1924</v>
      </c>
      <c r="K351" t="s">
        <v>943</v>
      </c>
      <c r="L351" t="s">
        <v>938</v>
      </c>
      <c r="M351" t="s">
        <v>16</v>
      </c>
      <c r="N351" s="9">
        <v>39212</v>
      </c>
      <c r="O351" s="9">
        <v>260</v>
      </c>
      <c r="P351" s="9">
        <v>31317</v>
      </c>
      <c r="Q351" s="9">
        <v>37660</v>
      </c>
      <c r="R351" s="10">
        <v>1</v>
      </c>
      <c r="S351" s="11">
        <v>3621.42</v>
      </c>
      <c r="T351" s="12">
        <f>Table1[[#This Row],[Clicks]]/Table1[[#This Row],[Impressions]] * 100</f>
        <v>0.6630623278588188</v>
      </c>
      <c r="U351" s="12">
        <f>IFERROR(Table1[[#This Row],[Total Conversions]]/Table1[[#This Row],[Clicks]], "N/A")</f>
        <v>3.8461538461538464E-3</v>
      </c>
      <c r="V351" s="13">
        <f>IFERROR(Table1[[#This Row],[Gross Cost ]]/Table1[[#This Row],[Clicks]], "N/A")</f>
        <v>13.928538461538462</v>
      </c>
      <c r="W351" s="14">
        <f>Table1[[#This Row],[Gross Cost ]]/Table1[[#This Row],[Total Conversions]]</f>
        <v>3621.42</v>
      </c>
      <c r="X351" s="13">
        <f>IFERROR((Table1[[#This Row],[Gross Cost ]]/ (Table1[[#This Row],[Impressions]] / 1000)), "N/A")</f>
        <v>92.354891359787814</v>
      </c>
      <c r="Y351" s="13">
        <f>Table1[[#This Row],[Gross Cost ]]/Table1[[#This Row],[Viewable Impressions]] * 1000</f>
        <v>115.63751317175974</v>
      </c>
    </row>
    <row r="352" spans="1:25" x14ac:dyDescent="0.25">
      <c r="A352" t="s">
        <v>1069</v>
      </c>
      <c r="B352" t="s">
        <v>1134</v>
      </c>
      <c r="C352" t="s">
        <v>1285</v>
      </c>
      <c r="D352" t="s">
        <v>1598</v>
      </c>
      <c r="G352" t="s">
        <v>18</v>
      </c>
      <c r="H352" t="s">
        <v>19</v>
      </c>
      <c r="I352" t="s">
        <v>1029</v>
      </c>
      <c r="J352" t="s">
        <v>1924</v>
      </c>
      <c r="K352" t="s">
        <v>226</v>
      </c>
      <c r="L352" t="s">
        <v>204</v>
      </c>
      <c r="M352" t="s">
        <v>44</v>
      </c>
      <c r="N352" s="9">
        <v>16808</v>
      </c>
      <c r="O352" s="9">
        <v>43</v>
      </c>
      <c r="P352" s="9">
        <v>9211</v>
      </c>
      <c r="Q352" s="9">
        <v>13372</v>
      </c>
      <c r="R352" s="10">
        <v>3</v>
      </c>
      <c r="S352" s="11">
        <v>1574.79</v>
      </c>
      <c r="T352" s="12">
        <f>Table1[[#This Row],[Clicks]]/Table1[[#This Row],[Impressions]] * 100</f>
        <v>0.25583055687767731</v>
      </c>
      <c r="U352" s="12">
        <f>IFERROR(Table1[[#This Row],[Total Conversions]]/Table1[[#This Row],[Clicks]], "N/A")</f>
        <v>6.9767441860465115E-2</v>
      </c>
      <c r="V352" s="13">
        <f>IFERROR(Table1[[#This Row],[Gross Cost ]]/Table1[[#This Row],[Clicks]], "N/A")</f>
        <v>36.623023255813955</v>
      </c>
      <c r="W352" s="14">
        <f>Table1[[#This Row],[Gross Cost ]]/Table1[[#This Row],[Total Conversions]]</f>
        <v>524.92999999999995</v>
      </c>
      <c r="X352" s="13">
        <f>IFERROR((Table1[[#This Row],[Gross Cost ]]/ (Table1[[#This Row],[Impressions]] / 1000)), "N/A")</f>
        <v>93.692884340790101</v>
      </c>
      <c r="Y352" s="13">
        <f>Table1[[#This Row],[Gross Cost ]]/Table1[[#This Row],[Viewable Impressions]] * 1000</f>
        <v>170.96840733905114</v>
      </c>
    </row>
    <row r="353" spans="1:25" x14ac:dyDescent="0.25">
      <c r="A353" t="s">
        <v>1071</v>
      </c>
      <c r="B353" t="s">
        <v>1155</v>
      </c>
      <c r="G353" t="s">
        <v>12</v>
      </c>
      <c r="H353" t="s">
        <v>21</v>
      </c>
      <c r="I353" t="s">
        <v>1022</v>
      </c>
      <c r="J353" t="s">
        <v>1925</v>
      </c>
      <c r="K353" t="s">
        <v>175</v>
      </c>
      <c r="L353" t="s">
        <v>15</v>
      </c>
      <c r="M353" t="s">
        <v>16</v>
      </c>
      <c r="N353" s="9">
        <v>19549</v>
      </c>
      <c r="O353" s="9">
        <v>84</v>
      </c>
      <c r="P353" s="9">
        <v>6187</v>
      </c>
      <c r="Q353" s="9">
        <v>17166</v>
      </c>
      <c r="R353" s="10">
        <v>2</v>
      </c>
      <c r="S353" s="11">
        <v>1844.99</v>
      </c>
      <c r="T353" s="12">
        <f>Table1[[#This Row],[Clicks]]/Table1[[#This Row],[Impressions]] * 100</f>
        <v>0.42968949818405039</v>
      </c>
      <c r="U353" s="12">
        <f>IFERROR(Table1[[#This Row],[Total Conversions]]/Table1[[#This Row],[Clicks]], "N/A")</f>
        <v>2.3809523809523808E-2</v>
      </c>
      <c r="V353" s="13">
        <f>IFERROR(Table1[[#This Row],[Gross Cost ]]/Table1[[#This Row],[Clicks]], "N/A")</f>
        <v>21.964166666666667</v>
      </c>
      <c r="W353" s="14">
        <f>Table1[[#This Row],[Gross Cost ]]/Table1[[#This Row],[Total Conversions]]</f>
        <v>922.495</v>
      </c>
      <c r="X353" s="13">
        <f>IFERROR((Table1[[#This Row],[Gross Cost ]]/ (Table1[[#This Row],[Impressions]] / 1000)), "N/A")</f>
        <v>94.377717530308459</v>
      </c>
      <c r="Y353" s="13">
        <f>Table1[[#This Row],[Gross Cost ]]/Table1[[#This Row],[Viewable Impressions]] * 1000</f>
        <v>298.20429933732015</v>
      </c>
    </row>
    <row r="354" spans="1:25" x14ac:dyDescent="0.25">
      <c r="A354" t="s">
        <v>1064</v>
      </c>
      <c r="B354" t="s">
        <v>182</v>
      </c>
      <c r="C354" t="s">
        <v>1244</v>
      </c>
      <c r="G354" t="s">
        <v>18</v>
      </c>
      <c r="H354" t="s">
        <v>13</v>
      </c>
      <c r="I354" t="s">
        <v>1939</v>
      </c>
      <c r="J354" t="s">
        <v>1923</v>
      </c>
      <c r="K354" t="s">
        <v>211</v>
      </c>
      <c r="L354" t="s">
        <v>204</v>
      </c>
      <c r="M354" t="s">
        <v>34</v>
      </c>
      <c r="N354" s="9">
        <v>16719</v>
      </c>
      <c r="O354" s="9">
        <v>35</v>
      </c>
      <c r="P354" s="9">
        <v>9944</v>
      </c>
      <c r="Q354" s="9">
        <v>15714</v>
      </c>
      <c r="R354" s="10">
        <v>13</v>
      </c>
      <c r="S354" s="11">
        <v>1588.65</v>
      </c>
      <c r="T354" s="12">
        <f>Table1[[#This Row],[Clicks]]/Table1[[#This Row],[Impressions]] * 100</f>
        <v>0.20934266403493032</v>
      </c>
      <c r="U354" s="12">
        <f>IFERROR(Table1[[#This Row],[Total Conversions]]/Table1[[#This Row],[Clicks]], "N/A")</f>
        <v>0.37142857142857144</v>
      </c>
      <c r="V354" s="13">
        <f>IFERROR(Table1[[#This Row],[Gross Cost ]]/Table1[[#This Row],[Clicks]], "N/A")</f>
        <v>45.39</v>
      </c>
      <c r="W354" s="14">
        <f>Table1[[#This Row],[Gross Cost ]]/Table1[[#This Row],[Total Conversions]]</f>
        <v>122.20384615384616</v>
      </c>
      <c r="X354" s="13">
        <f>IFERROR((Table1[[#This Row],[Gross Cost ]]/ (Table1[[#This Row],[Impressions]] / 1000)), "N/A")</f>
        <v>95.020635205454866</v>
      </c>
      <c r="Y354" s="13">
        <f>Table1[[#This Row],[Gross Cost ]]/Table1[[#This Row],[Viewable Impressions]] * 1000</f>
        <v>159.75965406275142</v>
      </c>
    </row>
    <row r="355" spans="1:25" x14ac:dyDescent="0.25">
      <c r="A355" t="s">
        <v>1096</v>
      </c>
      <c r="B355" t="s">
        <v>1228</v>
      </c>
      <c r="C355" t="s">
        <v>1553</v>
      </c>
      <c r="G355" t="s">
        <v>12</v>
      </c>
      <c r="H355" t="s">
        <v>21</v>
      </c>
      <c r="I355" t="s">
        <v>1042</v>
      </c>
      <c r="J355" t="s">
        <v>1924</v>
      </c>
      <c r="K355" t="s">
        <v>183</v>
      </c>
      <c r="L355" t="s">
        <v>680</v>
      </c>
      <c r="M355" t="s">
        <v>16</v>
      </c>
      <c r="N355" s="9">
        <v>15311</v>
      </c>
      <c r="O355" s="9">
        <v>10</v>
      </c>
      <c r="P355" s="9">
        <v>7757</v>
      </c>
      <c r="Q355" s="9">
        <v>12630</v>
      </c>
      <c r="R355" s="10">
        <v>19</v>
      </c>
      <c r="S355" s="11">
        <v>1471.19</v>
      </c>
      <c r="T355" s="12">
        <f>Table1[[#This Row],[Clicks]]/Table1[[#This Row],[Impressions]] * 100</f>
        <v>6.5312520410162625E-2</v>
      </c>
      <c r="U355" s="12">
        <f>IFERROR(Table1[[#This Row],[Total Conversions]]/Table1[[#This Row],[Clicks]], "N/A")</f>
        <v>1.9</v>
      </c>
      <c r="V355" s="13">
        <f>IFERROR(Table1[[#This Row],[Gross Cost ]]/Table1[[#This Row],[Clicks]], "N/A")</f>
        <v>147.119</v>
      </c>
      <c r="W355" s="14">
        <f>Table1[[#This Row],[Gross Cost ]]/Table1[[#This Row],[Total Conversions]]</f>
        <v>77.43105263157895</v>
      </c>
      <c r="X355" s="13">
        <f>IFERROR((Table1[[#This Row],[Gross Cost ]]/ (Table1[[#This Row],[Impressions]] / 1000)), "N/A")</f>
        <v>96.087126902227155</v>
      </c>
      <c r="Y355" s="13">
        <f>Table1[[#This Row],[Gross Cost ]]/Table1[[#This Row],[Viewable Impressions]] * 1000</f>
        <v>189.65966224055691</v>
      </c>
    </row>
    <row r="356" spans="1:25" x14ac:dyDescent="0.25">
      <c r="A356" t="s">
        <v>1070</v>
      </c>
      <c r="B356" t="s">
        <v>182</v>
      </c>
      <c r="C356" t="s">
        <v>1413</v>
      </c>
      <c r="G356" t="s">
        <v>18</v>
      </c>
      <c r="H356" t="s">
        <v>13</v>
      </c>
      <c r="I356" t="s">
        <v>1042</v>
      </c>
      <c r="J356" t="s">
        <v>1924</v>
      </c>
      <c r="K356" t="s">
        <v>135</v>
      </c>
      <c r="L356" t="s">
        <v>204</v>
      </c>
      <c r="M356" t="s">
        <v>16</v>
      </c>
      <c r="N356" s="9">
        <v>75531</v>
      </c>
      <c r="O356" s="9">
        <v>200</v>
      </c>
      <c r="P356" s="9">
        <v>63816</v>
      </c>
      <c r="Q356" s="9">
        <v>70011</v>
      </c>
      <c r="R356" s="10">
        <v>9</v>
      </c>
      <c r="S356" s="11">
        <v>7261.87</v>
      </c>
      <c r="T356" s="12">
        <f>Table1[[#This Row],[Clicks]]/Table1[[#This Row],[Impressions]] * 100</f>
        <v>0.26479193973335452</v>
      </c>
      <c r="U356" s="12">
        <f>IFERROR(Table1[[#This Row],[Total Conversions]]/Table1[[#This Row],[Clicks]], "N/A")</f>
        <v>4.4999999999999998E-2</v>
      </c>
      <c r="V356" s="13">
        <f>IFERROR(Table1[[#This Row],[Gross Cost ]]/Table1[[#This Row],[Clicks]], "N/A")</f>
        <v>36.309350000000002</v>
      </c>
      <c r="W356" s="14">
        <f>Table1[[#This Row],[Gross Cost ]]/Table1[[#This Row],[Total Conversions]]</f>
        <v>806.87444444444441</v>
      </c>
      <c r="X356" s="13">
        <f>IFERROR((Table1[[#This Row],[Gross Cost ]]/ (Table1[[#This Row],[Impressions]] / 1000)), "N/A")</f>
        <v>96.144232169572746</v>
      </c>
      <c r="Y356" s="13">
        <f>Table1[[#This Row],[Gross Cost ]]/Table1[[#This Row],[Viewable Impressions]] * 1000</f>
        <v>113.79387614391375</v>
      </c>
    </row>
    <row r="357" spans="1:25" x14ac:dyDescent="0.25">
      <c r="A357" t="s">
        <v>1098</v>
      </c>
      <c r="B357" t="s">
        <v>1229</v>
      </c>
      <c r="C357" t="s">
        <v>1555</v>
      </c>
      <c r="G357" t="s">
        <v>18</v>
      </c>
      <c r="H357" t="s">
        <v>26</v>
      </c>
      <c r="I357" t="s">
        <v>1008</v>
      </c>
      <c r="J357" t="s">
        <v>1003</v>
      </c>
      <c r="K357" t="s">
        <v>367</v>
      </c>
      <c r="L357" t="s">
        <v>204</v>
      </c>
      <c r="M357" t="s">
        <v>44</v>
      </c>
      <c r="N357" s="9">
        <v>16202</v>
      </c>
      <c r="O357" s="9">
        <v>80</v>
      </c>
      <c r="P357" s="9">
        <v>11786</v>
      </c>
      <c r="Q357" s="9">
        <v>15365</v>
      </c>
      <c r="R357" s="10">
        <v>2</v>
      </c>
      <c r="S357" s="11">
        <v>1570.34</v>
      </c>
      <c r="T357" s="12">
        <f>Table1[[#This Row],[Clicks]]/Table1[[#This Row],[Impressions]] * 100</f>
        <v>0.49376620170349339</v>
      </c>
      <c r="U357" s="12">
        <f>IFERROR(Table1[[#This Row],[Total Conversions]]/Table1[[#This Row],[Clicks]], "N/A")</f>
        <v>2.5000000000000001E-2</v>
      </c>
      <c r="V357" s="13">
        <f>IFERROR(Table1[[#This Row],[Gross Cost ]]/Table1[[#This Row],[Clicks]], "N/A")</f>
        <v>19.629249999999999</v>
      </c>
      <c r="W357" s="14">
        <f>Table1[[#This Row],[Gross Cost ]]/Table1[[#This Row],[Total Conversions]]</f>
        <v>785.17</v>
      </c>
      <c r="X357" s="13">
        <f>IFERROR((Table1[[#This Row],[Gross Cost ]]/ (Table1[[#This Row],[Impressions]] / 1000)), "N/A")</f>
        <v>96.922602147882955</v>
      </c>
      <c r="Y357" s="13">
        <f>Table1[[#This Row],[Gross Cost ]]/Table1[[#This Row],[Viewable Impressions]] * 1000</f>
        <v>133.23773969115899</v>
      </c>
    </row>
    <row r="358" spans="1:25" x14ac:dyDescent="0.25">
      <c r="A358" t="s">
        <v>1078</v>
      </c>
      <c r="B358" t="s">
        <v>1173</v>
      </c>
      <c r="C358" t="s">
        <v>1432</v>
      </c>
      <c r="D358" t="s">
        <v>1798</v>
      </c>
      <c r="G358" t="s">
        <v>12</v>
      </c>
      <c r="H358" t="s">
        <v>26</v>
      </c>
      <c r="I358" t="s">
        <v>1947</v>
      </c>
      <c r="J358" t="s">
        <v>1925</v>
      </c>
      <c r="K358" t="s">
        <v>723</v>
      </c>
      <c r="L358" t="s">
        <v>680</v>
      </c>
      <c r="M358" t="s">
        <v>16</v>
      </c>
      <c r="N358" s="9">
        <v>19829</v>
      </c>
      <c r="O358" s="9">
        <v>42</v>
      </c>
      <c r="P358" s="9">
        <v>15071</v>
      </c>
      <c r="Q358" s="9">
        <v>19095</v>
      </c>
      <c r="R358" s="10">
        <v>2</v>
      </c>
      <c r="S358" s="11">
        <v>1952.46</v>
      </c>
      <c r="T358" s="12">
        <f>Table1[[#This Row],[Clicks]]/Table1[[#This Row],[Impressions]] * 100</f>
        <v>0.21181098391245146</v>
      </c>
      <c r="U358" s="12">
        <f>IFERROR(Table1[[#This Row],[Total Conversions]]/Table1[[#This Row],[Clicks]], "N/A")</f>
        <v>4.7619047619047616E-2</v>
      </c>
      <c r="V358" s="13">
        <f>IFERROR(Table1[[#This Row],[Gross Cost ]]/Table1[[#This Row],[Clicks]], "N/A")</f>
        <v>46.487142857142857</v>
      </c>
      <c r="W358" s="14">
        <f>Table1[[#This Row],[Gross Cost ]]/Table1[[#This Row],[Total Conversions]]</f>
        <v>976.23</v>
      </c>
      <c r="X358" s="13">
        <f>IFERROR((Table1[[#This Row],[Gross Cost ]]/ (Table1[[#This Row],[Impressions]] / 1000)), "N/A")</f>
        <v>98.464874678501189</v>
      </c>
      <c r="Y358" s="13">
        <f>Table1[[#This Row],[Gross Cost ]]/Table1[[#This Row],[Viewable Impressions]] * 1000</f>
        <v>129.55079291354258</v>
      </c>
    </row>
    <row r="359" spans="1:25" x14ac:dyDescent="0.25">
      <c r="A359" t="s">
        <v>1067</v>
      </c>
      <c r="B359" t="s">
        <v>1128</v>
      </c>
      <c r="C359" t="s">
        <v>1260</v>
      </c>
      <c r="D359" t="s">
        <v>1261</v>
      </c>
      <c r="E359" t="s">
        <v>1849</v>
      </c>
      <c r="G359" t="s">
        <v>18</v>
      </c>
      <c r="H359" t="s">
        <v>21</v>
      </c>
      <c r="I359" t="s">
        <v>1042</v>
      </c>
      <c r="J359" t="s">
        <v>1924</v>
      </c>
      <c r="K359" t="s">
        <v>325</v>
      </c>
      <c r="L359" t="s">
        <v>204</v>
      </c>
      <c r="M359" t="s">
        <v>44</v>
      </c>
      <c r="N359" s="9">
        <v>16354</v>
      </c>
      <c r="O359" s="9">
        <v>40</v>
      </c>
      <c r="P359" s="9">
        <v>8061</v>
      </c>
      <c r="Q359" s="9">
        <v>15667</v>
      </c>
      <c r="R359" s="10">
        <v>4</v>
      </c>
      <c r="S359" s="11">
        <v>1610.32</v>
      </c>
      <c r="T359" s="12">
        <f>Table1[[#This Row],[Clicks]]/Table1[[#This Row],[Impressions]] * 100</f>
        <v>0.24458847988259752</v>
      </c>
      <c r="U359" s="12">
        <f>IFERROR(Table1[[#This Row],[Total Conversions]]/Table1[[#This Row],[Clicks]], "N/A")</f>
        <v>0.1</v>
      </c>
      <c r="V359" s="13">
        <f>IFERROR(Table1[[#This Row],[Gross Cost ]]/Table1[[#This Row],[Clicks]], "N/A")</f>
        <v>40.257999999999996</v>
      </c>
      <c r="W359" s="14">
        <f>Table1[[#This Row],[Gross Cost ]]/Table1[[#This Row],[Total Conversions]]</f>
        <v>402.58</v>
      </c>
      <c r="X359" s="13">
        <f>IFERROR((Table1[[#This Row],[Gross Cost ]]/ (Table1[[#This Row],[Impressions]] / 1000)), "N/A")</f>
        <v>98.466430231136115</v>
      </c>
      <c r="Y359" s="13">
        <f>Table1[[#This Row],[Gross Cost ]]/Table1[[#This Row],[Viewable Impressions]] * 1000</f>
        <v>199.76677831534548</v>
      </c>
    </row>
    <row r="360" spans="1:25" x14ac:dyDescent="0.25">
      <c r="A360" t="s">
        <v>1070</v>
      </c>
      <c r="B360" t="s">
        <v>1153</v>
      </c>
      <c r="C360" t="s">
        <v>1418</v>
      </c>
      <c r="D360" t="s">
        <v>1778</v>
      </c>
      <c r="G360" t="s">
        <v>12</v>
      </c>
      <c r="H360" t="s">
        <v>21</v>
      </c>
      <c r="I360" t="s">
        <v>1029</v>
      </c>
      <c r="J360" t="s">
        <v>1924</v>
      </c>
      <c r="K360" t="s">
        <v>47</v>
      </c>
      <c r="L360" t="s">
        <v>204</v>
      </c>
      <c r="M360" t="s">
        <v>16</v>
      </c>
      <c r="N360" s="9">
        <v>43117</v>
      </c>
      <c r="O360" s="9">
        <v>100</v>
      </c>
      <c r="P360" s="9">
        <v>6478</v>
      </c>
      <c r="Q360" s="9">
        <v>27405</v>
      </c>
      <c r="R360" s="10">
        <v>8</v>
      </c>
      <c r="S360" s="11">
        <v>4250.43</v>
      </c>
      <c r="T360" s="12">
        <f>Table1[[#This Row],[Clicks]]/Table1[[#This Row],[Impressions]] * 100</f>
        <v>0.23192708212537977</v>
      </c>
      <c r="U360" s="12">
        <f>IFERROR(Table1[[#This Row],[Total Conversions]]/Table1[[#This Row],[Clicks]], "N/A")</f>
        <v>0.08</v>
      </c>
      <c r="V360" s="13">
        <f>IFERROR(Table1[[#This Row],[Gross Cost ]]/Table1[[#This Row],[Clicks]], "N/A")</f>
        <v>42.504300000000001</v>
      </c>
      <c r="W360" s="14">
        <f>Table1[[#This Row],[Gross Cost ]]/Table1[[#This Row],[Total Conversions]]</f>
        <v>531.30375000000004</v>
      </c>
      <c r="X360" s="13">
        <f>IFERROR((Table1[[#This Row],[Gross Cost ]]/ (Table1[[#This Row],[Impressions]] / 1000)), "N/A")</f>
        <v>98.578982767817806</v>
      </c>
      <c r="Y360" s="13">
        <f>Table1[[#This Row],[Gross Cost ]]/Table1[[#This Row],[Viewable Impressions]] * 1000</f>
        <v>656.13306576103741</v>
      </c>
    </row>
    <row r="361" spans="1:25" x14ac:dyDescent="0.25">
      <c r="A361" t="s">
        <v>1070</v>
      </c>
      <c r="B361" t="s">
        <v>1153</v>
      </c>
      <c r="C361" t="s">
        <v>1418</v>
      </c>
      <c r="D361" t="s">
        <v>1786</v>
      </c>
      <c r="G361" t="s">
        <v>18</v>
      </c>
      <c r="H361" t="s">
        <v>13</v>
      </c>
      <c r="I361" t="s">
        <v>1035</v>
      </c>
      <c r="J361" t="s">
        <v>1928</v>
      </c>
      <c r="K361" t="s">
        <v>43</v>
      </c>
      <c r="L361" t="s">
        <v>204</v>
      </c>
      <c r="M361" t="s">
        <v>34</v>
      </c>
      <c r="N361" s="9">
        <v>47394</v>
      </c>
      <c r="O361" s="9">
        <v>184</v>
      </c>
      <c r="P361" s="9">
        <v>22712</v>
      </c>
      <c r="Q361" s="9">
        <v>41918</v>
      </c>
      <c r="R361" s="10">
        <v>24</v>
      </c>
      <c r="S361" s="11">
        <v>4701.5</v>
      </c>
      <c r="T361" s="12">
        <f>Table1[[#This Row],[Clicks]]/Table1[[#This Row],[Impressions]] * 100</f>
        <v>0.38823479765371144</v>
      </c>
      <c r="U361" s="12">
        <f>IFERROR(Table1[[#This Row],[Total Conversions]]/Table1[[#This Row],[Clicks]], "N/A")</f>
        <v>0.13043478260869565</v>
      </c>
      <c r="V361" s="13">
        <f>IFERROR(Table1[[#This Row],[Gross Cost ]]/Table1[[#This Row],[Clicks]], "N/A")</f>
        <v>25.551630434782609</v>
      </c>
      <c r="W361" s="14">
        <f>Table1[[#This Row],[Gross Cost ]]/Table1[[#This Row],[Total Conversions]]</f>
        <v>195.89583333333334</v>
      </c>
      <c r="X361" s="13">
        <f>IFERROR((Table1[[#This Row],[Gross Cost ]]/ (Table1[[#This Row],[Impressions]] / 1000)), "N/A")</f>
        <v>99.200320715702418</v>
      </c>
      <c r="Y361" s="13">
        <f>Table1[[#This Row],[Gross Cost ]]/Table1[[#This Row],[Viewable Impressions]] * 1000</f>
        <v>207.00510743219445</v>
      </c>
    </row>
    <row r="362" spans="1:25" x14ac:dyDescent="0.25">
      <c r="A362" t="s">
        <v>1069</v>
      </c>
      <c r="B362" t="s">
        <v>1133</v>
      </c>
      <c r="C362" t="s">
        <v>1273</v>
      </c>
      <c r="D362" t="s">
        <v>1588</v>
      </c>
      <c r="G362" t="s">
        <v>18</v>
      </c>
      <c r="H362" t="s">
        <v>26</v>
      </c>
      <c r="I362" t="s">
        <v>998</v>
      </c>
      <c r="J362" t="s">
        <v>1932</v>
      </c>
      <c r="K362" t="s">
        <v>501</v>
      </c>
      <c r="L362" t="s">
        <v>680</v>
      </c>
      <c r="M362" t="s">
        <v>44</v>
      </c>
      <c r="N362" s="9">
        <v>16669</v>
      </c>
      <c r="O362" s="9">
        <v>26</v>
      </c>
      <c r="P362" s="9">
        <v>10961</v>
      </c>
      <c r="Q362" s="9">
        <v>15451</v>
      </c>
      <c r="R362" s="10">
        <v>5</v>
      </c>
      <c r="S362" s="11">
        <v>1658.36</v>
      </c>
      <c r="T362" s="12">
        <f>Table1[[#This Row],[Clicks]]/Table1[[#This Row],[Impressions]] * 100</f>
        <v>0.15597816305717199</v>
      </c>
      <c r="U362" s="12">
        <f>IFERROR(Table1[[#This Row],[Total Conversions]]/Table1[[#This Row],[Clicks]], "N/A")</f>
        <v>0.19230769230769232</v>
      </c>
      <c r="V362" s="13">
        <f>IFERROR(Table1[[#This Row],[Gross Cost ]]/Table1[[#This Row],[Clicks]], "N/A")</f>
        <v>63.783076923076919</v>
      </c>
      <c r="W362" s="14">
        <f>Table1[[#This Row],[Gross Cost ]]/Table1[[#This Row],[Total Conversions]]</f>
        <v>331.67199999999997</v>
      </c>
      <c r="X362" s="13">
        <f>IFERROR((Table1[[#This Row],[Gross Cost ]]/ (Table1[[#This Row],[Impressions]] / 1000)), "N/A")</f>
        <v>99.48767172595835</v>
      </c>
      <c r="Y362" s="13">
        <f>Table1[[#This Row],[Gross Cost ]]/Table1[[#This Row],[Viewable Impressions]] * 1000</f>
        <v>151.29641456071525</v>
      </c>
    </row>
    <row r="363" spans="1:25" x14ac:dyDescent="0.25">
      <c r="A363" t="s">
        <v>1070</v>
      </c>
      <c r="B363" t="s">
        <v>1153</v>
      </c>
      <c r="C363" t="s">
        <v>1418</v>
      </c>
      <c r="D363" t="s">
        <v>1779</v>
      </c>
      <c r="G363" t="s">
        <v>18</v>
      </c>
      <c r="H363" t="s">
        <v>21</v>
      </c>
      <c r="I363" t="s">
        <v>1029</v>
      </c>
      <c r="J363" t="s">
        <v>1924</v>
      </c>
      <c r="K363" t="s">
        <v>132</v>
      </c>
      <c r="L363" t="s">
        <v>204</v>
      </c>
      <c r="M363" t="s">
        <v>16</v>
      </c>
      <c r="N363" s="9">
        <v>52006</v>
      </c>
      <c r="O363" s="9">
        <v>160</v>
      </c>
      <c r="P363" s="9">
        <v>24711</v>
      </c>
      <c r="Q363" s="9">
        <v>48019</v>
      </c>
      <c r="R363" s="10">
        <v>12</v>
      </c>
      <c r="S363" s="11">
        <v>5200.01</v>
      </c>
      <c r="T363" s="12">
        <f>Table1[[#This Row],[Clicks]]/Table1[[#This Row],[Impressions]] * 100</f>
        <v>0.30765680882975044</v>
      </c>
      <c r="U363" s="12">
        <f>IFERROR(Table1[[#This Row],[Total Conversions]]/Table1[[#This Row],[Clicks]], "N/A")</f>
        <v>7.4999999999999997E-2</v>
      </c>
      <c r="V363" s="13">
        <f>IFERROR(Table1[[#This Row],[Gross Cost ]]/Table1[[#This Row],[Clicks]], "N/A")</f>
        <v>32.500062499999999</v>
      </c>
      <c r="W363" s="14">
        <f>Table1[[#This Row],[Gross Cost ]]/Table1[[#This Row],[Total Conversions]]</f>
        <v>433.3341666666667</v>
      </c>
      <c r="X363" s="13">
        <f>IFERROR((Table1[[#This Row],[Gross Cost ]]/ (Table1[[#This Row],[Impressions]] / 1000)), "N/A")</f>
        <v>99.988655155174413</v>
      </c>
      <c r="Y363" s="13">
        <f>Table1[[#This Row],[Gross Cost ]]/Table1[[#This Row],[Viewable Impressions]] * 1000</f>
        <v>210.4330055440897</v>
      </c>
    </row>
    <row r="364" spans="1:25" x14ac:dyDescent="0.25">
      <c r="A364" t="s">
        <v>1069</v>
      </c>
      <c r="B364" t="s">
        <v>1133</v>
      </c>
      <c r="C364" t="s">
        <v>1273</v>
      </c>
      <c r="G364" t="s">
        <v>18</v>
      </c>
      <c r="H364" t="s">
        <v>13</v>
      </c>
      <c r="I364" t="s">
        <v>1033</v>
      </c>
      <c r="J364" t="s">
        <v>1928</v>
      </c>
      <c r="K364" t="s">
        <v>668</v>
      </c>
      <c r="L364" t="s">
        <v>625</v>
      </c>
      <c r="M364" t="s">
        <v>44</v>
      </c>
      <c r="N364" s="9">
        <v>16628</v>
      </c>
      <c r="O364" s="9">
        <v>70</v>
      </c>
      <c r="P364" s="9">
        <v>7974</v>
      </c>
      <c r="Q364" s="9">
        <v>15969</v>
      </c>
      <c r="R364" s="10">
        <v>13</v>
      </c>
      <c r="S364" s="11">
        <v>1665.97</v>
      </c>
      <c r="T364" s="12">
        <f>Table1[[#This Row],[Clicks]]/Table1[[#This Row],[Impressions]] * 100</f>
        <v>0.42097666586480631</v>
      </c>
      <c r="U364" s="12">
        <f>IFERROR(Table1[[#This Row],[Total Conversions]]/Table1[[#This Row],[Clicks]], "N/A")</f>
        <v>0.18571428571428572</v>
      </c>
      <c r="V364" s="13">
        <f>IFERROR(Table1[[#This Row],[Gross Cost ]]/Table1[[#This Row],[Clicks]], "N/A")</f>
        <v>23.799571428571429</v>
      </c>
      <c r="W364" s="14">
        <f>Table1[[#This Row],[Gross Cost ]]/Table1[[#This Row],[Total Conversions]]</f>
        <v>128.15153846153845</v>
      </c>
      <c r="X364" s="13">
        <f>IFERROR((Table1[[#This Row],[Gross Cost ]]/ (Table1[[#This Row],[Impressions]] / 1000)), "N/A")</f>
        <v>100.19064229011306</v>
      </c>
      <c r="Y364" s="13">
        <f>Table1[[#This Row],[Gross Cost ]]/Table1[[#This Row],[Viewable Impressions]] * 1000</f>
        <v>208.92525708552799</v>
      </c>
    </row>
    <row r="365" spans="1:25" x14ac:dyDescent="0.25">
      <c r="A365" t="s">
        <v>1082</v>
      </c>
      <c r="B365" t="s">
        <v>1189</v>
      </c>
      <c r="C365" t="s">
        <v>1482</v>
      </c>
      <c r="G365" t="s">
        <v>18</v>
      </c>
      <c r="H365" t="s">
        <v>21</v>
      </c>
      <c r="I365" t="s">
        <v>1035</v>
      </c>
      <c r="J365" t="s">
        <v>1928</v>
      </c>
      <c r="K365" t="s">
        <v>29</v>
      </c>
      <c r="L365" t="s">
        <v>204</v>
      </c>
      <c r="M365" t="s">
        <v>16</v>
      </c>
      <c r="N365" s="9">
        <v>14984</v>
      </c>
      <c r="O365" s="9">
        <v>63</v>
      </c>
      <c r="P365" s="9">
        <v>9614</v>
      </c>
      <c r="Q365" s="9">
        <v>14086</v>
      </c>
      <c r="R365" s="10">
        <v>3</v>
      </c>
      <c r="S365" s="11">
        <v>1505.01</v>
      </c>
      <c r="T365" s="12">
        <f>Table1[[#This Row],[Clicks]]/Table1[[#This Row],[Impressions]] * 100</f>
        <v>0.42044847837693539</v>
      </c>
      <c r="U365" s="12">
        <f>IFERROR(Table1[[#This Row],[Total Conversions]]/Table1[[#This Row],[Clicks]], "N/A")</f>
        <v>4.7619047619047616E-2</v>
      </c>
      <c r="V365" s="13">
        <f>IFERROR(Table1[[#This Row],[Gross Cost ]]/Table1[[#This Row],[Clicks]], "N/A")</f>
        <v>23.88904761904762</v>
      </c>
      <c r="W365" s="14">
        <f>Table1[[#This Row],[Gross Cost ]]/Table1[[#This Row],[Total Conversions]]</f>
        <v>501.67</v>
      </c>
      <c r="X365" s="13">
        <f>IFERROR((Table1[[#This Row],[Gross Cost ]]/ (Table1[[#This Row],[Impressions]] / 1000)), "N/A")</f>
        <v>100.44113721302723</v>
      </c>
      <c r="Y365" s="13">
        <f>Table1[[#This Row],[Gross Cost ]]/Table1[[#This Row],[Viewable Impressions]] * 1000</f>
        <v>156.54358227584771</v>
      </c>
    </row>
    <row r="366" spans="1:25" x14ac:dyDescent="0.25">
      <c r="A366" t="s">
        <v>1070</v>
      </c>
      <c r="B366" t="s">
        <v>1152</v>
      </c>
      <c r="C366" t="s">
        <v>1387</v>
      </c>
      <c r="G366" t="s">
        <v>12</v>
      </c>
      <c r="H366" t="s">
        <v>26</v>
      </c>
      <c r="I366" t="s">
        <v>1036</v>
      </c>
      <c r="J366" t="s">
        <v>1927</v>
      </c>
      <c r="K366" t="s">
        <v>88</v>
      </c>
      <c r="L366" t="s">
        <v>15</v>
      </c>
      <c r="M366" t="s">
        <v>16</v>
      </c>
      <c r="N366" s="9">
        <v>45397</v>
      </c>
      <c r="O366" s="9">
        <v>114</v>
      </c>
      <c r="P366" s="9">
        <v>716</v>
      </c>
      <c r="Q366" s="9">
        <v>6867</v>
      </c>
      <c r="R366" s="10">
        <v>15</v>
      </c>
      <c r="S366" s="11">
        <v>4582.45</v>
      </c>
      <c r="T366" s="12">
        <f>Table1[[#This Row],[Clicks]]/Table1[[#This Row],[Impressions]] * 100</f>
        <v>0.25111791528074545</v>
      </c>
      <c r="U366" s="12">
        <f>IFERROR(Table1[[#This Row],[Total Conversions]]/Table1[[#This Row],[Clicks]], "N/A")</f>
        <v>0.13157894736842105</v>
      </c>
      <c r="V366" s="13">
        <f>IFERROR(Table1[[#This Row],[Gross Cost ]]/Table1[[#This Row],[Clicks]], "N/A")</f>
        <v>40.196929824561401</v>
      </c>
      <c r="W366" s="14">
        <f>Table1[[#This Row],[Gross Cost ]]/Table1[[#This Row],[Total Conversions]]</f>
        <v>305.49666666666667</v>
      </c>
      <c r="X366" s="13">
        <f>IFERROR((Table1[[#This Row],[Gross Cost ]]/ (Table1[[#This Row],[Impressions]] / 1000)), "N/A")</f>
        <v>100.94169218230279</v>
      </c>
      <c r="Y366" s="13">
        <f>Table1[[#This Row],[Gross Cost ]]/Table1[[#This Row],[Viewable Impressions]] * 1000</f>
        <v>6400.0698324022342</v>
      </c>
    </row>
    <row r="367" spans="1:25" x14ac:dyDescent="0.25">
      <c r="A367" t="s">
        <v>1064</v>
      </c>
      <c r="B367" t="s">
        <v>1112</v>
      </c>
      <c r="C367" t="s">
        <v>1241</v>
      </c>
      <c r="G367" t="s">
        <v>18</v>
      </c>
      <c r="H367" t="s">
        <v>26</v>
      </c>
      <c r="I367" t="s">
        <v>1950</v>
      </c>
      <c r="J367" t="s">
        <v>1926</v>
      </c>
      <c r="K367" t="s">
        <v>101</v>
      </c>
      <c r="L367" t="s">
        <v>204</v>
      </c>
      <c r="M367" t="s">
        <v>34</v>
      </c>
      <c r="N367" s="9">
        <v>16236</v>
      </c>
      <c r="O367" s="9">
        <v>50</v>
      </c>
      <c r="P367" s="9">
        <v>8669</v>
      </c>
      <c r="Q367" s="9">
        <v>15208</v>
      </c>
      <c r="R367" s="10">
        <v>11</v>
      </c>
      <c r="S367" s="11">
        <v>1639.81</v>
      </c>
      <c r="T367" s="12">
        <f>Table1[[#This Row],[Clicks]]/Table1[[#This Row],[Impressions]] * 100</f>
        <v>0.30795762503079577</v>
      </c>
      <c r="U367" s="12">
        <f>IFERROR(Table1[[#This Row],[Total Conversions]]/Table1[[#This Row],[Clicks]], "N/A")</f>
        <v>0.22</v>
      </c>
      <c r="V367" s="13">
        <f>IFERROR(Table1[[#This Row],[Gross Cost ]]/Table1[[#This Row],[Clicks]], "N/A")</f>
        <v>32.796199999999999</v>
      </c>
      <c r="W367" s="14">
        <f>Table1[[#This Row],[Gross Cost ]]/Table1[[#This Row],[Total Conversions]]</f>
        <v>149.07363636363635</v>
      </c>
      <c r="X367" s="13">
        <f>IFERROR((Table1[[#This Row],[Gross Cost ]]/ (Table1[[#This Row],[Impressions]] / 1000)), "N/A")</f>
        <v>100.99839862034983</v>
      </c>
      <c r="Y367" s="13">
        <f>Table1[[#This Row],[Gross Cost ]]/Table1[[#This Row],[Viewable Impressions]] * 1000</f>
        <v>189.15791902180183</v>
      </c>
    </row>
    <row r="368" spans="1:25" x14ac:dyDescent="0.25">
      <c r="A368" t="s">
        <v>1096</v>
      </c>
      <c r="B368" t="s">
        <v>1224</v>
      </c>
      <c r="C368" t="s">
        <v>1548</v>
      </c>
      <c r="D368" t="s">
        <v>1830</v>
      </c>
      <c r="G368" t="s">
        <v>18</v>
      </c>
      <c r="H368" t="s">
        <v>21</v>
      </c>
      <c r="I368" t="s">
        <v>1036</v>
      </c>
      <c r="J368" t="s">
        <v>1927</v>
      </c>
      <c r="K368" t="s">
        <v>583</v>
      </c>
      <c r="L368" t="s">
        <v>204</v>
      </c>
      <c r="M368" t="s">
        <v>44</v>
      </c>
      <c r="N368" s="9">
        <v>16175</v>
      </c>
      <c r="O368" s="9">
        <v>35</v>
      </c>
      <c r="P368" s="9">
        <v>1923</v>
      </c>
      <c r="Q368" s="9">
        <v>15085</v>
      </c>
      <c r="R368" s="10">
        <v>2</v>
      </c>
      <c r="S368" s="11">
        <v>1649.07</v>
      </c>
      <c r="T368" s="12">
        <f>Table1[[#This Row],[Clicks]]/Table1[[#This Row],[Impressions]] * 100</f>
        <v>0.21638330757341576</v>
      </c>
      <c r="U368" s="12">
        <f>IFERROR(Table1[[#This Row],[Total Conversions]]/Table1[[#This Row],[Clicks]], "N/A")</f>
        <v>5.7142857142857141E-2</v>
      </c>
      <c r="V368" s="13">
        <f>IFERROR(Table1[[#This Row],[Gross Cost ]]/Table1[[#This Row],[Clicks]], "N/A")</f>
        <v>47.116285714285709</v>
      </c>
      <c r="W368" s="14">
        <f>Table1[[#This Row],[Gross Cost ]]/Table1[[#This Row],[Total Conversions]]</f>
        <v>824.53499999999997</v>
      </c>
      <c r="X368" s="13">
        <f>IFERROR((Table1[[#This Row],[Gross Cost ]]/ (Table1[[#This Row],[Impressions]] / 1000)), "N/A")</f>
        <v>101.95177743431221</v>
      </c>
      <c r="Y368" s="13">
        <f>Table1[[#This Row],[Gross Cost ]]/Table1[[#This Row],[Viewable Impressions]] * 1000</f>
        <v>857.55070202808099</v>
      </c>
    </row>
    <row r="369" spans="1:25" x14ac:dyDescent="0.25">
      <c r="A369" t="s">
        <v>1070</v>
      </c>
      <c r="B369" t="s">
        <v>1138</v>
      </c>
      <c r="C369" t="s">
        <v>1305</v>
      </c>
      <c r="D369" t="s">
        <v>1665</v>
      </c>
      <c r="G369" t="s">
        <v>18</v>
      </c>
      <c r="H369" t="s">
        <v>26</v>
      </c>
      <c r="I369" t="s">
        <v>1940</v>
      </c>
      <c r="J369" t="s">
        <v>1923</v>
      </c>
      <c r="K369" t="s">
        <v>493</v>
      </c>
      <c r="L369" t="s">
        <v>680</v>
      </c>
      <c r="M369" t="s">
        <v>16</v>
      </c>
      <c r="N369" s="9">
        <v>57168</v>
      </c>
      <c r="O369" s="9">
        <v>160</v>
      </c>
      <c r="P369" s="9">
        <v>43261</v>
      </c>
      <c r="Q369" s="9">
        <v>55261</v>
      </c>
      <c r="R369" s="10">
        <v>12</v>
      </c>
      <c r="S369" s="11">
        <v>5841.15</v>
      </c>
      <c r="T369" s="12">
        <f>Table1[[#This Row],[Clicks]]/Table1[[#This Row],[Impressions]] * 100</f>
        <v>0.27987685418415897</v>
      </c>
      <c r="U369" s="12">
        <f>IFERROR(Table1[[#This Row],[Total Conversions]]/Table1[[#This Row],[Clicks]], "N/A")</f>
        <v>7.4999999999999997E-2</v>
      </c>
      <c r="V369" s="13">
        <f>IFERROR(Table1[[#This Row],[Gross Cost ]]/Table1[[#This Row],[Clicks]], "N/A")</f>
        <v>36.507187500000001</v>
      </c>
      <c r="W369" s="14">
        <f>Table1[[#This Row],[Gross Cost ]]/Table1[[#This Row],[Total Conversions]]</f>
        <v>486.76249999999999</v>
      </c>
      <c r="X369" s="13">
        <f>IFERROR((Table1[[#This Row],[Gross Cost ]]/ (Table1[[#This Row],[Impressions]] / 1000)), "N/A")</f>
        <v>102.17516792611251</v>
      </c>
      <c r="Y369" s="13">
        <f>Table1[[#This Row],[Gross Cost ]]/Table1[[#This Row],[Viewable Impressions]] * 1000</f>
        <v>135.02115068999791</v>
      </c>
    </row>
    <row r="370" spans="1:25" x14ac:dyDescent="0.25">
      <c r="A370" t="s">
        <v>1098</v>
      </c>
      <c r="B370" t="s">
        <v>1159</v>
      </c>
      <c r="C370" t="s">
        <v>1556</v>
      </c>
      <c r="G370" t="s">
        <v>12</v>
      </c>
      <c r="H370" t="s">
        <v>21</v>
      </c>
      <c r="I370" t="s">
        <v>1036</v>
      </c>
      <c r="J370" t="s">
        <v>1927</v>
      </c>
      <c r="K370" t="s">
        <v>142</v>
      </c>
      <c r="L370" t="s">
        <v>15</v>
      </c>
      <c r="M370" t="s">
        <v>16</v>
      </c>
      <c r="N370" s="9">
        <v>15318</v>
      </c>
      <c r="O370" s="9">
        <v>30</v>
      </c>
      <c r="P370" s="9">
        <v>5928</v>
      </c>
      <c r="Q370" s="9">
        <v>13298</v>
      </c>
      <c r="R370" s="10">
        <v>19</v>
      </c>
      <c r="S370" s="11">
        <v>1570.3</v>
      </c>
      <c r="T370" s="12">
        <f>Table1[[#This Row],[Clicks]]/Table1[[#This Row],[Impressions]] * 100</f>
        <v>0.19584802193497847</v>
      </c>
      <c r="U370" s="12">
        <f>IFERROR(Table1[[#This Row],[Total Conversions]]/Table1[[#This Row],[Clicks]], "N/A")</f>
        <v>0.6333333333333333</v>
      </c>
      <c r="V370" s="13">
        <f>IFERROR(Table1[[#This Row],[Gross Cost ]]/Table1[[#This Row],[Clicks]], "N/A")</f>
        <v>52.343333333333334</v>
      </c>
      <c r="W370" s="14">
        <f>Table1[[#This Row],[Gross Cost ]]/Table1[[#This Row],[Total Conversions]]</f>
        <v>82.647368421052633</v>
      </c>
      <c r="X370" s="13">
        <f>IFERROR((Table1[[#This Row],[Gross Cost ]]/ (Table1[[#This Row],[Impressions]] / 1000)), "N/A")</f>
        <v>102.51338294816556</v>
      </c>
      <c r="Y370" s="13">
        <f>Table1[[#This Row],[Gross Cost ]]/Table1[[#This Row],[Viewable Impressions]] * 1000</f>
        <v>264.89541160593791</v>
      </c>
    </row>
    <row r="371" spans="1:25" x14ac:dyDescent="0.25">
      <c r="A371" t="s">
        <v>1070</v>
      </c>
      <c r="B371" t="s">
        <v>182</v>
      </c>
      <c r="C371" t="s">
        <v>1409</v>
      </c>
      <c r="G371" t="s">
        <v>12</v>
      </c>
      <c r="H371" t="s">
        <v>19</v>
      </c>
      <c r="I371" t="s">
        <v>1008</v>
      </c>
      <c r="J371" t="s">
        <v>1003</v>
      </c>
      <c r="K371" t="s">
        <v>426</v>
      </c>
      <c r="L371" t="s">
        <v>204</v>
      </c>
      <c r="M371" t="s">
        <v>16</v>
      </c>
      <c r="N371" s="9">
        <v>45965</v>
      </c>
      <c r="O371" s="9">
        <v>190</v>
      </c>
      <c r="P371" s="9">
        <v>10028</v>
      </c>
      <c r="Q371" s="9">
        <v>37295</v>
      </c>
      <c r="R371" s="10">
        <v>1</v>
      </c>
      <c r="S371" s="11">
        <v>4718.84</v>
      </c>
      <c r="T371" s="12">
        <f>Table1[[#This Row],[Clicks]]/Table1[[#This Row],[Impressions]] * 100</f>
        <v>0.41335798977482863</v>
      </c>
      <c r="U371" s="12">
        <f>IFERROR(Table1[[#This Row],[Total Conversions]]/Table1[[#This Row],[Clicks]], "N/A")</f>
        <v>5.263157894736842E-3</v>
      </c>
      <c r="V371" s="13">
        <f>IFERROR(Table1[[#This Row],[Gross Cost ]]/Table1[[#This Row],[Clicks]], "N/A")</f>
        <v>24.836000000000002</v>
      </c>
      <c r="W371" s="14">
        <f>Table1[[#This Row],[Gross Cost ]]/Table1[[#This Row],[Total Conversions]]</f>
        <v>4718.84</v>
      </c>
      <c r="X371" s="13">
        <f>IFERROR((Table1[[#This Row],[Gross Cost ]]/ (Table1[[#This Row],[Impressions]] / 1000)), "N/A")</f>
        <v>102.66159034047645</v>
      </c>
      <c r="Y371" s="13">
        <f>Table1[[#This Row],[Gross Cost ]]/Table1[[#This Row],[Viewable Impressions]] * 1000</f>
        <v>470.56641404068608</v>
      </c>
    </row>
    <row r="372" spans="1:25" x14ac:dyDescent="0.25">
      <c r="A372" t="s">
        <v>1076</v>
      </c>
      <c r="B372" t="s">
        <v>1167</v>
      </c>
      <c r="G372" t="s">
        <v>18</v>
      </c>
      <c r="H372" t="s">
        <v>26</v>
      </c>
      <c r="I372" t="s">
        <v>1042</v>
      </c>
      <c r="J372" t="s">
        <v>1924</v>
      </c>
      <c r="K372" t="s">
        <v>157</v>
      </c>
      <c r="L372" t="s">
        <v>204</v>
      </c>
      <c r="M372" t="s">
        <v>16</v>
      </c>
      <c r="N372" s="9">
        <v>14763</v>
      </c>
      <c r="O372" s="9">
        <v>40</v>
      </c>
      <c r="P372" s="9">
        <v>8955</v>
      </c>
      <c r="Q372" s="9">
        <v>13829</v>
      </c>
      <c r="R372" s="10">
        <v>2</v>
      </c>
      <c r="S372" s="11">
        <v>1531.93</v>
      </c>
      <c r="T372" s="12">
        <f>Table1[[#This Row],[Clicks]]/Table1[[#This Row],[Impressions]] * 100</f>
        <v>0.27094763936869198</v>
      </c>
      <c r="U372" s="12">
        <f>IFERROR(Table1[[#This Row],[Total Conversions]]/Table1[[#This Row],[Clicks]], "N/A")</f>
        <v>0.05</v>
      </c>
      <c r="V372" s="13">
        <f>IFERROR(Table1[[#This Row],[Gross Cost ]]/Table1[[#This Row],[Clicks]], "N/A")</f>
        <v>38.298250000000003</v>
      </c>
      <c r="W372" s="14">
        <f>Table1[[#This Row],[Gross Cost ]]/Table1[[#This Row],[Total Conversions]]</f>
        <v>765.96500000000003</v>
      </c>
      <c r="X372" s="13">
        <f>IFERROR((Table1[[#This Row],[Gross Cost ]]/ (Table1[[#This Row],[Impressions]] / 1000)), "N/A")</f>
        <v>103.76820429452009</v>
      </c>
      <c r="Y372" s="13">
        <f>Table1[[#This Row],[Gross Cost ]]/Table1[[#This Row],[Viewable Impressions]] * 1000</f>
        <v>171.06979341150196</v>
      </c>
    </row>
    <row r="373" spans="1:25" x14ac:dyDescent="0.25">
      <c r="A373" t="s">
        <v>1067</v>
      </c>
      <c r="B373" t="s">
        <v>1129</v>
      </c>
      <c r="C373" t="s">
        <v>1218</v>
      </c>
      <c r="D373" t="s">
        <v>1578</v>
      </c>
      <c r="G373" t="s">
        <v>12</v>
      </c>
      <c r="H373" t="s">
        <v>21</v>
      </c>
      <c r="I373" t="s">
        <v>1041</v>
      </c>
      <c r="J373" t="s">
        <v>1003</v>
      </c>
      <c r="K373" t="s">
        <v>548</v>
      </c>
      <c r="L373" t="s">
        <v>680</v>
      </c>
      <c r="M373" t="s">
        <v>16</v>
      </c>
      <c r="N373" s="9">
        <v>16372</v>
      </c>
      <c r="O373" s="9">
        <v>90</v>
      </c>
      <c r="P373" s="9">
        <v>4731</v>
      </c>
      <c r="Q373" s="9">
        <v>15332</v>
      </c>
      <c r="R373" s="10">
        <v>9</v>
      </c>
      <c r="S373" s="11">
        <v>1704.51</v>
      </c>
      <c r="T373" s="12">
        <f>Table1[[#This Row],[Clicks]]/Table1[[#This Row],[Impressions]] * 100</f>
        <v>0.54971903249450282</v>
      </c>
      <c r="U373" s="12">
        <f>IFERROR(Table1[[#This Row],[Total Conversions]]/Table1[[#This Row],[Clicks]], "N/A")</f>
        <v>0.1</v>
      </c>
      <c r="V373" s="13">
        <f>IFERROR(Table1[[#This Row],[Gross Cost ]]/Table1[[#This Row],[Clicks]], "N/A")</f>
        <v>18.939</v>
      </c>
      <c r="W373" s="14">
        <f>Table1[[#This Row],[Gross Cost ]]/Table1[[#This Row],[Total Conversions]]</f>
        <v>189.39</v>
      </c>
      <c r="X373" s="13">
        <f>IFERROR((Table1[[#This Row],[Gross Cost ]]/ (Table1[[#This Row],[Impressions]] / 1000)), "N/A")</f>
        <v>104.11128756413389</v>
      </c>
      <c r="Y373" s="13">
        <f>Table1[[#This Row],[Gross Cost ]]/Table1[[#This Row],[Viewable Impressions]] * 1000</f>
        <v>360.28535193405196</v>
      </c>
    </row>
    <row r="374" spans="1:25" x14ac:dyDescent="0.25">
      <c r="A374" t="s">
        <v>1070</v>
      </c>
      <c r="B374" t="s">
        <v>1131</v>
      </c>
      <c r="C374" t="s">
        <v>1381</v>
      </c>
      <c r="G374" t="s">
        <v>12</v>
      </c>
      <c r="H374" t="s">
        <v>13</v>
      </c>
      <c r="I374" t="s">
        <v>1053</v>
      </c>
      <c r="J374" t="s">
        <v>1934</v>
      </c>
      <c r="K374" t="s">
        <v>629</v>
      </c>
      <c r="L374" t="s">
        <v>625</v>
      </c>
      <c r="M374" t="s">
        <v>16</v>
      </c>
      <c r="N374" s="9">
        <v>45285</v>
      </c>
      <c r="O374" s="9">
        <v>190</v>
      </c>
      <c r="P374" s="9">
        <v>30225</v>
      </c>
      <c r="Q374" s="9">
        <v>43298</v>
      </c>
      <c r="R374" s="10">
        <v>11</v>
      </c>
      <c r="S374" s="11">
        <v>4728.01</v>
      </c>
      <c r="T374" s="12">
        <f>Table1[[#This Row],[Clicks]]/Table1[[#This Row],[Impressions]] * 100</f>
        <v>0.41956497736557358</v>
      </c>
      <c r="U374" s="12">
        <f>IFERROR(Table1[[#This Row],[Total Conversions]]/Table1[[#This Row],[Clicks]], "N/A")</f>
        <v>5.7894736842105263E-2</v>
      </c>
      <c r="V374" s="13">
        <f>IFERROR(Table1[[#This Row],[Gross Cost ]]/Table1[[#This Row],[Clicks]], "N/A")</f>
        <v>24.88426315789474</v>
      </c>
      <c r="W374" s="14">
        <f>Table1[[#This Row],[Gross Cost ]]/Table1[[#This Row],[Total Conversions]]</f>
        <v>429.8190909090909</v>
      </c>
      <c r="X374" s="13">
        <f>IFERROR((Table1[[#This Row],[Gross Cost ]]/ (Table1[[#This Row],[Impressions]] / 1000)), "N/A")</f>
        <v>104.40565308601083</v>
      </c>
      <c r="Y374" s="13">
        <f>Table1[[#This Row],[Gross Cost ]]/Table1[[#This Row],[Viewable Impressions]] * 1000</f>
        <v>156.42712985938792</v>
      </c>
    </row>
    <row r="375" spans="1:25" x14ac:dyDescent="0.25">
      <c r="A375" t="s">
        <v>1922</v>
      </c>
      <c r="B375" t="s">
        <v>1188</v>
      </c>
      <c r="C375" t="s">
        <v>1480</v>
      </c>
      <c r="G375" t="s">
        <v>18</v>
      </c>
      <c r="H375" t="s">
        <v>19</v>
      </c>
      <c r="I375" t="s">
        <v>1948</v>
      </c>
      <c r="J375" t="s">
        <v>1926</v>
      </c>
      <c r="K375" t="s">
        <v>211</v>
      </c>
      <c r="L375" t="s">
        <v>680</v>
      </c>
      <c r="M375" t="s">
        <v>16</v>
      </c>
      <c r="N375" s="9">
        <v>14136</v>
      </c>
      <c r="O375" s="9">
        <v>88</v>
      </c>
      <c r="P375" s="9">
        <v>4683</v>
      </c>
      <c r="Q375" s="9">
        <v>13273</v>
      </c>
      <c r="R375" s="10">
        <v>3</v>
      </c>
      <c r="S375" s="11">
        <v>1476.54</v>
      </c>
      <c r="T375" s="12">
        <f>Table1[[#This Row],[Clicks]]/Table1[[#This Row],[Impressions]] * 100</f>
        <v>0.62252405206564798</v>
      </c>
      <c r="U375" s="12">
        <f>IFERROR(Table1[[#This Row],[Total Conversions]]/Table1[[#This Row],[Clicks]], "N/A")</f>
        <v>3.4090909090909088E-2</v>
      </c>
      <c r="V375" s="13">
        <f>IFERROR(Table1[[#This Row],[Gross Cost ]]/Table1[[#This Row],[Clicks]], "N/A")</f>
        <v>16.778863636363635</v>
      </c>
      <c r="W375" s="14">
        <f>Table1[[#This Row],[Gross Cost ]]/Table1[[#This Row],[Total Conversions]]</f>
        <v>492.18</v>
      </c>
      <c r="X375" s="13">
        <f>IFERROR((Table1[[#This Row],[Gross Cost ]]/ (Table1[[#This Row],[Impressions]] / 1000)), "N/A")</f>
        <v>104.45246179966044</v>
      </c>
      <c r="Y375" s="13">
        <f>Table1[[#This Row],[Gross Cost ]]/Table1[[#This Row],[Viewable Impressions]] * 1000</f>
        <v>315.29788597053169</v>
      </c>
    </row>
    <row r="376" spans="1:25" x14ac:dyDescent="0.25">
      <c r="A376" t="s">
        <v>1099</v>
      </c>
      <c r="B376" t="s">
        <v>1231</v>
      </c>
      <c r="G376" t="s">
        <v>12</v>
      </c>
      <c r="H376" t="s">
        <v>13</v>
      </c>
      <c r="I376" t="s">
        <v>1036</v>
      </c>
      <c r="J376" t="s">
        <v>1927</v>
      </c>
      <c r="K376" t="s">
        <v>77</v>
      </c>
      <c r="L376" t="s">
        <v>204</v>
      </c>
      <c r="M376" t="s">
        <v>16</v>
      </c>
      <c r="N376" s="9">
        <v>15441</v>
      </c>
      <c r="O376" s="9">
        <v>48</v>
      </c>
      <c r="P376" s="9">
        <v>7626</v>
      </c>
      <c r="Q376" s="9">
        <v>14456</v>
      </c>
      <c r="R376" s="10">
        <v>19</v>
      </c>
      <c r="S376" s="11">
        <v>1614.31</v>
      </c>
      <c r="T376" s="12">
        <f>Table1[[#This Row],[Clicks]]/Table1[[#This Row],[Impressions]] * 100</f>
        <v>0.31086069555080631</v>
      </c>
      <c r="U376" s="12">
        <f>IFERROR(Table1[[#This Row],[Total Conversions]]/Table1[[#This Row],[Clicks]], "N/A")</f>
        <v>0.39583333333333331</v>
      </c>
      <c r="V376" s="13">
        <f>IFERROR(Table1[[#This Row],[Gross Cost ]]/Table1[[#This Row],[Clicks]], "N/A")</f>
        <v>33.631458333333335</v>
      </c>
      <c r="W376" s="14">
        <f>Table1[[#This Row],[Gross Cost ]]/Table1[[#This Row],[Total Conversions]]</f>
        <v>84.96368421052631</v>
      </c>
      <c r="X376" s="13">
        <f>IFERROR((Table1[[#This Row],[Gross Cost ]]/ (Table1[[#This Row],[Impressions]] / 1000)), "N/A")</f>
        <v>104.5469852988796</v>
      </c>
      <c r="Y376" s="13">
        <f>Table1[[#This Row],[Gross Cost ]]/Table1[[#This Row],[Viewable Impressions]] * 1000</f>
        <v>211.68502491476525</v>
      </c>
    </row>
    <row r="377" spans="1:25" x14ac:dyDescent="0.25">
      <c r="A377" t="s">
        <v>1070</v>
      </c>
      <c r="B377" t="s">
        <v>1133</v>
      </c>
      <c r="C377" t="s">
        <v>1130</v>
      </c>
      <c r="D377" t="s">
        <v>1713</v>
      </c>
      <c r="G377" t="s">
        <v>12</v>
      </c>
      <c r="H377" t="s">
        <v>21</v>
      </c>
      <c r="I377" t="s">
        <v>1008</v>
      </c>
      <c r="J377" t="s">
        <v>1003</v>
      </c>
      <c r="K377" t="s">
        <v>181</v>
      </c>
      <c r="L377" t="s">
        <v>204</v>
      </c>
      <c r="M377" t="s">
        <v>16</v>
      </c>
      <c r="N377" s="9">
        <v>43327</v>
      </c>
      <c r="O377" s="9">
        <v>140</v>
      </c>
      <c r="P377" s="9">
        <v>4689</v>
      </c>
      <c r="Q377" s="9">
        <v>31363</v>
      </c>
      <c r="R377" s="10">
        <v>14</v>
      </c>
      <c r="S377" s="11">
        <v>4554.88</v>
      </c>
      <c r="T377" s="12">
        <f>Table1[[#This Row],[Clicks]]/Table1[[#This Row],[Impressions]] * 100</f>
        <v>0.3231241489140721</v>
      </c>
      <c r="U377" s="12">
        <f>IFERROR(Table1[[#This Row],[Total Conversions]]/Table1[[#This Row],[Clicks]], "N/A")</f>
        <v>0.1</v>
      </c>
      <c r="V377" s="13">
        <f>IFERROR(Table1[[#This Row],[Gross Cost ]]/Table1[[#This Row],[Clicks]], "N/A")</f>
        <v>32.534857142857142</v>
      </c>
      <c r="W377" s="14">
        <f>Table1[[#This Row],[Gross Cost ]]/Table1[[#This Row],[Total Conversions]]</f>
        <v>325.34857142857146</v>
      </c>
      <c r="X377" s="13">
        <f>IFERROR((Table1[[#This Row],[Gross Cost ]]/ (Table1[[#This Row],[Impressions]] / 1000)), "N/A")</f>
        <v>105.12798024326634</v>
      </c>
      <c r="Y377" s="13">
        <f>Table1[[#This Row],[Gross Cost ]]/Table1[[#This Row],[Viewable Impressions]] * 1000</f>
        <v>971.39688632970785</v>
      </c>
    </row>
    <row r="378" spans="1:25" x14ac:dyDescent="0.25">
      <c r="A378" t="s">
        <v>1088</v>
      </c>
      <c r="B378" t="s">
        <v>1198</v>
      </c>
      <c r="C378" t="s">
        <v>1362</v>
      </c>
      <c r="G378" t="s">
        <v>12</v>
      </c>
      <c r="H378" t="s">
        <v>19</v>
      </c>
      <c r="I378" t="s">
        <v>1948</v>
      </c>
      <c r="J378" t="s">
        <v>1926</v>
      </c>
      <c r="K378" t="s">
        <v>24</v>
      </c>
      <c r="L378" t="s">
        <v>680</v>
      </c>
      <c r="M378" t="s">
        <v>16</v>
      </c>
      <c r="N378" s="9">
        <v>16151</v>
      </c>
      <c r="O378" s="9">
        <v>54</v>
      </c>
      <c r="P378" s="9">
        <v>4360</v>
      </c>
      <c r="Q378" s="9">
        <v>11358</v>
      </c>
      <c r="R378" s="10">
        <v>3</v>
      </c>
      <c r="S378" s="11">
        <v>1706.22</v>
      </c>
      <c r="T378" s="12">
        <f>Table1[[#This Row],[Clicks]]/Table1[[#This Row],[Impressions]] * 100</f>
        <v>0.33434462262398612</v>
      </c>
      <c r="U378" s="12">
        <f>IFERROR(Table1[[#This Row],[Total Conversions]]/Table1[[#This Row],[Clicks]], "N/A")</f>
        <v>5.5555555555555552E-2</v>
      </c>
      <c r="V378" s="13">
        <f>IFERROR(Table1[[#This Row],[Gross Cost ]]/Table1[[#This Row],[Clicks]], "N/A")</f>
        <v>31.596666666666668</v>
      </c>
      <c r="W378" s="14">
        <f>Table1[[#This Row],[Gross Cost ]]/Table1[[#This Row],[Total Conversions]]</f>
        <v>568.74</v>
      </c>
      <c r="X378" s="13">
        <f>IFERROR((Table1[[#This Row],[Gross Cost ]]/ (Table1[[#This Row],[Impressions]] / 1000)), "N/A")</f>
        <v>105.64175592842548</v>
      </c>
      <c r="Y378" s="13">
        <f>Table1[[#This Row],[Gross Cost ]]/Table1[[#This Row],[Viewable Impressions]] * 1000</f>
        <v>391.33486238532112</v>
      </c>
    </row>
    <row r="379" spans="1:25" x14ac:dyDescent="0.25">
      <c r="A379" t="s">
        <v>1080</v>
      </c>
      <c r="B379" t="s">
        <v>1182</v>
      </c>
      <c r="C379" t="s">
        <v>1464</v>
      </c>
      <c r="D379" t="s">
        <v>1801</v>
      </c>
      <c r="G379" t="s">
        <v>18</v>
      </c>
      <c r="H379" t="s">
        <v>26</v>
      </c>
      <c r="I379" t="s">
        <v>1016</v>
      </c>
      <c r="J379" t="s">
        <v>1929</v>
      </c>
      <c r="K379" t="s">
        <v>994</v>
      </c>
      <c r="L379" t="s">
        <v>795</v>
      </c>
      <c r="M379" t="s">
        <v>16</v>
      </c>
      <c r="N379" s="9">
        <v>14922</v>
      </c>
      <c r="O379" s="9">
        <v>99</v>
      </c>
      <c r="P379" s="9">
        <v>10713</v>
      </c>
      <c r="Q379" s="9">
        <v>13992</v>
      </c>
      <c r="R379" s="10">
        <v>5</v>
      </c>
      <c r="S379" s="11">
        <v>1578.88</v>
      </c>
      <c r="T379" s="12">
        <f>Table1[[#This Row],[Clicks]]/Table1[[#This Row],[Impressions]] * 100</f>
        <v>0.66344993968636912</v>
      </c>
      <c r="U379" s="12">
        <f>IFERROR(Table1[[#This Row],[Total Conversions]]/Table1[[#This Row],[Clicks]], "N/A")</f>
        <v>5.0505050505050504E-2</v>
      </c>
      <c r="V379" s="13">
        <f>IFERROR(Table1[[#This Row],[Gross Cost ]]/Table1[[#This Row],[Clicks]], "N/A")</f>
        <v>15.94828282828283</v>
      </c>
      <c r="W379" s="14">
        <f>Table1[[#This Row],[Gross Cost ]]/Table1[[#This Row],[Total Conversions]]</f>
        <v>315.77600000000001</v>
      </c>
      <c r="X379" s="13">
        <f>IFERROR((Table1[[#This Row],[Gross Cost ]]/ (Table1[[#This Row],[Impressions]] / 1000)), "N/A")</f>
        <v>105.80887280525398</v>
      </c>
      <c r="Y379" s="13">
        <f>Table1[[#This Row],[Gross Cost ]]/Table1[[#This Row],[Viewable Impressions]] * 1000</f>
        <v>147.37981891160274</v>
      </c>
    </row>
    <row r="380" spans="1:25" x14ac:dyDescent="0.25">
      <c r="A380" t="s">
        <v>1079</v>
      </c>
      <c r="B380" t="s">
        <v>1175</v>
      </c>
      <c r="C380" t="s">
        <v>1435</v>
      </c>
      <c r="G380" t="s">
        <v>12</v>
      </c>
      <c r="H380" t="s">
        <v>13</v>
      </c>
      <c r="I380" t="s">
        <v>1948</v>
      </c>
      <c r="J380" t="s">
        <v>1926</v>
      </c>
      <c r="K380" t="s">
        <v>58</v>
      </c>
      <c r="L380" t="s">
        <v>15</v>
      </c>
      <c r="M380" t="s">
        <v>16</v>
      </c>
      <c r="N380" s="9">
        <v>14917</v>
      </c>
      <c r="O380" s="9">
        <v>10</v>
      </c>
      <c r="P380" s="9">
        <v>3065</v>
      </c>
      <c r="Q380" s="9">
        <v>13109</v>
      </c>
      <c r="R380" s="10">
        <v>3</v>
      </c>
      <c r="S380" s="11">
        <v>1583.54</v>
      </c>
      <c r="T380" s="12">
        <f>Table1[[#This Row],[Clicks]]/Table1[[#This Row],[Impressions]] * 100</f>
        <v>6.7037608098143062E-2</v>
      </c>
      <c r="U380" s="12">
        <f>IFERROR(Table1[[#This Row],[Total Conversions]]/Table1[[#This Row],[Clicks]], "N/A")</f>
        <v>0.3</v>
      </c>
      <c r="V380" s="13">
        <f>IFERROR(Table1[[#This Row],[Gross Cost ]]/Table1[[#This Row],[Clicks]], "N/A")</f>
        <v>158.35399999999998</v>
      </c>
      <c r="W380" s="14">
        <f>Table1[[#This Row],[Gross Cost ]]/Table1[[#This Row],[Total Conversions]]</f>
        <v>527.84666666666669</v>
      </c>
      <c r="X380" s="13">
        <f>IFERROR((Table1[[#This Row],[Gross Cost ]]/ (Table1[[#This Row],[Impressions]] / 1000)), "N/A")</f>
        <v>106.15673392773346</v>
      </c>
      <c r="Y380" s="13">
        <f>Table1[[#This Row],[Gross Cost ]]/Table1[[#This Row],[Viewable Impressions]] * 1000</f>
        <v>516.65252854812388</v>
      </c>
    </row>
    <row r="381" spans="1:25" x14ac:dyDescent="0.25">
      <c r="A381" t="s">
        <v>1070</v>
      </c>
      <c r="B381" t="s">
        <v>1153</v>
      </c>
      <c r="C381" t="s">
        <v>1188</v>
      </c>
      <c r="D381" t="s">
        <v>1768</v>
      </c>
      <c r="G381" t="s">
        <v>18</v>
      </c>
      <c r="H381" t="s">
        <v>26</v>
      </c>
      <c r="I381" t="s">
        <v>1042</v>
      </c>
      <c r="J381" t="s">
        <v>1924</v>
      </c>
      <c r="K381" t="s">
        <v>384</v>
      </c>
      <c r="L381" t="s">
        <v>204</v>
      </c>
      <c r="M381" t="s">
        <v>44</v>
      </c>
      <c r="N381" s="9">
        <v>27473</v>
      </c>
      <c r="O381" s="9">
        <v>69</v>
      </c>
      <c r="P381" s="9">
        <v>11306</v>
      </c>
      <c r="Q381" s="9">
        <v>20625</v>
      </c>
      <c r="R381" s="10">
        <v>2</v>
      </c>
      <c r="S381" s="11">
        <v>2922.29</v>
      </c>
      <c r="T381" s="12">
        <f>Table1[[#This Row],[Clicks]]/Table1[[#This Row],[Impressions]] * 100</f>
        <v>0.25115568012230188</v>
      </c>
      <c r="U381" s="12">
        <f>IFERROR(Table1[[#This Row],[Total Conversions]]/Table1[[#This Row],[Clicks]], "N/A")</f>
        <v>2.8985507246376812E-2</v>
      </c>
      <c r="V381" s="13">
        <f>IFERROR(Table1[[#This Row],[Gross Cost ]]/Table1[[#This Row],[Clicks]], "N/A")</f>
        <v>42.352028985507246</v>
      </c>
      <c r="W381" s="14">
        <f>Table1[[#This Row],[Gross Cost ]]/Table1[[#This Row],[Total Conversions]]</f>
        <v>1461.145</v>
      </c>
      <c r="X381" s="13">
        <f>IFERROR((Table1[[#This Row],[Gross Cost ]]/ (Table1[[#This Row],[Impressions]] / 1000)), "N/A")</f>
        <v>106.36952644414517</v>
      </c>
      <c r="Y381" s="13">
        <f>Table1[[#This Row],[Gross Cost ]]/Table1[[#This Row],[Viewable Impressions]] * 1000</f>
        <v>258.47249248186802</v>
      </c>
    </row>
    <row r="382" spans="1:25" x14ac:dyDescent="0.25">
      <c r="A382" t="s">
        <v>1070</v>
      </c>
      <c r="B382" t="s">
        <v>1140</v>
      </c>
      <c r="C382" t="s">
        <v>1315</v>
      </c>
      <c r="D382" t="s">
        <v>1695</v>
      </c>
      <c r="G382" t="s">
        <v>12</v>
      </c>
      <c r="H382" t="s">
        <v>21</v>
      </c>
      <c r="I382" t="s">
        <v>1939</v>
      </c>
      <c r="J382" t="s">
        <v>1923</v>
      </c>
      <c r="K382" t="s">
        <v>79</v>
      </c>
      <c r="L382" t="s">
        <v>15</v>
      </c>
      <c r="M382" t="s">
        <v>16</v>
      </c>
      <c r="N382" s="9">
        <v>63794</v>
      </c>
      <c r="O382" s="9">
        <v>200</v>
      </c>
      <c r="P382" s="9">
        <v>46557</v>
      </c>
      <c r="Q382" s="9">
        <v>60868</v>
      </c>
      <c r="R382" s="10">
        <v>9</v>
      </c>
      <c r="S382" s="11">
        <v>6832.94</v>
      </c>
      <c r="T382" s="12">
        <f>Table1[[#This Row],[Clicks]]/Table1[[#This Row],[Impressions]] * 100</f>
        <v>0.31350910743957117</v>
      </c>
      <c r="U382" s="12">
        <f>IFERROR(Table1[[#This Row],[Total Conversions]]/Table1[[#This Row],[Clicks]], "N/A")</f>
        <v>4.4999999999999998E-2</v>
      </c>
      <c r="V382" s="13">
        <f>IFERROR(Table1[[#This Row],[Gross Cost ]]/Table1[[#This Row],[Clicks]], "N/A")</f>
        <v>34.164699999999996</v>
      </c>
      <c r="W382" s="14">
        <f>Table1[[#This Row],[Gross Cost ]]/Table1[[#This Row],[Total Conversions]]</f>
        <v>759.21555555555551</v>
      </c>
      <c r="X382" s="13">
        <f>IFERROR((Table1[[#This Row],[Gross Cost ]]/ (Table1[[#This Row],[Impressions]] / 1000)), "N/A")</f>
        <v>107.10944602940715</v>
      </c>
      <c r="Y382" s="13">
        <f>Table1[[#This Row],[Gross Cost ]]/Table1[[#This Row],[Viewable Impressions]] * 1000</f>
        <v>146.76504070279441</v>
      </c>
    </row>
    <row r="383" spans="1:25" x14ac:dyDescent="0.25">
      <c r="A383" t="s">
        <v>1070</v>
      </c>
      <c r="B383" t="s">
        <v>1139</v>
      </c>
      <c r="C383" t="s">
        <v>1201</v>
      </c>
      <c r="D383" t="s">
        <v>1686</v>
      </c>
      <c r="G383" t="s">
        <v>18</v>
      </c>
      <c r="H383" t="s">
        <v>19</v>
      </c>
      <c r="I383" t="s">
        <v>1940</v>
      </c>
      <c r="J383" t="s">
        <v>1923</v>
      </c>
      <c r="K383" t="s">
        <v>36</v>
      </c>
      <c r="L383" t="s">
        <v>204</v>
      </c>
      <c r="M383" t="s">
        <v>16</v>
      </c>
      <c r="N383" s="9">
        <v>53464</v>
      </c>
      <c r="O383" s="9">
        <v>212</v>
      </c>
      <c r="P383" s="9">
        <v>22151</v>
      </c>
      <c r="Q383" s="9">
        <v>49058</v>
      </c>
      <c r="R383" s="10">
        <v>9</v>
      </c>
      <c r="S383" s="11">
        <v>5741.1</v>
      </c>
      <c r="T383" s="12">
        <f>Table1[[#This Row],[Clicks]]/Table1[[#This Row],[Impressions]] * 100</f>
        <v>0.39652850516235222</v>
      </c>
      <c r="U383" s="12">
        <f>IFERROR(Table1[[#This Row],[Total Conversions]]/Table1[[#This Row],[Clicks]], "N/A")</f>
        <v>4.2452830188679243E-2</v>
      </c>
      <c r="V383" s="13">
        <f>IFERROR(Table1[[#This Row],[Gross Cost ]]/Table1[[#This Row],[Clicks]], "N/A")</f>
        <v>27.080660377358491</v>
      </c>
      <c r="W383" s="14">
        <f>Table1[[#This Row],[Gross Cost ]]/Table1[[#This Row],[Total Conversions]]</f>
        <v>637.90000000000009</v>
      </c>
      <c r="X383" s="13">
        <f>IFERROR((Table1[[#This Row],[Gross Cost ]]/ (Table1[[#This Row],[Impressions]] / 1000)), "N/A")</f>
        <v>107.38253778243305</v>
      </c>
      <c r="Y383" s="13">
        <f>Table1[[#This Row],[Gross Cost ]]/Table1[[#This Row],[Viewable Impressions]] * 1000</f>
        <v>259.18017245271096</v>
      </c>
    </row>
    <row r="384" spans="1:25" x14ac:dyDescent="0.25">
      <c r="A384" t="s">
        <v>1067</v>
      </c>
      <c r="B384" t="s">
        <v>1131</v>
      </c>
      <c r="C384" t="s">
        <v>1265</v>
      </c>
      <c r="D384" t="s">
        <v>1582</v>
      </c>
      <c r="G384" t="s">
        <v>12</v>
      </c>
      <c r="H384" t="s">
        <v>26</v>
      </c>
      <c r="I384" t="s">
        <v>1036</v>
      </c>
      <c r="J384" t="s">
        <v>1927</v>
      </c>
      <c r="K384" t="s">
        <v>888</v>
      </c>
      <c r="L384" t="s">
        <v>886</v>
      </c>
      <c r="M384" t="s">
        <v>16</v>
      </c>
      <c r="N384" s="9">
        <v>13655</v>
      </c>
      <c r="O384" s="9">
        <v>66</v>
      </c>
      <c r="P384" s="9">
        <v>9519</v>
      </c>
      <c r="Q384" s="9">
        <v>13041</v>
      </c>
      <c r="R384" s="10">
        <v>3</v>
      </c>
      <c r="S384" s="11">
        <v>1475.25</v>
      </c>
      <c r="T384" s="12">
        <f>Table1[[#This Row],[Clicks]]/Table1[[#This Row],[Impressions]] * 100</f>
        <v>0.48333943610399122</v>
      </c>
      <c r="U384" s="12">
        <f>IFERROR(Table1[[#This Row],[Total Conversions]]/Table1[[#This Row],[Clicks]], "N/A")</f>
        <v>4.5454545454545456E-2</v>
      </c>
      <c r="V384" s="13">
        <f>IFERROR(Table1[[#This Row],[Gross Cost ]]/Table1[[#This Row],[Clicks]], "N/A")</f>
        <v>22.352272727272727</v>
      </c>
      <c r="W384" s="14">
        <f>Table1[[#This Row],[Gross Cost ]]/Table1[[#This Row],[Total Conversions]]</f>
        <v>491.75</v>
      </c>
      <c r="X384" s="13">
        <f>IFERROR((Table1[[#This Row],[Gross Cost ]]/ (Table1[[#This Row],[Impressions]] / 1000)), "N/A")</f>
        <v>108.03734895642623</v>
      </c>
      <c r="Y384" s="13">
        <f>Table1[[#This Row],[Gross Cost ]]/Table1[[#This Row],[Viewable Impressions]] * 1000</f>
        <v>154.97951465490073</v>
      </c>
    </row>
    <row r="385" spans="1:25" x14ac:dyDescent="0.25">
      <c r="A385" t="s">
        <v>1064</v>
      </c>
      <c r="B385" t="s">
        <v>1109</v>
      </c>
      <c r="C385" t="s">
        <v>1236</v>
      </c>
      <c r="G385" t="s">
        <v>18</v>
      </c>
      <c r="H385" t="s">
        <v>13</v>
      </c>
      <c r="I385" t="s">
        <v>1036</v>
      </c>
      <c r="J385" t="s">
        <v>1927</v>
      </c>
      <c r="K385" t="s">
        <v>976</v>
      </c>
      <c r="L385" t="s">
        <v>962</v>
      </c>
      <c r="M385" t="s">
        <v>16</v>
      </c>
      <c r="N385" s="9">
        <v>13382</v>
      </c>
      <c r="O385" s="9">
        <v>68</v>
      </c>
      <c r="P385" s="9">
        <v>3340</v>
      </c>
      <c r="Q385" s="9">
        <v>11662</v>
      </c>
      <c r="R385" s="10">
        <v>1</v>
      </c>
      <c r="S385" s="11">
        <v>1447.93</v>
      </c>
      <c r="T385" s="12">
        <f>Table1[[#This Row],[Clicks]]/Table1[[#This Row],[Impressions]] * 100</f>
        <v>0.50814526976535646</v>
      </c>
      <c r="U385" s="12">
        <f>IFERROR(Table1[[#This Row],[Total Conversions]]/Table1[[#This Row],[Clicks]], "N/A")</f>
        <v>1.4705882352941176E-2</v>
      </c>
      <c r="V385" s="13">
        <f>IFERROR(Table1[[#This Row],[Gross Cost ]]/Table1[[#This Row],[Clicks]], "N/A")</f>
        <v>21.293088235294118</v>
      </c>
      <c r="W385" s="14">
        <f>Table1[[#This Row],[Gross Cost ]]/Table1[[#This Row],[Total Conversions]]</f>
        <v>1447.93</v>
      </c>
      <c r="X385" s="13">
        <f>IFERROR((Table1[[#This Row],[Gross Cost ]]/ (Table1[[#This Row],[Impressions]] / 1000)), "N/A")</f>
        <v>108.19982065461068</v>
      </c>
      <c r="Y385" s="13">
        <f>Table1[[#This Row],[Gross Cost ]]/Table1[[#This Row],[Viewable Impressions]] * 1000</f>
        <v>433.51197604790423</v>
      </c>
    </row>
    <row r="386" spans="1:25" x14ac:dyDescent="0.25">
      <c r="A386" t="s">
        <v>1064</v>
      </c>
      <c r="B386" t="s">
        <v>1107</v>
      </c>
      <c r="C386" t="s">
        <v>1234</v>
      </c>
      <c r="D386" t="s">
        <v>1560</v>
      </c>
      <c r="G386" t="s">
        <v>18</v>
      </c>
      <c r="H386" t="s">
        <v>19</v>
      </c>
      <c r="I386" t="s">
        <v>1029</v>
      </c>
      <c r="J386" t="s">
        <v>1924</v>
      </c>
      <c r="K386" t="s">
        <v>62</v>
      </c>
      <c r="L386" t="s">
        <v>795</v>
      </c>
      <c r="M386" t="s">
        <v>16</v>
      </c>
      <c r="N386" s="9">
        <v>13326</v>
      </c>
      <c r="O386" s="9">
        <v>98</v>
      </c>
      <c r="P386" s="9">
        <v>3568</v>
      </c>
      <c r="Q386" s="9">
        <v>11388</v>
      </c>
      <c r="R386" s="10">
        <v>2</v>
      </c>
      <c r="S386" s="11">
        <v>1442.03</v>
      </c>
      <c r="T386" s="12">
        <f>Table1[[#This Row],[Clicks]]/Table1[[#This Row],[Impressions]] * 100</f>
        <v>0.73540447245985296</v>
      </c>
      <c r="U386" s="12">
        <f>IFERROR(Table1[[#This Row],[Total Conversions]]/Table1[[#This Row],[Clicks]], "N/A")</f>
        <v>2.0408163265306121E-2</v>
      </c>
      <c r="V386" s="13">
        <f>IFERROR(Table1[[#This Row],[Gross Cost ]]/Table1[[#This Row],[Clicks]], "N/A")</f>
        <v>14.714591836734694</v>
      </c>
      <c r="W386" s="14">
        <f>Table1[[#This Row],[Gross Cost ]]/Table1[[#This Row],[Total Conversions]]</f>
        <v>721.01499999999999</v>
      </c>
      <c r="X386" s="13">
        <f>IFERROR((Table1[[#This Row],[Gross Cost ]]/ (Table1[[#This Row],[Impressions]] / 1000)), "N/A")</f>
        <v>108.21176647155936</v>
      </c>
      <c r="Y386" s="13">
        <f>Table1[[#This Row],[Gross Cost ]]/Table1[[#This Row],[Viewable Impressions]] * 1000</f>
        <v>404.15639013452915</v>
      </c>
    </row>
    <row r="387" spans="1:25" x14ac:dyDescent="0.25">
      <c r="A387" t="s">
        <v>1065</v>
      </c>
      <c r="B387" t="s">
        <v>1113</v>
      </c>
      <c r="C387" t="s">
        <v>1248</v>
      </c>
      <c r="G387" t="s">
        <v>12</v>
      </c>
      <c r="H387" t="s">
        <v>21</v>
      </c>
      <c r="I387" t="s">
        <v>1948</v>
      </c>
      <c r="J387" t="s">
        <v>1926</v>
      </c>
      <c r="K387" t="s">
        <v>793</v>
      </c>
      <c r="L387" t="s">
        <v>754</v>
      </c>
      <c r="M387" t="s">
        <v>16</v>
      </c>
      <c r="N387" s="9">
        <v>13713</v>
      </c>
      <c r="O387" s="9">
        <v>151</v>
      </c>
      <c r="P387" s="9">
        <v>8339</v>
      </c>
      <c r="Q387" s="9">
        <v>13051</v>
      </c>
      <c r="R387" s="10">
        <v>5</v>
      </c>
      <c r="S387" s="11">
        <v>1490.01</v>
      </c>
      <c r="T387" s="12">
        <f>Table1[[#This Row],[Clicks]]/Table1[[#This Row],[Impressions]] * 100</f>
        <v>1.101144899000948</v>
      </c>
      <c r="U387" s="12">
        <f>IFERROR(Table1[[#This Row],[Total Conversions]]/Table1[[#This Row],[Clicks]], "N/A")</f>
        <v>3.3112582781456956E-2</v>
      </c>
      <c r="V387" s="13">
        <f>IFERROR(Table1[[#This Row],[Gross Cost ]]/Table1[[#This Row],[Clicks]], "N/A")</f>
        <v>9.8676158940397354</v>
      </c>
      <c r="W387" s="14">
        <f>Table1[[#This Row],[Gross Cost ]]/Table1[[#This Row],[Total Conversions]]</f>
        <v>298.00200000000001</v>
      </c>
      <c r="X387" s="13">
        <f>IFERROR((Table1[[#This Row],[Gross Cost ]]/ (Table1[[#This Row],[Impressions]] / 1000)), "N/A")</f>
        <v>108.65674907022535</v>
      </c>
      <c r="Y387" s="13">
        <f>Table1[[#This Row],[Gross Cost ]]/Table1[[#This Row],[Viewable Impressions]] * 1000</f>
        <v>178.67969780549225</v>
      </c>
    </row>
    <row r="388" spans="1:25" x14ac:dyDescent="0.25">
      <c r="A388" t="s">
        <v>1064</v>
      </c>
      <c r="B388" t="s">
        <v>182</v>
      </c>
      <c r="C388" t="s">
        <v>1243</v>
      </c>
      <c r="G388" t="s">
        <v>18</v>
      </c>
      <c r="H388" t="s">
        <v>26</v>
      </c>
      <c r="I388" t="s">
        <v>1042</v>
      </c>
      <c r="J388" t="s">
        <v>1924</v>
      </c>
      <c r="K388" t="s">
        <v>320</v>
      </c>
      <c r="L388" t="s">
        <v>204</v>
      </c>
      <c r="M388" t="s">
        <v>16</v>
      </c>
      <c r="N388" s="9">
        <v>13464</v>
      </c>
      <c r="O388" s="9">
        <v>84</v>
      </c>
      <c r="P388" s="9">
        <v>1698</v>
      </c>
      <c r="Q388" s="9">
        <v>11234</v>
      </c>
      <c r="R388" s="10">
        <v>1</v>
      </c>
      <c r="S388" s="11">
        <v>1466.29</v>
      </c>
      <c r="T388" s="12">
        <f>Table1[[#This Row],[Clicks]]/Table1[[#This Row],[Impressions]] * 100</f>
        <v>0.62388591800356508</v>
      </c>
      <c r="U388" s="12">
        <f>IFERROR(Table1[[#This Row],[Total Conversions]]/Table1[[#This Row],[Clicks]], "N/A")</f>
        <v>1.1904761904761904E-2</v>
      </c>
      <c r="V388" s="13">
        <f>IFERROR(Table1[[#This Row],[Gross Cost ]]/Table1[[#This Row],[Clicks]], "N/A")</f>
        <v>17.455833333333334</v>
      </c>
      <c r="W388" s="14">
        <f>Table1[[#This Row],[Gross Cost ]]/Table1[[#This Row],[Total Conversions]]</f>
        <v>1466.29</v>
      </c>
      <c r="X388" s="13">
        <f>IFERROR((Table1[[#This Row],[Gross Cost ]]/ (Table1[[#This Row],[Impressions]] / 1000)), "N/A")</f>
        <v>108.90448603683897</v>
      </c>
      <c r="Y388" s="13">
        <f>Table1[[#This Row],[Gross Cost ]]/Table1[[#This Row],[Viewable Impressions]] * 1000</f>
        <v>863.53945818610123</v>
      </c>
    </row>
    <row r="389" spans="1:25" x14ac:dyDescent="0.25">
      <c r="A389" t="s">
        <v>1086</v>
      </c>
      <c r="B389" t="s">
        <v>1196</v>
      </c>
      <c r="G389" t="s">
        <v>18</v>
      </c>
      <c r="H389" t="s">
        <v>21</v>
      </c>
      <c r="I389" t="s">
        <v>1023</v>
      </c>
      <c r="J389" t="s">
        <v>1923</v>
      </c>
      <c r="K389" t="s">
        <v>108</v>
      </c>
      <c r="L389" t="s">
        <v>625</v>
      </c>
      <c r="M389" t="s">
        <v>16</v>
      </c>
      <c r="N389" s="9">
        <v>15033</v>
      </c>
      <c r="O389" s="9">
        <v>76</v>
      </c>
      <c r="P389" s="9">
        <v>5495</v>
      </c>
      <c r="Q389" s="9">
        <v>7050</v>
      </c>
      <c r="R389" s="10">
        <v>3</v>
      </c>
      <c r="S389" s="11">
        <v>1650.72</v>
      </c>
      <c r="T389" s="12">
        <f>Table1[[#This Row],[Clicks]]/Table1[[#This Row],[Impressions]] * 100</f>
        <v>0.50555444688352291</v>
      </c>
      <c r="U389" s="12">
        <f>IFERROR(Table1[[#This Row],[Total Conversions]]/Table1[[#This Row],[Clicks]], "N/A")</f>
        <v>3.9473684210526314E-2</v>
      </c>
      <c r="V389" s="13">
        <f>IFERROR(Table1[[#This Row],[Gross Cost ]]/Table1[[#This Row],[Clicks]], "N/A")</f>
        <v>21.72</v>
      </c>
      <c r="W389" s="14">
        <f>Table1[[#This Row],[Gross Cost ]]/Table1[[#This Row],[Total Conversions]]</f>
        <v>550.24</v>
      </c>
      <c r="X389" s="13">
        <f>IFERROR((Table1[[#This Row],[Gross Cost ]]/ (Table1[[#This Row],[Impressions]] / 1000)), "N/A")</f>
        <v>109.80642586310118</v>
      </c>
      <c r="Y389" s="13">
        <f>Table1[[#This Row],[Gross Cost ]]/Table1[[#This Row],[Viewable Impressions]] * 1000</f>
        <v>300.40400363967245</v>
      </c>
    </row>
    <row r="390" spans="1:25" x14ac:dyDescent="0.25">
      <c r="A390" t="s">
        <v>1069</v>
      </c>
      <c r="B390" t="s">
        <v>1134</v>
      </c>
      <c r="C390" t="s">
        <v>1288</v>
      </c>
      <c r="D390" t="s">
        <v>1602</v>
      </c>
      <c r="G390" t="s">
        <v>18</v>
      </c>
      <c r="H390" t="s">
        <v>21</v>
      </c>
      <c r="I390" t="s">
        <v>1039</v>
      </c>
      <c r="J390" t="s">
        <v>1923</v>
      </c>
      <c r="K390" t="s">
        <v>390</v>
      </c>
      <c r="L390" t="s">
        <v>754</v>
      </c>
      <c r="M390" t="s">
        <v>16</v>
      </c>
      <c r="N390" s="9">
        <v>13833</v>
      </c>
      <c r="O390" s="9">
        <v>84</v>
      </c>
      <c r="P390" s="9">
        <v>7693</v>
      </c>
      <c r="Q390" s="9">
        <v>13237</v>
      </c>
      <c r="R390" s="10">
        <v>6</v>
      </c>
      <c r="S390" s="11">
        <v>1526.79</v>
      </c>
      <c r="T390" s="12">
        <f>Table1[[#This Row],[Clicks]]/Table1[[#This Row],[Impressions]] * 100</f>
        <v>0.60724354803730207</v>
      </c>
      <c r="U390" s="12">
        <f>IFERROR(Table1[[#This Row],[Total Conversions]]/Table1[[#This Row],[Clicks]], "N/A")</f>
        <v>7.1428571428571425E-2</v>
      </c>
      <c r="V390" s="13">
        <f>IFERROR(Table1[[#This Row],[Gross Cost ]]/Table1[[#This Row],[Clicks]], "N/A")</f>
        <v>18.176071428571429</v>
      </c>
      <c r="W390" s="14">
        <f>Table1[[#This Row],[Gross Cost ]]/Table1[[#This Row],[Total Conversions]]</f>
        <v>254.465</v>
      </c>
      <c r="X390" s="13">
        <f>IFERROR((Table1[[#This Row],[Gross Cost ]]/ (Table1[[#This Row],[Impressions]] / 1000)), "N/A")</f>
        <v>110.37302103665148</v>
      </c>
      <c r="Y390" s="13">
        <f>Table1[[#This Row],[Gross Cost ]]/Table1[[#This Row],[Viewable Impressions]] * 1000</f>
        <v>198.46483816456518</v>
      </c>
    </row>
    <row r="391" spans="1:25" x14ac:dyDescent="0.25">
      <c r="A391" t="s">
        <v>1069</v>
      </c>
      <c r="B391" t="s">
        <v>1133</v>
      </c>
      <c r="G391" t="s">
        <v>12</v>
      </c>
      <c r="H391" t="s">
        <v>26</v>
      </c>
      <c r="I391" t="s">
        <v>1008</v>
      </c>
      <c r="J391" t="s">
        <v>1003</v>
      </c>
      <c r="K391" t="s">
        <v>159</v>
      </c>
      <c r="L391" t="s">
        <v>204</v>
      </c>
      <c r="M391" t="s">
        <v>16</v>
      </c>
      <c r="N391" s="9">
        <v>19212</v>
      </c>
      <c r="O391" s="9">
        <v>54</v>
      </c>
      <c r="P391" s="9">
        <v>6872</v>
      </c>
      <c r="Q391" s="9">
        <v>14248</v>
      </c>
      <c r="R391" s="10">
        <v>10</v>
      </c>
      <c r="S391" s="11">
        <v>2133.08</v>
      </c>
      <c r="T391" s="12">
        <f>Table1[[#This Row],[Clicks]]/Table1[[#This Row],[Impressions]] * 100</f>
        <v>0.28107432854465958</v>
      </c>
      <c r="U391" s="12">
        <f>IFERROR(Table1[[#This Row],[Total Conversions]]/Table1[[#This Row],[Clicks]], "N/A")</f>
        <v>0.18518518518518517</v>
      </c>
      <c r="V391" s="13">
        <f>IFERROR(Table1[[#This Row],[Gross Cost ]]/Table1[[#This Row],[Clicks]], "N/A")</f>
        <v>39.501481481481477</v>
      </c>
      <c r="W391" s="14">
        <f>Table1[[#This Row],[Gross Cost ]]/Table1[[#This Row],[Total Conversions]]</f>
        <v>213.30799999999999</v>
      </c>
      <c r="X391" s="13">
        <f>IFERROR((Table1[[#This Row],[Gross Cost ]]/ (Table1[[#This Row],[Impressions]] / 1000)), "N/A")</f>
        <v>111.02852383926712</v>
      </c>
      <c r="Y391" s="13">
        <f>Table1[[#This Row],[Gross Cost ]]/Table1[[#This Row],[Viewable Impressions]] * 1000</f>
        <v>310.40162980209544</v>
      </c>
    </row>
    <row r="392" spans="1:25" x14ac:dyDescent="0.25">
      <c r="A392" t="s">
        <v>1069</v>
      </c>
      <c r="B392" t="s">
        <v>1134</v>
      </c>
      <c r="C392" t="s">
        <v>1141</v>
      </c>
      <c r="G392" t="s">
        <v>12</v>
      </c>
      <c r="H392" t="s">
        <v>13</v>
      </c>
      <c r="I392" t="s">
        <v>1029</v>
      </c>
      <c r="J392" t="s">
        <v>1924</v>
      </c>
      <c r="K392" t="s">
        <v>86</v>
      </c>
      <c r="L392" t="s">
        <v>15</v>
      </c>
      <c r="M392" t="s">
        <v>16</v>
      </c>
      <c r="N392" s="9">
        <v>13779</v>
      </c>
      <c r="O392" s="9">
        <v>96</v>
      </c>
      <c r="P392" s="9">
        <v>3482</v>
      </c>
      <c r="Q392" s="9">
        <v>12487</v>
      </c>
      <c r="R392" s="10">
        <v>4</v>
      </c>
      <c r="S392" s="11">
        <v>1530.04</v>
      </c>
      <c r="T392" s="12">
        <f>Table1[[#This Row],[Clicks]]/Table1[[#This Row],[Impressions]] * 100</f>
        <v>0.69671238841715655</v>
      </c>
      <c r="U392" s="12">
        <f>IFERROR(Table1[[#This Row],[Total Conversions]]/Table1[[#This Row],[Clicks]], "N/A")</f>
        <v>4.1666666666666664E-2</v>
      </c>
      <c r="V392" s="13">
        <f>IFERROR(Table1[[#This Row],[Gross Cost ]]/Table1[[#This Row],[Clicks]], "N/A")</f>
        <v>15.937916666666666</v>
      </c>
      <c r="W392" s="14">
        <f>Table1[[#This Row],[Gross Cost ]]/Table1[[#This Row],[Total Conversions]]</f>
        <v>382.51</v>
      </c>
      <c r="X392" s="13">
        <f>IFERROR((Table1[[#This Row],[Gross Cost ]]/ (Table1[[#This Row],[Impressions]] / 1000)), "N/A")</f>
        <v>111.04143987226939</v>
      </c>
      <c r="Y392" s="13">
        <f>Table1[[#This Row],[Gross Cost ]]/Table1[[#This Row],[Viewable Impressions]] * 1000</f>
        <v>439.41412981045374</v>
      </c>
    </row>
    <row r="393" spans="1:25" x14ac:dyDescent="0.25">
      <c r="A393" t="s">
        <v>1065</v>
      </c>
      <c r="B393" t="s">
        <v>1122</v>
      </c>
      <c r="C393" t="s">
        <v>1252</v>
      </c>
      <c r="D393" t="s">
        <v>1566</v>
      </c>
      <c r="E393" t="s">
        <v>1512</v>
      </c>
      <c r="G393" t="s">
        <v>18</v>
      </c>
      <c r="H393" t="s">
        <v>19</v>
      </c>
      <c r="I393" t="s">
        <v>1943</v>
      </c>
      <c r="J393" t="s">
        <v>1923</v>
      </c>
      <c r="K393" t="s">
        <v>787</v>
      </c>
      <c r="L393" t="s">
        <v>754</v>
      </c>
      <c r="M393" t="s">
        <v>44</v>
      </c>
      <c r="N393" s="9">
        <v>16325</v>
      </c>
      <c r="O393" s="9">
        <v>78</v>
      </c>
      <c r="P393" s="9">
        <v>9558</v>
      </c>
      <c r="Q393" s="9">
        <v>15426</v>
      </c>
      <c r="R393" s="10">
        <v>21</v>
      </c>
      <c r="S393" s="11">
        <v>1814.1</v>
      </c>
      <c r="T393" s="12">
        <f>Table1[[#This Row],[Clicks]]/Table1[[#This Row],[Impressions]] * 100</f>
        <v>0.4777947932618683</v>
      </c>
      <c r="U393" s="12">
        <f>IFERROR(Table1[[#This Row],[Total Conversions]]/Table1[[#This Row],[Clicks]], "N/A")</f>
        <v>0.26923076923076922</v>
      </c>
      <c r="V393" s="13">
        <f>IFERROR(Table1[[#This Row],[Gross Cost ]]/Table1[[#This Row],[Clicks]], "N/A")</f>
        <v>23.257692307692306</v>
      </c>
      <c r="W393" s="14">
        <f>Table1[[#This Row],[Gross Cost ]]/Table1[[#This Row],[Total Conversions]]</f>
        <v>86.385714285714286</v>
      </c>
      <c r="X393" s="13">
        <f>IFERROR((Table1[[#This Row],[Gross Cost ]]/ (Table1[[#This Row],[Impressions]] / 1000)), "N/A")</f>
        <v>111.12404287901991</v>
      </c>
      <c r="Y393" s="13">
        <f>Table1[[#This Row],[Gross Cost ]]/Table1[[#This Row],[Viewable Impressions]] * 1000</f>
        <v>189.79912115505334</v>
      </c>
    </row>
    <row r="394" spans="1:25" x14ac:dyDescent="0.25">
      <c r="A394" t="s">
        <v>1070</v>
      </c>
      <c r="B394" t="s">
        <v>1139</v>
      </c>
      <c r="C394" t="s">
        <v>1313</v>
      </c>
      <c r="D394" t="s">
        <v>1684</v>
      </c>
      <c r="G394" t="s">
        <v>23</v>
      </c>
      <c r="H394" t="s">
        <v>26</v>
      </c>
      <c r="I394" t="s">
        <v>1943</v>
      </c>
      <c r="J394" t="s">
        <v>1923</v>
      </c>
      <c r="K394" t="s">
        <v>108</v>
      </c>
      <c r="L394" t="s">
        <v>204</v>
      </c>
      <c r="M394" t="s">
        <v>16</v>
      </c>
      <c r="N394" s="9">
        <v>39844</v>
      </c>
      <c r="O394" s="9">
        <v>101</v>
      </c>
      <c r="P394" s="9">
        <v>28001</v>
      </c>
      <c r="Q394" s="9">
        <v>36335</v>
      </c>
      <c r="R394" s="10">
        <v>3</v>
      </c>
      <c r="S394" s="11">
        <v>4439.37</v>
      </c>
      <c r="T394" s="12">
        <f>Table1[[#This Row],[Clicks]]/Table1[[#This Row],[Impressions]] * 100</f>
        <v>0.25348860556169062</v>
      </c>
      <c r="U394" s="12">
        <f>IFERROR(Table1[[#This Row],[Total Conversions]]/Table1[[#This Row],[Clicks]], "N/A")</f>
        <v>2.9702970297029702E-2</v>
      </c>
      <c r="V394" s="13">
        <f>IFERROR(Table1[[#This Row],[Gross Cost ]]/Table1[[#This Row],[Clicks]], "N/A")</f>
        <v>43.954158415841583</v>
      </c>
      <c r="W394" s="14">
        <f>Table1[[#This Row],[Gross Cost ]]/Table1[[#This Row],[Total Conversions]]</f>
        <v>1479.79</v>
      </c>
      <c r="X394" s="13">
        <f>IFERROR((Table1[[#This Row],[Gross Cost ]]/ (Table1[[#This Row],[Impressions]] / 1000)), "N/A")</f>
        <v>111.4187832546933</v>
      </c>
      <c r="Y394" s="13">
        <f>Table1[[#This Row],[Gross Cost ]]/Table1[[#This Row],[Viewable Impressions]] * 1000</f>
        <v>158.54326631191742</v>
      </c>
    </row>
    <row r="395" spans="1:25" x14ac:dyDescent="0.25">
      <c r="A395" t="s">
        <v>1092</v>
      </c>
      <c r="B395" t="s">
        <v>1210</v>
      </c>
      <c r="C395" t="s">
        <v>1519</v>
      </c>
      <c r="D395" t="s">
        <v>1131</v>
      </c>
      <c r="E395" t="s">
        <v>1905</v>
      </c>
      <c r="G395" t="s">
        <v>18</v>
      </c>
      <c r="H395" t="s">
        <v>13</v>
      </c>
      <c r="I395" t="s">
        <v>1948</v>
      </c>
      <c r="J395" t="s">
        <v>1926</v>
      </c>
      <c r="K395" t="s">
        <v>117</v>
      </c>
      <c r="L395" t="s">
        <v>204</v>
      </c>
      <c r="M395" t="s">
        <v>16</v>
      </c>
      <c r="N395" s="9">
        <v>22444</v>
      </c>
      <c r="O395" s="9">
        <v>160</v>
      </c>
      <c r="P395" s="9">
        <v>12672</v>
      </c>
      <c r="Q395" s="9">
        <v>21345</v>
      </c>
      <c r="R395" s="10">
        <v>5</v>
      </c>
      <c r="S395" s="11">
        <v>2539.1999999999998</v>
      </c>
      <c r="T395" s="12">
        <f>Table1[[#This Row],[Clicks]]/Table1[[#This Row],[Impressions]] * 100</f>
        <v>0.71288540367135977</v>
      </c>
      <c r="U395" s="12">
        <f>IFERROR(Table1[[#This Row],[Total Conversions]]/Table1[[#This Row],[Clicks]], "N/A")</f>
        <v>3.125E-2</v>
      </c>
      <c r="V395" s="13">
        <f>IFERROR(Table1[[#This Row],[Gross Cost ]]/Table1[[#This Row],[Clicks]], "N/A")</f>
        <v>15.87</v>
      </c>
      <c r="W395" s="14">
        <f>Table1[[#This Row],[Gross Cost ]]/Table1[[#This Row],[Total Conversions]]</f>
        <v>507.84</v>
      </c>
      <c r="X395" s="13">
        <f>IFERROR((Table1[[#This Row],[Gross Cost ]]/ (Table1[[#This Row],[Impressions]] / 1000)), "N/A")</f>
        <v>113.1349135626448</v>
      </c>
      <c r="Y395" s="13">
        <f>Table1[[#This Row],[Gross Cost ]]/Table1[[#This Row],[Viewable Impressions]] * 1000</f>
        <v>200.37878787878785</v>
      </c>
    </row>
    <row r="396" spans="1:25" x14ac:dyDescent="0.25">
      <c r="A396" t="s">
        <v>1065</v>
      </c>
      <c r="B396" t="s">
        <v>1118</v>
      </c>
      <c r="C396" t="s">
        <v>1250</v>
      </c>
      <c r="G396" t="s">
        <v>12</v>
      </c>
      <c r="H396" t="s">
        <v>21</v>
      </c>
      <c r="I396" t="s">
        <v>1023</v>
      </c>
      <c r="J396" t="s">
        <v>1923</v>
      </c>
      <c r="K396" t="s">
        <v>189</v>
      </c>
      <c r="L396" t="s">
        <v>15</v>
      </c>
      <c r="M396" t="s">
        <v>16</v>
      </c>
      <c r="N396" s="9">
        <v>13466</v>
      </c>
      <c r="O396" s="9">
        <v>150</v>
      </c>
      <c r="P396" s="9">
        <v>8684</v>
      </c>
      <c r="Q396" s="9">
        <v>11766</v>
      </c>
      <c r="R396" s="10">
        <v>1</v>
      </c>
      <c r="S396" s="11">
        <v>1527.18</v>
      </c>
      <c r="T396" s="12">
        <f>Table1[[#This Row],[Clicks]]/Table1[[#This Row],[Impressions]] * 100</f>
        <v>1.1139165305213128</v>
      </c>
      <c r="U396" s="12">
        <f>IFERROR(Table1[[#This Row],[Total Conversions]]/Table1[[#This Row],[Clicks]], "N/A")</f>
        <v>6.6666666666666671E-3</v>
      </c>
      <c r="V396" s="13">
        <f>IFERROR(Table1[[#This Row],[Gross Cost ]]/Table1[[#This Row],[Clicks]], "N/A")</f>
        <v>10.1812</v>
      </c>
      <c r="W396" s="14">
        <f>Table1[[#This Row],[Gross Cost ]]/Table1[[#This Row],[Total Conversions]]</f>
        <v>1527.18</v>
      </c>
      <c r="X396" s="13">
        <f>IFERROR((Table1[[#This Row],[Gross Cost ]]/ (Table1[[#This Row],[Impressions]] / 1000)), "N/A")</f>
        <v>113.41006980543592</v>
      </c>
      <c r="Y396" s="13">
        <f>Table1[[#This Row],[Gross Cost ]]/Table1[[#This Row],[Viewable Impressions]] * 1000</f>
        <v>175.86135421464763</v>
      </c>
    </row>
    <row r="397" spans="1:25" x14ac:dyDescent="0.25">
      <c r="A397" t="s">
        <v>1087</v>
      </c>
      <c r="B397" t="s">
        <v>1197</v>
      </c>
      <c r="G397" t="s">
        <v>18</v>
      </c>
      <c r="H397" t="s">
        <v>13</v>
      </c>
      <c r="I397" t="s">
        <v>1008</v>
      </c>
      <c r="J397" t="s">
        <v>1003</v>
      </c>
      <c r="K397" t="s">
        <v>542</v>
      </c>
      <c r="L397" t="s">
        <v>204</v>
      </c>
      <c r="M397" t="s">
        <v>16</v>
      </c>
      <c r="N397" s="9">
        <v>15547</v>
      </c>
      <c r="O397" s="9">
        <v>70</v>
      </c>
      <c r="P397" s="9">
        <v>7615</v>
      </c>
      <c r="Q397" s="9">
        <v>14939</v>
      </c>
      <c r="R397" s="10">
        <v>3</v>
      </c>
      <c r="S397" s="11">
        <v>1767.46</v>
      </c>
      <c r="T397" s="12">
        <f>Table1[[#This Row],[Clicks]]/Table1[[#This Row],[Impressions]] * 100</f>
        <v>0.45024763619990993</v>
      </c>
      <c r="U397" s="12">
        <f>IFERROR(Table1[[#This Row],[Total Conversions]]/Table1[[#This Row],[Clicks]], "N/A")</f>
        <v>4.2857142857142858E-2</v>
      </c>
      <c r="V397" s="13">
        <f>IFERROR(Table1[[#This Row],[Gross Cost ]]/Table1[[#This Row],[Clicks]], "N/A")</f>
        <v>25.24942857142857</v>
      </c>
      <c r="W397" s="14">
        <f>Table1[[#This Row],[Gross Cost ]]/Table1[[#This Row],[Total Conversions]]</f>
        <v>589.15333333333331</v>
      </c>
      <c r="X397" s="13">
        <f>IFERROR((Table1[[#This Row],[Gross Cost ]]/ (Table1[[#This Row],[Impressions]] / 1000)), "N/A")</f>
        <v>113.68495529684184</v>
      </c>
      <c r="Y397" s="13">
        <f>Table1[[#This Row],[Gross Cost ]]/Table1[[#This Row],[Viewable Impressions]] * 1000</f>
        <v>232.10242941562706</v>
      </c>
    </row>
    <row r="398" spans="1:25" x14ac:dyDescent="0.25">
      <c r="A398" t="s">
        <v>1059</v>
      </c>
      <c r="G398" t="s">
        <v>12</v>
      </c>
      <c r="H398" t="s">
        <v>13</v>
      </c>
      <c r="I398" t="s">
        <v>1036</v>
      </c>
      <c r="J398" t="s">
        <v>1927</v>
      </c>
      <c r="K398" t="s">
        <v>861</v>
      </c>
      <c r="L398" t="s">
        <v>795</v>
      </c>
      <c r="M398" t="s">
        <v>16</v>
      </c>
      <c r="N398" s="9">
        <v>16137</v>
      </c>
      <c r="O398" s="9">
        <v>40</v>
      </c>
      <c r="P398" s="9">
        <v>7938</v>
      </c>
      <c r="Q398" s="9">
        <v>14030</v>
      </c>
      <c r="R398" s="10">
        <v>4</v>
      </c>
      <c r="S398" s="11">
        <v>1835.05</v>
      </c>
      <c r="T398" s="12">
        <f>Table1[[#This Row],[Clicks]]/Table1[[#This Row],[Impressions]] * 100</f>
        <v>0.2478775484910454</v>
      </c>
      <c r="U398" s="12">
        <f>IFERROR(Table1[[#This Row],[Total Conversions]]/Table1[[#This Row],[Clicks]], "N/A")</f>
        <v>0.1</v>
      </c>
      <c r="V398" s="13">
        <f>IFERROR(Table1[[#This Row],[Gross Cost ]]/Table1[[#This Row],[Clicks]], "N/A")</f>
        <v>45.876249999999999</v>
      </c>
      <c r="W398" s="14">
        <f>Table1[[#This Row],[Gross Cost ]]/Table1[[#This Row],[Total Conversions]]</f>
        <v>458.76249999999999</v>
      </c>
      <c r="X398" s="13">
        <f>IFERROR((Table1[[#This Row],[Gross Cost ]]/ (Table1[[#This Row],[Impressions]] / 1000)), "N/A")</f>
        <v>113.71692383962322</v>
      </c>
      <c r="Y398" s="13">
        <f>Table1[[#This Row],[Gross Cost ]]/Table1[[#This Row],[Viewable Impressions]] * 1000</f>
        <v>231.17283950617283</v>
      </c>
    </row>
    <row r="399" spans="1:25" x14ac:dyDescent="0.25">
      <c r="A399" t="s">
        <v>1070</v>
      </c>
      <c r="B399" t="s">
        <v>1153</v>
      </c>
      <c r="C399" t="s">
        <v>1418</v>
      </c>
      <c r="D399" t="s">
        <v>1789</v>
      </c>
      <c r="G399" t="s">
        <v>12</v>
      </c>
      <c r="H399" t="s">
        <v>19</v>
      </c>
      <c r="I399" t="s">
        <v>1036</v>
      </c>
      <c r="J399" t="s">
        <v>1927</v>
      </c>
      <c r="K399" t="s">
        <v>552</v>
      </c>
      <c r="L399" t="s">
        <v>962</v>
      </c>
      <c r="M399" t="s">
        <v>16</v>
      </c>
      <c r="N399" s="9">
        <v>44361</v>
      </c>
      <c r="O399" s="9">
        <v>166</v>
      </c>
      <c r="P399" s="9">
        <v>36040</v>
      </c>
      <c r="Q399" s="9">
        <v>40684</v>
      </c>
      <c r="R399" s="10">
        <v>17</v>
      </c>
      <c r="S399" s="11">
        <v>5048.8500000000004</v>
      </c>
      <c r="T399" s="12">
        <f>Table1[[#This Row],[Clicks]]/Table1[[#This Row],[Impressions]] * 100</f>
        <v>0.37420256531638152</v>
      </c>
      <c r="U399" s="12">
        <f>IFERROR(Table1[[#This Row],[Total Conversions]]/Table1[[#This Row],[Clicks]], "N/A")</f>
        <v>0.10240963855421686</v>
      </c>
      <c r="V399" s="13">
        <f>IFERROR(Table1[[#This Row],[Gross Cost ]]/Table1[[#This Row],[Clicks]], "N/A")</f>
        <v>30.414759036144581</v>
      </c>
      <c r="W399" s="14">
        <f>Table1[[#This Row],[Gross Cost ]]/Table1[[#This Row],[Total Conversions]]</f>
        <v>296.99117647058824</v>
      </c>
      <c r="X399" s="13">
        <f>IFERROR((Table1[[#This Row],[Gross Cost ]]/ (Table1[[#This Row],[Impressions]] / 1000)), "N/A")</f>
        <v>113.81280854804898</v>
      </c>
      <c r="Y399" s="13">
        <f>Table1[[#This Row],[Gross Cost ]]/Table1[[#This Row],[Viewable Impressions]] * 1000</f>
        <v>140.09017758046616</v>
      </c>
    </row>
    <row r="400" spans="1:25" x14ac:dyDescent="0.25">
      <c r="A400" t="s">
        <v>1069</v>
      </c>
      <c r="B400" t="s">
        <v>1134</v>
      </c>
      <c r="C400" t="s">
        <v>1285</v>
      </c>
      <c r="D400" t="s">
        <v>1367</v>
      </c>
      <c r="G400" t="s">
        <v>18</v>
      </c>
      <c r="H400" t="s">
        <v>19</v>
      </c>
      <c r="I400" t="s">
        <v>1943</v>
      </c>
      <c r="J400" t="s">
        <v>1923</v>
      </c>
      <c r="K400" t="s">
        <v>483</v>
      </c>
      <c r="L400" t="s">
        <v>680</v>
      </c>
      <c r="M400" t="s">
        <v>16</v>
      </c>
      <c r="N400" s="9">
        <v>13823</v>
      </c>
      <c r="O400" s="9">
        <v>58</v>
      </c>
      <c r="P400" s="9">
        <v>10671</v>
      </c>
      <c r="Q400" s="9">
        <v>12937</v>
      </c>
      <c r="R400" s="10">
        <v>3</v>
      </c>
      <c r="S400" s="11">
        <v>1574.71</v>
      </c>
      <c r="T400" s="12">
        <f>Table1[[#This Row],[Clicks]]/Table1[[#This Row],[Impressions]] * 100</f>
        <v>0.41959053750994724</v>
      </c>
      <c r="U400" s="12">
        <f>IFERROR(Table1[[#This Row],[Total Conversions]]/Table1[[#This Row],[Clicks]], "N/A")</f>
        <v>5.1724137931034482E-2</v>
      </c>
      <c r="V400" s="13">
        <f>IFERROR(Table1[[#This Row],[Gross Cost ]]/Table1[[#This Row],[Clicks]], "N/A")</f>
        <v>27.150172413793104</v>
      </c>
      <c r="W400" s="14">
        <f>Table1[[#This Row],[Gross Cost ]]/Table1[[#This Row],[Total Conversions]]</f>
        <v>524.90333333333331</v>
      </c>
      <c r="X400" s="13">
        <f>IFERROR((Table1[[#This Row],[Gross Cost ]]/ (Table1[[#This Row],[Impressions]] / 1000)), "N/A")</f>
        <v>113.91955436591188</v>
      </c>
      <c r="Y400" s="13">
        <f>Table1[[#This Row],[Gross Cost ]]/Table1[[#This Row],[Viewable Impressions]] * 1000</f>
        <v>147.56911254802736</v>
      </c>
    </row>
    <row r="401" spans="1:25" x14ac:dyDescent="0.25">
      <c r="A401" t="s">
        <v>1092</v>
      </c>
      <c r="B401" t="s">
        <v>1210</v>
      </c>
      <c r="C401" t="s">
        <v>1519</v>
      </c>
      <c r="D401" t="s">
        <v>1131</v>
      </c>
      <c r="E401" t="s">
        <v>1909</v>
      </c>
      <c r="G401" t="s">
        <v>18</v>
      </c>
      <c r="H401" t="s">
        <v>13</v>
      </c>
      <c r="I401" t="s">
        <v>1036</v>
      </c>
      <c r="J401" t="s">
        <v>1927</v>
      </c>
      <c r="K401" t="s">
        <v>514</v>
      </c>
      <c r="L401" t="s">
        <v>204</v>
      </c>
      <c r="M401" t="s">
        <v>44</v>
      </c>
      <c r="N401" s="9">
        <v>33650</v>
      </c>
      <c r="O401" s="9">
        <v>100</v>
      </c>
      <c r="P401" s="9">
        <v>15621</v>
      </c>
      <c r="Q401" s="9">
        <v>32539</v>
      </c>
      <c r="R401" s="10">
        <v>9</v>
      </c>
      <c r="S401" s="11">
        <v>3844.99</v>
      </c>
      <c r="T401" s="12">
        <f>Table1[[#This Row],[Clicks]]/Table1[[#This Row],[Impressions]] * 100</f>
        <v>0.29717682020802377</v>
      </c>
      <c r="U401" s="12">
        <f>IFERROR(Table1[[#This Row],[Total Conversions]]/Table1[[#This Row],[Clicks]], "N/A")</f>
        <v>0.09</v>
      </c>
      <c r="V401" s="13">
        <f>IFERROR(Table1[[#This Row],[Gross Cost ]]/Table1[[#This Row],[Clicks]], "N/A")</f>
        <v>38.4499</v>
      </c>
      <c r="W401" s="14">
        <f>Table1[[#This Row],[Gross Cost ]]/Table1[[#This Row],[Total Conversions]]</f>
        <v>427.2211111111111</v>
      </c>
      <c r="X401" s="13">
        <f>IFERROR((Table1[[#This Row],[Gross Cost ]]/ (Table1[[#This Row],[Impressions]] / 1000)), "N/A")</f>
        <v>114.26419019316494</v>
      </c>
      <c r="Y401" s="13">
        <f>Table1[[#This Row],[Gross Cost ]]/Table1[[#This Row],[Viewable Impressions]] * 1000</f>
        <v>246.14237244734653</v>
      </c>
    </row>
    <row r="402" spans="1:25" x14ac:dyDescent="0.25">
      <c r="A402" t="s">
        <v>1065</v>
      </c>
      <c r="B402" t="s">
        <v>1121</v>
      </c>
      <c r="C402" t="s">
        <v>1170</v>
      </c>
      <c r="D402" t="s">
        <v>1563</v>
      </c>
      <c r="G402" t="s">
        <v>12</v>
      </c>
      <c r="H402" t="s">
        <v>13</v>
      </c>
      <c r="I402" t="s">
        <v>1029</v>
      </c>
      <c r="J402" t="s">
        <v>1924</v>
      </c>
      <c r="K402" t="s">
        <v>901</v>
      </c>
      <c r="L402" t="s">
        <v>892</v>
      </c>
      <c r="M402" t="s">
        <v>16</v>
      </c>
      <c r="N402" s="9">
        <v>13592</v>
      </c>
      <c r="O402" s="9">
        <v>85</v>
      </c>
      <c r="P402" s="9">
        <v>7747</v>
      </c>
      <c r="Q402" s="9">
        <v>10690</v>
      </c>
      <c r="R402" s="10">
        <v>1</v>
      </c>
      <c r="S402" s="11">
        <v>1555.11</v>
      </c>
      <c r="T402" s="12">
        <f>Table1[[#This Row],[Clicks]]/Table1[[#This Row],[Impressions]] * 100</f>
        <v>0.62536786344908768</v>
      </c>
      <c r="U402" s="12">
        <f>IFERROR(Table1[[#This Row],[Total Conversions]]/Table1[[#This Row],[Clicks]], "N/A")</f>
        <v>1.1764705882352941E-2</v>
      </c>
      <c r="V402" s="13">
        <f>IFERROR(Table1[[#This Row],[Gross Cost ]]/Table1[[#This Row],[Clicks]], "N/A")</f>
        <v>18.295411764705882</v>
      </c>
      <c r="W402" s="14">
        <f>Table1[[#This Row],[Gross Cost ]]/Table1[[#This Row],[Total Conversions]]</f>
        <v>1555.11</v>
      </c>
      <c r="X402" s="13">
        <f>IFERROR((Table1[[#This Row],[Gross Cost ]]/ (Table1[[#This Row],[Impressions]] / 1000)), "N/A")</f>
        <v>114.4136256621542</v>
      </c>
      <c r="Y402" s="13">
        <f>Table1[[#This Row],[Gross Cost ]]/Table1[[#This Row],[Viewable Impressions]] * 1000</f>
        <v>200.73705950690587</v>
      </c>
    </row>
    <row r="403" spans="1:25" x14ac:dyDescent="0.25">
      <c r="A403" t="s">
        <v>1088</v>
      </c>
      <c r="B403" t="s">
        <v>1198</v>
      </c>
      <c r="C403" t="s">
        <v>1488</v>
      </c>
      <c r="D403" t="s">
        <v>1151</v>
      </c>
      <c r="G403" t="s">
        <v>18</v>
      </c>
      <c r="H403" t="s">
        <v>21</v>
      </c>
      <c r="I403" t="s">
        <v>1944</v>
      </c>
      <c r="J403" t="s">
        <v>1923</v>
      </c>
      <c r="K403" t="s">
        <v>548</v>
      </c>
      <c r="L403" t="s">
        <v>204</v>
      </c>
      <c r="M403" t="s">
        <v>16</v>
      </c>
      <c r="N403" s="9">
        <v>14799</v>
      </c>
      <c r="O403" s="9">
        <v>59</v>
      </c>
      <c r="P403" s="9">
        <v>1403</v>
      </c>
      <c r="Q403" s="9">
        <v>13410</v>
      </c>
      <c r="R403" s="10">
        <v>9</v>
      </c>
      <c r="S403" s="11">
        <v>1693.76</v>
      </c>
      <c r="T403" s="12">
        <f>Table1[[#This Row],[Clicks]]/Table1[[#This Row],[Impressions]] * 100</f>
        <v>0.39867558618825599</v>
      </c>
      <c r="U403" s="12">
        <f>IFERROR(Table1[[#This Row],[Total Conversions]]/Table1[[#This Row],[Clicks]], "N/A")</f>
        <v>0.15254237288135594</v>
      </c>
      <c r="V403" s="13">
        <f>IFERROR(Table1[[#This Row],[Gross Cost ]]/Table1[[#This Row],[Clicks]], "N/A")</f>
        <v>28.707796610169492</v>
      </c>
      <c r="W403" s="14">
        <f>Table1[[#This Row],[Gross Cost ]]/Table1[[#This Row],[Total Conversions]]</f>
        <v>188.19555555555556</v>
      </c>
      <c r="X403" s="13">
        <f>IFERROR((Table1[[#This Row],[Gross Cost ]]/ (Table1[[#This Row],[Impressions]] / 1000)), "N/A")</f>
        <v>114.45097641732549</v>
      </c>
      <c r="Y403" s="13">
        <f>Table1[[#This Row],[Gross Cost ]]/Table1[[#This Row],[Viewable Impressions]] * 1000</f>
        <v>1207.2416250890947</v>
      </c>
    </row>
    <row r="404" spans="1:25" x14ac:dyDescent="0.25">
      <c r="A404" t="s">
        <v>1092</v>
      </c>
      <c r="B404" t="s">
        <v>1210</v>
      </c>
      <c r="C404" t="s">
        <v>1521</v>
      </c>
      <c r="G404" t="s">
        <v>12</v>
      </c>
      <c r="H404" t="s">
        <v>19</v>
      </c>
      <c r="I404" t="s">
        <v>1042</v>
      </c>
      <c r="J404" t="s">
        <v>1924</v>
      </c>
      <c r="K404" t="s">
        <v>273</v>
      </c>
      <c r="L404" t="s">
        <v>204</v>
      </c>
      <c r="M404" t="s">
        <v>16</v>
      </c>
      <c r="N404" s="9">
        <v>29107</v>
      </c>
      <c r="O404" s="9">
        <v>64</v>
      </c>
      <c r="P404" s="9">
        <v>4047</v>
      </c>
      <c r="Q404" s="9">
        <v>27357</v>
      </c>
      <c r="R404" s="10">
        <v>9</v>
      </c>
      <c r="S404" s="11">
        <v>3339.45</v>
      </c>
      <c r="T404" s="12">
        <f>Table1[[#This Row],[Clicks]]/Table1[[#This Row],[Impressions]] * 100</f>
        <v>0.21987837977118907</v>
      </c>
      <c r="U404" s="12">
        <f>IFERROR(Table1[[#This Row],[Total Conversions]]/Table1[[#This Row],[Clicks]], "N/A")</f>
        <v>0.140625</v>
      </c>
      <c r="V404" s="13">
        <f>IFERROR(Table1[[#This Row],[Gross Cost ]]/Table1[[#This Row],[Clicks]], "N/A")</f>
        <v>52.178906249999997</v>
      </c>
      <c r="W404" s="14">
        <f>Table1[[#This Row],[Gross Cost ]]/Table1[[#This Row],[Total Conversions]]</f>
        <v>371.04999999999995</v>
      </c>
      <c r="X404" s="13">
        <f>IFERROR((Table1[[#This Row],[Gross Cost ]]/ (Table1[[#This Row],[Impressions]] / 1000)), "N/A")</f>
        <v>114.7301336448277</v>
      </c>
      <c r="Y404" s="13">
        <f>Table1[[#This Row],[Gross Cost ]]/Table1[[#This Row],[Viewable Impressions]] * 1000</f>
        <v>825.16679021497396</v>
      </c>
    </row>
    <row r="405" spans="1:25" x14ac:dyDescent="0.25">
      <c r="A405" t="s">
        <v>1092</v>
      </c>
      <c r="B405" t="s">
        <v>1210</v>
      </c>
      <c r="C405" t="s">
        <v>1151</v>
      </c>
      <c r="D405" t="s">
        <v>1820</v>
      </c>
      <c r="E405" t="s">
        <v>1914</v>
      </c>
      <c r="G405" t="s">
        <v>18</v>
      </c>
      <c r="H405" t="s">
        <v>19</v>
      </c>
      <c r="I405" t="s">
        <v>1949</v>
      </c>
      <c r="J405" t="s">
        <v>1923</v>
      </c>
      <c r="K405" t="s">
        <v>106</v>
      </c>
      <c r="L405" t="s">
        <v>906</v>
      </c>
      <c r="M405" t="s">
        <v>44</v>
      </c>
      <c r="N405" s="9">
        <v>15904</v>
      </c>
      <c r="O405" s="9">
        <v>190</v>
      </c>
      <c r="P405" s="9">
        <v>7523</v>
      </c>
      <c r="Q405" s="9">
        <v>14815</v>
      </c>
      <c r="R405" s="10">
        <v>2</v>
      </c>
      <c r="S405" s="11">
        <v>1825.73</v>
      </c>
      <c r="T405" s="12">
        <f>Table1[[#This Row],[Clicks]]/Table1[[#This Row],[Impressions]] * 100</f>
        <v>1.1946680080482897</v>
      </c>
      <c r="U405" s="12">
        <f>IFERROR(Table1[[#This Row],[Total Conversions]]/Table1[[#This Row],[Clicks]], "N/A")</f>
        <v>1.0526315789473684E-2</v>
      </c>
      <c r="V405" s="13">
        <f>IFERROR(Table1[[#This Row],[Gross Cost ]]/Table1[[#This Row],[Clicks]], "N/A")</f>
        <v>9.609105263157895</v>
      </c>
      <c r="W405" s="14">
        <f>Table1[[#This Row],[Gross Cost ]]/Table1[[#This Row],[Total Conversions]]</f>
        <v>912.86500000000001</v>
      </c>
      <c r="X405" s="13">
        <f>IFERROR((Table1[[#This Row],[Gross Cost ]]/ (Table1[[#This Row],[Impressions]] / 1000)), "N/A")</f>
        <v>114.79690643863179</v>
      </c>
      <c r="Y405" s="13">
        <f>Table1[[#This Row],[Gross Cost ]]/Table1[[#This Row],[Viewable Impressions]] * 1000</f>
        <v>242.68642828658778</v>
      </c>
    </row>
    <row r="406" spans="1:25" x14ac:dyDescent="0.25">
      <c r="A406" t="s">
        <v>1070</v>
      </c>
      <c r="B406" t="s">
        <v>1153</v>
      </c>
      <c r="C406" t="s">
        <v>1418</v>
      </c>
      <c r="D406" t="s">
        <v>1788</v>
      </c>
      <c r="G406" t="s">
        <v>18</v>
      </c>
      <c r="H406" t="s">
        <v>26</v>
      </c>
      <c r="I406" t="s">
        <v>1008</v>
      </c>
      <c r="J406" t="s">
        <v>1003</v>
      </c>
      <c r="K406" t="s">
        <v>548</v>
      </c>
      <c r="L406" t="s">
        <v>625</v>
      </c>
      <c r="M406" t="s">
        <v>34</v>
      </c>
      <c r="N406" s="9">
        <v>48707</v>
      </c>
      <c r="O406" s="9">
        <v>185</v>
      </c>
      <c r="P406" s="9">
        <v>25182</v>
      </c>
      <c r="Q406" s="9">
        <v>44696</v>
      </c>
      <c r="R406" s="10">
        <v>13</v>
      </c>
      <c r="S406" s="11">
        <v>5600.36</v>
      </c>
      <c r="T406" s="12">
        <f>Table1[[#This Row],[Clicks]]/Table1[[#This Row],[Impressions]] * 100</f>
        <v>0.37982220214753526</v>
      </c>
      <c r="U406" s="12">
        <f>IFERROR(Table1[[#This Row],[Total Conversions]]/Table1[[#This Row],[Clicks]], "N/A")</f>
        <v>7.0270270270270274E-2</v>
      </c>
      <c r="V406" s="13">
        <f>IFERROR(Table1[[#This Row],[Gross Cost ]]/Table1[[#This Row],[Clicks]], "N/A")</f>
        <v>30.272216216216215</v>
      </c>
      <c r="W406" s="14">
        <f>Table1[[#This Row],[Gross Cost ]]/Table1[[#This Row],[Total Conversions]]</f>
        <v>430.79692307692306</v>
      </c>
      <c r="X406" s="13">
        <f>IFERROR((Table1[[#This Row],[Gross Cost ]]/ (Table1[[#This Row],[Impressions]] / 1000)), "N/A")</f>
        <v>114.9805982712957</v>
      </c>
      <c r="Y406" s="13">
        <f>Table1[[#This Row],[Gross Cost ]]/Table1[[#This Row],[Viewable Impressions]] * 1000</f>
        <v>222.39536176634104</v>
      </c>
    </row>
    <row r="407" spans="1:25" x14ac:dyDescent="0.25">
      <c r="A407" t="s">
        <v>1088</v>
      </c>
      <c r="B407" t="s">
        <v>1201</v>
      </c>
      <c r="C407" t="s">
        <v>1503</v>
      </c>
      <c r="G407" t="s">
        <v>18</v>
      </c>
      <c r="H407" t="s">
        <v>21</v>
      </c>
      <c r="I407" t="s">
        <v>1008</v>
      </c>
      <c r="J407" t="s">
        <v>1003</v>
      </c>
      <c r="K407" t="s">
        <v>481</v>
      </c>
      <c r="L407" t="s">
        <v>680</v>
      </c>
      <c r="M407" t="s">
        <v>16</v>
      </c>
      <c r="N407" s="9">
        <v>14932</v>
      </c>
      <c r="O407" s="9">
        <v>90</v>
      </c>
      <c r="P407" s="9">
        <v>8947</v>
      </c>
      <c r="Q407" s="9">
        <v>14256</v>
      </c>
      <c r="R407" s="10">
        <v>3</v>
      </c>
      <c r="S407" s="11">
        <v>1724.42</v>
      </c>
      <c r="T407" s="12">
        <f>Table1[[#This Row],[Clicks]]/Table1[[#This Row],[Impressions]] * 100</f>
        <v>0.60273238682025176</v>
      </c>
      <c r="U407" s="12">
        <f>IFERROR(Table1[[#This Row],[Total Conversions]]/Table1[[#This Row],[Clicks]], "N/A")</f>
        <v>3.3333333333333333E-2</v>
      </c>
      <c r="V407" s="13">
        <f>IFERROR(Table1[[#This Row],[Gross Cost ]]/Table1[[#This Row],[Clicks]], "N/A")</f>
        <v>19.160222222222224</v>
      </c>
      <c r="W407" s="14">
        <f>Table1[[#This Row],[Gross Cost ]]/Table1[[#This Row],[Total Conversions]]</f>
        <v>574.80666666666673</v>
      </c>
      <c r="X407" s="13">
        <f>IFERROR((Table1[[#This Row],[Gross Cost ]]/ (Table1[[#This Row],[Impressions]] / 1000)), "N/A")</f>
        <v>115.48486472006429</v>
      </c>
      <c r="Y407" s="13">
        <f>Table1[[#This Row],[Gross Cost ]]/Table1[[#This Row],[Viewable Impressions]] * 1000</f>
        <v>192.7372303565441</v>
      </c>
    </row>
    <row r="408" spans="1:25" x14ac:dyDescent="0.25">
      <c r="A408" t="s">
        <v>1064</v>
      </c>
      <c r="B408" t="s">
        <v>1108</v>
      </c>
      <c r="C408" t="s">
        <v>1108</v>
      </c>
      <c r="G408" t="s">
        <v>18</v>
      </c>
      <c r="H408" t="s">
        <v>19</v>
      </c>
      <c r="I408" t="s">
        <v>1948</v>
      </c>
      <c r="J408" t="s">
        <v>1926</v>
      </c>
      <c r="K408" t="s">
        <v>153</v>
      </c>
      <c r="L408" t="s">
        <v>15</v>
      </c>
      <c r="M408" t="s">
        <v>16</v>
      </c>
      <c r="N408" s="9">
        <v>13347</v>
      </c>
      <c r="O408" s="9">
        <v>80</v>
      </c>
      <c r="P408" s="9">
        <v>8357</v>
      </c>
      <c r="Q408" s="9">
        <v>11461</v>
      </c>
      <c r="R408" s="10">
        <v>10</v>
      </c>
      <c r="S408" s="11">
        <v>1543.66</v>
      </c>
      <c r="T408" s="12">
        <f>Table1[[#This Row],[Clicks]]/Table1[[#This Row],[Impressions]] * 100</f>
        <v>0.59938562972952725</v>
      </c>
      <c r="U408" s="12">
        <f>IFERROR(Table1[[#This Row],[Total Conversions]]/Table1[[#This Row],[Clicks]], "N/A")</f>
        <v>0.125</v>
      </c>
      <c r="V408" s="13">
        <f>IFERROR(Table1[[#This Row],[Gross Cost ]]/Table1[[#This Row],[Clicks]], "N/A")</f>
        <v>19.295750000000002</v>
      </c>
      <c r="W408" s="14">
        <f>Table1[[#This Row],[Gross Cost ]]/Table1[[#This Row],[Total Conversions]]</f>
        <v>154.36600000000001</v>
      </c>
      <c r="X408" s="13">
        <f>IFERROR((Table1[[#This Row],[Gross Cost ]]/ (Table1[[#This Row],[Impressions]] / 1000)), "N/A")</f>
        <v>115.65595264853526</v>
      </c>
      <c r="Y408" s="13">
        <f>Table1[[#This Row],[Gross Cost ]]/Table1[[#This Row],[Viewable Impressions]] * 1000</f>
        <v>184.7146105061625</v>
      </c>
    </row>
    <row r="409" spans="1:25" x14ac:dyDescent="0.25">
      <c r="A409" t="s">
        <v>1070</v>
      </c>
      <c r="B409" t="s">
        <v>1153</v>
      </c>
      <c r="C409" t="s">
        <v>1419</v>
      </c>
      <c r="D409" t="s">
        <v>1791</v>
      </c>
      <c r="G409" t="s">
        <v>12</v>
      </c>
      <c r="H409" t="s">
        <v>19</v>
      </c>
      <c r="I409" t="s">
        <v>1042</v>
      </c>
      <c r="J409" t="s">
        <v>1924</v>
      </c>
      <c r="K409" t="s">
        <v>101</v>
      </c>
      <c r="L409" t="s">
        <v>204</v>
      </c>
      <c r="M409" t="s">
        <v>16</v>
      </c>
      <c r="N409" s="9">
        <v>48947</v>
      </c>
      <c r="O409" s="9">
        <v>230</v>
      </c>
      <c r="P409" s="9">
        <v>32089</v>
      </c>
      <c r="Q409" s="9">
        <v>45597</v>
      </c>
      <c r="R409" s="10">
        <v>21</v>
      </c>
      <c r="S409" s="11">
        <v>5702.29</v>
      </c>
      <c r="T409" s="12">
        <f>Table1[[#This Row],[Clicks]]/Table1[[#This Row],[Impressions]] * 100</f>
        <v>0.4698960099699675</v>
      </c>
      <c r="U409" s="12">
        <f>IFERROR(Table1[[#This Row],[Total Conversions]]/Table1[[#This Row],[Clicks]], "N/A")</f>
        <v>9.1304347826086957E-2</v>
      </c>
      <c r="V409" s="13">
        <f>IFERROR(Table1[[#This Row],[Gross Cost ]]/Table1[[#This Row],[Clicks]], "N/A")</f>
        <v>24.792565217391303</v>
      </c>
      <c r="W409" s="14">
        <f>Table1[[#This Row],[Gross Cost ]]/Table1[[#This Row],[Total Conversions]]</f>
        <v>271.53761904761905</v>
      </c>
      <c r="X409" s="13">
        <f>IFERROR((Table1[[#This Row],[Gross Cost ]]/ (Table1[[#This Row],[Impressions]] / 1000)), "N/A")</f>
        <v>116.49927472572374</v>
      </c>
      <c r="Y409" s="13">
        <f>Table1[[#This Row],[Gross Cost ]]/Table1[[#This Row],[Viewable Impressions]] * 1000</f>
        <v>177.70232790052665</v>
      </c>
    </row>
    <row r="410" spans="1:25" x14ac:dyDescent="0.25">
      <c r="A410" t="s">
        <v>1072</v>
      </c>
      <c r="B410" t="s">
        <v>1156</v>
      </c>
      <c r="C410" t="s">
        <v>1420</v>
      </c>
      <c r="G410" t="s">
        <v>18</v>
      </c>
      <c r="H410" t="s">
        <v>21</v>
      </c>
      <c r="I410" t="s">
        <v>1008</v>
      </c>
      <c r="J410" t="s">
        <v>1003</v>
      </c>
      <c r="K410" t="s">
        <v>181</v>
      </c>
      <c r="L410" t="s">
        <v>886</v>
      </c>
      <c r="M410" t="s">
        <v>16</v>
      </c>
      <c r="N410" s="9">
        <v>12280</v>
      </c>
      <c r="O410" s="9">
        <v>90</v>
      </c>
      <c r="P410" s="9">
        <v>7633</v>
      </c>
      <c r="Q410" s="9">
        <v>11053</v>
      </c>
      <c r="R410" s="10">
        <v>5</v>
      </c>
      <c r="S410" s="11">
        <v>1452.21</v>
      </c>
      <c r="T410" s="12">
        <f>Table1[[#This Row],[Clicks]]/Table1[[#This Row],[Impressions]] * 100</f>
        <v>0.73289902280130292</v>
      </c>
      <c r="U410" s="12">
        <f>IFERROR(Table1[[#This Row],[Total Conversions]]/Table1[[#This Row],[Clicks]], "N/A")</f>
        <v>5.5555555555555552E-2</v>
      </c>
      <c r="V410" s="13">
        <f>IFERROR(Table1[[#This Row],[Gross Cost ]]/Table1[[#This Row],[Clicks]], "N/A")</f>
        <v>16.135666666666665</v>
      </c>
      <c r="W410" s="14">
        <f>Table1[[#This Row],[Gross Cost ]]/Table1[[#This Row],[Total Conversions]]</f>
        <v>290.44200000000001</v>
      </c>
      <c r="X410" s="13">
        <f>IFERROR((Table1[[#This Row],[Gross Cost ]]/ (Table1[[#This Row],[Impressions]] / 1000)), "N/A")</f>
        <v>118.25814332247558</v>
      </c>
      <c r="Y410" s="13">
        <f>Table1[[#This Row],[Gross Cost ]]/Table1[[#This Row],[Viewable Impressions]] * 1000</f>
        <v>190.2541595702869</v>
      </c>
    </row>
    <row r="411" spans="1:25" x14ac:dyDescent="0.25">
      <c r="A411" t="s">
        <v>1070</v>
      </c>
      <c r="B411" t="s">
        <v>182</v>
      </c>
      <c r="C411" t="s">
        <v>1411</v>
      </c>
      <c r="G411" t="s">
        <v>23</v>
      </c>
      <c r="H411" t="s">
        <v>19</v>
      </c>
      <c r="I411" t="s">
        <v>1944</v>
      </c>
      <c r="J411" t="s">
        <v>1923</v>
      </c>
      <c r="K411" t="s">
        <v>159</v>
      </c>
      <c r="L411" t="s">
        <v>795</v>
      </c>
      <c r="M411" t="s">
        <v>16</v>
      </c>
      <c r="N411" s="9">
        <v>46190</v>
      </c>
      <c r="O411" s="9">
        <v>130</v>
      </c>
      <c r="P411" s="9">
        <v>8618</v>
      </c>
      <c r="Q411" s="9">
        <v>41618</v>
      </c>
      <c r="R411" s="10">
        <v>1</v>
      </c>
      <c r="S411" s="11">
        <v>5464.11</v>
      </c>
      <c r="T411" s="12">
        <f>Table1[[#This Row],[Clicks]]/Table1[[#This Row],[Impressions]] * 100</f>
        <v>0.28144620047629354</v>
      </c>
      <c r="U411" s="12">
        <f>IFERROR(Table1[[#This Row],[Total Conversions]]/Table1[[#This Row],[Clicks]], "N/A")</f>
        <v>7.6923076923076927E-3</v>
      </c>
      <c r="V411" s="13">
        <f>IFERROR(Table1[[#This Row],[Gross Cost ]]/Table1[[#This Row],[Clicks]], "N/A")</f>
        <v>42.031615384615385</v>
      </c>
      <c r="W411" s="14">
        <f>Table1[[#This Row],[Gross Cost ]]/Table1[[#This Row],[Total Conversions]]</f>
        <v>5464.11</v>
      </c>
      <c r="X411" s="13">
        <f>IFERROR((Table1[[#This Row],[Gross Cost ]]/ (Table1[[#This Row],[Impressions]] / 1000)), "N/A")</f>
        <v>118.29638449880926</v>
      </c>
      <c r="Y411" s="13">
        <f>Table1[[#This Row],[Gross Cost ]]/Table1[[#This Row],[Viewable Impressions]] * 1000</f>
        <v>634.03457878858205</v>
      </c>
    </row>
    <row r="412" spans="1:25" x14ac:dyDescent="0.25">
      <c r="A412" t="s">
        <v>1067</v>
      </c>
      <c r="B412" t="s">
        <v>182</v>
      </c>
      <c r="C412" t="s">
        <v>1266</v>
      </c>
      <c r="D412" t="s">
        <v>1583</v>
      </c>
      <c r="G412" t="s">
        <v>12</v>
      </c>
      <c r="H412" t="s">
        <v>21</v>
      </c>
      <c r="I412" t="s">
        <v>1944</v>
      </c>
      <c r="J412" t="s">
        <v>1923</v>
      </c>
      <c r="K412" t="s">
        <v>379</v>
      </c>
      <c r="L412" t="s">
        <v>204</v>
      </c>
      <c r="M412" t="s">
        <v>16</v>
      </c>
      <c r="N412" s="9">
        <v>16580</v>
      </c>
      <c r="O412" s="9">
        <v>84</v>
      </c>
      <c r="P412" s="9">
        <v>11928</v>
      </c>
      <c r="Q412" s="9">
        <v>14527</v>
      </c>
      <c r="R412" s="10">
        <v>6</v>
      </c>
      <c r="S412" s="11">
        <v>1965.74</v>
      </c>
      <c r="T412" s="12">
        <f>Table1[[#This Row],[Clicks]]/Table1[[#This Row],[Impressions]] * 100</f>
        <v>0.50663449939686367</v>
      </c>
      <c r="U412" s="12">
        <f>IFERROR(Table1[[#This Row],[Total Conversions]]/Table1[[#This Row],[Clicks]], "N/A")</f>
        <v>7.1428571428571425E-2</v>
      </c>
      <c r="V412" s="13">
        <f>IFERROR(Table1[[#This Row],[Gross Cost ]]/Table1[[#This Row],[Clicks]], "N/A")</f>
        <v>23.401666666666667</v>
      </c>
      <c r="W412" s="14">
        <f>Table1[[#This Row],[Gross Cost ]]/Table1[[#This Row],[Total Conversions]]</f>
        <v>327.62333333333333</v>
      </c>
      <c r="X412" s="13">
        <f>IFERROR((Table1[[#This Row],[Gross Cost ]]/ (Table1[[#This Row],[Impressions]] / 1000)), "N/A")</f>
        <v>118.5609167671894</v>
      </c>
      <c r="Y412" s="13">
        <f>Table1[[#This Row],[Gross Cost ]]/Table1[[#This Row],[Viewable Impressions]] * 1000</f>
        <v>164.80046948356807</v>
      </c>
    </row>
    <row r="413" spans="1:25" x14ac:dyDescent="0.25">
      <c r="A413" t="s">
        <v>1070</v>
      </c>
      <c r="B413" t="s">
        <v>1136</v>
      </c>
      <c r="C413" t="s">
        <v>1199</v>
      </c>
      <c r="D413" t="s">
        <v>1630</v>
      </c>
      <c r="G413" t="s">
        <v>12</v>
      </c>
      <c r="H413" t="s">
        <v>19</v>
      </c>
      <c r="I413" t="s">
        <v>1944</v>
      </c>
      <c r="J413" t="s">
        <v>1923</v>
      </c>
      <c r="K413" t="s">
        <v>704</v>
      </c>
      <c r="L413" t="s">
        <v>680</v>
      </c>
      <c r="M413" t="s">
        <v>16</v>
      </c>
      <c r="N413" s="9">
        <v>23941</v>
      </c>
      <c r="O413" s="9">
        <v>150</v>
      </c>
      <c r="P413" s="9">
        <v>13054</v>
      </c>
      <c r="Q413" s="9">
        <v>22276</v>
      </c>
      <c r="R413" s="10">
        <v>6</v>
      </c>
      <c r="S413" s="11">
        <v>2856.17</v>
      </c>
      <c r="T413" s="12">
        <f>Table1[[#This Row],[Clicks]]/Table1[[#This Row],[Impressions]] * 100</f>
        <v>0.62654024476838899</v>
      </c>
      <c r="U413" s="12">
        <f>IFERROR(Table1[[#This Row],[Total Conversions]]/Table1[[#This Row],[Clicks]], "N/A")</f>
        <v>0.04</v>
      </c>
      <c r="V413" s="13">
        <f>IFERROR(Table1[[#This Row],[Gross Cost ]]/Table1[[#This Row],[Clicks]], "N/A")</f>
        <v>19.041133333333335</v>
      </c>
      <c r="W413" s="14">
        <f>Table1[[#This Row],[Gross Cost ]]/Table1[[#This Row],[Total Conversions]]</f>
        <v>476.02833333333336</v>
      </c>
      <c r="X413" s="13">
        <f>IFERROR((Table1[[#This Row],[Gross Cost ]]/ (Table1[[#This Row],[Impressions]] / 1000)), "N/A")</f>
        <v>119.30036339334197</v>
      </c>
      <c r="Y413" s="13">
        <f>Table1[[#This Row],[Gross Cost ]]/Table1[[#This Row],[Viewable Impressions]] * 1000</f>
        <v>218.79653745978246</v>
      </c>
    </row>
    <row r="414" spans="1:25" x14ac:dyDescent="0.25">
      <c r="A414" t="s">
        <v>1092</v>
      </c>
      <c r="B414" t="s">
        <v>1210</v>
      </c>
      <c r="C414" t="s">
        <v>1523</v>
      </c>
      <c r="G414" t="s">
        <v>12</v>
      </c>
      <c r="H414" t="s">
        <v>13</v>
      </c>
      <c r="I414" t="s">
        <v>1036</v>
      </c>
      <c r="J414" t="s">
        <v>1927</v>
      </c>
      <c r="K414" t="s">
        <v>785</v>
      </c>
      <c r="L414" t="s">
        <v>754</v>
      </c>
      <c r="M414" t="s">
        <v>16</v>
      </c>
      <c r="N414" s="9">
        <v>20885</v>
      </c>
      <c r="O414" s="9">
        <v>99</v>
      </c>
      <c r="P414" s="9">
        <v>9901</v>
      </c>
      <c r="Q414" s="9">
        <v>16266</v>
      </c>
      <c r="R414" s="10">
        <v>15</v>
      </c>
      <c r="S414" s="11">
        <v>2496.79</v>
      </c>
      <c r="T414" s="12">
        <f>Table1[[#This Row],[Clicks]]/Table1[[#This Row],[Impressions]] * 100</f>
        <v>0.47402441943978929</v>
      </c>
      <c r="U414" s="12">
        <f>IFERROR(Table1[[#This Row],[Total Conversions]]/Table1[[#This Row],[Clicks]], "N/A")</f>
        <v>0.15151515151515152</v>
      </c>
      <c r="V414" s="13">
        <f>IFERROR(Table1[[#This Row],[Gross Cost ]]/Table1[[#This Row],[Clicks]], "N/A")</f>
        <v>25.220101010101011</v>
      </c>
      <c r="W414" s="14">
        <f>Table1[[#This Row],[Gross Cost ]]/Table1[[#This Row],[Total Conversions]]</f>
        <v>166.45266666666666</v>
      </c>
      <c r="X414" s="13">
        <f>IFERROR((Table1[[#This Row],[Gross Cost ]]/ (Table1[[#This Row],[Impressions]] / 1000)), "N/A")</f>
        <v>119.54943739525974</v>
      </c>
      <c r="Y414" s="13">
        <f>Table1[[#This Row],[Gross Cost ]]/Table1[[#This Row],[Viewable Impressions]] * 1000</f>
        <v>252.17553782446217</v>
      </c>
    </row>
    <row r="415" spans="1:25" x14ac:dyDescent="0.25">
      <c r="A415" t="s">
        <v>1070</v>
      </c>
      <c r="B415" t="s">
        <v>1146</v>
      </c>
      <c r="C415" t="s">
        <v>1350</v>
      </c>
      <c r="G415" t="s">
        <v>12</v>
      </c>
      <c r="H415" t="s">
        <v>21</v>
      </c>
      <c r="I415" t="s">
        <v>998</v>
      </c>
      <c r="J415" t="s">
        <v>1932</v>
      </c>
      <c r="K415" t="s">
        <v>226</v>
      </c>
      <c r="L415" t="s">
        <v>913</v>
      </c>
      <c r="M415" t="s">
        <v>16</v>
      </c>
      <c r="N415" s="9">
        <v>43367</v>
      </c>
      <c r="O415" s="9">
        <v>111</v>
      </c>
      <c r="P415" s="9">
        <v>14306</v>
      </c>
      <c r="Q415" s="9">
        <v>39750</v>
      </c>
      <c r="R415" s="10">
        <v>12</v>
      </c>
      <c r="S415" s="11">
        <v>5214.3</v>
      </c>
      <c r="T415" s="12">
        <f>Table1[[#This Row],[Clicks]]/Table1[[#This Row],[Impressions]] * 100</f>
        <v>0.25595498881638112</v>
      </c>
      <c r="U415" s="12">
        <f>IFERROR(Table1[[#This Row],[Total Conversions]]/Table1[[#This Row],[Clicks]], "N/A")</f>
        <v>0.10810810810810811</v>
      </c>
      <c r="V415" s="13">
        <f>IFERROR(Table1[[#This Row],[Gross Cost ]]/Table1[[#This Row],[Clicks]], "N/A")</f>
        <v>46.975675675675674</v>
      </c>
      <c r="W415" s="14">
        <f>Table1[[#This Row],[Gross Cost ]]/Table1[[#This Row],[Total Conversions]]</f>
        <v>434.52500000000003</v>
      </c>
      <c r="X415" s="13">
        <f>IFERROR((Table1[[#This Row],[Gross Cost ]]/ (Table1[[#This Row],[Impressions]] / 1000)), "N/A")</f>
        <v>120.23658542209515</v>
      </c>
      <c r="Y415" s="13">
        <f>Table1[[#This Row],[Gross Cost ]]/Table1[[#This Row],[Viewable Impressions]] * 1000</f>
        <v>364.48343352439537</v>
      </c>
    </row>
    <row r="416" spans="1:25" x14ac:dyDescent="0.25">
      <c r="A416" t="s">
        <v>1091</v>
      </c>
      <c r="B416" t="s">
        <v>1209</v>
      </c>
      <c r="C416" t="s">
        <v>1518</v>
      </c>
      <c r="G416" t="s">
        <v>12</v>
      </c>
      <c r="H416" t="s">
        <v>19</v>
      </c>
      <c r="I416" t="s">
        <v>1008</v>
      </c>
      <c r="J416" t="s">
        <v>1003</v>
      </c>
      <c r="K416" t="s">
        <v>224</v>
      </c>
      <c r="L416" t="s">
        <v>204</v>
      </c>
      <c r="M416" t="s">
        <v>16</v>
      </c>
      <c r="N416" s="9">
        <v>15322</v>
      </c>
      <c r="O416" s="9">
        <v>55</v>
      </c>
      <c r="P416" s="9">
        <v>6416</v>
      </c>
      <c r="Q416" s="9">
        <v>14049</v>
      </c>
      <c r="R416" s="10">
        <v>5</v>
      </c>
      <c r="S416" s="11">
        <v>1850.46</v>
      </c>
      <c r="T416" s="12">
        <f>Table1[[#This Row],[Clicks]]/Table1[[#This Row],[Impressions]] * 100</f>
        <v>0.35896097115259101</v>
      </c>
      <c r="U416" s="12">
        <f>IFERROR(Table1[[#This Row],[Total Conversions]]/Table1[[#This Row],[Clicks]], "N/A")</f>
        <v>9.0909090909090912E-2</v>
      </c>
      <c r="V416" s="13">
        <f>IFERROR(Table1[[#This Row],[Gross Cost ]]/Table1[[#This Row],[Clicks]], "N/A")</f>
        <v>33.644727272727273</v>
      </c>
      <c r="W416" s="14">
        <f>Table1[[#This Row],[Gross Cost ]]/Table1[[#This Row],[Total Conversions]]</f>
        <v>370.09199999999998</v>
      </c>
      <c r="X416" s="13">
        <f>IFERROR((Table1[[#This Row],[Gross Cost ]]/ (Table1[[#This Row],[Impressions]] / 1000)), "N/A")</f>
        <v>120.77143975982248</v>
      </c>
      <c r="Y416" s="13">
        <f>Table1[[#This Row],[Gross Cost ]]/Table1[[#This Row],[Viewable Impressions]] * 1000</f>
        <v>288.41334164588528</v>
      </c>
    </row>
    <row r="417" spans="1:25" x14ac:dyDescent="0.25">
      <c r="A417" t="s">
        <v>1086</v>
      </c>
      <c r="B417" t="s">
        <v>1195</v>
      </c>
      <c r="C417" t="s">
        <v>1486</v>
      </c>
      <c r="G417" t="s">
        <v>12</v>
      </c>
      <c r="H417" t="s">
        <v>21</v>
      </c>
      <c r="I417" t="s">
        <v>1949</v>
      </c>
      <c r="J417" t="s">
        <v>1923</v>
      </c>
      <c r="K417" t="s">
        <v>211</v>
      </c>
      <c r="L417" t="s">
        <v>795</v>
      </c>
      <c r="M417" t="s">
        <v>16</v>
      </c>
      <c r="N417" s="9">
        <v>12592</v>
      </c>
      <c r="O417" s="9">
        <v>63</v>
      </c>
      <c r="P417" s="9">
        <v>7472</v>
      </c>
      <c r="Q417" s="9">
        <v>11687</v>
      </c>
      <c r="R417" s="10">
        <v>4</v>
      </c>
      <c r="S417" s="11">
        <v>1521.19</v>
      </c>
      <c r="T417" s="12">
        <f>Table1[[#This Row],[Clicks]]/Table1[[#This Row],[Impressions]] * 100</f>
        <v>0.50031766200762395</v>
      </c>
      <c r="U417" s="12">
        <f>IFERROR(Table1[[#This Row],[Total Conversions]]/Table1[[#This Row],[Clicks]], "N/A")</f>
        <v>6.3492063492063489E-2</v>
      </c>
      <c r="V417" s="13">
        <f>IFERROR(Table1[[#This Row],[Gross Cost ]]/Table1[[#This Row],[Clicks]], "N/A")</f>
        <v>24.145873015873018</v>
      </c>
      <c r="W417" s="14">
        <f>Table1[[#This Row],[Gross Cost ]]/Table1[[#This Row],[Total Conversions]]</f>
        <v>380.29750000000001</v>
      </c>
      <c r="X417" s="13">
        <f>IFERROR((Table1[[#This Row],[Gross Cost ]]/ (Table1[[#This Row],[Impressions]] / 1000)), "N/A")</f>
        <v>120.80606734434562</v>
      </c>
      <c r="Y417" s="13">
        <f>Table1[[#This Row],[Gross Cost ]]/Table1[[#This Row],[Viewable Impressions]] * 1000</f>
        <v>203.58538543897217</v>
      </c>
    </row>
    <row r="418" spans="1:25" x14ac:dyDescent="0.25">
      <c r="A418" t="s">
        <v>1070</v>
      </c>
      <c r="B418" t="s">
        <v>1137</v>
      </c>
      <c r="C418" t="s">
        <v>1299</v>
      </c>
      <c r="D418" t="s">
        <v>1653</v>
      </c>
      <c r="G418" t="s">
        <v>18</v>
      </c>
      <c r="H418" t="s">
        <v>21</v>
      </c>
      <c r="I418" t="s">
        <v>1944</v>
      </c>
      <c r="J418" t="s">
        <v>1923</v>
      </c>
      <c r="K418" t="s">
        <v>54</v>
      </c>
      <c r="L418" t="s">
        <v>15</v>
      </c>
      <c r="M418" t="s">
        <v>44</v>
      </c>
      <c r="N418" s="9">
        <v>24464</v>
      </c>
      <c r="O418" s="9">
        <v>0</v>
      </c>
      <c r="P418" s="9">
        <v>3275</v>
      </c>
      <c r="Q418" s="9">
        <v>21993</v>
      </c>
      <c r="R418" s="10">
        <v>6</v>
      </c>
      <c r="S418" s="11">
        <v>2959.11</v>
      </c>
      <c r="T418" s="12">
        <f>Table1[[#This Row],[Clicks]]/Table1[[#This Row],[Impressions]] * 100</f>
        <v>0</v>
      </c>
      <c r="U418" s="12" t="str">
        <f>IFERROR(Table1[[#This Row],[Total Conversions]]/Table1[[#This Row],[Clicks]], "N/A")</f>
        <v>N/A</v>
      </c>
      <c r="V418" s="13" t="str">
        <f>IFERROR(Table1[[#This Row],[Gross Cost ]]/Table1[[#This Row],[Clicks]], "N/A")</f>
        <v>N/A</v>
      </c>
      <c r="W418" s="14">
        <f>Table1[[#This Row],[Gross Cost ]]/Table1[[#This Row],[Total Conversions]]</f>
        <v>493.185</v>
      </c>
      <c r="X418" s="13">
        <f>IFERROR((Table1[[#This Row],[Gross Cost ]]/ (Table1[[#This Row],[Impressions]] / 1000)), "N/A")</f>
        <v>120.95773381294966</v>
      </c>
      <c r="Y418" s="13">
        <f>Table1[[#This Row],[Gross Cost ]]/Table1[[#This Row],[Viewable Impressions]] * 1000</f>
        <v>903.54503816793897</v>
      </c>
    </row>
    <row r="419" spans="1:25" x14ac:dyDescent="0.25">
      <c r="A419" t="s">
        <v>1081</v>
      </c>
      <c r="B419" t="s">
        <v>1187</v>
      </c>
      <c r="G419" t="s">
        <v>12</v>
      </c>
      <c r="H419" t="s">
        <v>21</v>
      </c>
      <c r="I419" t="s">
        <v>1042</v>
      </c>
      <c r="J419" t="s">
        <v>1924</v>
      </c>
      <c r="K419" t="s">
        <v>60</v>
      </c>
      <c r="L419" t="s">
        <v>680</v>
      </c>
      <c r="M419" t="s">
        <v>16</v>
      </c>
      <c r="N419" s="9">
        <v>12220</v>
      </c>
      <c r="O419" s="9">
        <v>54</v>
      </c>
      <c r="P419" s="9">
        <v>7133</v>
      </c>
      <c r="Q419" s="9">
        <v>11331</v>
      </c>
      <c r="R419" s="10">
        <v>3</v>
      </c>
      <c r="S419" s="11">
        <v>1478.39</v>
      </c>
      <c r="T419" s="12">
        <f>Table1[[#This Row],[Clicks]]/Table1[[#This Row],[Impressions]] * 100</f>
        <v>0.44189852700490995</v>
      </c>
      <c r="U419" s="12">
        <f>IFERROR(Table1[[#This Row],[Total Conversions]]/Table1[[#This Row],[Clicks]], "N/A")</f>
        <v>5.5555555555555552E-2</v>
      </c>
      <c r="V419" s="13">
        <f>IFERROR(Table1[[#This Row],[Gross Cost ]]/Table1[[#This Row],[Clicks]], "N/A")</f>
        <v>27.377592592592595</v>
      </c>
      <c r="W419" s="14">
        <f>Table1[[#This Row],[Gross Cost ]]/Table1[[#This Row],[Total Conversions]]</f>
        <v>492.79666666666668</v>
      </c>
      <c r="X419" s="13">
        <f>IFERROR((Table1[[#This Row],[Gross Cost ]]/ (Table1[[#This Row],[Impressions]] / 1000)), "N/A")</f>
        <v>120.98117839607201</v>
      </c>
      <c r="Y419" s="13">
        <f>Table1[[#This Row],[Gross Cost ]]/Table1[[#This Row],[Viewable Impressions]] * 1000</f>
        <v>207.26061965512406</v>
      </c>
    </row>
    <row r="420" spans="1:25" x14ac:dyDescent="0.25">
      <c r="A420" t="s">
        <v>1089</v>
      </c>
      <c r="B420" t="s">
        <v>1205</v>
      </c>
      <c r="C420" t="s">
        <v>1516</v>
      </c>
      <c r="G420" t="s">
        <v>12</v>
      </c>
      <c r="H420" t="s">
        <v>21</v>
      </c>
      <c r="I420" t="s">
        <v>1944</v>
      </c>
      <c r="J420" t="s">
        <v>1923</v>
      </c>
      <c r="K420" t="s">
        <v>199</v>
      </c>
      <c r="L420" t="s">
        <v>625</v>
      </c>
      <c r="M420" t="s">
        <v>16</v>
      </c>
      <c r="N420" s="9">
        <v>12692</v>
      </c>
      <c r="O420" s="9">
        <v>105</v>
      </c>
      <c r="P420" s="9">
        <v>9048</v>
      </c>
      <c r="Q420" s="9">
        <v>12326</v>
      </c>
      <c r="R420" s="10">
        <v>14</v>
      </c>
      <c r="S420" s="11">
        <v>1541.72</v>
      </c>
      <c r="T420" s="12">
        <f>Table1[[#This Row],[Clicks]]/Table1[[#This Row],[Impressions]] * 100</f>
        <v>0.82729278285534202</v>
      </c>
      <c r="U420" s="12">
        <f>IFERROR(Table1[[#This Row],[Total Conversions]]/Table1[[#This Row],[Clicks]], "N/A")</f>
        <v>0.13333333333333333</v>
      </c>
      <c r="V420" s="13">
        <f>IFERROR(Table1[[#This Row],[Gross Cost ]]/Table1[[#This Row],[Clicks]], "N/A")</f>
        <v>14.683047619047619</v>
      </c>
      <c r="W420" s="14">
        <f>Table1[[#This Row],[Gross Cost ]]/Table1[[#This Row],[Total Conversions]]</f>
        <v>110.12285714285714</v>
      </c>
      <c r="X420" s="13">
        <f>IFERROR((Table1[[#This Row],[Gross Cost ]]/ (Table1[[#This Row],[Impressions]] / 1000)), "N/A")</f>
        <v>121.47179325559408</v>
      </c>
      <c r="Y420" s="13">
        <f>Table1[[#This Row],[Gross Cost ]]/Table1[[#This Row],[Viewable Impressions]] * 1000</f>
        <v>170.39345711759503</v>
      </c>
    </row>
    <row r="421" spans="1:25" x14ac:dyDescent="0.25">
      <c r="A421" t="s">
        <v>1082</v>
      </c>
      <c r="B421" t="s">
        <v>1189</v>
      </c>
      <c r="C421" t="s">
        <v>1485</v>
      </c>
      <c r="G421" t="s">
        <v>12</v>
      </c>
      <c r="H421" t="s">
        <v>13</v>
      </c>
      <c r="I421" t="s">
        <v>1944</v>
      </c>
      <c r="J421" t="s">
        <v>1923</v>
      </c>
      <c r="K421" t="s">
        <v>159</v>
      </c>
      <c r="L421" t="s">
        <v>15</v>
      </c>
      <c r="M421" t="s">
        <v>16</v>
      </c>
      <c r="N421" s="9">
        <v>12510</v>
      </c>
      <c r="O421" s="9">
        <v>74</v>
      </c>
      <c r="P421" s="9">
        <v>4391</v>
      </c>
      <c r="Q421" s="9">
        <v>9098</v>
      </c>
      <c r="R421" s="10">
        <v>6</v>
      </c>
      <c r="S421" s="11">
        <v>1524.47</v>
      </c>
      <c r="T421" s="12">
        <f>Table1[[#This Row],[Clicks]]/Table1[[#This Row],[Impressions]] * 100</f>
        <v>0.59152677857713831</v>
      </c>
      <c r="U421" s="12">
        <f>IFERROR(Table1[[#This Row],[Total Conversions]]/Table1[[#This Row],[Clicks]], "N/A")</f>
        <v>8.1081081081081086E-2</v>
      </c>
      <c r="V421" s="13">
        <f>IFERROR(Table1[[#This Row],[Gross Cost ]]/Table1[[#This Row],[Clicks]], "N/A")</f>
        <v>20.600945945945945</v>
      </c>
      <c r="W421" s="14">
        <f>Table1[[#This Row],[Gross Cost ]]/Table1[[#This Row],[Total Conversions]]</f>
        <v>254.07833333333335</v>
      </c>
      <c r="X421" s="13">
        <f>IFERROR((Table1[[#This Row],[Gross Cost ]]/ (Table1[[#This Row],[Impressions]] / 1000)), "N/A")</f>
        <v>121.86011191047163</v>
      </c>
      <c r="Y421" s="13">
        <f>Table1[[#This Row],[Gross Cost ]]/Table1[[#This Row],[Viewable Impressions]] * 1000</f>
        <v>347.18059667501711</v>
      </c>
    </row>
    <row r="422" spans="1:25" x14ac:dyDescent="0.25">
      <c r="A422" t="s">
        <v>1088</v>
      </c>
      <c r="B422" t="s">
        <v>1202</v>
      </c>
      <c r="C422" t="s">
        <v>1510</v>
      </c>
      <c r="G422" t="s">
        <v>12</v>
      </c>
      <c r="H422" t="s">
        <v>21</v>
      </c>
      <c r="I422" t="s">
        <v>1946</v>
      </c>
      <c r="J422" t="s">
        <v>1933</v>
      </c>
      <c r="K422" t="s">
        <v>629</v>
      </c>
      <c r="L422" t="s">
        <v>625</v>
      </c>
      <c r="M422" t="s">
        <v>16</v>
      </c>
      <c r="N422" s="9">
        <v>16227</v>
      </c>
      <c r="O422" s="9">
        <v>40</v>
      </c>
      <c r="P422" s="9">
        <v>9438</v>
      </c>
      <c r="Q422" s="9">
        <v>15611</v>
      </c>
      <c r="R422" s="10">
        <v>3</v>
      </c>
      <c r="S422" s="11">
        <v>1991.94</v>
      </c>
      <c r="T422" s="12">
        <f>Table1[[#This Row],[Clicks]]/Table1[[#This Row],[Impressions]] * 100</f>
        <v>0.24650274234300856</v>
      </c>
      <c r="U422" s="12">
        <f>IFERROR(Table1[[#This Row],[Total Conversions]]/Table1[[#This Row],[Clicks]], "N/A")</f>
        <v>7.4999999999999997E-2</v>
      </c>
      <c r="V422" s="13">
        <f>IFERROR(Table1[[#This Row],[Gross Cost ]]/Table1[[#This Row],[Clicks]], "N/A")</f>
        <v>49.798500000000004</v>
      </c>
      <c r="W422" s="14">
        <f>Table1[[#This Row],[Gross Cost ]]/Table1[[#This Row],[Total Conversions]]</f>
        <v>663.98</v>
      </c>
      <c r="X422" s="13">
        <f>IFERROR((Table1[[#This Row],[Gross Cost ]]/ (Table1[[#This Row],[Impressions]] / 1000)), "N/A")</f>
        <v>122.75466814568313</v>
      </c>
      <c r="Y422" s="13">
        <f>Table1[[#This Row],[Gross Cost ]]/Table1[[#This Row],[Viewable Impressions]] * 1000</f>
        <v>211.05530832803561</v>
      </c>
    </row>
    <row r="423" spans="1:25" x14ac:dyDescent="0.25">
      <c r="A423" t="s">
        <v>1070</v>
      </c>
      <c r="B423" t="s">
        <v>1137</v>
      </c>
      <c r="C423" t="s">
        <v>1299</v>
      </c>
      <c r="D423" t="s">
        <v>1651</v>
      </c>
      <c r="G423" t="s">
        <v>12</v>
      </c>
      <c r="H423" t="s">
        <v>19</v>
      </c>
      <c r="I423" t="s">
        <v>1943</v>
      </c>
      <c r="J423" t="s">
        <v>1923</v>
      </c>
      <c r="K423" t="s">
        <v>36</v>
      </c>
      <c r="L423" t="s">
        <v>204</v>
      </c>
      <c r="M423" t="s">
        <v>16</v>
      </c>
      <c r="N423" s="9">
        <v>17752</v>
      </c>
      <c r="O423" s="9">
        <v>98</v>
      </c>
      <c r="P423" s="9">
        <v>5855</v>
      </c>
      <c r="Q423" s="9">
        <v>15753</v>
      </c>
      <c r="R423" s="10">
        <v>5</v>
      </c>
      <c r="S423" s="11">
        <v>2200.3000000000002</v>
      </c>
      <c r="T423" s="12">
        <f>Table1[[#This Row],[Clicks]]/Table1[[#This Row],[Impressions]] * 100</f>
        <v>0.55205047318611988</v>
      </c>
      <c r="U423" s="12">
        <f>IFERROR(Table1[[#This Row],[Total Conversions]]/Table1[[#This Row],[Clicks]], "N/A")</f>
        <v>5.1020408163265307E-2</v>
      </c>
      <c r="V423" s="13">
        <f>IFERROR(Table1[[#This Row],[Gross Cost ]]/Table1[[#This Row],[Clicks]], "N/A")</f>
        <v>22.452040816326534</v>
      </c>
      <c r="W423" s="14">
        <f>Table1[[#This Row],[Gross Cost ]]/Table1[[#This Row],[Total Conversions]]</f>
        <v>440.06000000000006</v>
      </c>
      <c r="X423" s="13">
        <f>IFERROR((Table1[[#This Row],[Gross Cost ]]/ (Table1[[#This Row],[Impressions]] / 1000)), "N/A")</f>
        <v>123.9465975664714</v>
      </c>
      <c r="Y423" s="13">
        <f>Table1[[#This Row],[Gross Cost ]]/Table1[[#This Row],[Viewable Impressions]] * 1000</f>
        <v>375.79846285226301</v>
      </c>
    </row>
    <row r="424" spans="1:25" x14ac:dyDescent="0.25">
      <c r="A424" t="s">
        <v>1080</v>
      </c>
      <c r="B424" t="s">
        <v>1182</v>
      </c>
      <c r="C424" t="s">
        <v>1464</v>
      </c>
      <c r="D424" t="s">
        <v>1803</v>
      </c>
      <c r="G424" t="s">
        <v>12</v>
      </c>
      <c r="H424" t="s">
        <v>13</v>
      </c>
      <c r="I424" t="s">
        <v>1008</v>
      </c>
      <c r="J424" t="s">
        <v>1003</v>
      </c>
      <c r="K424" t="s">
        <v>62</v>
      </c>
      <c r="L424" t="s">
        <v>680</v>
      </c>
      <c r="M424" t="s">
        <v>16</v>
      </c>
      <c r="N424" s="9">
        <v>12088</v>
      </c>
      <c r="O424" s="9">
        <v>88</v>
      </c>
      <c r="P424" s="9">
        <v>1124</v>
      </c>
      <c r="Q424" s="9">
        <v>10003</v>
      </c>
      <c r="R424" s="10">
        <v>2</v>
      </c>
      <c r="S424" s="11">
        <v>1500.03</v>
      </c>
      <c r="T424" s="12">
        <f>Table1[[#This Row],[Clicks]]/Table1[[#This Row],[Impressions]] * 100</f>
        <v>0.72799470549305101</v>
      </c>
      <c r="U424" s="12">
        <f>IFERROR(Table1[[#This Row],[Total Conversions]]/Table1[[#This Row],[Clicks]], "N/A")</f>
        <v>2.2727272727272728E-2</v>
      </c>
      <c r="V424" s="13">
        <f>IFERROR(Table1[[#This Row],[Gross Cost ]]/Table1[[#This Row],[Clicks]], "N/A")</f>
        <v>17.045795454545456</v>
      </c>
      <c r="W424" s="14">
        <f>Table1[[#This Row],[Gross Cost ]]/Table1[[#This Row],[Total Conversions]]</f>
        <v>750.01499999999999</v>
      </c>
      <c r="X424" s="13">
        <f>IFERROR((Table1[[#This Row],[Gross Cost ]]/ (Table1[[#This Row],[Impressions]] / 1000)), "N/A")</f>
        <v>124.09248841826606</v>
      </c>
      <c r="Y424" s="13">
        <f>Table1[[#This Row],[Gross Cost ]]/Table1[[#This Row],[Viewable Impressions]] * 1000</f>
        <v>1334.5462633451957</v>
      </c>
    </row>
    <row r="425" spans="1:25" x14ac:dyDescent="0.25">
      <c r="A425" t="s">
        <v>1064</v>
      </c>
      <c r="B425" t="s">
        <v>1111</v>
      </c>
      <c r="G425" t="s">
        <v>12</v>
      </c>
      <c r="H425" t="s">
        <v>21</v>
      </c>
      <c r="I425" t="s">
        <v>1049</v>
      </c>
      <c r="J425" t="s">
        <v>1953</v>
      </c>
      <c r="K425" t="s">
        <v>517</v>
      </c>
      <c r="L425" t="s">
        <v>204</v>
      </c>
      <c r="M425" t="s">
        <v>16</v>
      </c>
      <c r="N425" s="9">
        <v>13168</v>
      </c>
      <c r="O425" s="9">
        <v>84</v>
      </c>
      <c r="P425" s="9">
        <v>8527</v>
      </c>
      <c r="Q425" s="9">
        <v>12625</v>
      </c>
      <c r="R425" s="10">
        <v>4</v>
      </c>
      <c r="S425" s="11">
        <v>1639.72</v>
      </c>
      <c r="T425" s="12">
        <f>Table1[[#This Row],[Clicks]]/Table1[[#This Row],[Impressions]] * 100</f>
        <v>0.63791008505467806</v>
      </c>
      <c r="U425" s="12">
        <f>IFERROR(Table1[[#This Row],[Total Conversions]]/Table1[[#This Row],[Clicks]], "N/A")</f>
        <v>4.7619047619047616E-2</v>
      </c>
      <c r="V425" s="13">
        <f>IFERROR(Table1[[#This Row],[Gross Cost ]]/Table1[[#This Row],[Clicks]], "N/A")</f>
        <v>19.520476190476192</v>
      </c>
      <c r="W425" s="14">
        <f>Table1[[#This Row],[Gross Cost ]]/Table1[[#This Row],[Total Conversions]]</f>
        <v>409.93</v>
      </c>
      <c r="X425" s="13">
        <f>IFERROR((Table1[[#This Row],[Gross Cost ]]/ (Table1[[#This Row],[Impressions]] / 1000)), "N/A")</f>
        <v>124.52308626974485</v>
      </c>
      <c r="Y425" s="13">
        <f>Table1[[#This Row],[Gross Cost ]]/Table1[[#This Row],[Viewable Impressions]] * 1000</f>
        <v>192.29740823267269</v>
      </c>
    </row>
    <row r="426" spans="1:25" x14ac:dyDescent="0.25">
      <c r="A426" t="s">
        <v>1065</v>
      </c>
      <c r="B426" t="s">
        <v>1120</v>
      </c>
      <c r="C426" t="s">
        <v>1251</v>
      </c>
      <c r="G426" t="s">
        <v>12</v>
      </c>
      <c r="H426" t="s">
        <v>13</v>
      </c>
      <c r="I426" t="s">
        <v>1948</v>
      </c>
      <c r="J426" t="s">
        <v>1926</v>
      </c>
      <c r="K426" t="s">
        <v>929</v>
      </c>
      <c r="L426" t="s">
        <v>920</v>
      </c>
      <c r="M426" t="s">
        <v>16</v>
      </c>
      <c r="N426" s="9">
        <v>16288</v>
      </c>
      <c r="O426" s="9">
        <v>56</v>
      </c>
      <c r="P426" s="9">
        <v>5304</v>
      </c>
      <c r="Q426" s="9">
        <v>10731</v>
      </c>
      <c r="R426" s="10">
        <v>3</v>
      </c>
      <c r="S426" s="11">
        <v>2030.14</v>
      </c>
      <c r="T426" s="12">
        <f>Table1[[#This Row],[Clicks]]/Table1[[#This Row],[Impressions]] * 100</f>
        <v>0.34381139489194501</v>
      </c>
      <c r="U426" s="12">
        <f>IFERROR(Table1[[#This Row],[Total Conversions]]/Table1[[#This Row],[Clicks]], "N/A")</f>
        <v>5.3571428571428568E-2</v>
      </c>
      <c r="V426" s="13">
        <f>IFERROR(Table1[[#This Row],[Gross Cost ]]/Table1[[#This Row],[Clicks]], "N/A")</f>
        <v>36.252500000000005</v>
      </c>
      <c r="W426" s="14">
        <f>Table1[[#This Row],[Gross Cost ]]/Table1[[#This Row],[Total Conversions]]</f>
        <v>676.71333333333337</v>
      </c>
      <c r="X426" s="13">
        <f>IFERROR((Table1[[#This Row],[Gross Cost ]]/ (Table1[[#This Row],[Impressions]] / 1000)), "N/A")</f>
        <v>124.64022593320236</v>
      </c>
      <c r="Y426" s="13">
        <f>Table1[[#This Row],[Gross Cost ]]/Table1[[#This Row],[Viewable Impressions]] * 1000</f>
        <v>382.75641025641028</v>
      </c>
    </row>
    <row r="427" spans="1:25" x14ac:dyDescent="0.25">
      <c r="A427" t="s">
        <v>1089</v>
      </c>
      <c r="B427" t="s">
        <v>1206</v>
      </c>
      <c r="C427" t="s">
        <v>1517</v>
      </c>
      <c r="G427" t="s">
        <v>18</v>
      </c>
      <c r="H427" t="s">
        <v>13</v>
      </c>
      <c r="I427" t="s">
        <v>1943</v>
      </c>
      <c r="J427" t="s">
        <v>1923</v>
      </c>
      <c r="K427" t="s">
        <v>151</v>
      </c>
      <c r="L427" t="s">
        <v>15</v>
      </c>
      <c r="M427" t="s">
        <v>16</v>
      </c>
      <c r="N427" s="9">
        <v>15277</v>
      </c>
      <c r="O427" s="9">
        <v>69</v>
      </c>
      <c r="P427" s="9">
        <v>3089</v>
      </c>
      <c r="Q427" s="9">
        <v>13644</v>
      </c>
      <c r="R427" s="10">
        <v>4</v>
      </c>
      <c r="S427" s="11">
        <v>1904.56</v>
      </c>
      <c r="T427" s="12">
        <f>Table1[[#This Row],[Clicks]]/Table1[[#This Row],[Impressions]] * 100</f>
        <v>0.45165935720363948</v>
      </c>
      <c r="U427" s="12">
        <f>IFERROR(Table1[[#This Row],[Total Conversions]]/Table1[[#This Row],[Clicks]], "N/A")</f>
        <v>5.7971014492753624E-2</v>
      </c>
      <c r="V427" s="13">
        <f>IFERROR(Table1[[#This Row],[Gross Cost ]]/Table1[[#This Row],[Clicks]], "N/A")</f>
        <v>27.602318840579709</v>
      </c>
      <c r="W427" s="14">
        <f>Table1[[#This Row],[Gross Cost ]]/Table1[[#This Row],[Total Conversions]]</f>
        <v>476.14</v>
      </c>
      <c r="X427" s="13">
        <f>IFERROR((Table1[[#This Row],[Gross Cost ]]/ (Table1[[#This Row],[Impressions]] / 1000)), "N/A")</f>
        <v>124.6684558486614</v>
      </c>
      <c r="Y427" s="13">
        <f>Table1[[#This Row],[Gross Cost ]]/Table1[[#This Row],[Viewable Impressions]] * 1000</f>
        <v>616.56199417287155</v>
      </c>
    </row>
    <row r="428" spans="1:25" x14ac:dyDescent="0.25">
      <c r="A428" t="s">
        <v>1070</v>
      </c>
      <c r="B428" t="s">
        <v>1131</v>
      </c>
      <c r="C428" t="s">
        <v>1383</v>
      </c>
      <c r="D428" t="s">
        <v>1738</v>
      </c>
      <c r="G428" t="s">
        <v>12</v>
      </c>
      <c r="H428" t="s">
        <v>13</v>
      </c>
      <c r="I428" t="s">
        <v>1029</v>
      </c>
      <c r="J428" t="s">
        <v>1924</v>
      </c>
      <c r="K428" t="s">
        <v>757</v>
      </c>
      <c r="L428" t="s">
        <v>754</v>
      </c>
      <c r="M428" t="s">
        <v>16</v>
      </c>
      <c r="N428" s="9">
        <v>40447</v>
      </c>
      <c r="O428" s="9">
        <v>177</v>
      </c>
      <c r="P428" s="9">
        <v>16663</v>
      </c>
      <c r="Q428" s="9">
        <v>29774</v>
      </c>
      <c r="R428" s="10">
        <v>12</v>
      </c>
      <c r="S428" s="11">
        <v>5083.8900000000003</v>
      </c>
      <c r="T428" s="12">
        <f>Table1[[#This Row],[Clicks]]/Table1[[#This Row],[Impressions]] * 100</f>
        <v>0.43760971147427496</v>
      </c>
      <c r="U428" s="12">
        <f>IFERROR(Table1[[#This Row],[Total Conversions]]/Table1[[#This Row],[Clicks]], "N/A")</f>
        <v>6.7796610169491525E-2</v>
      </c>
      <c r="V428" s="13">
        <f>IFERROR(Table1[[#This Row],[Gross Cost ]]/Table1[[#This Row],[Clicks]], "N/A")</f>
        <v>28.722542372881357</v>
      </c>
      <c r="W428" s="14">
        <f>Table1[[#This Row],[Gross Cost ]]/Table1[[#This Row],[Total Conversions]]</f>
        <v>423.65750000000003</v>
      </c>
      <c r="X428" s="13">
        <f>IFERROR((Table1[[#This Row],[Gross Cost ]]/ (Table1[[#This Row],[Impressions]] / 1000)), "N/A")</f>
        <v>125.69263480604248</v>
      </c>
      <c r="Y428" s="13">
        <f>Table1[[#This Row],[Gross Cost ]]/Table1[[#This Row],[Viewable Impressions]] * 1000</f>
        <v>305.10052211486527</v>
      </c>
    </row>
    <row r="429" spans="1:25" x14ac:dyDescent="0.25">
      <c r="A429" t="s">
        <v>1065</v>
      </c>
      <c r="B429" t="s">
        <v>1113</v>
      </c>
      <c r="C429" t="s">
        <v>1248</v>
      </c>
      <c r="D429" t="s">
        <v>1170</v>
      </c>
      <c r="E429" t="s">
        <v>1403</v>
      </c>
      <c r="G429" t="s">
        <v>18</v>
      </c>
      <c r="H429" t="s">
        <v>19</v>
      </c>
      <c r="I429" t="s">
        <v>1943</v>
      </c>
      <c r="J429" t="s">
        <v>1923</v>
      </c>
      <c r="K429" t="s">
        <v>191</v>
      </c>
      <c r="L429" t="s">
        <v>204</v>
      </c>
      <c r="M429" t="s">
        <v>34</v>
      </c>
      <c r="N429" s="9">
        <v>17049</v>
      </c>
      <c r="O429" s="9">
        <v>84</v>
      </c>
      <c r="P429" s="9">
        <v>191</v>
      </c>
      <c r="Q429" s="9">
        <v>15564</v>
      </c>
      <c r="R429" s="10">
        <v>15</v>
      </c>
      <c r="S429" s="11">
        <v>2144.4899999999998</v>
      </c>
      <c r="T429" s="12">
        <f>Table1[[#This Row],[Clicks]]/Table1[[#This Row],[Impressions]] * 100</f>
        <v>0.49269751891606545</v>
      </c>
      <c r="U429" s="12">
        <f>IFERROR(Table1[[#This Row],[Total Conversions]]/Table1[[#This Row],[Clicks]], "N/A")</f>
        <v>0.17857142857142858</v>
      </c>
      <c r="V429" s="13">
        <f>IFERROR(Table1[[#This Row],[Gross Cost ]]/Table1[[#This Row],[Clicks]], "N/A")</f>
        <v>25.529642857142854</v>
      </c>
      <c r="W429" s="14">
        <f>Table1[[#This Row],[Gross Cost ]]/Table1[[#This Row],[Total Conversions]]</f>
        <v>142.96599999999998</v>
      </c>
      <c r="X429" s="13">
        <f>IFERROR((Table1[[#This Row],[Gross Cost ]]/ (Table1[[#This Row],[Impressions]] / 1000)), "N/A")</f>
        <v>125.78391694527538</v>
      </c>
      <c r="Y429" s="13">
        <f>Table1[[#This Row],[Gross Cost ]]/Table1[[#This Row],[Viewable Impressions]] * 1000</f>
        <v>11227.696335078534</v>
      </c>
    </row>
    <row r="430" spans="1:25" x14ac:dyDescent="0.25">
      <c r="A430" t="s">
        <v>1067</v>
      </c>
      <c r="B430" t="s">
        <v>1131</v>
      </c>
      <c r="C430" t="s">
        <v>1262</v>
      </c>
      <c r="D430" t="s">
        <v>1580</v>
      </c>
      <c r="G430" t="s">
        <v>18</v>
      </c>
      <c r="H430" t="s">
        <v>21</v>
      </c>
      <c r="I430" t="s">
        <v>1036</v>
      </c>
      <c r="J430" t="s">
        <v>1927</v>
      </c>
      <c r="K430" t="s">
        <v>750</v>
      </c>
      <c r="L430" t="s">
        <v>680</v>
      </c>
      <c r="M430" t="s">
        <v>16</v>
      </c>
      <c r="N430" s="9">
        <v>13642</v>
      </c>
      <c r="O430" s="9">
        <v>40</v>
      </c>
      <c r="P430" s="9">
        <v>9830</v>
      </c>
      <c r="Q430" s="9">
        <v>11658</v>
      </c>
      <c r="R430" s="10">
        <v>3</v>
      </c>
      <c r="S430" s="11">
        <v>1731.27</v>
      </c>
      <c r="T430" s="12">
        <f>Table1[[#This Row],[Clicks]]/Table1[[#This Row],[Impressions]] * 100</f>
        <v>0.29321213898255388</v>
      </c>
      <c r="U430" s="12">
        <f>IFERROR(Table1[[#This Row],[Total Conversions]]/Table1[[#This Row],[Clicks]], "N/A")</f>
        <v>7.4999999999999997E-2</v>
      </c>
      <c r="V430" s="13">
        <f>IFERROR(Table1[[#This Row],[Gross Cost ]]/Table1[[#This Row],[Clicks]], "N/A")</f>
        <v>43.281750000000002</v>
      </c>
      <c r="W430" s="14">
        <f>Table1[[#This Row],[Gross Cost ]]/Table1[[#This Row],[Total Conversions]]</f>
        <v>577.09</v>
      </c>
      <c r="X430" s="13">
        <f>IFERROR((Table1[[#This Row],[Gross Cost ]]/ (Table1[[#This Row],[Impressions]] / 1000)), "N/A")</f>
        <v>126.90734496408152</v>
      </c>
      <c r="Y430" s="13">
        <f>Table1[[#This Row],[Gross Cost ]]/Table1[[#This Row],[Viewable Impressions]] * 1000</f>
        <v>176.12105798575789</v>
      </c>
    </row>
    <row r="431" spans="1:25" x14ac:dyDescent="0.25">
      <c r="A431" t="s">
        <v>1070</v>
      </c>
      <c r="B431" t="s">
        <v>1153</v>
      </c>
      <c r="C431" t="s">
        <v>1418</v>
      </c>
      <c r="D431" t="s">
        <v>1785</v>
      </c>
      <c r="G431" t="s">
        <v>12</v>
      </c>
      <c r="H431" t="s">
        <v>21</v>
      </c>
      <c r="I431" t="s">
        <v>1008</v>
      </c>
      <c r="J431" t="s">
        <v>1003</v>
      </c>
      <c r="K431" t="s">
        <v>175</v>
      </c>
      <c r="L431" t="s">
        <v>754</v>
      </c>
      <c r="M431" t="s">
        <v>16</v>
      </c>
      <c r="N431" s="9">
        <v>47016</v>
      </c>
      <c r="O431" s="9">
        <v>199</v>
      </c>
      <c r="P431" s="9">
        <v>12210</v>
      </c>
      <c r="Q431" s="9">
        <v>38039</v>
      </c>
      <c r="R431" s="10">
        <v>13</v>
      </c>
      <c r="S431" s="11">
        <v>5974.88</v>
      </c>
      <c r="T431" s="12">
        <f>Table1[[#This Row],[Clicks]]/Table1[[#This Row],[Impressions]] * 100</f>
        <v>0.42326016675174405</v>
      </c>
      <c r="U431" s="12">
        <f>IFERROR(Table1[[#This Row],[Total Conversions]]/Table1[[#This Row],[Clicks]], "N/A")</f>
        <v>6.5326633165829151E-2</v>
      </c>
      <c r="V431" s="13">
        <f>IFERROR(Table1[[#This Row],[Gross Cost ]]/Table1[[#This Row],[Clicks]], "N/A")</f>
        <v>30.024522613065326</v>
      </c>
      <c r="W431" s="14">
        <f>Table1[[#This Row],[Gross Cost ]]/Table1[[#This Row],[Total Conversions]]</f>
        <v>459.60615384615386</v>
      </c>
      <c r="X431" s="13">
        <f>IFERROR((Table1[[#This Row],[Gross Cost ]]/ (Table1[[#This Row],[Impressions]] / 1000)), "N/A")</f>
        <v>127.08184447847542</v>
      </c>
      <c r="Y431" s="13">
        <f>Table1[[#This Row],[Gross Cost ]]/Table1[[#This Row],[Viewable Impressions]] * 1000</f>
        <v>489.34316134316134</v>
      </c>
    </row>
    <row r="432" spans="1:25" x14ac:dyDescent="0.25">
      <c r="A432" t="s">
        <v>1088</v>
      </c>
      <c r="B432" t="s">
        <v>1201</v>
      </c>
      <c r="C432" t="s">
        <v>1500</v>
      </c>
      <c r="G432" t="s">
        <v>23</v>
      </c>
      <c r="H432" t="s">
        <v>19</v>
      </c>
      <c r="I432" t="s">
        <v>1949</v>
      </c>
      <c r="J432" t="s">
        <v>1923</v>
      </c>
      <c r="K432" t="s">
        <v>120</v>
      </c>
      <c r="L432" t="s">
        <v>678</v>
      </c>
      <c r="M432" t="s">
        <v>16</v>
      </c>
      <c r="N432" s="9">
        <v>12459</v>
      </c>
      <c r="O432" s="9">
        <v>84</v>
      </c>
      <c r="P432" s="9">
        <v>7290</v>
      </c>
      <c r="Q432" s="9">
        <v>11731</v>
      </c>
      <c r="R432" s="10">
        <v>14</v>
      </c>
      <c r="S432" s="11">
        <v>1593.01</v>
      </c>
      <c r="T432" s="12">
        <f>Table1[[#This Row],[Clicks]]/Table1[[#This Row],[Impressions]] * 100</f>
        <v>0.67421141343607027</v>
      </c>
      <c r="U432" s="12">
        <f>IFERROR(Table1[[#This Row],[Total Conversions]]/Table1[[#This Row],[Clicks]], "N/A")</f>
        <v>0.16666666666666666</v>
      </c>
      <c r="V432" s="13">
        <f>IFERROR(Table1[[#This Row],[Gross Cost ]]/Table1[[#This Row],[Clicks]], "N/A")</f>
        <v>18.964404761904763</v>
      </c>
      <c r="W432" s="14">
        <f>Table1[[#This Row],[Gross Cost ]]/Table1[[#This Row],[Total Conversions]]</f>
        <v>113.78642857142857</v>
      </c>
      <c r="X432" s="13">
        <f>IFERROR((Table1[[#This Row],[Gross Cost ]]/ (Table1[[#This Row],[Impressions]] / 1000)), "N/A")</f>
        <v>127.86018139497553</v>
      </c>
      <c r="Y432" s="13">
        <f>Table1[[#This Row],[Gross Cost ]]/Table1[[#This Row],[Viewable Impressions]] * 1000</f>
        <v>218.519890260631</v>
      </c>
    </row>
    <row r="433" spans="1:25" x14ac:dyDescent="0.25">
      <c r="A433" t="s">
        <v>1080</v>
      </c>
      <c r="B433" t="s">
        <v>1181</v>
      </c>
      <c r="C433" t="s">
        <v>1463</v>
      </c>
      <c r="G433" t="s">
        <v>18</v>
      </c>
      <c r="H433" t="s">
        <v>13</v>
      </c>
      <c r="I433" t="s">
        <v>1952</v>
      </c>
      <c r="J433" t="s">
        <v>1923</v>
      </c>
      <c r="K433" t="s">
        <v>493</v>
      </c>
      <c r="L433" t="s">
        <v>204</v>
      </c>
      <c r="M433" t="s">
        <v>16</v>
      </c>
      <c r="N433" s="9">
        <v>13202</v>
      </c>
      <c r="O433" s="9">
        <v>101</v>
      </c>
      <c r="P433" s="9">
        <v>10871</v>
      </c>
      <c r="Q433" s="9">
        <v>12885</v>
      </c>
      <c r="R433" s="10">
        <v>3</v>
      </c>
      <c r="S433" s="11">
        <v>1699.06</v>
      </c>
      <c r="T433" s="12">
        <f>Table1[[#This Row],[Clicks]]/Table1[[#This Row],[Impressions]] * 100</f>
        <v>0.76503560066656562</v>
      </c>
      <c r="U433" s="12">
        <f>IFERROR(Table1[[#This Row],[Total Conversions]]/Table1[[#This Row],[Clicks]], "N/A")</f>
        <v>2.9702970297029702E-2</v>
      </c>
      <c r="V433" s="13">
        <f>IFERROR(Table1[[#This Row],[Gross Cost ]]/Table1[[#This Row],[Clicks]], "N/A")</f>
        <v>16.822376237623761</v>
      </c>
      <c r="W433" s="14">
        <f>Table1[[#This Row],[Gross Cost ]]/Table1[[#This Row],[Total Conversions]]</f>
        <v>566.35333333333335</v>
      </c>
      <c r="X433" s="13">
        <f>IFERROR((Table1[[#This Row],[Gross Cost ]]/ (Table1[[#This Row],[Impressions]] / 1000)), "N/A")</f>
        <v>128.69716709589457</v>
      </c>
      <c r="Y433" s="13">
        <f>Table1[[#This Row],[Gross Cost ]]/Table1[[#This Row],[Viewable Impressions]] * 1000</f>
        <v>156.2928893386073</v>
      </c>
    </row>
    <row r="434" spans="1:25" x14ac:dyDescent="0.25">
      <c r="A434" t="s">
        <v>1070</v>
      </c>
      <c r="B434" t="s">
        <v>1153</v>
      </c>
      <c r="C434" t="s">
        <v>1188</v>
      </c>
      <c r="D434" t="s">
        <v>1480</v>
      </c>
      <c r="G434" t="s">
        <v>18</v>
      </c>
      <c r="H434" t="s">
        <v>26</v>
      </c>
      <c r="I434" t="s">
        <v>1951</v>
      </c>
      <c r="J434" t="s">
        <v>1003</v>
      </c>
      <c r="K434" t="s">
        <v>14</v>
      </c>
      <c r="L434" t="s">
        <v>680</v>
      </c>
      <c r="M434" t="s">
        <v>16</v>
      </c>
      <c r="N434" s="9">
        <v>36863</v>
      </c>
      <c r="O434" s="9">
        <v>116</v>
      </c>
      <c r="P434" s="9">
        <v>3570</v>
      </c>
      <c r="Q434" s="9">
        <v>29458</v>
      </c>
      <c r="R434" s="10">
        <v>15</v>
      </c>
      <c r="S434" s="11">
        <v>4752.82</v>
      </c>
      <c r="T434" s="12">
        <f>Table1[[#This Row],[Clicks]]/Table1[[#This Row],[Impressions]] * 100</f>
        <v>0.31467867509426795</v>
      </c>
      <c r="U434" s="12">
        <f>IFERROR(Table1[[#This Row],[Total Conversions]]/Table1[[#This Row],[Clicks]], "N/A")</f>
        <v>0.12931034482758622</v>
      </c>
      <c r="V434" s="13">
        <f>IFERROR(Table1[[#This Row],[Gross Cost ]]/Table1[[#This Row],[Clicks]], "N/A")</f>
        <v>40.972586206896551</v>
      </c>
      <c r="W434" s="14">
        <f>Table1[[#This Row],[Gross Cost ]]/Table1[[#This Row],[Total Conversions]]</f>
        <v>316.85466666666667</v>
      </c>
      <c r="X434" s="13">
        <f>IFERROR((Table1[[#This Row],[Gross Cost ]]/ (Table1[[#This Row],[Impressions]] / 1000)), "N/A")</f>
        <v>128.93199142771886</v>
      </c>
      <c r="Y434" s="13">
        <f>Table1[[#This Row],[Gross Cost ]]/Table1[[#This Row],[Viewable Impressions]] * 1000</f>
        <v>1331.3221288515404</v>
      </c>
    </row>
    <row r="435" spans="1:25" x14ac:dyDescent="0.25">
      <c r="A435" t="s">
        <v>1067</v>
      </c>
      <c r="B435" t="s">
        <v>1128</v>
      </c>
      <c r="C435" t="s">
        <v>1260</v>
      </c>
      <c r="D435" t="s">
        <v>1261</v>
      </c>
      <c r="E435" t="s">
        <v>1852</v>
      </c>
      <c r="G435" t="s">
        <v>23</v>
      </c>
      <c r="H435" t="s">
        <v>26</v>
      </c>
      <c r="I435" t="s">
        <v>1948</v>
      </c>
      <c r="J435" t="s">
        <v>1926</v>
      </c>
      <c r="K435" t="s">
        <v>863</v>
      </c>
      <c r="L435" t="s">
        <v>795</v>
      </c>
      <c r="M435" t="s">
        <v>16</v>
      </c>
      <c r="N435" s="9">
        <v>13608</v>
      </c>
      <c r="O435" s="9">
        <v>66</v>
      </c>
      <c r="P435" s="9">
        <v>2714</v>
      </c>
      <c r="Q435" s="9">
        <v>9332</v>
      </c>
      <c r="R435" s="10">
        <v>1</v>
      </c>
      <c r="S435" s="11">
        <v>1762.66</v>
      </c>
      <c r="T435" s="12">
        <f>Table1[[#This Row],[Clicks]]/Table1[[#This Row],[Impressions]] * 100</f>
        <v>0.48500881834215165</v>
      </c>
      <c r="U435" s="12">
        <f>IFERROR(Table1[[#This Row],[Total Conversions]]/Table1[[#This Row],[Clicks]], "N/A")</f>
        <v>1.5151515151515152E-2</v>
      </c>
      <c r="V435" s="13">
        <f>IFERROR(Table1[[#This Row],[Gross Cost ]]/Table1[[#This Row],[Clicks]], "N/A")</f>
        <v>26.706969696969697</v>
      </c>
      <c r="W435" s="14">
        <f>Table1[[#This Row],[Gross Cost ]]/Table1[[#This Row],[Total Conversions]]</f>
        <v>1762.66</v>
      </c>
      <c r="X435" s="13">
        <f>IFERROR((Table1[[#This Row],[Gross Cost ]]/ (Table1[[#This Row],[Impressions]] / 1000)), "N/A")</f>
        <v>129.53115814226925</v>
      </c>
      <c r="Y435" s="13">
        <f>Table1[[#This Row],[Gross Cost ]]/Table1[[#This Row],[Viewable Impressions]] * 1000</f>
        <v>649.46941783345608</v>
      </c>
    </row>
    <row r="436" spans="1:25" x14ac:dyDescent="0.25">
      <c r="A436" t="s">
        <v>1088</v>
      </c>
      <c r="B436" t="s">
        <v>1204</v>
      </c>
      <c r="C436" t="s">
        <v>1515</v>
      </c>
      <c r="G436" t="s">
        <v>18</v>
      </c>
      <c r="H436" t="s">
        <v>19</v>
      </c>
      <c r="I436" t="s">
        <v>1029</v>
      </c>
      <c r="J436" t="s">
        <v>1924</v>
      </c>
      <c r="K436" t="s">
        <v>14</v>
      </c>
      <c r="L436" t="s">
        <v>962</v>
      </c>
      <c r="M436" t="s">
        <v>16</v>
      </c>
      <c r="N436" s="9">
        <v>15200</v>
      </c>
      <c r="O436" s="9">
        <v>60</v>
      </c>
      <c r="P436" s="9">
        <v>5375</v>
      </c>
      <c r="Q436" s="9">
        <v>12040</v>
      </c>
      <c r="R436" s="10">
        <v>4</v>
      </c>
      <c r="S436" s="11">
        <v>1970.36</v>
      </c>
      <c r="T436" s="12">
        <f>Table1[[#This Row],[Clicks]]/Table1[[#This Row],[Impressions]] * 100</f>
        <v>0.39473684210526316</v>
      </c>
      <c r="U436" s="12">
        <f>IFERROR(Table1[[#This Row],[Total Conversions]]/Table1[[#This Row],[Clicks]], "N/A")</f>
        <v>6.6666666666666666E-2</v>
      </c>
      <c r="V436" s="13">
        <f>IFERROR(Table1[[#This Row],[Gross Cost ]]/Table1[[#This Row],[Clicks]], "N/A")</f>
        <v>32.839333333333329</v>
      </c>
      <c r="W436" s="14">
        <f>Table1[[#This Row],[Gross Cost ]]/Table1[[#This Row],[Total Conversions]]</f>
        <v>492.59</v>
      </c>
      <c r="X436" s="13">
        <f>IFERROR((Table1[[#This Row],[Gross Cost ]]/ (Table1[[#This Row],[Impressions]] / 1000)), "N/A")</f>
        <v>129.62894736842105</v>
      </c>
      <c r="Y436" s="13">
        <f>Table1[[#This Row],[Gross Cost ]]/Table1[[#This Row],[Viewable Impressions]] * 1000</f>
        <v>366.57860465116278</v>
      </c>
    </row>
    <row r="437" spans="1:25" x14ac:dyDescent="0.25">
      <c r="A437" t="s">
        <v>1070</v>
      </c>
      <c r="B437" t="s">
        <v>1153</v>
      </c>
      <c r="C437" t="s">
        <v>1188</v>
      </c>
      <c r="D437" t="s">
        <v>1762</v>
      </c>
      <c r="G437" t="s">
        <v>18</v>
      </c>
      <c r="H437" t="s">
        <v>26</v>
      </c>
      <c r="I437" t="s">
        <v>1948</v>
      </c>
      <c r="J437" t="s">
        <v>1926</v>
      </c>
      <c r="K437" t="s">
        <v>43</v>
      </c>
      <c r="L437" t="s">
        <v>795</v>
      </c>
      <c r="M437" t="s">
        <v>44</v>
      </c>
      <c r="N437" s="9">
        <v>48562</v>
      </c>
      <c r="O437" s="9">
        <v>150</v>
      </c>
      <c r="P437" s="9">
        <v>29108</v>
      </c>
      <c r="Q437" s="9">
        <v>45570</v>
      </c>
      <c r="R437" s="10">
        <v>11</v>
      </c>
      <c r="S437" s="11">
        <v>6346.63</v>
      </c>
      <c r="T437" s="12">
        <f>Table1[[#This Row],[Clicks]]/Table1[[#This Row],[Impressions]] * 100</f>
        <v>0.30888348914789338</v>
      </c>
      <c r="U437" s="12">
        <f>IFERROR(Table1[[#This Row],[Total Conversions]]/Table1[[#This Row],[Clicks]], "N/A")</f>
        <v>7.3333333333333334E-2</v>
      </c>
      <c r="V437" s="13">
        <f>IFERROR(Table1[[#This Row],[Gross Cost ]]/Table1[[#This Row],[Clicks]], "N/A")</f>
        <v>42.310866666666669</v>
      </c>
      <c r="W437" s="14">
        <f>Table1[[#This Row],[Gross Cost ]]/Table1[[#This Row],[Total Conversions]]</f>
        <v>576.96636363636367</v>
      </c>
      <c r="X437" s="13">
        <f>IFERROR((Table1[[#This Row],[Gross Cost ]]/ (Table1[[#This Row],[Impressions]] / 1000)), "N/A")</f>
        <v>130.69128124871298</v>
      </c>
      <c r="Y437" s="13">
        <f>Table1[[#This Row],[Gross Cost ]]/Table1[[#This Row],[Viewable Impressions]] * 1000</f>
        <v>218.03730933076818</v>
      </c>
    </row>
    <row r="438" spans="1:25" x14ac:dyDescent="0.25">
      <c r="A438" t="s">
        <v>1077</v>
      </c>
      <c r="B438" t="s">
        <v>1170</v>
      </c>
      <c r="G438" t="s">
        <v>12</v>
      </c>
      <c r="H438" t="s">
        <v>21</v>
      </c>
      <c r="I438" t="s">
        <v>1042</v>
      </c>
      <c r="J438" t="s">
        <v>1924</v>
      </c>
      <c r="K438" t="s">
        <v>606</v>
      </c>
      <c r="L438" t="s">
        <v>204</v>
      </c>
      <c r="M438" t="s">
        <v>16</v>
      </c>
      <c r="N438" s="9">
        <v>14890</v>
      </c>
      <c r="O438" s="9">
        <v>60</v>
      </c>
      <c r="P438" s="9">
        <v>6248</v>
      </c>
      <c r="Q438" s="9">
        <v>11493</v>
      </c>
      <c r="R438" s="10">
        <v>6</v>
      </c>
      <c r="S438" s="11">
        <v>1982.42</v>
      </c>
      <c r="T438" s="12">
        <f>Table1[[#This Row],[Clicks]]/Table1[[#This Row],[Impressions]] * 100</f>
        <v>0.40295500335795831</v>
      </c>
      <c r="U438" s="12">
        <f>IFERROR(Table1[[#This Row],[Total Conversions]]/Table1[[#This Row],[Clicks]], "N/A")</f>
        <v>0.1</v>
      </c>
      <c r="V438" s="13">
        <f>IFERROR(Table1[[#This Row],[Gross Cost ]]/Table1[[#This Row],[Clicks]], "N/A")</f>
        <v>33.040333333333336</v>
      </c>
      <c r="W438" s="14">
        <f>Table1[[#This Row],[Gross Cost ]]/Table1[[#This Row],[Total Conversions]]</f>
        <v>330.40333333333336</v>
      </c>
      <c r="X438" s="13">
        <f>IFERROR((Table1[[#This Row],[Gross Cost ]]/ (Table1[[#This Row],[Impressions]] / 1000)), "N/A")</f>
        <v>133.13767629281398</v>
      </c>
      <c r="Y438" s="13">
        <f>Table1[[#This Row],[Gross Cost ]]/Table1[[#This Row],[Viewable Impressions]] * 1000</f>
        <v>317.28873239436621</v>
      </c>
    </row>
    <row r="439" spans="1:25" x14ac:dyDescent="0.25">
      <c r="A439" t="s">
        <v>1070</v>
      </c>
      <c r="B439" t="s">
        <v>1149</v>
      </c>
      <c r="C439" t="s">
        <v>1370</v>
      </c>
      <c r="G439" t="s">
        <v>12</v>
      </c>
      <c r="H439" t="s">
        <v>19</v>
      </c>
      <c r="I439" t="s">
        <v>1042</v>
      </c>
      <c r="J439" t="s">
        <v>1924</v>
      </c>
      <c r="K439" t="s">
        <v>62</v>
      </c>
      <c r="L439" t="s">
        <v>625</v>
      </c>
      <c r="M439" t="s">
        <v>16</v>
      </c>
      <c r="N439" s="9">
        <v>39794</v>
      </c>
      <c r="O439" s="9">
        <v>101</v>
      </c>
      <c r="P439" s="9">
        <v>17539</v>
      </c>
      <c r="Q439" s="9">
        <v>37664</v>
      </c>
      <c r="R439" s="10">
        <v>12</v>
      </c>
      <c r="S439" s="11">
        <v>5328.52</v>
      </c>
      <c r="T439" s="12">
        <f>Table1[[#This Row],[Clicks]]/Table1[[#This Row],[Impressions]] * 100</f>
        <v>0.25380710659898476</v>
      </c>
      <c r="U439" s="12">
        <f>IFERROR(Table1[[#This Row],[Total Conversions]]/Table1[[#This Row],[Clicks]], "N/A")</f>
        <v>0.11881188118811881</v>
      </c>
      <c r="V439" s="13">
        <f>IFERROR(Table1[[#This Row],[Gross Cost ]]/Table1[[#This Row],[Clicks]], "N/A")</f>
        <v>52.757623762376241</v>
      </c>
      <c r="W439" s="14">
        <f>Table1[[#This Row],[Gross Cost ]]/Table1[[#This Row],[Total Conversions]]</f>
        <v>444.04333333333335</v>
      </c>
      <c r="X439" s="13">
        <f>IFERROR((Table1[[#This Row],[Gross Cost ]]/ (Table1[[#This Row],[Impressions]] / 1000)), "N/A")</f>
        <v>133.9025983816656</v>
      </c>
      <c r="Y439" s="13">
        <f>Table1[[#This Row],[Gross Cost ]]/Table1[[#This Row],[Viewable Impressions]] * 1000</f>
        <v>303.80979531330183</v>
      </c>
    </row>
    <row r="440" spans="1:25" x14ac:dyDescent="0.25">
      <c r="A440" t="s">
        <v>1064</v>
      </c>
      <c r="B440" t="s">
        <v>1111</v>
      </c>
      <c r="C440" t="s">
        <v>1239</v>
      </c>
      <c r="G440" t="s">
        <v>12</v>
      </c>
      <c r="H440" t="s">
        <v>19</v>
      </c>
      <c r="I440" t="s">
        <v>1008</v>
      </c>
      <c r="J440" t="s">
        <v>1003</v>
      </c>
      <c r="K440" t="s">
        <v>880</v>
      </c>
      <c r="L440" t="s">
        <v>795</v>
      </c>
      <c r="M440" t="s">
        <v>16</v>
      </c>
      <c r="N440" s="9">
        <v>10903</v>
      </c>
      <c r="O440" s="9">
        <v>35</v>
      </c>
      <c r="P440" s="9">
        <v>3776</v>
      </c>
      <c r="Q440" s="9">
        <v>9581</v>
      </c>
      <c r="R440" s="10">
        <v>2</v>
      </c>
      <c r="S440" s="11">
        <v>1460.01</v>
      </c>
      <c r="T440" s="12">
        <f>Table1[[#This Row],[Clicks]]/Table1[[#This Row],[Impressions]] * 100</f>
        <v>0.32101256534898653</v>
      </c>
      <c r="U440" s="12">
        <f>IFERROR(Table1[[#This Row],[Total Conversions]]/Table1[[#This Row],[Clicks]], "N/A")</f>
        <v>5.7142857142857141E-2</v>
      </c>
      <c r="V440" s="13">
        <f>IFERROR(Table1[[#This Row],[Gross Cost ]]/Table1[[#This Row],[Clicks]], "N/A")</f>
        <v>41.714571428571425</v>
      </c>
      <c r="W440" s="14">
        <f>Table1[[#This Row],[Gross Cost ]]/Table1[[#This Row],[Total Conversions]]</f>
        <v>730.005</v>
      </c>
      <c r="X440" s="13">
        <f>IFERROR((Table1[[#This Row],[Gross Cost ]]/ (Table1[[#This Row],[Impressions]] / 1000)), "N/A")</f>
        <v>133.90901586719252</v>
      </c>
      <c r="Y440" s="13">
        <f>Table1[[#This Row],[Gross Cost ]]/Table1[[#This Row],[Viewable Impressions]] * 1000</f>
        <v>386.65519067796612</v>
      </c>
    </row>
    <row r="441" spans="1:25" x14ac:dyDescent="0.25">
      <c r="A441" t="s">
        <v>182</v>
      </c>
      <c r="G441" t="s">
        <v>18</v>
      </c>
      <c r="H441" t="s">
        <v>19</v>
      </c>
      <c r="I441" t="s">
        <v>1944</v>
      </c>
      <c r="J441" t="s">
        <v>1923</v>
      </c>
      <c r="K441" t="s">
        <v>183</v>
      </c>
      <c r="L441" t="s">
        <v>15</v>
      </c>
      <c r="M441" t="s">
        <v>16</v>
      </c>
      <c r="N441" s="9">
        <v>12319</v>
      </c>
      <c r="O441" s="9">
        <v>40</v>
      </c>
      <c r="P441" s="9">
        <v>7028</v>
      </c>
      <c r="Q441" s="9">
        <v>10191</v>
      </c>
      <c r="R441" s="10">
        <v>7</v>
      </c>
      <c r="S441" s="11">
        <v>1668.02</v>
      </c>
      <c r="T441" s="12">
        <f>Table1[[#This Row],[Clicks]]/Table1[[#This Row],[Impressions]] * 100</f>
        <v>0.32470168033119573</v>
      </c>
      <c r="U441" s="12">
        <f>IFERROR(Table1[[#This Row],[Total Conversions]]/Table1[[#This Row],[Clicks]], "N/A")</f>
        <v>0.17499999999999999</v>
      </c>
      <c r="V441" s="13">
        <f>IFERROR(Table1[[#This Row],[Gross Cost ]]/Table1[[#This Row],[Clicks]], "N/A")</f>
        <v>41.700499999999998</v>
      </c>
      <c r="W441" s="14">
        <f>Table1[[#This Row],[Gross Cost ]]/Table1[[#This Row],[Total Conversions]]</f>
        <v>238.28857142857143</v>
      </c>
      <c r="X441" s="13">
        <f>IFERROR((Table1[[#This Row],[Gross Cost ]]/ (Table1[[#This Row],[Impressions]] / 1000)), "N/A")</f>
        <v>135.40222420651025</v>
      </c>
      <c r="Y441" s="13">
        <f>Table1[[#This Row],[Gross Cost ]]/Table1[[#This Row],[Viewable Impressions]] * 1000</f>
        <v>237.33921457029024</v>
      </c>
    </row>
    <row r="442" spans="1:25" x14ac:dyDescent="0.25">
      <c r="A442" t="s">
        <v>1065</v>
      </c>
      <c r="B442" t="s">
        <v>1121</v>
      </c>
      <c r="C442" t="s">
        <v>1170</v>
      </c>
      <c r="D442" t="s">
        <v>1384</v>
      </c>
      <c r="E442" t="s">
        <v>1742</v>
      </c>
      <c r="F442" t="s">
        <v>1917</v>
      </c>
      <c r="G442" t="s">
        <v>18</v>
      </c>
      <c r="H442" t="s">
        <v>21</v>
      </c>
      <c r="I442" t="s">
        <v>1951</v>
      </c>
      <c r="J442" t="s">
        <v>1003</v>
      </c>
      <c r="K442" t="s">
        <v>215</v>
      </c>
      <c r="L442" t="s">
        <v>754</v>
      </c>
      <c r="M442" t="s">
        <v>16</v>
      </c>
      <c r="N442" s="9">
        <v>11062</v>
      </c>
      <c r="O442" s="9">
        <v>78</v>
      </c>
      <c r="P442" s="9">
        <v>6539</v>
      </c>
      <c r="Q442" s="9">
        <v>9391</v>
      </c>
      <c r="R442" s="10">
        <v>2</v>
      </c>
      <c r="S442" s="11">
        <v>1500.1</v>
      </c>
      <c r="T442" s="12">
        <f>Table1[[#This Row],[Clicks]]/Table1[[#This Row],[Impressions]] * 100</f>
        <v>0.70511661544024584</v>
      </c>
      <c r="U442" s="12">
        <f>IFERROR(Table1[[#This Row],[Total Conversions]]/Table1[[#This Row],[Clicks]], "N/A")</f>
        <v>2.564102564102564E-2</v>
      </c>
      <c r="V442" s="13">
        <f>IFERROR(Table1[[#This Row],[Gross Cost ]]/Table1[[#This Row],[Clicks]], "N/A")</f>
        <v>19.23205128205128</v>
      </c>
      <c r="W442" s="14">
        <f>Table1[[#This Row],[Gross Cost ]]/Table1[[#This Row],[Total Conversions]]</f>
        <v>750.05</v>
      </c>
      <c r="X442" s="13">
        <f>IFERROR((Table1[[#This Row],[Gross Cost ]]/ (Table1[[#This Row],[Impressions]] / 1000)), "N/A")</f>
        <v>135.6083890797324</v>
      </c>
      <c r="Y442" s="13">
        <f>Table1[[#This Row],[Gross Cost ]]/Table1[[#This Row],[Viewable Impressions]] * 1000</f>
        <v>229.40816638629758</v>
      </c>
    </row>
    <row r="443" spans="1:25" x14ac:dyDescent="0.25">
      <c r="A443" t="s">
        <v>1092</v>
      </c>
      <c r="B443" t="s">
        <v>1210</v>
      </c>
      <c r="C443" t="s">
        <v>1519</v>
      </c>
      <c r="D443" t="s">
        <v>1809</v>
      </c>
      <c r="G443" t="s">
        <v>18</v>
      </c>
      <c r="H443" t="s">
        <v>21</v>
      </c>
      <c r="I443" t="s">
        <v>1942</v>
      </c>
      <c r="J443" t="s">
        <v>1003</v>
      </c>
      <c r="K443" t="s">
        <v>496</v>
      </c>
      <c r="L443" t="s">
        <v>204</v>
      </c>
      <c r="M443" t="s">
        <v>16</v>
      </c>
      <c r="N443" s="9">
        <v>17620</v>
      </c>
      <c r="O443" s="9">
        <v>52</v>
      </c>
      <c r="P443" s="9">
        <v>11197</v>
      </c>
      <c r="Q443" s="9">
        <v>16687</v>
      </c>
      <c r="R443" s="10">
        <v>9</v>
      </c>
      <c r="S443" s="11">
        <v>2407.79</v>
      </c>
      <c r="T443" s="12">
        <f>Table1[[#This Row],[Clicks]]/Table1[[#This Row],[Impressions]] * 100</f>
        <v>0.29511918274687854</v>
      </c>
      <c r="U443" s="12">
        <f>IFERROR(Table1[[#This Row],[Total Conversions]]/Table1[[#This Row],[Clicks]], "N/A")</f>
        <v>0.17307692307692307</v>
      </c>
      <c r="V443" s="13">
        <f>IFERROR(Table1[[#This Row],[Gross Cost ]]/Table1[[#This Row],[Clicks]], "N/A")</f>
        <v>46.303653846153843</v>
      </c>
      <c r="W443" s="14">
        <f>Table1[[#This Row],[Gross Cost ]]/Table1[[#This Row],[Total Conversions]]</f>
        <v>267.53222222222223</v>
      </c>
      <c r="X443" s="13">
        <f>IFERROR((Table1[[#This Row],[Gross Cost ]]/ (Table1[[#This Row],[Impressions]] / 1000)), "N/A")</f>
        <v>136.65096481271283</v>
      </c>
      <c r="Y443" s="13">
        <f>Table1[[#This Row],[Gross Cost ]]/Table1[[#This Row],[Viewable Impressions]] * 1000</f>
        <v>215.03884969188175</v>
      </c>
    </row>
    <row r="444" spans="1:25" x14ac:dyDescent="0.25">
      <c r="A444" t="s">
        <v>1070</v>
      </c>
      <c r="B444" t="s">
        <v>1136</v>
      </c>
      <c r="C444" t="s">
        <v>1199</v>
      </c>
      <c r="D444" t="s">
        <v>1617</v>
      </c>
      <c r="G444" t="s">
        <v>18</v>
      </c>
      <c r="H444" t="s">
        <v>26</v>
      </c>
      <c r="I444" t="s">
        <v>1940</v>
      </c>
      <c r="J444" t="s">
        <v>1923</v>
      </c>
      <c r="K444" t="s">
        <v>31</v>
      </c>
      <c r="L444" t="s">
        <v>15</v>
      </c>
      <c r="M444" t="s">
        <v>16</v>
      </c>
      <c r="N444" s="9">
        <v>43057</v>
      </c>
      <c r="O444" s="9">
        <v>122</v>
      </c>
      <c r="P444" s="9">
        <v>23767</v>
      </c>
      <c r="Q444" s="9">
        <v>41484</v>
      </c>
      <c r="R444" s="10">
        <v>7</v>
      </c>
      <c r="S444" s="11">
        <v>5884.93</v>
      </c>
      <c r="T444" s="12">
        <f>Table1[[#This Row],[Clicks]]/Table1[[#This Row],[Impressions]] * 100</f>
        <v>0.28334533293076619</v>
      </c>
      <c r="U444" s="12">
        <f>IFERROR(Table1[[#This Row],[Total Conversions]]/Table1[[#This Row],[Clicks]], "N/A")</f>
        <v>5.737704918032787E-2</v>
      </c>
      <c r="V444" s="13">
        <f>IFERROR(Table1[[#This Row],[Gross Cost ]]/Table1[[#This Row],[Clicks]], "N/A")</f>
        <v>48.237131147540985</v>
      </c>
      <c r="W444" s="14">
        <f>Table1[[#This Row],[Gross Cost ]]/Table1[[#This Row],[Total Conversions]]</f>
        <v>840.70428571428579</v>
      </c>
      <c r="X444" s="13">
        <f>IFERROR((Table1[[#This Row],[Gross Cost ]]/ (Table1[[#This Row],[Impressions]] / 1000)), "N/A")</f>
        <v>136.67765984625032</v>
      </c>
      <c r="Y444" s="13">
        <f>Table1[[#This Row],[Gross Cost ]]/Table1[[#This Row],[Viewable Impressions]] * 1000</f>
        <v>247.60929019228342</v>
      </c>
    </row>
    <row r="445" spans="1:25" x14ac:dyDescent="0.25">
      <c r="A445" t="s">
        <v>1061</v>
      </c>
      <c r="G445" t="s">
        <v>18</v>
      </c>
      <c r="H445" t="s">
        <v>26</v>
      </c>
      <c r="I445" t="s">
        <v>1035</v>
      </c>
      <c r="J445" t="s">
        <v>1928</v>
      </c>
      <c r="K445" t="s">
        <v>185</v>
      </c>
      <c r="L445" t="s">
        <v>204</v>
      </c>
      <c r="M445" t="s">
        <v>44</v>
      </c>
      <c r="N445" s="9">
        <v>16142</v>
      </c>
      <c r="O445" s="9">
        <v>30</v>
      </c>
      <c r="P445" s="9">
        <v>7064</v>
      </c>
      <c r="Q445" s="9">
        <v>15433</v>
      </c>
      <c r="R445" s="10">
        <v>5</v>
      </c>
      <c r="S445" s="11">
        <v>2209.65</v>
      </c>
      <c r="T445" s="12">
        <f>Table1[[#This Row],[Clicks]]/Table1[[#This Row],[Impressions]] * 100</f>
        <v>0.18585057613678604</v>
      </c>
      <c r="U445" s="12">
        <f>IFERROR(Table1[[#This Row],[Total Conversions]]/Table1[[#This Row],[Clicks]], "N/A")</f>
        <v>0.16666666666666666</v>
      </c>
      <c r="V445" s="13">
        <f>IFERROR(Table1[[#This Row],[Gross Cost ]]/Table1[[#This Row],[Clicks]], "N/A")</f>
        <v>73.655000000000001</v>
      </c>
      <c r="W445" s="14">
        <f>Table1[[#This Row],[Gross Cost ]]/Table1[[#This Row],[Total Conversions]]</f>
        <v>441.93</v>
      </c>
      <c r="X445" s="13">
        <f>IFERROR((Table1[[#This Row],[Gross Cost ]]/ (Table1[[#This Row],[Impressions]] / 1000)), "N/A")</f>
        <v>136.88824185354974</v>
      </c>
      <c r="Y445" s="13">
        <f>Table1[[#This Row],[Gross Cost ]]/Table1[[#This Row],[Viewable Impressions]] * 1000</f>
        <v>312.80436013590037</v>
      </c>
    </row>
    <row r="446" spans="1:25" x14ac:dyDescent="0.25">
      <c r="A446" t="s">
        <v>1094</v>
      </c>
      <c r="B446" t="s">
        <v>1215</v>
      </c>
      <c r="C446" t="s">
        <v>1535</v>
      </c>
      <c r="G446" t="s">
        <v>12</v>
      </c>
      <c r="H446" t="s">
        <v>19</v>
      </c>
      <c r="I446" t="s">
        <v>1944</v>
      </c>
      <c r="J446" t="s">
        <v>1923</v>
      </c>
      <c r="K446" t="s">
        <v>93</v>
      </c>
      <c r="L446" t="s">
        <v>15</v>
      </c>
      <c r="M446" t="s">
        <v>16</v>
      </c>
      <c r="N446" s="9">
        <v>14379</v>
      </c>
      <c r="O446" s="9">
        <v>30</v>
      </c>
      <c r="P446" s="9">
        <v>6272</v>
      </c>
      <c r="Q446" s="9">
        <v>11886</v>
      </c>
      <c r="R446" s="10">
        <v>18</v>
      </c>
      <c r="S446" s="11">
        <v>1973.56</v>
      </c>
      <c r="T446" s="12">
        <f>Table1[[#This Row],[Clicks]]/Table1[[#This Row],[Impressions]] * 100</f>
        <v>0.20863759649488839</v>
      </c>
      <c r="U446" s="12">
        <f>IFERROR(Table1[[#This Row],[Total Conversions]]/Table1[[#This Row],[Clicks]], "N/A")</f>
        <v>0.6</v>
      </c>
      <c r="V446" s="13">
        <f>IFERROR(Table1[[#This Row],[Gross Cost ]]/Table1[[#This Row],[Clicks]], "N/A")</f>
        <v>65.785333333333327</v>
      </c>
      <c r="W446" s="14">
        <f>Table1[[#This Row],[Gross Cost ]]/Table1[[#This Row],[Total Conversions]]</f>
        <v>109.64222222222222</v>
      </c>
      <c r="X446" s="13">
        <f>IFERROR((Table1[[#This Row],[Gross Cost ]]/ (Table1[[#This Row],[Impressions]] / 1000)), "N/A")</f>
        <v>137.25293831281729</v>
      </c>
      <c r="Y446" s="13">
        <f>Table1[[#This Row],[Gross Cost ]]/Table1[[#This Row],[Viewable Impressions]] * 1000</f>
        <v>314.66198979591837</v>
      </c>
    </row>
    <row r="447" spans="1:25" x14ac:dyDescent="0.25">
      <c r="A447" t="s">
        <v>1070</v>
      </c>
      <c r="B447" t="s">
        <v>182</v>
      </c>
      <c r="C447" t="s">
        <v>1415</v>
      </c>
      <c r="D447" t="s">
        <v>1753</v>
      </c>
      <c r="G447" t="s">
        <v>12</v>
      </c>
      <c r="H447" t="s">
        <v>26</v>
      </c>
      <c r="I447" t="s">
        <v>1042</v>
      </c>
      <c r="J447" t="s">
        <v>1924</v>
      </c>
      <c r="K447" t="s">
        <v>159</v>
      </c>
      <c r="L447" t="s">
        <v>625</v>
      </c>
      <c r="M447" t="s">
        <v>16</v>
      </c>
      <c r="N447" s="9">
        <v>47360</v>
      </c>
      <c r="O447" s="9">
        <v>126</v>
      </c>
      <c r="P447" s="9">
        <v>8047</v>
      </c>
      <c r="Q447" s="9">
        <v>33641</v>
      </c>
      <c r="R447" s="10">
        <v>9</v>
      </c>
      <c r="S447" s="11">
        <v>6502.27</v>
      </c>
      <c r="T447" s="12">
        <f>Table1[[#This Row],[Clicks]]/Table1[[#This Row],[Impressions]] * 100</f>
        <v>0.26604729729729731</v>
      </c>
      <c r="U447" s="12">
        <f>IFERROR(Table1[[#This Row],[Total Conversions]]/Table1[[#This Row],[Clicks]], "N/A")</f>
        <v>7.1428571428571425E-2</v>
      </c>
      <c r="V447" s="13">
        <f>IFERROR(Table1[[#This Row],[Gross Cost ]]/Table1[[#This Row],[Clicks]], "N/A")</f>
        <v>51.605317460317465</v>
      </c>
      <c r="W447" s="14">
        <f>Table1[[#This Row],[Gross Cost ]]/Table1[[#This Row],[Total Conversions]]</f>
        <v>722.47444444444454</v>
      </c>
      <c r="X447" s="13">
        <f>IFERROR((Table1[[#This Row],[Gross Cost ]]/ (Table1[[#This Row],[Impressions]] / 1000)), "N/A")</f>
        <v>137.29455236486487</v>
      </c>
      <c r="Y447" s="13">
        <f>Table1[[#This Row],[Gross Cost ]]/Table1[[#This Row],[Viewable Impressions]] * 1000</f>
        <v>808.03653535479066</v>
      </c>
    </row>
    <row r="448" spans="1:25" x14ac:dyDescent="0.25">
      <c r="A448" t="s">
        <v>1092</v>
      </c>
      <c r="B448" t="s">
        <v>1211</v>
      </c>
      <c r="C448" t="s">
        <v>1525</v>
      </c>
      <c r="D448" t="s">
        <v>1825</v>
      </c>
      <c r="G448" t="s">
        <v>18</v>
      </c>
      <c r="H448" t="s">
        <v>21</v>
      </c>
      <c r="I448" t="s">
        <v>1008</v>
      </c>
      <c r="J448" t="s">
        <v>1003</v>
      </c>
      <c r="K448" t="s">
        <v>40</v>
      </c>
      <c r="L448" t="s">
        <v>204</v>
      </c>
      <c r="M448" t="s">
        <v>16</v>
      </c>
      <c r="N448" s="9">
        <v>13132</v>
      </c>
      <c r="O448" s="9">
        <v>67</v>
      </c>
      <c r="P448" s="9">
        <v>6133</v>
      </c>
      <c r="Q448" s="9">
        <v>12377</v>
      </c>
      <c r="R448" s="10">
        <v>4</v>
      </c>
      <c r="S448" s="11">
        <v>1807.69</v>
      </c>
      <c r="T448" s="12">
        <f>Table1[[#This Row],[Clicks]]/Table1[[#This Row],[Impressions]] * 100</f>
        <v>0.51020408163265307</v>
      </c>
      <c r="U448" s="12">
        <f>IFERROR(Table1[[#This Row],[Total Conversions]]/Table1[[#This Row],[Clicks]], "N/A")</f>
        <v>5.9701492537313432E-2</v>
      </c>
      <c r="V448" s="13">
        <f>IFERROR(Table1[[#This Row],[Gross Cost ]]/Table1[[#This Row],[Clicks]], "N/A")</f>
        <v>26.980447761194032</v>
      </c>
      <c r="W448" s="14">
        <f>Table1[[#This Row],[Gross Cost ]]/Table1[[#This Row],[Total Conversions]]</f>
        <v>451.92250000000001</v>
      </c>
      <c r="X448" s="13">
        <f>IFERROR((Table1[[#This Row],[Gross Cost ]]/ (Table1[[#This Row],[Impressions]] / 1000)), "N/A")</f>
        <v>137.65534572037771</v>
      </c>
      <c r="Y448" s="13">
        <f>Table1[[#This Row],[Gross Cost ]]/Table1[[#This Row],[Viewable Impressions]] * 1000</f>
        <v>294.74808413500733</v>
      </c>
    </row>
    <row r="449" spans="1:25" x14ac:dyDescent="0.25">
      <c r="A449" t="s">
        <v>1080</v>
      </c>
      <c r="B449" t="s">
        <v>1177</v>
      </c>
      <c r="C449" t="s">
        <v>1454</v>
      </c>
      <c r="G449" t="s">
        <v>18</v>
      </c>
      <c r="H449" t="s">
        <v>26</v>
      </c>
      <c r="I449" t="s">
        <v>1029</v>
      </c>
      <c r="J449" t="s">
        <v>1924</v>
      </c>
      <c r="K449" t="s">
        <v>91</v>
      </c>
      <c r="L449" t="s">
        <v>15</v>
      </c>
      <c r="M449" t="s">
        <v>34</v>
      </c>
      <c r="N449" s="9">
        <v>12001</v>
      </c>
      <c r="O449" s="9">
        <v>40</v>
      </c>
      <c r="P449" s="9">
        <v>7173</v>
      </c>
      <c r="Q449" s="9">
        <v>11432</v>
      </c>
      <c r="R449" s="10">
        <v>2</v>
      </c>
      <c r="S449" s="11">
        <v>1659.93</v>
      </c>
      <c r="T449" s="12">
        <f>Table1[[#This Row],[Clicks]]/Table1[[#This Row],[Impressions]] * 100</f>
        <v>0.33330555787017752</v>
      </c>
      <c r="U449" s="12">
        <f>IFERROR(Table1[[#This Row],[Total Conversions]]/Table1[[#This Row],[Clicks]], "N/A")</f>
        <v>0.05</v>
      </c>
      <c r="V449" s="13">
        <f>IFERROR(Table1[[#This Row],[Gross Cost ]]/Table1[[#This Row],[Clicks]], "N/A")</f>
        <v>41.498249999999999</v>
      </c>
      <c r="W449" s="14">
        <f>Table1[[#This Row],[Gross Cost ]]/Table1[[#This Row],[Total Conversions]]</f>
        <v>829.96500000000003</v>
      </c>
      <c r="X449" s="13">
        <f>IFERROR((Table1[[#This Row],[Gross Cost ]]/ (Table1[[#This Row],[Impressions]] / 1000)), "N/A")</f>
        <v>138.31597366886095</v>
      </c>
      <c r="Y449" s="13">
        <f>Table1[[#This Row],[Gross Cost ]]/Table1[[#This Row],[Viewable Impressions]] * 1000</f>
        <v>231.41363446256796</v>
      </c>
    </row>
    <row r="450" spans="1:25" x14ac:dyDescent="0.25">
      <c r="A450" t="s">
        <v>1088</v>
      </c>
      <c r="B450" t="s">
        <v>1201</v>
      </c>
      <c r="C450" t="s">
        <v>1499</v>
      </c>
      <c r="G450" t="s">
        <v>18</v>
      </c>
      <c r="H450" t="s">
        <v>26</v>
      </c>
      <c r="I450" t="s">
        <v>1035</v>
      </c>
      <c r="J450" t="s">
        <v>1928</v>
      </c>
      <c r="K450" t="s">
        <v>359</v>
      </c>
      <c r="L450" t="s">
        <v>204</v>
      </c>
      <c r="M450" t="s">
        <v>34</v>
      </c>
      <c r="N450" s="9">
        <v>12436</v>
      </c>
      <c r="O450" s="9">
        <v>84</v>
      </c>
      <c r="P450" s="9">
        <v>7055</v>
      </c>
      <c r="Q450" s="9">
        <v>11497</v>
      </c>
      <c r="R450" s="10">
        <v>9</v>
      </c>
      <c r="S450" s="11">
        <v>1720.87</v>
      </c>
      <c r="T450" s="12">
        <f>Table1[[#This Row],[Clicks]]/Table1[[#This Row],[Impressions]] * 100</f>
        <v>0.6754583467352846</v>
      </c>
      <c r="U450" s="12">
        <f>IFERROR(Table1[[#This Row],[Total Conversions]]/Table1[[#This Row],[Clicks]], "N/A")</f>
        <v>0.10714285714285714</v>
      </c>
      <c r="V450" s="13">
        <f>IFERROR(Table1[[#This Row],[Gross Cost ]]/Table1[[#This Row],[Clicks]], "N/A")</f>
        <v>20.486547619047617</v>
      </c>
      <c r="W450" s="14">
        <f>Table1[[#This Row],[Gross Cost ]]/Table1[[#This Row],[Total Conversions]]</f>
        <v>191.20777777777778</v>
      </c>
      <c r="X450" s="13">
        <f>IFERROR((Table1[[#This Row],[Gross Cost ]]/ (Table1[[#This Row],[Impressions]] / 1000)), "N/A")</f>
        <v>138.37809585075587</v>
      </c>
      <c r="Y450" s="13">
        <f>Table1[[#This Row],[Gross Cost ]]/Table1[[#This Row],[Viewable Impressions]] * 1000</f>
        <v>243.92204110559885</v>
      </c>
    </row>
    <row r="451" spans="1:25" x14ac:dyDescent="0.25">
      <c r="A451" t="s">
        <v>1067</v>
      </c>
      <c r="B451" t="s">
        <v>1125</v>
      </c>
      <c r="C451" t="s">
        <v>1139</v>
      </c>
      <c r="D451" t="s">
        <v>1571</v>
      </c>
      <c r="E451" t="s">
        <v>1845</v>
      </c>
      <c r="G451" t="s">
        <v>18</v>
      </c>
      <c r="H451" t="s">
        <v>21</v>
      </c>
      <c r="I451" t="s">
        <v>1948</v>
      </c>
      <c r="J451" t="s">
        <v>1926</v>
      </c>
      <c r="K451" t="s">
        <v>483</v>
      </c>
      <c r="L451" t="s">
        <v>204</v>
      </c>
      <c r="M451" t="s">
        <v>16</v>
      </c>
      <c r="N451" s="9">
        <v>11214</v>
      </c>
      <c r="O451" s="9">
        <v>49</v>
      </c>
      <c r="P451" s="9">
        <v>5523</v>
      </c>
      <c r="Q451" s="9">
        <v>10267</v>
      </c>
      <c r="R451" s="10">
        <v>2</v>
      </c>
      <c r="S451" s="11">
        <v>1554.39</v>
      </c>
      <c r="T451" s="12">
        <f>Table1[[#This Row],[Clicks]]/Table1[[#This Row],[Impressions]] * 100</f>
        <v>0.43695380774032461</v>
      </c>
      <c r="U451" s="12">
        <f>IFERROR(Table1[[#This Row],[Total Conversions]]/Table1[[#This Row],[Clicks]], "N/A")</f>
        <v>4.0816326530612242E-2</v>
      </c>
      <c r="V451" s="13">
        <f>IFERROR(Table1[[#This Row],[Gross Cost ]]/Table1[[#This Row],[Clicks]], "N/A")</f>
        <v>31.722244897959186</v>
      </c>
      <c r="W451" s="14">
        <f>Table1[[#This Row],[Gross Cost ]]/Table1[[#This Row],[Total Conversions]]</f>
        <v>777.19500000000005</v>
      </c>
      <c r="X451" s="13">
        <f>IFERROR((Table1[[#This Row],[Gross Cost ]]/ (Table1[[#This Row],[Impressions]] / 1000)), "N/A")</f>
        <v>138.6115569823435</v>
      </c>
      <c r="Y451" s="13">
        <f>Table1[[#This Row],[Gross Cost ]]/Table1[[#This Row],[Viewable Impressions]] * 1000</f>
        <v>281.43943508962519</v>
      </c>
    </row>
    <row r="452" spans="1:25" x14ac:dyDescent="0.25">
      <c r="A452" t="s">
        <v>1078</v>
      </c>
      <c r="B452" t="s">
        <v>1173</v>
      </c>
      <c r="C452" t="s">
        <v>1431</v>
      </c>
      <c r="D452" t="s">
        <v>1797</v>
      </c>
      <c r="G452" t="s">
        <v>12</v>
      </c>
      <c r="H452" t="s">
        <v>21</v>
      </c>
      <c r="I452" t="s">
        <v>1944</v>
      </c>
      <c r="J452" t="s">
        <v>1923</v>
      </c>
      <c r="K452" t="s">
        <v>239</v>
      </c>
      <c r="L452" t="s">
        <v>204</v>
      </c>
      <c r="M452" t="s">
        <v>16</v>
      </c>
      <c r="N452" s="9">
        <v>11325</v>
      </c>
      <c r="O452" s="9">
        <v>88</v>
      </c>
      <c r="P452" s="9">
        <v>6186</v>
      </c>
      <c r="Q452" s="9">
        <v>10612</v>
      </c>
      <c r="R452" s="10">
        <v>2</v>
      </c>
      <c r="S452" s="11">
        <v>1573.25</v>
      </c>
      <c r="T452" s="12">
        <f>Table1[[#This Row],[Clicks]]/Table1[[#This Row],[Impressions]] * 100</f>
        <v>0.77704194260485648</v>
      </c>
      <c r="U452" s="12">
        <f>IFERROR(Table1[[#This Row],[Total Conversions]]/Table1[[#This Row],[Clicks]], "N/A")</f>
        <v>2.2727272727272728E-2</v>
      </c>
      <c r="V452" s="13">
        <f>IFERROR(Table1[[#This Row],[Gross Cost ]]/Table1[[#This Row],[Clicks]], "N/A")</f>
        <v>17.87784090909091</v>
      </c>
      <c r="W452" s="14">
        <f>Table1[[#This Row],[Gross Cost ]]/Table1[[#This Row],[Total Conversions]]</f>
        <v>786.625</v>
      </c>
      <c r="X452" s="13">
        <f>IFERROR((Table1[[#This Row],[Gross Cost ]]/ (Table1[[#This Row],[Impressions]] / 1000)), "N/A")</f>
        <v>138.91832229580575</v>
      </c>
      <c r="Y452" s="13">
        <f>Table1[[#This Row],[Gross Cost ]]/Table1[[#This Row],[Viewable Impressions]] * 1000</f>
        <v>254.32428063368894</v>
      </c>
    </row>
    <row r="453" spans="1:25" x14ac:dyDescent="0.25">
      <c r="A453" t="s">
        <v>1062</v>
      </c>
      <c r="G453" t="s">
        <v>12</v>
      </c>
      <c r="H453" t="s">
        <v>21</v>
      </c>
      <c r="I453" t="s">
        <v>1036</v>
      </c>
      <c r="J453" t="s">
        <v>1927</v>
      </c>
      <c r="K453" t="s">
        <v>277</v>
      </c>
      <c r="L453" t="s">
        <v>625</v>
      </c>
      <c r="M453" t="s">
        <v>16</v>
      </c>
      <c r="N453" s="9">
        <v>10677</v>
      </c>
      <c r="O453" s="9">
        <v>88</v>
      </c>
      <c r="P453" s="9">
        <v>7247</v>
      </c>
      <c r="Q453" s="9">
        <v>10338</v>
      </c>
      <c r="R453" s="10">
        <v>3</v>
      </c>
      <c r="S453" s="11">
        <v>1483.45</v>
      </c>
      <c r="T453" s="12">
        <f>Table1[[#This Row],[Clicks]]/Table1[[#This Row],[Impressions]] * 100</f>
        <v>0.82420155474384194</v>
      </c>
      <c r="U453" s="12">
        <f>IFERROR(Table1[[#This Row],[Total Conversions]]/Table1[[#This Row],[Clicks]], "N/A")</f>
        <v>3.4090909090909088E-2</v>
      </c>
      <c r="V453" s="13">
        <f>IFERROR(Table1[[#This Row],[Gross Cost ]]/Table1[[#This Row],[Clicks]], "N/A")</f>
        <v>16.857386363636365</v>
      </c>
      <c r="W453" s="14">
        <f>Table1[[#This Row],[Gross Cost ]]/Table1[[#This Row],[Total Conversions]]</f>
        <v>494.48333333333335</v>
      </c>
      <c r="X453" s="13">
        <f>IFERROR((Table1[[#This Row],[Gross Cost ]]/ (Table1[[#This Row],[Impressions]] / 1000)), "N/A")</f>
        <v>138.93884049826733</v>
      </c>
      <c r="Y453" s="13">
        <f>Table1[[#This Row],[Gross Cost ]]/Table1[[#This Row],[Viewable Impressions]] * 1000</f>
        <v>204.69849592935009</v>
      </c>
    </row>
    <row r="454" spans="1:25" x14ac:dyDescent="0.25">
      <c r="A454" t="s">
        <v>1097</v>
      </c>
      <c r="B454" t="s">
        <v>1134</v>
      </c>
      <c r="C454" t="s">
        <v>1554</v>
      </c>
      <c r="D454" t="s">
        <v>1182</v>
      </c>
      <c r="G454" t="s">
        <v>23</v>
      </c>
      <c r="H454" t="s">
        <v>26</v>
      </c>
      <c r="I454" t="s">
        <v>1042</v>
      </c>
      <c r="J454" t="s">
        <v>1924</v>
      </c>
      <c r="K454" t="s">
        <v>142</v>
      </c>
      <c r="L454" t="s">
        <v>15</v>
      </c>
      <c r="M454" t="s">
        <v>16</v>
      </c>
      <c r="N454" s="9">
        <v>10819</v>
      </c>
      <c r="O454" s="9">
        <v>20</v>
      </c>
      <c r="P454" s="9">
        <v>4168</v>
      </c>
      <c r="Q454" s="9">
        <v>9768</v>
      </c>
      <c r="R454" s="10">
        <v>2</v>
      </c>
      <c r="S454" s="11">
        <v>1504.33</v>
      </c>
      <c r="T454" s="12">
        <f>Table1[[#This Row],[Clicks]]/Table1[[#This Row],[Impressions]] * 100</f>
        <v>0.18485996857380535</v>
      </c>
      <c r="U454" s="12">
        <f>IFERROR(Table1[[#This Row],[Total Conversions]]/Table1[[#This Row],[Clicks]], "N/A")</f>
        <v>0.1</v>
      </c>
      <c r="V454" s="13">
        <f>IFERROR(Table1[[#This Row],[Gross Cost ]]/Table1[[#This Row],[Clicks]], "N/A")</f>
        <v>75.216499999999996</v>
      </c>
      <c r="W454" s="14">
        <f>Table1[[#This Row],[Gross Cost ]]/Table1[[#This Row],[Total Conversions]]</f>
        <v>752.16499999999996</v>
      </c>
      <c r="X454" s="13">
        <f>IFERROR((Table1[[#This Row],[Gross Cost ]]/ (Table1[[#This Row],[Impressions]] / 1000)), "N/A")</f>
        <v>139.04519826231629</v>
      </c>
      <c r="Y454" s="13">
        <f>Table1[[#This Row],[Gross Cost ]]/Table1[[#This Row],[Viewable Impressions]] * 1000</f>
        <v>360.92370441458735</v>
      </c>
    </row>
    <row r="455" spans="1:25" x14ac:dyDescent="0.25">
      <c r="A455" t="s">
        <v>1070</v>
      </c>
      <c r="B455" t="s">
        <v>1136</v>
      </c>
      <c r="C455" t="s">
        <v>1199</v>
      </c>
      <c r="D455" t="s">
        <v>1629</v>
      </c>
      <c r="G455" t="s">
        <v>12</v>
      </c>
      <c r="H455" t="s">
        <v>19</v>
      </c>
      <c r="I455" t="s">
        <v>1949</v>
      </c>
      <c r="J455" t="s">
        <v>1923</v>
      </c>
      <c r="K455" t="s">
        <v>79</v>
      </c>
      <c r="L455" t="s">
        <v>15</v>
      </c>
      <c r="M455" t="s">
        <v>16</v>
      </c>
      <c r="N455" s="9">
        <v>38408</v>
      </c>
      <c r="O455" s="9">
        <v>101</v>
      </c>
      <c r="P455" s="9">
        <v>23557</v>
      </c>
      <c r="Q455" s="9">
        <v>35247</v>
      </c>
      <c r="R455" s="10">
        <v>7</v>
      </c>
      <c r="S455" s="11">
        <v>5343.46</v>
      </c>
      <c r="T455" s="12">
        <f>Table1[[#This Row],[Clicks]]/Table1[[#This Row],[Impressions]] * 100</f>
        <v>0.26296604873984586</v>
      </c>
      <c r="U455" s="12">
        <f>IFERROR(Table1[[#This Row],[Total Conversions]]/Table1[[#This Row],[Clicks]], "N/A")</f>
        <v>6.9306930693069313E-2</v>
      </c>
      <c r="V455" s="13">
        <f>IFERROR(Table1[[#This Row],[Gross Cost ]]/Table1[[#This Row],[Clicks]], "N/A")</f>
        <v>52.905544554455446</v>
      </c>
      <c r="W455" s="14">
        <f>Table1[[#This Row],[Gross Cost ]]/Table1[[#This Row],[Total Conversions]]</f>
        <v>763.35142857142853</v>
      </c>
      <c r="X455" s="13">
        <f>IFERROR((Table1[[#This Row],[Gross Cost ]]/ (Table1[[#This Row],[Impressions]] / 1000)), "N/A")</f>
        <v>139.12362007915019</v>
      </c>
      <c r="Y455" s="13">
        <f>Table1[[#This Row],[Gross Cost ]]/Table1[[#This Row],[Viewable Impressions]] * 1000</f>
        <v>226.83109054633442</v>
      </c>
    </row>
    <row r="456" spans="1:25" x14ac:dyDescent="0.25">
      <c r="A456" t="s">
        <v>1070</v>
      </c>
      <c r="B456" t="s">
        <v>182</v>
      </c>
      <c r="C456" t="s">
        <v>1415</v>
      </c>
      <c r="D456" t="s">
        <v>1756</v>
      </c>
      <c r="G456" t="s">
        <v>18</v>
      </c>
      <c r="H456" t="s">
        <v>21</v>
      </c>
      <c r="I456" t="s">
        <v>1029</v>
      </c>
      <c r="J456" t="s">
        <v>1924</v>
      </c>
      <c r="K456" t="s">
        <v>47</v>
      </c>
      <c r="L456" t="s">
        <v>204</v>
      </c>
      <c r="M456" t="s">
        <v>44</v>
      </c>
      <c r="N456" s="9">
        <v>48211</v>
      </c>
      <c r="O456" s="9">
        <v>160</v>
      </c>
      <c r="P456" s="9">
        <v>30157</v>
      </c>
      <c r="Q456" s="9">
        <v>43810</v>
      </c>
      <c r="R456" s="10">
        <v>14</v>
      </c>
      <c r="S456" s="11">
        <v>6708.46</v>
      </c>
      <c r="T456" s="12">
        <f>Table1[[#This Row],[Clicks]]/Table1[[#This Row],[Impressions]] * 100</f>
        <v>0.33187446848229657</v>
      </c>
      <c r="U456" s="12">
        <f>IFERROR(Table1[[#This Row],[Total Conversions]]/Table1[[#This Row],[Clicks]], "N/A")</f>
        <v>8.7499999999999994E-2</v>
      </c>
      <c r="V456" s="13">
        <f>IFERROR(Table1[[#This Row],[Gross Cost ]]/Table1[[#This Row],[Clicks]], "N/A")</f>
        <v>41.927875</v>
      </c>
      <c r="W456" s="14">
        <f>Table1[[#This Row],[Gross Cost ]]/Table1[[#This Row],[Total Conversions]]</f>
        <v>479.17571428571426</v>
      </c>
      <c r="X456" s="13">
        <f>IFERROR((Table1[[#This Row],[Gross Cost ]]/ (Table1[[#This Row],[Impressions]] / 1000)), "N/A")</f>
        <v>139.1479123021717</v>
      </c>
      <c r="Y456" s="13">
        <f>Table1[[#This Row],[Gross Cost ]]/Table1[[#This Row],[Viewable Impressions]] * 1000</f>
        <v>222.45117219882616</v>
      </c>
    </row>
    <row r="457" spans="1:25" x14ac:dyDescent="0.25">
      <c r="A457" t="s">
        <v>1065</v>
      </c>
      <c r="B457" t="s">
        <v>1122</v>
      </c>
      <c r="C457" t="s">
        <v>1252</v>
      </c>
      <c r="G457" t="s">
        <v>18</v>
      </c>
      <c r="H457" t="s">
        <v>19</v>
      </c>
      <c r="I457" t="s">
        <v>1036</v>
      </c>
      <c r="J457" t="s">
        <v>1927</v>
      </c>
      <c r="K457" t="s">
        <v>187</v>
      </c>
      <c r="L457" t="s">
        <v>15</v>
      </c>
      <c r="M457" t="s">
        <v>16</v>
      </c>
      <c r="N457" s="9">
        <v>14693</v>
      </c>
      <c r="O457" s="9">
        <v>70</v>
      </c>
      <c r="P457" s="9">
        <v>6597</v>
      </c>
      <c r="Q457" s="9">
        <v>13508</v>
      </c>
      <c r="R457" s="10">
        <v>4</v>
      </c>
      <c r="S457" s="11">
        <v>2047.35</v>
      </c>
      <c r="T457" s="12">
        <f>Table1[[#This Row],[Clicks]]/Table1[[#This Row],[Impressions]] * 100</f>
        <v>0.47641734159123394</v>
      </c>
      <c r="U457" s="12">
        <f>IFERROR(Table1[[#This Row],[Total Conversions]]/Table1[[#This Row],[Clicks]], "N/A")</f>
        <v>5.7142857142857141E-2</v>
      </c>
      <c r="V457" s="13">
        <f>IFERROR(Table1[[#This Row],[Gross Cost ]]/Table1[[#This Row],[Clicks]], "N/A")</f>
        <v>29.247857142857143</v>
      </c>
      <c r="W457" s="14">
        <f>Table1[[#This Row],[Gross Cost ]]/Table1[[#This Row],[Total Conversions]]</f>
        <v>511.83749999999998</v>
      </c>
      <c r="X457" s="13">
        <f>IFERROR((Table1[[#This Row],[Gross Cost ]]/ (Table1[[#This Row],[Impressions]] / 1000)), "N/A")</f>
        <v>139.34186347240183</v>
      </c>
      <c r="Y457" s="13">
        <f>Table1[[#This Row],[Gross Cost ]]/Table1[[#This Row],[Viewable Impressions]] * 1000</f>
        <v>310.3456116416553</v>
      </c>
    </row>
    <row r="458" spans="1:25" x14ac:dyDescent="0.25">
      <c r="A458" t="s">
        <v>1075</v>
      </c>
      <c r="B458" t="s">
        <v>1163</v>
      </c>
      <c r="G458" t="s">
        <v>18</v>
      </c>
      <c r="H458" t="s">
        <v>21</v>
      </c>
      <c r="I458" t="s">
        <v>1948</v>
      </c>
      <c r="J458" t="s">
        <v>1926</v>
      </c>
      <c r="K458" t="s">
        <v>142</v>
      </c>
      <c r="L458" t="s">
        <v>795</v>
      </c>
      <c r="M458" t="s">
        <v>34</v>
      </c>
      <c r="N458" s="9">
        <v>11269</v>
      </c>
      <c r="O458" s="9">
        <v>63</v>
      </c>
      <c r="P458" s="9">
        <v>4992</v>
      </c>
      <c r="Q458" s="9">
        <v>10245</v>
      </c>
      <c r="R458" s="10">
        <v>3</v>
      </c>
      <c r="S458" s="11">
        <v>1576.39</v>
      </c>
      <c r="T458" s="12">
        <f>Table1[[#This Row],[Clicks]]/Table1[[#This Row],[Impressions]] * 100</f>
        <v>0.5590558168426657</v>
      </c>
      <c r="U458" s="12">
        <f>IFERROR(Table1[[#This Row],[Total Conversions]]/Table1[[#This Row],[Clicks]], "N/A")</f>
        <v>4.7619047619047616E-2</v>
      </c>
      <c r="V458" s="13">
        <f>IFERROR(Table1[[#This Row],[Gross Cost ]]/Table1[[#This Row],[Clicks]], "N/A")</f>
        <v>25.022063492063495</v>
      </c>
      <c r="W458" s="14">
        <f>Table1[[#This Row],[Gross Cost ]]/Table1[[#This Row],[Total Conversions]]</f>
        <v>525.46333333333337</v>
      </c>
      <c r="X458" s="13">
        <f>IFERROR((Table1[[#This Row],[Gross Cost ]]/ (Table1[[#This Row],[Impressions]] / 1000)), "N/A")</f>
        <v>139.887301446446</v>
      </c>
      <c r="Y458" s="13">
        <f>Table1[[#This Row],[Gross Cost ]]/Table1[[#This Row],[Viewable Impressions]] * 1000</f>
        <v>315.78325320512823</v>
      </c>
    </row>
    <row r="459" spans="1:25" x14ac:dyDescent="0.25">
      <c r="A459" t="s">
        <v>1070</v>
      </c>
      <c r="B459" t="s">
        <v>182</v>
      </c>
      <c r="C459" t="s">
        <v>1408</v>
      </c>
      <c r="G459" t="s">
        <v>18</v>
      </c>
      <c r="H459" t="s">
        <v>13</v>
      </c>
      <c r="I459" t="s">
        <v>1036</v>
      </c>
      <c r="J459" t="s">
        <v>1927</v>
      </c>
      <c r="K459" t="s">
        <v>43</v>
      </c>
      <c r="L459" t="s">
        <v>15</v>
      </c>
      <c r="M459" t="s">
        <v>44</v>
      </c>
      <c r="N459" s="9">
        <v>45711</v>
      </c>
      <c r="O459" s="9">
        <v>130</v>
      </c>
      <c r="P459" s="9">
        <v>23052</v>
      </c>
      <c r="Q459" s="9">
        <v>42375</v>
      </c>
      <c r="R459" s="10">
        <v>11</v>
      </c>
      <c r="S459" s="11">
        <v>6417.88</v>
      </c>
      <c r="T459" s="12">
        <f>Table1[[#This Row],[Clicks]]/Table1[[#This Row],[Impressions]] * 100</f>
        <v>0.28439544092231628</v>
      </c>
      <c r="U459" s="12">
        <f>IFERROR(Table1[[#This Row],[Total Conversions]]/Table1[[#This Row],[Clicks]], "N/A")</f>
        <v>8.461538461538462E-2</v>
      </c>
      <c r="V459" s="13">
        <f>IFERROR(Table1[[#This Row],[Gross Cost ]]/Table1[[#This Row],[Clicks]], "N/A")</f>
        <v>49.368307692307695</v>
      </c>
      <c r="W459" s="14">
        <f>Table1[[#This Row],[Gross Cost ]]/Table1[[#This Row],[Total Conversions]]</f>
        <v>583.44363636363641</v>
      </c>
      <c r="X459" s="13">
        <f>IFERROR((Table1[[#This Row],[Gross Cost ]]/ (Table1[[#This Row],[Impressions]] / 1000)), "N/A")</f>
        <v>140.40121633742427</v>
      </c>
      <c r="Y459" s="13">
        <f>Table1[[#This Row],[Gross Cost ]]/Table1[[#This Row],[Viewable Impressions]] * 1000</f>
        <v>278.40881485337496</v>
      </c>
    </row>
    <row r="460" spans="1:25" x14ac:dyDescent="0.25">
      <c r="A460" t="s">
        <v>1070</v>
      </c>
      <c r="B460" t="s">
        <v>1133</v>
      </c>
      <c r="C460" t="s">
        <v>1130</v>
      </c>
      <c r="D460" t="s">
        <v>1231</v>
      </c>
      <c r="E460" t="s">
        <v>1590</v>
      </c>
      <c r="G460" t="s">
        <v>18</v>
      </c>
      <c r="H460" t="s">
        <v>26</v>
      </c>
      <c r="I460" t="s">
        <v>1008</v>
      </c>
      <c r="J460" t="s">
        <v>1003</v>
      </c>
      <c r="K460" t="s">
        <v>699</v>
      </c>
      <c r="L460" t="s">
        <v>680</v>
      </c>
      <c r="M460" t="s">
        <v>34</v>
      </c>
      <c r="N460" s="9">
        <v>39314</v>
      </c>
      <c r="O460" s="9">
        <v>100</v>
      </c>
      <c r="P460" s="9">
        <v>27671</v>
      </c>
      <c r="Q460" s="9">
        <v>35488</v>
      </c>
      <c r="R460" s="10">
        <v>8</v>
      </c>
      <c r="S460" s="11">
        <v>5530.8</v>
      </c>
      <c r="T460" s="12">
        <f>Table1[[#This Row],[Clicks]]/Table1[[#This Row],[Impressions]] * 100</f>
        <v>0.25436231367960527</v>
      </c>
      <c r="U460" s="12">
        <f>IFERROR(Table1[[#This Row],[Total Conversions]]/Table1[[#This Row],[Clicks]], "N/A")</f>
        <v>0.08</v>
      </c>
      <c r="V460" s="13">
        <f>IFERROR(Table1[[#This Row],[Gross Cost ]]/Table1[[#This Row],[Clicks]], "N/A")</f>
        <v>55.308</v>
      </c>
      <c r="W460" s="14">
        <f>Table1[[#This Row],[Gross Cost ]]/Table1[[#This Row],[Total Conversions]]</f>
        <v>691.35</v>
      </c>
      <c r="X460" s="13">
        <f>IFERROR((Table1[[#This Row],[Gross Cost ]]/ (Table1[[#This Row],[Impressions]] / 1000)), "N/A")</f>
        <v>140.68270844991608</v>
      </c>
      <c r="Y460" s="13">
        <f>Table1[[#This Row],[Gross Cost ]]/Table1[[#This Row],[Viewable Impressions]] * 1000</f>
        <v>199.87712767879731</v>
      </c>
    </row>
    <row r="461" spans="1:25" x14ac:dyDescent="0.25">
      <c r="A461" t="s">
        <v>1088</v>
      </c>
      <c r="B461" t="s">
        <v>1204</v>
      </c>
      <c r="C461" t="s">
        <v>1514</v>
      </c>
      <c r="D461" t="s">
        <v>1806</v>
      </c>
      <c r="G461" t="s">
        <v>18</v>
      </c>
      <c r="H461" t="s">
        <v>26</v>
      </c>
      <c r="I461" t="s">
        <v>1008</v>
      </c>
      <c r="J461" t="s">
        <v>1003</v>
      </c>
      <c r="K461" t="s">
        <v>653</v>
      </c>
      <c r="L461" t="s">
        <v>625</v>
      </c>
      <c r="M461" t="s">
        <v>16</v>
      </c>
      <c r="N461" s="9">
        <v>15047</v>
      </c>
      <c r="O461" s="9">
        <v>84</v>
      </c>
      <c r="P461" s="9">
        <v>5653</v>
      </c>
      <c r="Q461" s="9">
        <v>14459</v>
      </c>
      <c r="R461" s="10">
        <v>4</v>
      </c>
      <c r="S461" s="11">
        <v>2127.5</v>
      </c>
      <c r="T461" s="12">
        <f>Table1[[#This Row],[Clicks]]/Table1[[#This Row],[Impressions]] * 100</f>
        <v>0.5582508141157706</v>
      </c>
      <c r="U461" s="12">
        <f>IFERROR(Table1[[#This Row],[Total Conversions]]/Table1[[#This Row],[Clicks]], "N/A")</f>
        <v>4.7619047619047616E-2</v>
      </c>
      <c r="V461" s="13">
        <f>IFERROR(Table1[[#This Row],[Gross Cost ]]/Table1[[#This Row],[Clicks]], "N/A")</f>
        <v>25.327380952380953</v>
      </c>
      <c r="W461" s="14">
        <f>Table1[[#This Row],[Gross Cost ]]/Table1[[#This Row],[Total Conversions]]</f>
        <v>531.875</v>
      </c>
      <c r="X461" s="13">
        <f>IFERROR((Table1[[#This Row],[Gross Cost ]]/ (Table1[[#This Row],[Impressions]] / 1000)), "N/A")</f>
        <v>141.39031036086928</v>
      </c>
      <c r="Y461" s="13">
        <f>Table1[[#This Row],[Gross Cost ]]/Table1[[#This Row],[Viewable Impressions]] * 1000</f>
        <v>376.34884132319127</v>
      </c>
    </row>
    <row r="462" spans="1:25" x14ac:dyDescent="0.25">
      <c r="A462" t="s">
        <v>1070</v>
      </c>
      <c r="B462" t="s">
        <v>1148</v>
      </c>
      <c r="C462" t="s">
        <v>1367</v>
      </c>
      <c r="G462" t="s">
        <v>18</v>
      </c>
      <c r="H462" t="s">
        <v>13</v>
      </c>
      <c r="I462" t="s">
        <v>1036</v>
      </c>
      <c r="J462" t="s">
        <v>1927</v>
      </c>
      <c r="K462" t="s">
        <v>185</v>
      </c>
      <c r="L462" t="s">
        <v>204</v>
      </c>
      <c r="M462" t="s">
        <v>16</v>
      </c>
      <c r="N462" s="9">
        <v>9404</v>
      </c>
      <c r="O462" s="9">
        <v>30</v>
      </c>
      <c r="P462" s="9">
        <v>4781</v>
      </c>
      <c r="Q462" s="9">
        <v>7943</v>
      </c>
      <c r="R462" s="10">
        <v>4</v>
      </c>
      <c r="S462" s="11">
        <v>1345.37</v>
      </c>
      <c r="T462" s="12">
        <f>Table1[[#This Row],[Clicks]]/Table1[[#This Row],[Impressions]] * 100</f>
        <v>0.31901318587834965</v>
      </c>
      <c r="U462" s="12">
        <f>IFERROR(Table1[[#This Row],[Total Conversions]]/Table1[[#This Row],[Clicks]], "N/A")</f>
        <v>0.13333333333333333</v>
      </c>
      <c r="V462" s="13">
        <f>IFERROR(Table1[[#This Row],[Gross Cost ]]/Table1[[#This Row],[Clicks]], "N/A")</f>
        <v>44.845666666666666</v>
      </c>
      <c r="W462" s="14">
        <f>Table1[[#This Row],[Gross Cost ]]/Table1[[#This Row],[Total Conversions]]</f>
        <v>336.34249999999997</v>
      </c>
      <c r="X462" s="13">
        <f>IFERROR((Table1[[#This Row],[Gross Cost ]]/ (Table1[[#This Row],[Impressions]] / 1000)), "N/A")</f>
        <v>143.06358996171841</v>
      </c>
      <c r="Y462" s="13">
        <f>Table1[[#This Row],[Gross Cost ]]/Table1[[#This Row],[Viewable Impressions]] * 1000</f>
        <v>281.39928885170463</v>
      </c>
    </row>
    <row r="463" spans="1:25" x14ac:dyDescent="0.25">
      <c r="A463" t="s">
        <v>1070</v>
      </c>
      <c r="B463" t="s">
        <v>1148</v>
      </c>
      <c r="C463" t="s">
        <v>1364</v>
      </c>
      <c r="G463" t="s">
        <v>12</v>
      </c>
      <c r="H463" t="s">
        <v>19</v>
      </c>
      <c r="I463" t="s">
        <v>1036</v>
      </c>
      <c r="J463" t="s">
        <v>1927</v>
      </c>
      <c r="K463" t="s">
        <v>171</v>
      </c>
      <c r="L463" t="s">
        <v>204</v>
      </c>
      <c r="M463" t="s">
        <v>16</v>
      </c>
      <c r="N463" s="9">
        <v>55445</v>
      </c>
      <c r="O463" s="9">
        <v>155</v>
      </c>
      <c r="P463" s="9">
        <v>4565</v>
      </c>
      <c r="Q463" s="9">
        <v>53407</v>
      </c>
      <c r="R463" s="10">
        <v>36</v>
      </c>
      <c r="S463" s="11">
        <v>7948.48</v>
      </c>
      <c r="T463" s="12">
        <f>Table1[[#This Row],[Clicks]]/Table1[[#This Row],[Impressions]] * 100</f>
        <v>0.27955631707097123</v>
      </c>
      <c r="U463" s="12">
        <f>IFERROR(Table1[[#This Row],[Total Conversions]]/Table1[[#This Row],[Clicks]], "N/A")</f>
        <v>0.23225806451612904</v>
      </c>
      <c r="V463" s="13">
        <f>IFERROR(Table1[[#This Row],[Gross Cost ]]/Table1[[#This Row],[Clicks]], "N/A")</f>
        <v>51.280516129032257</v>
      </c>
      <c r="W463" s="14">
        <f>Table1[[#This Row],[Gross Cost ]]/Table1[[#This Row],[Total Conversions]]</f>
        <v>220.79111111111109</v>
      </c>
      <c r="X463" s="13">
        <f>IFERROR((Table1[[#This Row],[Gross Cost ]]/ (Table1[[#This Row],[Impressions]] / 1000)), "N/A")</f>
        <v>143.35792226530796</v>
      </c>
      <c r="Y463" s="13">
        <f>Table1[[#This Row],[Gross Cost ]]/Table1[[#This Row],[Viewable Impressions]] * 1000</f>
        <v>1741.1785323110623</v>
      </c>
    </row>
    <row r="464" spans="1:25" x14ac:dyDescent="0.25">
      <c r="A464" t="s">
        <v>551</v>
      </c>
      <c r="G464" t="s">
        <v>18</v>
      </c>
      <c r="H464" t="s">
        <v>26</v>
      </c>
      <c r="I464" t="s">
        <v>1035</v>
      </c>
      <c r="J464" t="s">
        <v>1928</v>
      </c>
      <c r="K464" t="s">
        <v>552</v>
      </c>
      <c r="L464" t="s">
        <v>204</v>
      </c>
      <c r="M464" t="s">
        <v>16</v>
      </c>
      <c r="N464" s="9">
        <v>12280</v>
      </c>
      <c r="O464" s="9">
        <v>40</v>
      </c>
      <c r="P464" s="9">
        <v>9613</v>
      </c>
      <c r="Q464" s="9">
        <v>11247</v>
      </c>
      <c r="R464" s="10">
        <v>4</v>
      </c>
      <c r="S464" s="11">
        <v>1765.4</v>
      </c>
      <c r="T464" s="12">
        <f>Table1[[#This Row],[Clicks]]/Table1[[#This Row],[Impressions]] * 100</f>
        <v>0.32573289902280134</v>
      </c>
      <c r="U464" s="12">
        <f>IFERROR(Table1[[#This Row],[Total Conversions]]/Table1[[#This Row],[Clicks]], "N/A")</f>
        <v>0.1</v>
      </c>
      <c r="V464" s="13">
        <f>IFERROR(Table1[[#This Row],[Gross Cost ]]/Table1[[#This Row],[Clicks]], "N/A")</f>
        <v>44.135000000000005</v>
      </c>
      <c r="W464" s="14">
        <f>Table1[[#This Row],[Gross Cost ]]/Table1[[#This Row],[Total Conversions]]</f>
        <v>441.35</v>
      </c>
      <c r="X464" s="13">
        <f>IFERROR((Table1[[#This Row],[Gross Cost ]]/ (Table1[[#This Row],[Impressions]] / 1000)), "N/A")</f>
        <v>143.76221498371336</v>
      </c>
      <c r="Y464" s="13">
        <f>Table1[[#This Row],[Gross Cost ]]/Table1[[#This Row],[Viewable Impressions]] * 1000</f>
        <v>183.64714449183398</v>
      </c>
    </row>
    <row r="465" spans="1:25" x14ac:dyDescent="0.25">
      <c r="A465" t="s">
        <v>1092</v>
      </c>
      <c r="B465" t="s">
        <v>1210</v>
      </c>
      <c r="C465" t="s">
        <v>1519</v>
      </c>
      <c r="D465" t="s">
        <v>1711</v>
      </c>
      <c r="G465" t="s">
        <v>18</v>
      </c>
      <c r="H465" t="s">
        <v>13</v>
      </c>
      <c r="I465" t="s">
        <v>1029</v>
      </c>
      <c r="J465" t="s">
        <v>1924</v>
      </c>
      <c r="K465" t="s">
        <v>40</v>
      </c>
      <c r="L465" t="s">
        <v>15</v>
      </c>
      <c r="M465" t="s">
        <v>16</v>
      </c>
      <c r="N465" s="9">
        <v>20278</v>
      </c>
      <c r="O465" s="9">
        <v>74</v>
      </c>
      <c r="P465" s="9">
        <v>14227</v>
      </c>
      <c r="Q465" s="9">
        <v>19480</v>
      </c>
      <c r="R465" s="10">
        <v>3</v>
      </c>
      <c r="S465" s="11">
        <v>2921.11</v>
      </c>
      <c r="T465" s="12">
        <f>Table1[[#This Row],[Clicks]]/Table1[[#This Row],[Impressions]] * 100</f>
        <v>0.36492750764375187</v>
      </c>
      <c r="U465" s="12">
        <f>IFERROR(Table1[[#This Row],[Total Conversions]]/Table1[[#This Row],[Clicks]], "N/A")</f>
        <v>4.0540540540540543E-2</v>
      </c>
      <c r="V465" s="13">
        <f>IFERROR(Table1[[#This Row],[Gross Cost ]]/Table1[[#This Row],[Clicks]], "N/A")</f>
        <v>39.47445945945946</v>
      </c>
      <c r="W465" s="14">
        <f>Table1[[#This Row],[Gross Cost ]]/Table1[[#This Row],[Total Conversions]]</f>
        <v>973.70333333333338</v>
      </c>
      <c r="X465" s="13">
        <f>IFERROR((Table1[[#This Row],[Gross Cost ]]/ (Table1[[#This Row],[Impressions]] / 1000)), "N/A")</f>
        <v>144.05316106124866</v>
      </c>
      <c r="Y465" s="13">
        <f>Table1[[#This Row],[Gross Cost ]]/Table1[[#This Row],[Viewable Impressions]] * 1000</f>
        <v>205.32157165952063</v>
      </c>
    </row>
    <row r="466" spans="1:25" x14ac:dyDescent="0.25">
      <c r="A466" t="s">
        <v>1070</v>
      </c>
      <c r="B466" t="s">
        <v>1137</v>
      </c>
      <c r="C466" t="s">
        <v>1299</v>
      </c>
      <c r="D466" t="s">
        <v>1655</v>
      </c>
      <c r="G466" t="s">
        <v>18</v>
      </c>
      <c r="H466" t="s">
        <v>26</v>
      </c>
      <c r="I466" t="s">
        <v>1042</v>
      </c>
      <c r="J466" t="s">
        <v>1924</v>
      </c>
      <c r="K466" t="s">
        <v>62</v>
      </c>
      <c r="L466" t="s">
        <v>204</v>
      </c>
      <c r="M466" t="s">
        <v>44</v>
      </c>
      <c r="N466" s="9">
        <v>39163</v>
      </c>
      <c r="O466" s="9">
        <v>113</v>
      </c>
      <c r="P466" s="9">
        <v>16254</v>
      </c>
      <c r="Q466" s="9">
        <v>36526</v>
      </c>
      <c r="R466" s="10">
        <v>15</v>
      </c>
      <c r="S466" s="11">
        <v>5692.77</v>
      </c>
      <c r="T466" s="12">
        <f>Table1[[#This Row],[Clicks]]/Table1[[#This Row],[Impressions]] * 100</f>
        <v>0.28853765033322271</v>
      </c>
      <c r="U466" s="12">
        <f>IFERROR(Table1[[#This Row],[Total Conversions]]/Table1[[#This Row],[Clicks]], "N/A")</f>
        <v>0.13274336283185842</v>
      </c>
      <c r="V466" s="13">
        <f>IFERROR(Table1[[#This Row],[Gross Cost ]]/Table1[[#This Row],[Clicks]], "N/A")</f>
        <v>50.378495575221244</v>
      </c>
      <c r="W466" s="14">
        <f>Table1[[#This Row],[Gross Cost ]]/Table1[[#This Row],[Total Conversions]]</f>
        <v>379.51800000000003</v>
      </c>
      <c r="X466" s="13">
        <f>IFERROR((Table1[[#This Row],[Gross Cost ]]/ (Table1[[#This Row],[Impressions]] / 1000)), "N/A")</f>
        <v>145.36092740596993</v>
      </c>
      <c r="Y466" s="13">
        <f>Table1[[#This Row],[Gross Cost ]]/Table1[[#This Row],[Viewable Impressions]] * 1000</f>
        <v>350.23809523809524</v>
      </c>
    </row>
    <row r="467" spans="1:25" x14ac:dyDescent="0.25">
      <c r="A467" t="s">
        <v>1065</v>
      </c>
      <c r="B467" t="s">
        <v>1115</v>
      </c>
      <c r="G467" t="s">
        <v>18</v>
      </c>
      <c r="H467" t="s">
        <v>13</v>
      </c>
      <c r="I467" t="s">
        <v>1036</v>
      </c>
      <c r="J467" t="s">
        <v>1927</v>
      </c>
      <c r="K467" t="s">
        <v>316</v>
      </c>
      <c r="L467" t="s">
        <v>204</v>
      </c>
      <c r="M467" t="s">
        <v>16</v>
      </c>
      <c r="N467" s="9">
        <v>10942</v>
      </c>
      <c r="O467" s="9">
        <v>66</v>
      </c>
      <c r="P467" s="9">
        <v>4578</v>
      </c>
      <c r="Q467" s="9">
        <v>9155</v>
      </c>
      <c r="R467" s="10">
        <v>3</v>
      </c>
      <c r="S467" s="11">
        <v>1595.75</v>
      </c>
      <c r="T467" s="12">
        <f>Table1[[#This Row],[Clicks]]/Table1[[#This Row],[Impressions]] * 100</f>
        <v>0.60318040577590937</v>
      </c>
      <c r="U467" s="12">
        <f>IFERROR(Table1[[#This Row],[Total Conversions]]/Table1[[#This Row],[Clicks]], "N/A")</f>
        <v>4.5454545454545456E-2</v>
      </c>
      <c r="V467" s="13">
        <f>IFERROR(Table1[[#This Row],[Gross Cost ]]/Table1[[#This Row],[Clicks]], "N/A")</f>
        <v>24.178030303030305</v>
      </c>
      <c r="W467" s="14">
        <f>Table1[[#This Row],[Gross Cost ]]/Table1[[#This Row],[Total Conversions]]</f>
        <v>531.91666666666663</v>
      </c>
      <c r="X467" s="13">
        <f>IFERROR((Table1[[#This Row],[Gross Cost ]]/ (Table1[[#This Row],[Impressions]] / 1000)), "N/A")</f>
        <v>145.83714129044051</v>
      </c>
      <c r="Y467" s="13">
        <f>Table1[[#This Row],[Gross Cost ]]/Table1[[#This Row],[Viewable Impressions]] * 1000</f>
        <v>348.56924421144601</v>
      </c>
    </row>
    <row r="468" spans="1:25" x14ac:dyDescent="0.25">
      <c r="A468" t="s">
        <v>1070</v>
      </c>
      <c r="B468" t="s">
        <v>1133</v>
      </c>
      <c r="C468" t="s">
        <v>1337</v>
      </c>
      <c r="D468" t="s">
        <v>1709</v>
      </c>
      <c r="G468" t="s">
        <v>12</v>
      </c>
      <c r="H468" t="s">
        <v>13</v>
      </c>
      <c r="I468" t="s">
        <v>1029</v>
      </c>
      <c r="J468" t="s">
        <v>1924</v>
      </c>
      <c r="K468" t="s">
        <v>183</v>
      </c>
      <c r="L468" t="s">
        <v>204</v>
      </c>
      <c r="M468" t="s">
        <v>16</v>
      </c>
      <c r="N468" s="9">
        <v>42830</v>
      </c>
      <c r="O468" s="9">
        <v>160</v>
      </c>
      <c r="P468" s="9">
        <v>24499</v>
      </c>
      <c r="Q468" s="9">
        <v>34496</v>
      </c>
      <c r="R468" s="10">
        <v>5</v>
      </c>
      <c r="S468" s="11">
        <v>6261.58</v>
      </c>
      <c r="T468" s="12">
        <f>Table1[[#This Row],[Clicks]]/Table1[[#This Row],[Impressions]] * 100</f>
        <v>0.37356992762082653</v>
      </c>
      <c r="U468" s="12">
        <f>IFERROR(Table1[[#This Row],[Total Conversions]]/Table1[[#This Row],[Clicks]], "N/A")</f>
        <v>3.125E-2</v>
      </c>
      <c r="V468" s="13">
        <f>IFERROR(Table1[[#This Row],[Gross Cost ]]/Table1[[#This Row],[Clicks]], "N/A")</f>
        <v>39.134875000000001</v>
      </c>
      <c r="W468" s="14">
        <f>Table1[[#This Row],[Gross Cost ]]/Table1[[#This Row],[Total Conversions]]</f>
        <v>1252.316</v>
      </c>
      <c r="X468" s="13">
        <f>IFERROR((Table1[[#This Row],[Gross Cost ]]/ (Table1[[#This Row],[Impressions]] / 1000)), "N/A")</f>
        <v>146.19612421200094</v>
      </c>
      <c r="Y468" s="13">
        <f>Table1[[#This Row],[Gross Cost ]]/Table1[[#This Row],[Viewable Impressions]] * 1000</f>
        <v>255.58512592350706</v>
      </c>
    </row>
    <row r="469" spans="1:25" x14ac:dyDescent="0.25">
      <c r="A469" t="s">
        <v>1077</v>
      </c>
      <c r="B469" t="s">
        <v>1170</v>
      </c>
      <c r="C469" t="s">
        <v>1426</v>
      </c>
      <c r="D469" t="s">
        <v>1795</v>
      </c>
      <c r="G469" t="s">
        <v>12</v>
      </c>
      <c r="H469" t="s">
        <v>13</v>
      </c>
      <c r="I469" t="s">
        <v>1941</v>
      </c>
      <c r="J469" t="s">
        <v>1929</v>
      </c>
      <c r="K469" t="s">
        <v>40</v>
      </c>
      <c r="L469" t="s">
        <v>680</v>
      </c>
      <c r="M469" t="s">
        <v>16</v>
      </c>
      <c r="N469" s="9">
        <v>12354</v>
      </c>
      <c r="O469" s="9">
        <v>10</v>
      </c>
      <c r="P469" s="9">
        <v>8561</v>
      </c>
      <c r="Q469" s="9">
        <v>11782</v>
      </c>
      <c r="R469" s="10">
        <v>5</v>
      </c>
      <c r="S469" s="11">
        <v>1808.31</v>
      </c>
      <c r="T469" s="12">
        <f>Table1[[#This Row],[Clicks]]/Table1[[#This Row],[Impressions]] * 100</f>
        <v>8.0945442771571965E-2</v>
      </c>
      <c r="U469" s="12">
        <f>IFERROR(Table1[[#This Row],[Total Conversions]]/Table1[[#This Row],[Clicks]], "N/A")</f>
        <v>0.5</v>
      </c>
      <c r="V469" s="13">
        <f>IFERROR(Table1[[#This Row],[Gross Cost ]]/Table1[[#This Row],[Clicks]], "N/A")</f>
        <v>180.83099999999999</v>
      </c>
      <c r="W469" s="14">
        <f>Table1[[#This Row],[Gross Cost ]]/Table1[[#This Row],[Total Conversions]]</f>
        <v>361.66199999999998</v>
      </c>
      <c r="X469" s="13">
        <f>IFERROR((Table1[[#This Row],[Gross Cost ]]/ (Table1[[#This Row],[Impressions]] / 1000)), "N/A")</f>
        <v>146.3744536182613</v>
      </c>
      <c r="Y469" s="13">
        <f>Table1[[#This Row],[Gross Cost ]]/Table1[[#This Row],[Viewable Impressions]] * 1000</f>
        <v>211.22649223221583</v>
      </c>
    </row>
    <row r="470" spans="1:25" x14ac:dyDescent="0.25">
      <c r="A470" t="s">
        <v>1099</v>
      </c>
      <c r="B470" t="s">
        <v>1195</v>
      </c>
      <c r="C470" t="s">
        <v>1557</v>
      </c>
      <c r="G470" t="s">
        <v>12</v>
      </c>
      <c r="H470" t="s">
        <v>13</v>
      </c>
      <c r="I470" t="s">
        <v>1008</v>
      </c>
      <c r="J470" t="s">
        <v>1003</v>
      </c>
      <c r="K470" t="s">
        <v>948</v>
      </c>
      <c r="L470" t="s">
        <v>938</v>
      </c>
      <c r="M470" t="s">
        <v>16</v>
      </c>
      <c r="N470" s="9">
        <v>9920</v>
      </c>
      <c r="O470" s="9">
        <v>20</v>
      </c>
      <c r="P470" s="9">
        <v>6702</v>
      </c>
      <c r="Q470" s="9">
        <v>9096</v>
      </c>
      <c r="R470" s="10">
        <v>10</v>
      </c>
      <c r="S470" s="11">
        <v>1453.11</v>
      </c>
      <c r="T470" s="12">
        <f>Table1[[#This Row],[Clicks]]/Table1[[#This Row],[Impressions]] * 100</f>
        <v>0.20161290322580644</v>
      </c>
      <c r="U470" s="12">
        <f>IFERROR(Table1[[#This Row],[Total Conversions]]/Table1[[#This Row],[Clicks]], "N/A")</f>
        <v>0.5</v>
      </c>
      <c r="V470" s="13">
        <f>IFERROR(Table1[[#This Row],[Gross Cost ]]/Table1[[#This Row],[Clicks]], "N/A")</f>
        <v>72.655499999999989</v>
      </c>
      <c r="W470" s="14">
        <f>Table1[[#This Row],[Gross Cost ]]/Table1[[#This Row],[Total Conversions]]</f>
        <v>145.31099999999998</v>
      </c>
      <c r="X470" s="13">
        <f>IFERROR((Table1[[#This Row],[Gross Cost ]]/ (Table1[[#This Row],[Impressions]] / 1000)), "N/A")</f>
        <v>146.48286290322579</v>
      </c>
      <c r="Y470" s="13">
        <f>Table1[[#This Row],[Gross Cost ]]/Table1[[#This Row],[Viewable Impressions]] * 1000</f>
        <v>216.81736794986568</v>
      </c>
    </row>
    <row r="471" spans="1:25" x14ac:dyDescent="0.25">
      <c r="A471" t="s">
        <v>1065</v>
      </c>
      <c r="B471" t="s">
        <v>1113</v>
      </c>
      <c r="C471" t="s">
        <v>1248</v>
      </c>
      <c r="D471" t="s">
        <v>1170</v>
      </c>
      <c r="G471" t="s">
        <v>12</v>
      </c>
      <c r="H471" t="s">
        <v>19</v>
      </c>
      <c r="I471" t="s">
        <v>1008</v>
      </c>
      <c r="J471" t="s">
        <v>1003</v>
      </c>
      <c r="K471" t="s">
        <v>481</v>
      </c>
      <c r="L471" t="s">
        <v>204</v>
      </c>
      <c r="M471" t="s">
        <v>16</v>
      </c>
      <c r="N471" s="9">
        <v>16239</v>
      </c>
      <c r="O471" s="9">
        <v>78</v>
      </c>
      <c r="P471" s="9">
        <v>9375</v>
      </c>
      <c r="Q471" s="9">
        <v>15562</v>
      </c>
      <c r="R471" s="10">
        <v>5</v>
      </c>
      <c r="S471" s="11">
        <v>2387.69</v>
      </c>
      <c r="T471" s="12">
        <f>Table1[[#This Row],[Clicks]]/Table1[[#This Row],[Impressions]] * 100</f>
        <v>0.48032514317384079</v>
      </c>
      <c r="U471" s="12">
        <f>IFERROR(Table1[[#This Row],[Total Conversions]]/Table1[[#This Row],[Clicks]], "N/A")</f>
        <v>6.4102564102564097E-2</v>
      </c>
      <c r="V471" s="13">
        <f>IFERROR(Table1[[#This Row],[Gross Cost ]]/Table1[[#This Row],[Clicks]], "N/A")</f>
        <v>30.611410256410256</v>
      </c>
      <c r="W471" s="14">
        <f>Table1[[#This Row],[Gross Cost ]]/Table1[[#This Row],[Total Conversions]]</f>
        <v>477.53800000000001</v>
      </c>
      <c r="X471" s="13">
        <f>IFERROR((Table1[[#This Row],[Gross Cost ]]/ (Table1[[#This Row],[Impressions]] / 1000)), "N/A")</f>
        <v>147.03430014163433</v>
      </c>
      <c r="Y471" s="13">
        <f>Table1[[#This Row],[Gross Cost ]]/Table1[[#This Row],[Viewable Impressions]] * 1000</f>
        <v>254.68693333333337</v>
      </c>
    </row>
    <row r="472" spans="1:25" x14ac:dyDescent="0.25">
      <c r="A472" t="s">
        <v>1070</v>
      </c>
      <c r="B472" t="s">
        <v>1133</v>
      </c>
      <c r="C472" t="s">
        <v>1338</v>
      </c>
      <c r="D472" t="s">
        <v>1201</v>
      </c>
      <c r="E472" t="s">
        <v>1272</v>
      </c>
      <c r="G472" t="s">
        <v>12</v>
      </c>
      <c r="H472" t="s">
        <v>19</v>
      </c>
      <c r="I472" t="s">
        <v>1053</v>
      </c>
      <c r="J472" t="s">
        <v>1934</v>
      </c>
      <c r="K472" t="s">
        <v>181</v>
      </c>
      <c r="L472" t="s">
        <v>795</v>
      </c>
      <c r="M472" t="s">
        <v>16</v>
      </c>
      <c r="N472" s="9">
        <v>42884</v>
      </c>
      <c r="O472" s="9">
        <v>104</v>
      </c>
      <c r="P472" s="9">
        <v>4345</v>
      </c>
      <c r="Q472" s="9">
        <v>25153</v>
      </c>
      <c r="R472" s="10">
        <v>9</v>
      </c>
      <c r="S472" s="11">
        <v>6322.15</v>
      </c>
      <c r="T472" s="12">
        <f>Table1[[#This Row],[Clicks]]/Table1[[#This Row],[Impressions]] * 100</f>
        <v>0.24251469079376925</v>
      </c>
      <c r="U472" s="12">
        <f>IFERROR(Table1[[#This Row],[Total Conversions]]/Table1[[#This Row],[Clicks]], "N/A")</f>
        <v>8.6538461538461536E-2</v>
      </c>
      <c r="V472" s="13">
        <f>IFERROR(Table1[[#This Row],[Gross Cost ]]/Table1[[#This Row],[Clicks]], "N/A")</f>
        <v>60.789903846153841</v>
      </c>
      <c r="W472" s="14">
        <f>Table1[[#This Row],[Gross Cost ]]/Table1[[#This Row],[Total Conversions]]</f>
        <v>702.46111111111111</v>
      </c>
      <c r="X472" s="13">
        <f>IFERROR((Table1[[#This Row],[Gross Cost ]]/ (Table1[[#This Row],[Impressions]] / 1000)), "N/A")</f>
        <v>147.42444734632963</v>
      </c>
      <c r="Y472" s="13">
        <f>Table1[[#This Row],[Gross Cost ]]/Table1[[#This Row],[Viewable Impressions]] * 1000</f>
        <v>1455.0402761795167</v>
      </c>
    </row>
    <row r="473" spans="1:25" x14ac:dyDescent="0.25">
      <c r="A473" t="s">
        <v>659</v>
      </c>
      <c r="G473" t="s">
        <v>18</v>
      </c>
      <c r="H473" t="s">
        <v>26</v>
      </c>
      <c r="I473" t="s">
        <v>1008</v>
      </c>
      <c r="J473" t="s">
        <v>1003</v>
      </c>
      <c r="K473" t="s">
        <v>660</v>
      </c>
      <c r="L473" t="s">
        <v>625</v>
      </c>
      <c r="M473" t="s">
        <v>16</v>
      </c>
      <c r="N473" s="9">
        <v>11289</v>
      </c>
      <c r="O473" s="9">
        <v>97</v>
      </c>
      <c r="P473" s="9">
        <v>1345</v>
      </c>
      <c r="Q473" s="9">
        <v>8187</v>
      </c>
      <c r="R473" s="10">
        <v>3</v>
      </c>
      <c r="S473" s="11">
        <v>1665.16</v>
      </c>
      <c r="T473" s="12">
        <f>Table1[[#This Row],[Clicks]]/Table1[[#This Row],[Impressions]] * 100</f>
        <v>0.859243511382762</v>
      </c>
      <c r="U473" s="12">
        <f>IFERROR(Table1[[#This Row],[Total Conversions]]/Table1[[#This Row],[Clicks]], "N/A")</f>
        <v>3.0927835051546393E-2</v>
      </c>
      <c r="V473" s="13">
        <f>IFERROR(Table1[[#This Row],[Gross Cost ]]/Table1[[#This Row],[Clicks]], "N/A")</f>
        <v>17.166597938144331</v>
      </c>
      <c r="W473" s="14">
        <f>Table1[[#This Row],[Gross Cost ]]/Table1[[#This Row],[Total Conversions]]</f>
        <v>555.0533333333334</v>
      </c>
      <c r="X473" s="13">
        <f>IFERROR((Table1[[#This Row],[Gross Cost ]]/ (Table1[[#This Row],[Impressions]] / 1000)), "N/A")</f>
        <v>147.50287890867216</v>
      </c>
      <c r="Y473" s="13">
        <f>Table1[[#This Row],[Gross Cost ]]/Table1[[#This Row],[Viewable Impressions]] * 1000</f>
        <v>1238.0371747211896</v>
      </c>
    </row>
    <row r="474" spans="1:25" x14ac:dyDescent="0.25">
      <c r="A474" t="s">
        <v>1070</v>
      </c>
      <c r="B474" t="s">
        <v>1152</v>
      </c>
      <c r="C474" t="s">
        <v>1400</v>
      </c>
      <c r="G474" t="s">
        <v>12</v>
      </c>
      <c r="H474" t="s">
        <v>21</v>
      </c>
      <c r="I474" t="s">
        <v>1008</v>
      </c>
      <c r="J474" t="s">
        <v>1003</v>
      </c>
      <c r="K474" t="s">
        <v>395</v>
      </c>
      <c r="L474" t="s">
        <v>204</v>
      </c>
      <c r="M474" t="s">
        <v>16</v>
      </c>
      <c r="N474" s="9">
        <v>42759</v>
      </c>
      <c r="O474" s="9">
        <v>177</v>
      </c>
      <c r="P474" s="9">
        <v>17744</v>
      </c>
      <c r="Q474" s="9">
        <v>34812</v>
      </c>
      <c r="R474" s="10">
        <v>12</v>
      </c>
      <c r="S474" s="11">
        <v>6316.49</v>
      </c>
      <c r="T474" s="12">
        <f>Table1[[#This Row],[Clicks]]/Table1[[#This Row],[Impressions]] * 100</f>
        <v>0.41394794078439623</v>
      </c>
      <c r="U474" s="12">
        <f>IFERROR(Table1[[#This Row],[Total Conversions]]/Table1[[#This Row],[Clicks]], "N/A")</f>
        <v>6.7796610169491525E-2</v>
      </c>
      <c r="V474" s="13">
        <f>IFERROR(Table1[[#This Row],[Gross Cost ]]/Table1[[#This Row],[Clicks]], "N/A")</f>
        <v>35.686384180790959</v>
      </c>
      <c r="W474" s="14">
        <f>Table1[[#This Row],[Gross Cost ]]/Table1[[#This Row],[Total Conversions]]</f>
        <v>526.37416666666661</v>
      </c>
      <c r="X474" s="13">
        <f>IFERROR((Table1[[#This Row],[Gross Cost ]]/ (Table1[[#This Row],[Impressions]] / 1000)), "N/A")</f>
        <v>147.72305245679271</v>
      </c>
      <c r="Y474" s="13">
        <f>Table1[[#This Row],[Gross Cost ]]/Table1[[#This Row],[Viewable Impressions]] * 1000</f>
        <v>355.97892245266007</v>
      </c>
    </row>
    <row r="475" spans="1:25" x14ac:dyDescent="0.25">
      <c r="A475" t="s">
        <v>1070</v>
      </c>
      <c r="B475" t="s">
        <v>1148</v>
      </c>
      <c r="C475" t="s">
        <v>1362</v>
      </c>
      <c r="G475" t="s">
        <v>12</v>
      </c>
      <c r="H475" t="s">
        <v>19</v>
      </c>
      <c r="I475" t="s">
        <v>1033</v>
      </c>
      <c r="J475" t="s">
        <v>1928</v>
      </c>
      <c r="K475" t="s">
        <v>142</v>
      </c>
      <c r="L475" t="s">
        <v>962</v>
      </c>
      <c r="M475" t="s">
        <v>16</v>
      </c>
      <c r="N475" s="9">
        <v>44889</v>
      </c>
      <c r="O475" s="9">
        <v>125</v>
      </c>
      <c r="P475" s="9">
        <v>17477</v>
      </c>
      <c r="Q475" s="9">
        <v>38621</v>
      </c>
      <c r="R475" s="10">
        <v>25</v>
      </c>
      <c r="S475" s="11">
        <v>6644.95</v>
      </c>
      <c r="T475" s="12">
        <f>Table1[[#This Row],[Clicks]]/Table1[[#This Row],[Impressions]] * 100</f>
        <v>0.2784646572656998</v>
      </c>
      <c r="U475" s="12">
        <f>IFERROR(Table1[[#This Row],[Total Conversions]]/Table1[[#This Row],[Clicks]], "N/A")</f>
        <v>0.2</v>
      </c>
      <c r="V475" s="13">
        <f>IFERROR(Table1[[#This Row],[Gross Cost ]]/Table1[[#This Row],[Clicks]], "N/A")</f>
        <v>53.159599999999998</v>
      </c>
      <c r="W475" s="14">
        <f>Table1[[#This Row],[Gross Cost ]]/Table1[[#This Row],[Total Conversions]]</f>
        <v>265.798</v>
      </c>
      <c r="X475" s="13">
        <f>IFERROR((Table1[[#This Row],[Gross Cost ]]/ (Table1[[#This Row],[Impressions]] / 1000)), "N/A")</f>
        <v>148.03069794381696</v>
      </c>
      <c r="Y475" s="13">
        <f>Table1[[#This Row],[Gross Cost ]]/Table1[[#This Row],[Viewable Impressions]] * 1000</f>
        <v>380.21113463409051</v>
      </c>
    </row>
    <row r="476" spans="1:25" x14ac:dyDescent="0.25">
      <c r="A476" t="s">
        <v>1092</v>
      </c>
      <c r="B476" t="s">
        <v>1210</v>
      </c>
      <c r="C476" t="s">
        <v>1151</v>
      </c>
      <c r="D476" t="s">
        <v>1819</v>
      </c>
      <c r="E476" t="s">
        <v>1913</v>
      </c>
      <c r="G476" t="s">
        <v>18</v>
      </c>
      <c r="H476" t="s">
        <v>13</v>
      </c>
      <c r="I476" t="s">
        <v>1944</v>
      </c>
      <c r="J476" t="s">
        <v>1923</v>
      </c>
      <c r="K476" t="s">
        <v>47</v>
      </c>
      <c r="L476" t="s">
        <v>625</v>
      </c>
      <c r="M476" t="s">
        <v>34</v>
      </c>
      <c r="N476" s="9">
        <v>13075</v>
      </c>
      <c r="O476" s="9">
        <v>74</v>
      </c>
      <c r="P476" s="9">
        <v>5980</v>
      </c>
      <c r="Q476" s="9">
        <v>12114</v>
      </c>
      <c r="R476" s="10">
        <v>15</v>
      </c>
      <c r="S476" s="11">
        <v>1936.13</v>
      </c>
      <c r="T476" s="12">
        <f>Table1[[#This Row],[Clicks]]/Table1[[#This Row],[Impressions]] * 100</f>
        <v>0.56596558317399626</v>
      </c>
      <c r="U476" s="12">
        <f>IFERROR(Table1[[#This Row],[Total Conversions]]/Table1[[#This Row],[Clicks]], "N/A")</f>
        <v>0.20270270270270271</v>
      </c>
      <c r="V476" s="13">
        <f>IFERROR(Table1[[#This Row],[Gross Cost ]]/Table1[[#This Row],[Clicks]], "N/A")</f>
        <v>26.16391891891892</v>
      </c>
      <c r="W476" s="14">
        <f>Table1[[#This Row],[Gross Cost ]]/Table1[[#This Row],[Total Conversions]]</f>
        <v>129.07533333333333</v>
      </c>
      <c r="X476" s="13">
        <f>IFERROR((Table1[[#This Row],[Gross Cost ]]/ (Table1[[#This Row],[Impressions]] / 1000)), "N/A")</f>
        <v>148.078776290631</v>
      </c>
      <c r="Y476" s="13">
        <f>Table1[[#This Row],[Gross Cost ]]/Table1[[#This Row],[Viewable Impressions]] * 1000</f>
        <v>323.76755852842808</v>
      </c>
    </row>
    <row r="477" spans="1:25" x14ac:dyDescent="0.25">
      <c r="A477" t="s">
        <v>1088</v>
      </c>
      <c r="B477" t="s">
        <v>1198</v>
      </c>
      <c r="C477" t="s">
        <v>1492</v>
      </c>
      <c r="G477" t="s">
        <v>18</v>
      </c>
      <c r="H477" t="s">
        <v>26</v>
      </c>
      <c r="I477" t="s">
        <v>1029</v>
      </c>
      <c r="J477" t="s">
        <v>1924</v>
      </c>
      <c r="K477" t="s">
        <v>27</v>
      </c>
      <c r="L477" t="s">
        <v>204</v>
      </c>
      <c r="M477" t="s">
        <v>16</v>
      </c>
      <c r="N477" s="9">
        <v>12864</v>
      </c>
      <c r="O477" s="9">
        <v>84</v>
      </c>
      <c r="P477" s="9">
        <v>5549</v>
      </c>
      <c r="Q477" s="9">
        <v>11852</v>
      </c>
      <c r="R477" s="10">
        <v>5</v>
      </c>
      <c r="S477" s="11">
        <v>1905.89</v>
      </c>
      <c r="T477" s="12">
        <f>Table1[[#This Row],[Clicks]]/Table1[[#This Row],[Impressions]] * 100</f>
        <v>0.65298507462686561</v>
      </c>
      <c r="U477" s="12">
        <f>IFERROR(Table1[[#This Row],[Total Conversions]]/Table1[[#This Row],[Clicks]], "N/A")</f>
        <v>5.9523809523809521E-2</v>
      </c>
      <c r="V477" s="13">
        <f>IFERROR(Table1[[#This Row],[Gross Cost ]]/Table1[[#This Row],[Clicks]], "N/A")</f>
        <v>22.689166666666669</v>
      </c>
      <c r="W477" s="14">
        <f>Table1[[#This Row],[Gross Cost ]]/Table1[[#This Row],[Total Conversions]]</f>
        <v>381.178</v>
      </c>
      <c r="X477" s="13">
        <f>IFERROR((Table1[[#This Row],[Gross Cost ]]/ (Table1[[#This Row],[Impressions]] / 1000)), "N/A")</f>
        <v>148.15687189054725</v>
      </c>
      <c r="Y477" s="13">
        <f>Table1[[#This Row],[Gross Cost ]]/Table1[[#This Row],[Viewable Impressions]] * 1000</f>
        <v>343.46548927734727</v>
      </c>
    </row>
    <row r="478" spans="1:25" x14ac:dyDescent="0.25">
      <c r="A478" t="s">
        <v>1069</v>
      </c>
      <c r="B478" t="s">
        <v>1134</v>
      </c>
      <c r="C478" t="s">
        <v>1278</v>
      </c>
      <c r="G478" t="s">
        <v>18</v>
      </c>
      <c r="H478" t="s">
        <v>19</v>
      </c>
      <c r="I478" t="s">
        <v>1042</v>
      </c>
      <c r="J478" t="s">
        <v>1924</v>
      </c>
      <c r="K478" t="s">
        <v>47</v>
      </c>
      <c r="L478" t="s">
        <v>795</v>
      </c>
      <c r="M478" t="s">
        <v>16</v>
      </c>
      <c r="N478" s="9">
        <v>13700</v>
      </c>
      <c r="O478" s="9">
        <v>63</v>
      </c>
      <c r="P478" s="9">
        <v>3609</v>
      </c>
      <c r="Q478" s="9">
        <v>12644</v>
      </c>
      <c r="R478" s="10">
        <v>4</v>
      </c>
      <c r="S478" s="11">
        <v>2032.7</v>
      </c>
      <c r="T478" s="12">
        <f>Table1[[#This Row],[Clicks]]/Table1[[#This Row],[Impressions]] * 100</f>
        <v>0.45985401459854014</v>
      </c>
      <c r="U478" s="12">
        <f>IFERROR(Table1[[#This Row],[Total Conversions]]/Table1[[#This Row],[Clicks]], "N/A")</f>
        <v>6.3492063492063489E-2</v>
      </c>
      <c r="V478" s="13">
        <f>IFERROR(Table1[[#This Row],[Gross Cost ]]/Table1[[#This Row],[Clicks]], "N/A")</f>
        <v>32.265079365079366</v>
      </c>
      <c r="W478" s="14">
        <f>Table1[[#This Row],[Gross Cost ]]/Table1[[#This Row],[Total Conversions]]</f>
        <v>508.17500000000001</v>
      </c>
      <c r="X478" s="13">
        <f>IFERROR((Table1[[#This Row],[Gross Cost ]]/ (Table1[[#This Row],[Impressions]] / 1000)), "N/A")</f>
        <v>148.37226277372264</v>
      </c>
      <c r="Y478" s="13">
        <f>Table1[[#This Row],[Gross Cost ]]/Table1[[#This Row],[Viewable Impressions]] * 1000</f>
        <v>563.23081185924082</v>
      </c>
    </row>
    <row r="479" spans="1:25" x14ac:dyDescent="0.25">
      <c r="A479" t="s">
        <v>1070</v>
      </c>
      <c r="B479" t="s">
        <v>1133</v>
      </c>
      <c r="C479" t="s">
        <v>1337</v>
      </c>
      <c r="D479" t="s">
        <v>1706</v>
      </c>
      <c r="E479" t="s">
        <v>1862</v>
      </c>
      <c r="G479" t="s">
        <v>12</v>
      </c>
      <c r="H479" t="s">
        <v>21</v>
      </c>
      <c r="I479" t="s">
        <v>1026</v>
      </c>
      <c r="J479" t="s">
        <v>1926</v>
      </c>
      <c r="K479" t="s">
        <v>142</v>
      </c>
      <c r="L479" t="s">
        <v>625</v>
      </c>
      <c r="M479" t="s">
        <v>16</v>
      </c>
      <c r="N479" s="9">
        <v>42459</v>
      </c>
      <c r="O479" s="9">
        <v>121</v>
      </c>
      <c r="P479" s="9">
        <v>15187</v>
      </c>
      <c r="Q479" s="9">
        <v>37408</v>
      </c>
      <c r="R479" s="10">
        <v>11</v>
      </c>
      <c r="S479" s="11">
        <v>6321.49</v>
      </c>
      <c r="T479" s="12">
        <f>Table1[[#This Row],[Clicks]]/Table1[[#This Row],[Impressions]] * 100</f>
        <v>0.28498080501189382</v>
      </c>
      <c r="U479" s="12">
        <f>IFERROR(Table1[[#This Row],[Total Conversions]]/Table1[[#This Row],[Clicks]], "N/A")</f>
        <v>9.0909090909090912E-2</v>
      </c>
      <c r="V479" s="13">
        <f>IFERROR(Table1[[#This Row],[Gross Cost ]]/Table1[[#This Row],[Clicks]], "N/A")</f>
        <v>52.243719008264463</v>
      </c>
      <c r="W479" s="14">
        <f>Table1[[#This Row],[Gross Cost ]]/Table1[[#This Row],[Total Conversions]]</f>
        <v>574.68090909090904</v>
      </c>
      <c r="X479" s="13">
        <f>IFERROR((Table1[[#This Row],[Gross Cost ]]/ (Table1[[#This Row],[Impressions]] / 1000)), "N/A")</f>
        <v>148.88457099790384</v>
      </c>
      <c r="Y479" s="13">
        <f>Table1[[#This Row],[Gross Cost ]]/Table1[[#This Row],[Viewable Impressions]] * 1000</f>
        <v>416.24349772832028</v>
      </c>
    </row>
    <row r="480" spans="1:25" x14ac:dyDescent="0.25">
      <c r="A480" t="s">
        <v>1067</v>
      </c>
      <c r="B480" t="s">
        <v>1128</v>
      </c>
      <c r="C480" t="s">
        <v>1260</v>
      </c>
      <c r="D480" t="s">
        <v>1261</v>
      </c>
      <c r="E480" t="s">
        <v>1854</v>
      </c>
      <c r="G480" t="s">
        <v>18</v>
      </c>
      <c r="H480" t="s">
        <v>21</v>
      </c>
      <c r="I480" t="s">
        <v>1008</v>
      </c>
      <c r="J480" t="s">
        <v>1003</v>
      </c>
      <c r="K480" t="s">
        <v>922</v>
      </c>
      <c r="L480" t="s">
        <v>920</v>
      </c>
      <c r="M480" t="s">
        <v>16</v>
      </c>
      <c r="N480" s="9">
        <v>11296</v>
      </c>
      <c r="O480" s="9">
        <v>54</v>
      </c>
      <c r="P480" s="9">
        <v>6822</v>
      </c>
      <c r="Q480" s="9">
        <v>9274</v>
      </c>
      <c r="R480" s="10">
        <v>4</v>
      </c>
      <c r="S480" s="11">
        <v>1682.34</v>
      </c>
      <c r="T480" s="12">
        <f>Table1[[#This Row],[Clicks]]/Table1[[#This Row],[Impressions]] * 100</f>
        <v>0.47804532577903686</v>
      </c>
      <c r="U480" s="12">
        <f>IFERROR(Table1[[#This Row],[Total Conversions]]/Table1[[#This Row],[Clicks]], "N/A")</f>
        <v>7.407407407407407E-2</v>
      </c>
      <c r="V480" s="13">
        <f>IFERROR(Table1[[#This Row],[Gross Cost ]]/Table1[[#This Row],[Clicks]], "N/A")</f>
        <v>31.154444444444444</v>
      </c>
      <c r="W480" s="14">
        <f>Table1[[#This Row],[Gross Cost ]]/Table1[[#This Row],[Total Conversions]]</f>
        <v>420.58499999999998</v>
      </c>
      <c r="X480" s="13">
        <f>IFERROR((Table1[[#This Row],[Gross Cost ]]/ (Table1[[#This Row],[Impressions]] / 1000)), "N/A")</f>
        <v>148.93236543909347</v>
      </c>
      <c r="Y480" s="13">
        <f>Table1[[#This Row],[Gross Cost ]]/Table1[[#This Row],[Viewable Impressions]] * 1000</f>
        <v>246.60510114335972</v>
      </c>
    </row>
    <row r="481" spans="1:25" x14ac:dyDescent="0.25">
      <c r="A481" t="s">
        <v>1092</v>
      </c>
      <c r="B481" t="s">
        <v>1210</v>
      </c>
      <c r="C481" t="s">
        <v>1519</v>
      </c>
      <c r="D481" t="s">
        <v>1810</v>
      </c>
      <c r="E481" t="s">
        <v>1892</v>
      </c>
      <c r="G481" t="s">
        <v>12</v>
      </c>
      <c r="H481" t="s">
        <v>19</v>
      </c>
      <c r="I481" t="s">
        <v>1008</v>
      </c>
      <c r="J481" t="s">
        <v>1003</v>
      </c>
      <c r="K481" t="s">
        <v>261</v>
      </c>
      <c r="L481" t="s">
        <v>754</v>
      </c>
      <c r="M481" t="s">
        <v>16</v>
      </c>
      <c r="N481" s="9">
        <v>20548</v>
      </c>
      <c r="O481" s="9">
        <v>40</v>
      </c>
      <c r="P481" s="9">
        <v>14259</v>
      </c>
      <c r="Q481" s="9">
        <v>19654</v>
      </c>
      <c r="R481" s="10">
        <v>13</v>
      </c>
      <c r="S481" s="11">
        <v>3060.42</v>
      </c>
      <c r="T481" s="12">
        <f>Table1[[#This Row],[Clicks]]/Table1[[#This Row],[Impressions]] * 100</f>
        <v>0.19466614755693984</v>
      </c>
      <c r="U481" s="12">
        <f>IFERROR(Table1[[#This Row],[Total Conversions]]/Table1[[#This Row],[Clicks]], "N/A")</f>
        <v>0.32500000000000001</v>
      </c>
      <c r="V481" s="13">
        <f>IFERROR(Table1[[#This Row],[Gross Cost ]]/Table1[[#This Row],[Clicks]], "N/A")</f>
        <v>76.510500000000008</v>
      </c>
      <c r="W481" s="14">
        <f>Table1[[#This Row],[Gross Cost ]]/Table1[[#This Row],[Total Conversions]]</f>
        <v>235.41692307692307</v>
      </c>
      <c r="X481" s="13">
        <f>IFERROR((Table1[[#This Row],[Gross Cost ]]/ (Table1[[#This Row],[Impressions]] / 1000)), "N/A")</f>
        <v>148.94004282655249</v>
      </c>
      <c r="Y481" s="13">
        <f>Table1[[#This Row],[Gross Cost ]]/Table1[[#This Row],[Viewable Impressions]] * 1000</f>
        <v>214.63075952030297</v>
      </c>
    </row>
    <row r="482" spans="1:25" x14ac:dyDescent="0.25">
      <c r="A482" t="s">
        <v>1080</v>
      </c>
      <c r="B482" t="s">
        <v>182</v>
      </c>
      <c r="C482" t="s">
        <v>1474</v>
      </c>
      <c r="G482" t="s">
        <v>18</v>
      </c>
      <c r="H482" t="s">
        <v>21</v>
      </c>
      <c r="I482" t="s">
        <v>1036</v>
      </c>
      <c r="J482" t="s">
        <v>1927</v>
      </c>
      <c r="K482" t="s">
        <v>273</v>
      </c>
      <c r="L482" t="s">
        <v>882</v>
      </c>
      <c r="M482" t="s">
        <v>34</v>
      </c>
      <c r="N482" s="9">
        <v>12176</v>
      </c>
      <c r="O482" s="9">
        <v>10</v>
      </c>
      <c r="P482" s="9">
        <v>5460</v>
      </c>
      <c r="Q482" s="9">
        <v>11154</v>
      </c>
      <c r="R482" s="10">
        <v>10</v>
      </c>
      <c r="S482" s="11">
        <v>1816.03</v>
      </c>
      <c r="T482" s="12">
        <f>Table1[[#This Row],[Clicks]]/Table1[[#This Row],[Impressions]] * 100</f>
        <v>8.2128777923784493E-2</v>
      </c>
      <c r="U482" s="12">
        <f>IFERROR(Table1[[#This Row],[Total Conversions]]/Table1[[#This Row],[Clicks]], "N/A")</f>
        <v>1</v>
      </c>
      <c r="V482" s="13">
        <f>IFERROR(Table1[[#This Row],[Gross Cost ]]/Table1[[#This Row],[Clicks]], "N/A")</f>
        <v>181.60300000000001</v>
      </c>
      <c r="W482" s="14">
        <f>Table1[[#This Row],[Gross Cost ]]/Table1[[#This Row],[Total Conversions]]</f>
        <v>181.60300000000001</v>
      </c>
      <c r="X482" s="13">
        <f>IFERROR((Table1[[#This Row],[Gross Cost ]]/ (Table1[[#This Row],[Impressions]] / 1000)), "N/A")</f>
        <v>149.14832457293036</v>
      </c>
      <c r="Y482" s="13">
        <f>Table1[[#This Row],[Gross Cost ]]/Table1[[#This Row],[Viewable Impressions]] * 1000</f>
        <v>332.6062271062271</v>
      </c>
    </row>
    <row r="483" spans="1:25" x14ac:dyDescent="0.25">
      <c r="A483" t="s">
        <v>1070</v>
      </c>
      <c r="B483" t="s">
        <v>1136</v>
      </c>
      <c r="C483" t="s">
        <v>1199</v>
      </c>
      <c r="D483" t="s">
        <v>1624</v>
      </c>
      <c r="G483" t="s">
        <v>12</v>
      </c>
      <c r="H483" t="s">
        <v>13</v>
      </c>
      <c r="I483" t="s">
        <v>1008</v>
      </c>
      <c r="J483" t="s">
        <v>1003</v>
      </c>
      <c r="K483" t="s">
        <v>120</v>
      </c>
      <c r="L483" t="s">
        <v>204</v>
      </c>
      <c r="M483" t="s">
        <v>16</v>
      </c>
      <c r="N483" s="9">
        <v>38396</v>
      </c>
      <c r="O483" s="9">
        <v>87</v>
      </c>
      <c r="P483" s="9">
        <v>6305</v>
      </c>
      <c r="Q483" s="9">
        <v>35118</v>
      </c>
      <c r="R483" s="10">
        <v>9</v>
      </c>
      <c r="S483" s="11">
        <v>5740.16</v>
      </c>
      <c r="T483" s="12">
        <f>Table1[[#This Row],[Clicks]]/Table1[[#This Row],[Impressions]] * 100</f>
        <v>0.22658610271903326</v>
      </c>
      <c r="U483" s="12">
        <f>IFERROR(Table1[[#This Row],[Total Conversions]]/Table1[[#This Row],[Clicks]], "N/A")</f>
        <v>0.10344827586206896</v>
      </c>
      <c r="V483" s="13">
        <f>IFERROR(Table1[[#This Row],[Gross Cost ]]/Table1[[#This Row],[Clicks]], "N/A")</f>
        <v>65.978850574712638</v>
      </c>
      <c r="W483" s="14">
        <f>Table1[[#This Row],[Gross Cost ]]/Table1[[#This Row],[Total Conversions]]</f>
        <v>637.79555555555555</v>
      </c>
      <c r="X483" s="13">
        <f>IFERROR((Table1[[#This Row],[Gross Cost ]]/ (Table1[[#This Row],[Impressions]] / 1000)), "N/A")</f>
        <v>149.49890613605584</v>
      </c>
      <c r="Y483" s="13">
        <f>Table1[[#This Row],[Gross Cost ]]/Table1[[#This Row],[Viewable Impressions]] * 1000</f>
        <v>910.41395717684372</v>
      </c>
    </row>
    <row r="484" spans="1:25" x14ac:dyDescent="0.25">
      <c r="A484" t="s">
        <v>1095</v>
      </c>
      <c r="B484" t="s">
        <v>1218</v>
      </c>
      <c r="G484" t="s">
        <v>12</v>
      </c>
      <c r="H484" t="s">
        <v>13</v>
      </c>
      <c r="I484" t="s">
        <v>1948</v>
      </c>
      <c r="J484" t="s">
        <v>1926</v>
      </c>
      <c r="K484" t="s">
        <v>173</v>
      </c>
      <c r="L484" t="s">
        <v>15</v>
      </c>
      <c r="M484" t="s">
        <v>16</v>
      </c>
      <c r="N484" s="9">
        <v>10707</v>
      </c>
      <c r="O484" s="9">
        <v>57</v>
      </c>
      <c r="P484" s="9">
        <v>6300</v>
      </c>
      <c r="Q484" s="9">
        <v>10089</v>
      </c>
      <c r="R484" s="10">
        <v>3</v>
      </c>
      <c r="S484" s="11">
        <v>1603.86</v>
      </c>
      <c r="T484" s="12">
        <f>Table1[[#This Row],[Clicks]]/Table1[[#This Row],[Impressions]] * 100</f>
        <v>0.53236200616419171</v>
      </c>
      <c r="U484" s="12">
        <f>IFERROR(Table1[[#This Row],[Total Conversions]]/Table1[[#This Row],[Clicks]], "N/A")</f>
        <v>5.2631578947368418E-2</v>
      </c>
      <c r="V484" s="13">
        <f>IFERROR(Table1[[#This Row],[Gross Cost ]]/Table1[[#This Row],[Clicks]], "N/A")</f>
        <v>28.137894736842103</v>
      </c>
      <c r="W484" s="14">
        <f>Table1[[#This Row],[Gross Cost ]]/Table1[[#This Row],[Total Conversions]]</f>
        <v>534.62</v>
      </c>
      <c r="X484" s="13">
        <f>IFERROR((Table1[[#This Row],[Gross Cost ]]/ (Table1[[#This Row],[Impressions]] / 1000)), "N/A")</f>
        <v>149.7954609134211</v>
      </c>
      <c r="Y484" s="13">
        <f>Table1[[#This Row],[Gross Cost ]]/Table1[[#This Row],[Viewable Impressions]] * 1000</f>
        <v>254.58095238095234</v>
      </c>
    </row>
    <row r="485" spans="1:25" x14ac:dyDescent="0.25">
      <c r="A485" t="s">
        <v>1070</v>
      </c>
      <c r="B485" t="s">
        <v>1140</v>
      </c>
      <c r="C485" t="s">
        <v>1315</v>
      </c>
      <c r="D485" t="s">
        <v>1696</v>
      </c>
      <c r="G485" t="s">
        <v>12</v>
      </c>
      <c r="H485" t="s">
        <v>13</v>
      </c>
      <c r="I485" t="s">
        <v>1029</v>
      </c>
      <c r="J485" t="s">
        <v>1924</v>
      </c>
      <c r="K485" t="s">
        <v>142</v>
      </c>
      <c r="L485" t="s">
        <v>204</v>
      </c>
      <c r="M485" t="s">
        <v>16</v>
      </c>
      <c r="N485" s="9">
        <v>40859</v>
      </c>
      <c r="O485" s="9">
        <v>144</v>
      </c>
      <c r="P485" s="9">
        <v>17695</v>
      </c>
      <c r="Q485" s="9">
        <v>37108</v>
      </c>
      <c r="R485" s="10">
        <v>4</v>
      </c>
      <c r="S485" s="11">
        <v>6130.37</v>
      </c>
      <c r="T485" s="12">
        <f>Table1[[#This Row],[Clicks]]/Table1[[#This Row],[Impressions]] * 100</f>
        <v>0.35243153283242368</v>
      </c>
      <c r="U485" s="12">
        <f>IFERROR(Table1[[#This Row],[Total Conversions]]/Table1[[#This Row],[Clicks]], "N/A")</f>
        <v>2.7777777777777776E-2</v>
      </c>
      <c r="V485" s="13">
        <f>IFERROR(Table1[[#This Row],[Gross Cost ]]/Table1[[#This Row],[Clicks]], "N/A")</f>
        <v>42.57201388888889</v>
      </c>
      <c r="W485" s="14">
        <f>Table1[[#This Row],[Gross Cost ]]/Table1[[#This Row],[Total Conversions]]</f>
        <v>1532.5925</v>
      </c>
      <c r="X485" s="13">
        <f>IFERROR((Table1[[#This Row],[Gross Cost ]]/ (Table1[[#This Row],[Impressions]] / 1000)), "N/A")</f>
        <v>150.0372011062434</v>
      </c>
      <c r="Y485" s="13">
        <f>Table1[[#This Row],[Gross Cost ]]/Table1[[#This Row],[Viewable Impressions]] * 1000</f>
        <v>346.44645380050861</v>
      </c>
    </row>
    <row r="486" spans="1:25" x14ac:dyDescent="0.25">
      <c r="A486" t="s">
        <v>1094</v>
      </c>
      <c r="B486" t="s">
        <v>1215</v>
      </c>
      <c r="C486" t="s">
        <v>1534</v>
      </c>
      <c r="G486" t="s">
        <v>12</v>
      </c>
      <c r="H486" t="s">
        <v>26</v>
      </c>
      <c r="I486" t="s">
        <v>1042</v>
      </c>
      <c r="J486" t="s">
        <v>1924</v>
      </c>
      <c r="K486" t="s">
        <v>994</v>
      </c>
      <c r="L486" t="s">
        <v>204</v>
      </c>
      <c r="M486" t="s">
        <v>16</v>
      </c>
      <c r="N486" s="9">
        <v>11025</v>
      </c>
      <c r="O486" s="9">
        <v>50</v>
      </c>
      <c r="P486" s="9">
        <v>7974</v>
      </c>
      <c r="Q486" s="9">
        <v>10311</v>
      </c>
      <c r="R486" s="10">
        <v>4</v>
      </c>
      <c r="S486" s="11">
        <v>1657.16</v>
      </c>
      <c r="T486" s="12">
        <f>Table1[[#This Row],[Clicks]]/Table1[[#This Row],[Impressions]] * 100</f>
        <v>0.45351473922902497</v>
      </c>
      <c r="U486" s="12">
        <f>IFERROR(Table1[[#This Row],[Total Conversions]]/Table1[[#This Row],[Clicks]], "N/A")</f>
        <v>0.08</v>
      </c>
      <c r="V486" s="13">
        <f>IFERROR(Table1[[#This Row],[Gross Cost ]]/Table1[[#This Row],[Clicks]], "N/A")</f>
        <v>33.1432</v>
      </c>
      <c r="W486" s="14">
        <f>Table1[[#This Row],[Gross Cost ]]/Table1[[#This Row],[Total Conversions]]</f>
        <v>414.29</v>
      </c>
      <c r="X486" s="13">
        <f>IFERROR((Table1[[#This Row],[Gross Cost ]]/ (Table1[[#This Row],[Impressions]] / 1000)), "N/A")</f>
        <v>150.30929705215419</v>
      </c>
      <c r="Y486" s="13">
        <f>Table1[[#This Row],[Gross Cost ]]/Table1[[#This Row],[Viewable Impressions]] * 1000</f>
        <v>207.82041635314775</v>
      </c>
    </row>
    <row r="487" spans="1:25" x14ac:dyDescent="0.25">
      <c r="A487" t="s">
        <v>1070</v>
      </c>
      <c r="B487" t="s">
        <v>1148</v>
      </c>
      <c r="C487" t="s">
        <v>1361</v>
      </c>
      <c r="G487" t="s">
        <v>12</v>
      </c>
      <c r="H487" t="s">
        <v>21</v>
      </c>
      <c r="I487" t="s">
        <v>1024</v>
      </c>
      <c r="J487" t="s">
        <v>1928</v>
      </c>
      <c r="K487" t="s">
        <v>333</v>
      </c>
      <c r="L487" t="s">
        <v>754</v>
      </c>
      <c r="M487" t="s">
        <v>16</v>
      </c>
      <c r="N487" s="9">
        <v>44505</v>
      </c>
      <c r="O487" s="9">
        <v>125</v>
      </c>
      <c r="P487" s="9">
        <v>18993</v>
      </c>
      <c r="Q487" s="9">
        <v>39522</v>
      </c>
      <c r="R487" s="10">
        <v>16</v>
      </c>
      <c r="S487" s="11">
        <v>6766.48</v>
      </c>
      <c r="T487" s="12">
        <f>Table1[[#This Row],[Clicks]]/Table1[[#This Row],[Impressions]] * 100</f>
        <v>0.28086731827884509</v>
      </c>
      <c r="U487" s="12">
        <f>IFERROR(Table1[[#This Row],[Total Conversions]]/Table1[[#This Row],[Clicks]], "N/A")</f>
        <v>0.128</v>
      </c>
      <c r="V487" s="13">
        <f>IFERROR(Table1[[#This Row],[Gross Cost ]]/Table1[[#This Row],[Clicks]], "N/A")</f>
        <v>54.131839999999997</v>
      </c>
      <c r="W487" s="14">
        <f>Table1[[#This Row],[Gross Cost ]]/Table1[[#This Row],[Total Conversions]]</f>
        <v>422.90499999999997</v>
      </c>
      <c r="X487" s="13">
        <f>IFERROR((Table1[[#This Row],[Gross Cost ]]/ (Table1[[#This Row],[Impressions]] / 1000)), "N/A")</f>
        <v>152.03864734299515</v>
      </c>
      <c r="Y487" s="13">
        <f>Table1[[#This Row],[Gross Cost ]]/Table1[[#This Row],[Viewable Impressions]] * 1000</f>
        <v>356.26178065603114</v>
      </c>
    </row>
    <row r="488" spans="1:25" x14ac:dyDescent="0.25">
      <c r="A488" t="s">
        <v>1085</v>
      </c>
      <c r="B488" t="s">
        <v>1194</v>
      </c>
      <c r="G488" t="s">
        <v>12</v>
      </c>
      <c r="H488" t="s">
        <v>19</v>
      </c>
      <c r="I488" t="s">
        <v>1008</v>
      </c>
      <c r="J488" t="s">
        <v>1003</v>
      </c>
      <c r="K488" t="s">
        <v>117</v>
      </c>
      <c r="L488" t="s">
        <v>680</v>
      </c>
      <c r="M488" t="s">
        <v>16</v>
      </c>
      <c r="N488" s="9">
        <v>9881</v>
      </c>
      <c r="O488" s="9">
        <v>15</v>
      </c>
      <c r="P488" s="9">
        <v>2344</v>
      </c>
      <c r="Q488" s="9">
        <v>7324</v>
      </c>
      <c r="R488" s="10">
        <v>1</v>
      </c>
      <c r="S488" s="11">
        <v>1505.01</v>
      </c>
      <c r="T488" s="12">
        <f>Table1[[#This Row],[Clicks]]/Table1[[#This Row],[Impressions]] * 100</f>
        <v>0.15180649731808521</v>
      </c>
      <c r="U488" s="12">
        <f>IFERROR(Table1[[#This Row],[Total Conversions]]/Table1[[#This Row],[Clicks]], "N/A")</f>
        <v>6.6666666666666666E-2</v>
      </c>
      <c r="V488" s="13">
        <f>IFERROR(Table1[[#This Row],[Gross Cost ]]/Table1[[#This Row],[Clicks]], "N/A")</f>
        <v>100.334</v>
      </c>
      <c r="W488" s="14">
        <f>Table1[[#This Row],[Gross Cost ]]/Table1[[#This Row],[Total Conversions]]</f>
        <v>1505.01</v>
      </c>
      <c r="X488" s="13">
        <f>IFERROR((Table1[[#This Row],[Gross Cost ]]/ (Table1[[#This Row],[Impressions]] / 1000)), "N/A")</f>
        <v>152.31353101912762</v>
      </c>
      <c r="Y488" s="13">
        <f>Table1[[#This Row],[Gross Cost ]]/Table1[[#This Row],[Viewable Impressions]] * 1000</f>
        <v>642.06911262798633</v>
      </c>
    </row>
    <row r="489" spans="1:25" x14ac:dyDescent="0.25">
      <c r="A489" t="s">
        <v>1065</v>
      </c>
      <c r="B489" t="s">
        <v>1121</v>
      </c>
      <c r="C489" t="s">
        <v>1170</v>
      </c>
      <c r="D489" t="s">
        <v>1565</v>
      </c>
      <c r="E489" t="s">
        <v>1841</v>
      </c>
      <c r="G489" t="s">
        <v>12</v>
      </c>
      <c r="H489" t="s">
        <v>19</v>
      </c>
      <c r="I489" t="s">
        <v>1939</v>
      </c>
      <c r="J489" t="s">
        <v>1923</v>
      </c>
      <c r="K489" t="s">
        <v>29</v>
      </c>
      <c r="L489" t="s">
        <v>15</v>
      </c>
      <c r="M489" t="s">
        <v>16</v>
      </c>
      <c r="N489" s="9">
        <v>10992</v>
      </c>
      <c r="O489" s="9">
        <v>97</v>
      </c>
      <c r="P489" s="9">
        <v>6677</v>
      </c>
      <c r="Q489" s="9">
        <v>10132</v>
      </c>
      <c r="R489" s="10">
        <v>3</v>
      </c>
      <c r="S489" s="11">
        <v>1675.99</v>
      </c>
      <c r="T489" s="12">
        <f>Table1[[#This Row],[Clicks]]/Table1[[#This Row],[Impressions]] * 100</f>
        <v>0.8824599708879185</v>
      </c>
      <c r="U489" s="12">
        <f>IFERROR(Table1[[#This Row],[Total Conversions]]/Table1[[#This Row],[Clicks]], "N/A")</f>
        <v>3.0927835051546393E-2</v>
      </c>
      <c r="V489" s="13">
        <f>IFERROR(Table1[[#This Row],[Gross Cost ]]/Table1[[#This Row],[Clicks]], "N/A")</f>
        <v>17.278247422680412</v>
      </c>
      <c r="W489" s="14">
        <f>Table1[[#This Row],[Gross Cost ]]/Table1[[#This Row],[Total Conversions]]</f>
        <v>558.6633333333333</v>
      </c>
      <c r="X489" s="13">
        <f>IFERROR((Table1[[#This Row],[Gross Cost ]]/ (Table1[[#This Row],[Impressions]] / 1000)), "N/A")</f>
        <v>152.47361717612807</v>
      </c>
      <c r="Y489" s="13">
        <f>Table1[[#This Row],[Gross Cost ]]/Table1[[#This Row],[Viewable Impressions]] * 1000</f>
        <v>251.00943537516852</v>
      </c>
    </row>
    <row r="490" spans="1:25" x14ac:dyDescent="0.25">
      <c r="A490" t="s">
        <v>1070</v>
      </c>
      <c r="B490" t="s">
        <v>1152</v>
      </c>
      <c r="C490" t="s">
        <v>1399</v>
      </c>
      <c r="G490" t="s">
        <v>18</v>
      </c>
      <c r="H490" t="s">
        <v>19</v>
      </c>
      <c r="I490" t="s">
        <v>1008</v>
      </c>
      <c r="J490" t="s">
        <v>1003</v>
      </c>
      <c r="K490" t="s">
        <v>135</v>
      </c>
      <c r="L490" t="s">
        <v>962</v>
      </c>
      <c r="M490" t="s">
        <v>34</v>
      </c>
      <c r="N490" s="9">
        <v>42755</v>
      </c>
      <c r="O490" s="9">
        <v>117</v>
      </c>
      <c r="P490" s="9">
        <v>36503</v>
      </c>
      <c r="Q490" s="9">
        <v>40051</v>
      </c>
      <c r="R490" s="10">
        <v>12</v>
      </c>
      <c r="S490" s="11">
        <v>6550.3</v>
      </c>
      <c r="T490" s="12">
        <f>Table1[[#This Row],[Clicks]]/Table1[[#This Row],[Impressions]] * 100</f>
        <v>0.27365220442053562</v>
      </c>
      <c r="U490" s="12">
        <f>IFERROR(Table1[[#This Row],[Total Conversions]]/Table1[[#This Row],[Clicks]], "N/A")</f>
        <v>0.10256410256410256</v>
      </c>
      <c r="V490" s="13">
        <f>IFERROR(Table1[[#This Row],[Gross Cost ]]/Table1[[#This Row],[Clicks]], "N/A")</f>
        <v>55.985470085470084</v>
      </c>
      <c r="W490" s="14">
        <f>Table1[[#This Row],[Gross Cost ]]/Table1[[#This Row],[Total Conversions]]</f>
        <v>545.85833333333335</v>
      </c>
      <c r="X490" s="13">
        <f>IFERROR((Table1[[#This Row],[Gross Cost ]]/ (Table1[[#This Row],[Impressions]] / 1000)), "N/A")</f>
        <v>153.20547304408839</v>
      </c>
      <c r="Y490" s="13">
        <f>Table1[[#This Row],[Gross Cost ]]/Table1[[#This Row],[Viewable Impressions]] * 1000</f>
        <v>179.4455250253404</v>
      </c>
    </row>
    <row r="491" spans="1:25" x14ac:dyDescent="0.25">
      <c r="A491" t="s">
        <v>1088</v>
      </c>
      <c r="B491" t="s">
        <v>1198</v>
      </c>
      <c r="C491" t="s">
        <v>1493</v>
      </c>
      <c r="G491" t="s">
        <v>23</v>
      </c>
      <c r="H491" t="s">
        <v>21</v>
      </c>
      <c r="I491" t="s">
        <v>1041</v>
      </c>
      <c r="J491" t="s">
        <v>1003</v>
      </c>
      <c r="K491" t="s">
        <v>243</v>
      </c>
      <c r="L491" t="s">
        <v>204</v>
      </c>
      <c r="M491" t="s">
        <v>16</v>
      </c>
      <c r="N491" s="9">
        <v>9946</v>
      </c>
      <c r="O491" s="9">
        <v>20</v>
      </c>
      <c r="P491" s="9">
        <v>4818</v>
      </c>
      <c r="Q491" s="9">
        <v>7382</v>
      </c>
      <c r="R491" s="10">
        <v>3</v>
      </c>
      <c r="S491" s="11">
        <v>1525.96</v>
      </c>
      <c r="T491" s="12">
        <f>Table1[[#This Row],[Clicks]]/Table1[[#This Row],[Impressions]] * 100</f>
        <v>0.20108586366378445</v>
      </c>
      <c r="U491" s="12">
        <f>IFERROR(Table1[[#This Row],[Total Conversions]]/Table1[[#This Row],[Clicks]], "N/A")</f>
        <v>0.15</v>
      </c>
      <c r="V491" s="13">
        <f>IFERROR(Table1[[#This Row],[Gross Cost ]]/Table1[[#This Row],[Clicks]], "N/A")</f>
        <v>76.298000000000002</v>
      </c>
      <c r="W491" s="14">
        <f>Table1[[#This Row],[Gross Cost ]]/Table1[[#This Row],[Total Conversions]]</f>
        <v>508.65333333333336</v>
      </c>
      <c r="X491" s="13">
        <f>IFERROR((Table1[[#This Row],[Gross Cost ]]/ (Table1[[#This Row],[Impressions]] / 1000)), "N/A")</f>
        <v>153.42449225819425</v>
      </c>
      <c r="Y491" s="13">
        <f>Table1[[#This Row],[Gross Cost ]]/Table1[[#This Row],[Viewable Impressions]] * 1000</f>
        <v>316.72063096720632</v>
      </c>
    </row>
    <row r="492" spans="1:25" x14ac:dyDescent="0.25">
      <c r="A492" t="s">
        <v>1069</v>
      </c>
      <c r="B492" t="s">
        <v>1134</v>
      </c>
      <c r="C492" t="s">
        <v>1131</v>
      </c>
      <c r="G492" t="s">
        <v>18</v>
      </c>
      <c r="H492" t="s">
        <v>13</v>
      </c>
      <c r="I492" t="s">
        <v>1008</v>
      </c>
      <c r="J492" t="s">
        <v>1003</v>
      </c>
      <c r="K492" t="s">
        <v>71</v>
      </c>
      <c r="L492" t="s">
        <v>204</v>
      </c>
      <c r="M492" t="s">
        <v>16</v>
      </c>
      <c r="N492" s="9">
        <v>11375</v>
      </c>
      <c r="O492" s="9">
        <v>87</v>
      </c>
      <c r="P492" s="9">
        <v>7171</v>
      </c>
      <c r="Q492" s="9">
        <v>8151</v>
      </c>
      <c r="R492" s="10">
        <v>4</v>
      </c>
      <c r="S492" s="11">
        <v>1763.78</v>
      </c>
      <c r="T492" s="12">
        <f>Table1[[#This Row],[Clicks]]/Table1[[#This Row],[Impressions]] * 100</f>
        <v>0.76483516483516489</v>
      </c>
      <c r="U492" s="12">
        <f>IFERROR(Table1[[#This Row],[Total Conversions]]/Table1[[#This Row],[Clicks]], "N/A")</f>
        <v>4.5977011494252873E-2</v>
      </c>
      <c r="V492" s="13">
        <f>IFERROR(Table1[[#This Row],[Gross Cost ]]/Table1[[#This Row],[Clicks]], "N/A")</f>
        <v>20.273333333333333</v>
      </c>
      <c r="W492" s="14">
        <f>Table1[[#This Row],[Gross Cost ]]/Table1[[#This Row],[Total Conversions]]</f>
        <v>440.94499999999999</v>
      </c>
      <c r="X492" s="13">
        <f>IFERROR((Table1[[#This Row],[Gross Cost ]]/ (Table1[[#This Row],[Impressions]] / 1000)), "N/A")</f>
        <v>155.05758241758241</v>
      </c>
      <c r="Y492" s="13">
        <f>Table1[[#This Row],[Gross Cost ]]/Table1[[#This Row],[Viewable Impressions]] * 1000</f>
        <v>245.9601171384744</v>
      </c>
    </row>
    <row r="493" spans="1:25" x14ac:dyDescent="0.25">
      <c r="A493" t="s">
        <v>1092</v>
      </c>
      <c r="B493" t="s">
        <v>1210</v>
      </c>
      <c r="C493" t="s">
        <v>1519</v>
      </c>
      <c r="D493" t="s">
        <v>1810</v>
      </c>
      <c r="E493" t="s">
        <v>1891</v>
      </c>
      <c r="G493" t="s">
        <v>18</v>
      </c>
      <c r="H493" t="s">
        <v>21</v>
      </c>
      <c r="I493" t="s">
        <v>1036</v>
      </c>
      <c r="J493" t="s">
        <v>1927</v>
      </c>
      <c r="K493" t="s">
        <v>38</v>
      </c>
      <c r="L493" t="s">
        <v>15</v>
      </c>
      <c r="M493" t="s">
        <v>16</v>
      </c>
      <c r="N493" s="9">
        <v>18458</v>
      </c>
      <c r="O493" s="9">
        <v>111</v>
      </c>
      <c r="P493" s="9">
        <v>3623</v>
      </c>
      <c r="Q493" s="9">
        <v>16934</v>
      </c>
      <c r="R493" s="10">
        <v>6</v>
      </c>
      <c r="S493" s="11">
        <v>2866.5</v>
      </c>
      <c r="T493" s="12">
        <f>Table1[[#This Row],[Clicks]]/Table1[[#This Row],[Impressions]] * 100</f>
        <v>0.60136526167515447</v>
      </c>
      <c r="U493" s="12">
        <f>IFERROR(Table1[[#This Row],[Total Conversions]]/Table1[[#This Row],[Clicks]], "N/A")</f>
        <v>5.4054054054054057E-2</v>
      </c>
      <c r="V493" s="13">
        <f>IFERROR(Table1[[#This Row],[Gross Cost ]]/Table1[[#This Row],[Clicks]], "N/A")</f>
        <v>25.824324324324323</v>
      </c>
      <c r="W493" s="14">
        <f>Table1[[#This Row],[Gross Cost ]]/Table1[[#This Row],[Total Conversions]]</f>
        <v>477.75</v>
      </c>
      <c r="X493" s="13">
        <f>IFERROR((Table1[[#This Row],[Gross Cost ]]/ (Table1[[#This Row],[Impressions]] / 1000)), "N/A")</f>
        <v>155.29851554881353</v>
      </c>
      <c r="Y493" s="13">
        <f>Table1[[#This Row],[Gross Cost ]]/Table1[[#This Row],[Viewable Impressions]] * 1000</f>
        <v>791.19514214739161</v>
      </c>
    </row>
    <row r="494" spans="1:25" x14ac:dyDescent="0.25">
      <c r="A494" t="s">
        <v>1096</v>
      </c>
      <c r="B494" t="s">
        <v>1226</v>
      </c>
      <c r="C494" t="s">
        <v>1551</v>
      </c>
      <c r="D494" t="s">
        <v>1833</v>
      </c>
      <c r="G494" t="s">
        <v>18</v>
      </c>
      <c r="H494" t="s">
        <v>21</v>
      </c>
      <c r="I494" t="s">
        <v>1042</v>
      </c>
      <c r="J494" t="s">
        <v>1924</v>
      </c>
      <c r="K494" t="s">
        <v>14</v>
      </c>
      <c r="L494" t="s">
        <v>15</v>
      </c>
      <c r="M494" t="s">
        <v>16</v>
      </c>
      <c r="N494" s="9">
        <v>10811</v>
      </c>
      <c r="O494" s="9">
        <v>25</v>
      </c>
      <c r="P494" s="9">
        <v>988</v>
      </c>
      <c r="Q494" s="9">
        <v>2975</v>
      </c>
      <c r="R494" s="10">
        <v>3</v>
      </c>
      <c r="S494" s="11">
        <v>1679.83</v>
      </c>
      <c r="T494" s="12">
        <f>Table1[[#This Row],[Clicks]]/Table1[[#This Row],[Impressions]] * 100</f>
        <v>0.23124595319581909</v>
      </c>
      <c r="U494" s="12">
        <f>IFERROR(Table1[[#This Row],[Total Conversions]]/Table1[[#This Row],[Clicks]], "N/A")</f>
        <v>0.12</v>
      </c>
      <c r="V494" s="13">
        <f>IFERROR(Table1[[#This Row],[Gross Cost ]]/Table1[[#This Row],[Clicks]], "N/A")</f>
        <v>67.19319999999999</v>
      </c>
      <c r="W494" s="14">
        <f>Table1[[#This Row],[Gross Cost ]]/Table1[[#This Row],[Total Conversions]]</f>
        <v>559.94333333333327</v>
      </c>
      <c r="X494" s="13">
        <f>IFERROR((Table1[[#This Row],[Gross Cost ]]/ (Table1[[#This Row],[Impressions]] / 1000)), "N/A")</f>
        <v>155.38155582277309</v>
      </c>
      <c r="Y494" s="13">
        <f>Table1[[#This Row],[Gross Cost ]]/Table1[[#This Row],[Viewable Impressions]] * 1000</f>
        <v>1700.2327935222672</v>
      </c>
    </row>
    <row r="495" spans="1:25" x14ac:dyDescent="0.25">
      <c r="A495" t="s">
        <v>1070</v>
      </c>
      <c r="B495" t="s">
        <v>1152</v>
      </c>
      <c r="C495" t="s">
        <v>1398</v>
      </c>
      <c r="G495" t="s">
        <v>18</v>
      </c>
      <c r="H495" t="s">
        <v>26</v>
      </c>
      <c r="I495" t="s">
        <v>1008</v>
      </c>
      <c r="J495" t="s">
        <v>1003</v>
      </c>
      <c r="K495" t="s">
        <v>247</v>
      </c>
      <c r="L495" t="s">
        <v>204</v>
      </c>
      <c r="M495" t="s">
        <v>44</v>
      </c>
      <c r="N495" s="9">
        <v>27202</v>
      </c>
      <c r="O495" s="9">
        <v>70</v>
      </c>
      <c r="P495" s="9">
        <v>5202</v>
      </c>
      <c r="Q495" s="9">
        <v>23474</v>
      </c>
      <c r="R495" s="10">
        <v>11</v>
      </c>
      <c r="S495" s="11">
        <v>4253.9799999999996</v>
      </c>
      <c r="T495" s="12">
        <f>Table1[[#This Row],[Clicks]]/Table1[[#This Row],[Impressions]] * 100</f>
        <v>0.2573340195573855</v>
      </c>
      <c r="U495" s="12">
        <f>IFERROR(Table1[[#This Row],[Total Conversions]]/Table1[[#This Row],[Clicks]], "N/A")</f>
        <v>0.15714285714285714</v>
      </c>
      <c r="V495" s="13">
        <f>IFERROR(Table1[[#This Row],[Gross Cost ]]/Table1[[#This Row],[Clicks]], "N/A")</f>
        <v>60.771142857142848</v>
      </c>
      <c r="W495" s="14">
        <f>Table1[[#This Row],[Gross Cost ]]/Table1[[#This Row],[Total Conversions]]</f>
        <v>386.72545454545451</v>
      </c>
      <c r="X495" s="13">
        <f>IFERROR((Table1[[#This Row],[Gross Cost ]]/ (Table1[[#This Row],[Impressions]] / 1000)), "N/A")</f>
        <v>156.38482464524665</v>
      </c>
      <c r="Y495" s="13">
        <f>Table1[[#This Row],[Gross Cost ]]/Table1[[#This Row],[Viewable Impressions]] * 1000</f>
        <v>817.75855440215298</v>
      </c>
    </row>
    <row r="496" spans="1:25" x14ac:dyDescent="0.25">
      <c r="A496" t="s">
        <v>1079</v>
      </c>
      <c r="B496" t="s">
        <v>1175</v>
      </c>
      <c r="C496" t="s">
        <v>1448</v>
      </c>
      <c r="G496" t="s">
        <v>18</v>
      </c>
      <c r="H496" t="s">
        <v>26</v>
      </c>
      <c r="I496" t="s">
        <v>1023</v>
      </c>
      <c r="J496" t="s">
        <v>1923</v>
      </c>
      <c r="K496" t="s">
        <v>201</v>
      </c>
      <c r="L496" t="s">
        <v>15</v>
      </c>
      <c r="M496" t="s">
        <v>16</v>
      </c>
      <c r="N496" s="9">
        <v>9790</v>
      </c>
      <c r="O496" s="9">
        <v>24</v>
      </c>
      <c r="P496" s="9">
        <v>1295</v>
      </c>
      <c r="Q496" s="9">
        <v>9196</v>
      </c>
      <c r="R496" s="10">
        <v>2</v>
      </c>
      <c r="S496" s="11">
        <v>1532.15</v>
      </c>
      <c r="T496" s="12">
        <f>Table1[[#This Row],[Clicks]]/Table1[[#This Row],[Impressions]] * 100</f>
        <v>0.24514811031664963</v>
      </c>
      <c r="U496" s="12">
        <f>IFERROR(Table1[[#This Row],[Total Conversions]]/Table1[[#This Row],[Clicks]], "N/A")</f>
        <v>8.3333333333333329E-2</v>
      </c>
      <c r="V496" s="13">
        <f>IFERROR(Table1[[#This Row],[Gross Cost ]]/Table1[[#This Row],[Clicks]], "N/A")</f>
        <v>63.839583333333337</v>
      </c>
      <c r="W496" s="14">
        <f>Table1[[#This Row],[Gross Cost ]]/Table1[[#This Row],[Total Conversions]]</f>
        <v>766.07500000000005</v>
      </c>
      <c r="X496" s="13">
        <f>IFERROR((Table1[[#This Row],[Gross Cost ]]/ (Table1[[#This Row],[Impressions]] / 1000)), "N/A")</f>
        <v>156.5015321756895</v>
      </c>
      <c r="Y496" s="13">
        <f>Table1[[#This Row],[Gross Cost ]]/Table1[[#This Row],[Viewable Impressions]] * 1000</f>
        <v>1183.1274131274133</v>
      </c>
    </row>
    <row r="497" spans="1:25" x14ac:dyDescent="0.25">
      <c r="A497" t="s">
        <v>1067</v>
      </c>
      <c r="B497" t="s">
        <v>1124</v>
      </c>
      <c r="C497" t="s">
        <v>1254</v>
      </c>
      <c r="D497" t="s">
        <v>1567</v>
      </c>
      <c r="G497" t="s">
        <v>12</v>
      </c>
      <c r="H497" t="s">
        <v>21</v>
      </c>
      <c r="I497" t="s">
        <v>1042</v>
      </c>
      <c r="J497" t="s">
        <v>1924</v>
      </c>
      <c r="K497" t="s">
        <v>665</v>
      </c>
      <c r="L497" t="s">
        <v>625</v>
      </c>
      <c r="M497" t="s">
        <v>16</v>
      </c>
      <c r="N497" s="9">
        <v>9157</v>
      </c>
      <c r="O497" s="9">
        <v>60</v>
      </c>
      <c r="P497" s="9">
        <v>4520</v>
      </c>
      <c r="Q497" s="9">
        <v>8037</v>
      </c>
      <c r="R497" s="10">
        <v>2</v>
      </c>
      <c r="S497" s="11">
        <v>1449.18</v>
      </c>
      <c r="T497" s="12">
        <f>Table1[[#This Row],[Clicks]]/Table1[[#This Row],[Impressions]] * 100</f>
        <v>0.65523643114557173</v>
      </c>
      <c r="U497" s="12">
        <f>IFERROR(Table1[[#This Row],[Total Conversions]]/Table1[[#This Row],[Clicks]], "N/A")</f>
        <v>3.3333333333333333E-2</v>
      </c>
      <c r="V497" s="13">
        <f>IFERROR(Table1[[#This Row],[Gross Cost ]]/Table1[[#This Row],[Clicks]], "N/A")</f>
        <v>24.153000000000002</v>
      </c>
      <c r="W497" s="14">
        <f>Table1[[#This Row],[Gross Cost ]]/Table1[[#This Row],[Total Conversions]]</f>
        <v>724.59</v>
      </c>
      <c r="X497" s="13">
        <f>IFERROR((Table1[[#This Row],[Gross Cost ]]/ (Table1[[#This Row],[Impressions]] / 1000)), "N/A")</f>
        <v>158.25925521458993</v>
      </c>
      <c r="Y497" s="13">
        <f>Table1[[#This Row],[Gross Cost ]]/Table1[[#This Row],[Viewable Impressions]] * 1000</f>
        <v>320.61504424778764</v>
      </c>
    </row>
    <row r="498" spans="1:25" x14ac:dyDescent="0.25">
      <c r="A498" t="s">
        <v>1079</v>
      </c>
      <c r="B498" t="s">
        <v>1175</v>
      </c>
      <c r="C498" t="s">
        <v>1434</v>
      </c>
      <c r="G498" t="s">
        <v>12</v>
      </c>
      <c r="H498" t="s">
        <v>19</v>
      </c>
      <c r="I498" t="s">
        <v>1944</v>
      </c>
      <c r="J498" t="s">
        <v>1923</v>
      </c>
      <c r="K498" t="s">
        <v>300</v>
      </c>
      <c r="L498" t="s">
        <v>204</v>
      </c>
      <c r="M498" t="s">
        <v>16</v>
      </c>
      <c r="N498" s="9">
        <v>12606</v>
      </c>
      <c r="O498" s="9">
        <v>74</v>
      </c>
      <c r="P498" s="9">
        <v>8332</v>
      </c>
      <c r="Q498" s="9">
        <v>11170</v>
      </c>
      <c r="R498" s="10">
        <v>5</v>
      </c>
      <c r="S498" s="11">
        <v>2002.54</v>
      </c>
      <c r="T498" s="12">
        <f>Table1[[#This Row],[Clicks]]/Table1[[#This Row],[Impressions]] * 100</f>
        <v>0.58702205299063936</v>
      </c>
      <c r="U498" s="12">
        <f>IFERROR(Table1[[#This Row],[Total Conversions]]/Table1[[#This Row],[Clicks]], "N/A")</f>
        <v>6.7567567567567571E-2</v>
      </c>
      <c r="V498" s="13">
        <f>IFERROR(Table1[[#This Row],[Gross Cost ]]/Table1[[#This Row],[Clicks]], "N/A")</f>
        <v>27.061351351351352</v>
      </c>
      <c r="W498" s="14">
        <f>Table1[[#This Row],[Gross Cost ]]/Table1[[#This Row],[Total Conversions]]</f>
        <v>400.50799999999998</v>
      </c>
      <c r="X498" s="13">
        <f>IFERROR((Table1[[#This Row],[Gross Cost ]]/ (Table1[[#This Row],[Impressions]] / 1000)), "N/A")</f>
        <v>158.85610026971284</v>
      </c>
      <c r="Y498" s="13">
        <f>Table1[[#This Row],[Gross Cost ]]/Table1[[#This Row],[Viewable Impressions]] * 1000</f>
        <v>240.3432549207873</v>
      </c>
    </row>
    <row r="499" spans="1:25" x14ac:dyDescent="0.25">
      <c r="A499" t="s">
        <v>1080</v>
      </c>
      <c r="B499" t="s">
        <v>1186</v>
      </c>
      <c r="C499" t="s">
        <v>1473</v>
      </c>
      <c r="G499" t="s">
        <v>12</v>
      </c>
      <c r="H499" t="s">
        <v>19</v>
      </c>
      <c r="I499" t="s">
        <v>1016</v>
      </c>
      <c r="J499" t="s">
        <v>1929</v>
      </c>
      <c r="K499" t="s">
        <v>989</v>
      </c>
      <c r="L499" t="s">
        <v>982</v>
      </c>
      <c r="M499" t="s">
        <v>16</v>
      </c>
      <c r="N499" s="9">
        <v>12148</v>
      </c>
      <c r="O499" s="9">
        <v>40</v>
      </c>
      <c r="P499" s="9">
        <v>7950</v>
      </c>
      <c r="Q499" s="9">
        <v>11360</v>
      </c>
      <c r="R499" s="10">
        <v>9</v>
      </c>
      <c r="S499" s="11">
        <v>1936.01</v>
      </c>
      <c r="T499" s="12">
        <f>Table1[[#This Row],[Clicks]]/Table1[[#This Row],[Impressions]] * 100</f>
        <v>0.32927230819888048</v>
      </c>
      <c r="U499" s="12">
        <f>IFERROR(Table1[[#This Row],[Total Conversions]]/Table1[[#This Row],[Clicks]], "N/A")</f>
        <v>0.22500000000000001</v>
      </c>
      <c r="V499" s="13">
        <f>IFERROR(Table1[[#This Row],[Gross Cost ]]/Table1[[#This Row],[Clicks]], "N/A")</f>
        <v>48.40025</v>
      </c>
      <c r="W499" s="14">
        <f>Table1[[#This Row],[Gross Cost ]]/Table1[[#This Row],[Total Conversions]]</f>
        <v>215.11222222222221</v>
      </c>
      <c r="X499" s="13">
        <f>IFERROR((Table1[[#This Row],[Gross Cost ]]/ (Table1[[#This Row],[Impressions]] / 1000)), "N/A")</f>
        <v>159.36862034902865</v>
      </c>
      <c r="Y499" s="13">
        <f>Table1[[#This Row],[Gross Cost ]]/Table1[[#This Row],[Viewable Impressions]] * 1000</f>
        <v>243.52327044025157</v>
      </c>
    </row>
    <row r="500" spans="1:25" x14ac:dyDescent="0.25">
      <c r="A500" t="s">
        <v>1070</v>
      </c>
      <c r="B500" t="s">
        <v>1149</v>
      </c>
      <c r="C500" t="s">
        <v>1369</v>
      </c>
      <c r="G500" t="s">
        <v>12</v>
      </c>
      <c r="H500" t="s">
        <v>19</v>
      </c>
      <c r="I500" t="s">
        <v>1035</v>
      </c>
      <c r="J500" t="s">
        <v>1928</v>
      </c>
      <c r="K500" t="s">
        <v>181</v>
      </c>
      <c r="L500" t="s">
        <v>204</v>
      </c>
      <c r="M500" t="s">
        <v>16</v>
      </c>
      <c r="N500" s="9">
        <v>39844</v>
      </c>
      <c r="O500" s="9">
        <v>99</v>
      </c>
      <c r="P500" s="9">
        <v>11077</v>
      </c>
      <c r="Q500" s="9">
        <v>30190</v>
      </c>
      <c r="R500" s="10">
        <v>9</v>
      </c>
      <c r="S500" s="11">
        <v>6367.87</v>
      </c>
      <c r="T500" s="12">
        <f>Table1[[#This Row],[Clicks]]/Table1[[#This Row],[Impressions]] * 100</f>
        <v>0.24846902921393435</v>
      </c>
      <c r="U500" s="12">
        <f>IFERROR(Table1[[#This Row],[Total Conversions]]/Table1[[#This Row],[Clicks]], "N/A")</f>
        <v>9.0909090909090912E-2</v>
      </c>
      <c r="V500" s="13">
        <f>IFERROR(Table1[[#This Row],[Gross Cost ]]/Table1[[#This Row],[Clicks]], "N/A")</f>
        <v>64.321919191919193</v>
      </c>
      <c r="W500" s="14">
        <f>Table1[[#This Row],[Gross Cost ]]/Table1[[#This Row],[Total Conversions]]</f>
        <v>707.54111111111115</v>
      </c>
      <c r="X500" s="13">
        <f>IFERROR((Table1[[#This Row],[Gross Cost ]]/ (Table1[[#This Row],[Impressions]] / 1000)), "N/A")</f>
        <v>159.82004818793294</v>
      </c>
      <c r="Y500" s="13">
        <f>Table1[[#This Row],[Gross Cost ]]/Table1[[#This Row],[Viewable Impressions]] * 1000</f>
        <v>574.87316060305136</v>
      </c>
    </row>
    <row r="501" spans="1:25" x14ac:dyDescent="0.25">
      <c r="A501" t="s">
        <v>1070</v>
      </c>
      <c r="B501" t="s">
        <v>1133</v>
      </c>
      <c r="C501" t="s">
        <v>1130</v>
      </c>
      <c r="D501" t="s">
        <v>1716</v>
      </c>
      <c r="E501" t="s">
        <v>1880</v>
      </c>
      <c r="G501" t="s">
        <v>23</v>
      </c>
      <c r="H501" t="s">
        <v>21</v>
      </c>
      <c r="I501" t="s">
        <v>1036</v>
      </c>
      <c r="J501" t="s">
        <v>1927</v>
      </c>
      <c r="K501" t="s">
        <v>175</v>
      </c>
      <c r="L501" t="s">
        <v>204</v>
      </c>
      <c r="M501" t="s">
        <v>16</v>
      </c>
      <c r="N501" s="9">
        <v>39373</v>
      </c>
      <c r="O501" s="9">
        <v>99</v>
      </c>
      <c r="P501" s="9">
        <v>23152</v>
      </c>
      <c r="Q501" s="9">
        <v>35857</v>
      </c>
      <c r="R501" s="10">
        <v>17</v>
      </c>
      <c r="S501" s="11">
        <v>6342.89</v>
      </c>
      <c r="T501" s="12">
        <f>Table1[[#This Row],[Clicks]]/Table1[[#This Row],[Impressions]] * 100</f>
        <v>0.2514413430523455</v>
      </c>
      <c r="U501" s="12">
        <f>IFERROR(Table1[[#This Row],[Total Conversions]]/Table1[[#This Row],[Clicks]], "N/A")</f>
        <v>0.17171717171717171</v>
      </c>
      <c r="V501" s="13">
        <f>IFERROR(Table1[[#This Row],[Gross Cost ]]/Table1[[#This Row],[Clicks]], "N/A")</f>
        <v>64.069595959595958</v>
      </c>
      <c r="W501" s="14">
        <f>Table1[[#This Row],[Gross Cost ]]/Table1[[#This Row],[Total Conversions]]</f>
        <v>373.11117647058825</v>
      </c>
      <c r="X501" s="13">
        <f>IFERROR((Table1[[#This Row],[Gross Cost ]]/ (Table1[[#This Row],[Impressions]] / 1000)), "N/A")</f>
        <v>161.0974525690194</v>
      </c>
      <c r="Y501" s="13">
        <f>Table1[[#This Row],[Gross Cost ]]/Table1[[#This Row],[Viewable Impressions]] * 1000</f>
        <v>273.96725984796132</v>
      </c>
    </row>
    <row r="502" spans="1:25" x14ac:dyDescent="0.25">
      <c r="A502" t="s">
        <v>1070</v>
      </c>
      <c r="B502" t="s">
        <v>1133</v>
      </c>
      <c r="C502" t="s">
        <v>1130</v>
      </c>
      <c r="D502" t="s">
        <v>1720</v>
      </c>
      <c r="G502" t="s">
        <v>18</v>
      </c>
      <c r="H502" t="s">
        <v>26</v>
      </c>
      <c r="I502" t="s">
        <v>1029</v>
      </c>
      <c r="J502" t="s">
        <v>1924</v>
      </c>
      <c r="K502" t="s">
        <v>434</v>
      </c>
      <c r="L502" t="s">
        <v>204</v>
      </c>
      <c r="M502" t="s">
        <v>34</v>
      </c>
      <c r="N502" s="9">
        <v>39725</v>
      </c>
      <c r="O502" s="9">
        <v>144</v>
      </c>
      <c r="P502" s="9">
        <v>5402</v>
      </c>
      <c r="Q502" s="9">
        <v>36080</v>
      </c>
      <c r="R502" s="10">
        <v>12</v>
      </c>
      <c r="S502" s="11">
        <v>6431.56</v>
      </c>
      <c r="T502" s="12">
        <f>Table1[[#This Row],[Clicks]]/Table1[[#This Row],[Impressions]] * 100</f>
        <v>0.36249213341724357</v>
      </c>
      <c r="U502" s="12">
        <f>IFERROR(Table1[[#This Row],[Total Conversions]]/Table1[[#This Row],[Clicks]], "N/A")</f>
        <v>8.3333333333333329E-2</v>
      </c>
      <c r="V502" s="13">
        <f>IFERROR(Table1[[#This Row],[Gross Cost ]]/Table1[[#This Row],[Clicks]], "N/A")</f>
        <v>44.663611111111116</v>
      </c>
      <c r="W502" s="14">
        <f>Table1[[#This Row],[Gross Cost ]]/Table1[[#This Row],[Total Conversions]]</f>
        <v>535.96333333333337</v>
      </c>
      <c r="X502" s="13">
        <f>IFERROR((Table1[[#This Row],[Gross Cost ]]/ (Table1[[#This Row],[Impressions]] / 1000)), "N/A")</f>
        <v>161.9020767778477</v>
      </c>
      <c r="Y502" s="13">
        <f>Table1[[#This Row],[Gross Cost ]]/Table1[[#This Row],[Viewable Impressions]] * 1000</f>
        <v>1190.5886708626435</v>
      </c>
    </row>
    <row r="503" spans="1:25" x14ac:dyDescent="0.25">
      <c r="A503" t="s">
        <v>1070</v>
      </c>
      <c r="B503" t="s">
        <v>1133</v>
      </c>
      <c r="C503" t="s">
        <v>1339</v>
      </c>
      <c r="D503" t="s">
        <v>551</v>
      </c>
      <c r="G503" t="s">
        <v>18</v>
      </c>
      <c r="H503" t="s">
        <v>13</v>
      </c>
      <c r="I503" t="s">
        <v>1042</v>
      </c>
      <c r="J503" t="s">
        <v>1924</v>
      </c>
      <c r="K503" t="s">
        <v>181</v>
      </c>
      <c r="L503" t="s">
        <v>204</v>
      </c>
      <c r="M503" t="s">
        <v>34</v>
      </c>
      <c r="N503" s="9">
        <v>29856</v>
      </c>
      <c r="O503" s="9">
        <v>111</v>
      </c>
      <c r="P503" s="9">
        <v>7664</v>
      </c>
      <c r="Q503" s="9">
        <v>21698</v>
      </c>
      <c r="R503" s="10">
        <v>9</v>
      </c>
      <c r="S503" s="11">
        <v>4851.3900000000003</v>
      </c>
      <c r="T503" s="12">
        <f>Table1[[#This Row],[Clicks]]/Table1[[#This Row],[Impressions]] * 100</f>
        <v>0.37178456591639875</v>
      </c>
      <c r="U503" s="12">
        <f>IFERROR(Table1[[#This Row],[Total Conversions]]/Table1[[#This Row],[Clicks]], "N/A")</f>
        <v>8.1081081081081086E-2</v>
      </c>
      <c r="V503" s="13">
        <f>IFERROR(Table1[[#This Row],[Gross Cost ]]/Table1[[#This Row],[Clicks]], "N/A")</f>
        <v>43.70621621621622</v>
      </c>
      <c r="W503" s="14">
        <f>Table1[[#This Row],[Gross Cost ]]/Table1[[#This Row],[Total Conversions]]</f>
        <v>539.04333333333341</v>
      </c>
      <c r="X503" s="13">
        <f>IFERROR((Table1[[#This Row],[Gross Cost ]]/ (Table1[[#This Row],[Impressions]] / 1000)), "N/A")</f>
        <v>162.49296623794211</v>
      </c>
      <c r="Y503" s="13">
        <f>Table1[[#This Row],[Gross Cost ]]/Table1[[#This Row],[Viewable Impressions]] * 1000</f>
        <v>633.01017745302727</v>
      </c>
    </row>
    <row r="504" spans="1:25" x14ac:dyDescent="0.25">
      <c r="A504" t="s">
        <v>1064</v>
      </c>
      <c r="B504" t="s">
        <v>1111</v>
      </c>
      <c r="C504" t="s">
        <v>1240</v>
      </c>
      <c r="G504" t="s">
        <v>12</v>
      </c>
      <c r="H504" t="s">
        <v>21</v>
      </c>
      <c r="I504" t="s">
        <v>1943</v>
      </c>
      <c r="J504" t="s">
        <v>1923</v>
      </c>
      <c r="K504" t="s">
        <v>398</v>
      </c>
      <c r="L504" t="s">
        <v>680</v>
      </c>
      <c r="M504" t="s">
        <v>16</v>
      </c>
      <c r="N504" s="9">
        <v>9040</v>
      </c>
      <c r="O504" s="9">
        <v>21</v>
      </c>
      <c r="P504" s="9">
        <v>3585</v>
      </c>
      <c r="Q504" s="9">
        <v>8450</v>
      </c>
      <c r="R504" s="10">
        <v>3</v>
      </c>
      <c r="S504" s="11">
        <v>1473.19</v>
      </c>
      <c r="T504" s="12">
        <f>Table1[[#This Row],[Clicks]]/Table1[[#This Row],[Impressions]] * 100</f>
        <v>0.23230088495575221</v>
      </c>
      <c r="U504" s="12">
        <f>IFERROR(Table1[[#This Row],[Total Conversions]]/Table1[[#This Row],[Clicks]], "N/A")</f>
        <v>0.14285714285714285</v>
      </c>
      <c r="V504" s="13">
        <f>IFERROR(Table1[[#This Row],[Gross Cost ]]/Table1[[#This Row],[Clicks]], "N/A")</f>
        <v>70.15190476190476</v>
      </c>
      <c r="W504" s="14">
        <f>Table1[[#This Row],[Gross Cost ]]/Table1[[#This Row],[Total Conversions]]</f>
        <v>491.06333333333333</v>
      </c>
      <c r="X504" s="13">
        <f>IFERROR((Table1[[#This Row],[Gross Cost ]]/ (Table1[[#This Row],[Impressions]] / 1000)), "N/A")</f>
        <v>162.96349557522126</v>
      </c>
      <c r="Y504" s="13">
        <f>Table1[[#This Row],[Gross Cost ]]/Table1[[#This Row],[Viewable Impressions]] * 1000</f>
        <v>410.93165969316595</v>
      </c>
    </row>
    <row r="505" spans="1:25" x14ac:dyDescent="0.25">
      <c r="A505" t="s">
        <v>1070</v>
      </c>
      <c r="B505" t="s">
        <v>182</v>
      </c>
      <c r="C505" t="s">
        <v>1415</v>
      </c>
      <c r="D505" t="s">
        <v>1755</v>
      </c>
      <c r="G505" t="s">
        <v>12</v>
      </c>
      <c r="H505" t="s">
        <v>21</v>
      </c>
      <c r="I505" t="s">
        <v>1940</v>
      </c>
      <c r="J505" t="s">
        <v>1923</v>
      </c>
      <c r="K505" t="s">
        <v>47</v>
      </c>
      <c r="L505" t="s">
        <v>15</v>
      </c>
      <c r="M505" t="s">
        <v>16</v>
      </c>
      <c r="N505" s="9">
        <v>35178</v>
      </c>
      <c r="O505" s="9">
        <v>155</v>
      </c>
      <c r="P505" s="9">
        <v>23374</v>
      </c>
      <c r="Q505" s="9">
        <v>33779</v>
      </c>
      <c r="R505" s="10">
        <v>8</v>
      </c>
      <c r="S505" s="11">
        <v>5738.81</v>
      </c>
      <c r="T505" s="12">
        <f>Table1[[#This Row],[Clicks]]/Table1[[#This Row],[Impressions]] * 100</f>
        <v>0.4406162942748309</v>
      </c>
      <c r="U505" s="12">
        <f>IFERROR(Table1[[#This Row],[Total Conversions]]/Table1[[#This Row],[Clicks]], "N/A")</f>
        <v>5.1612903225806452E-2</v>
      </c>
      <c r="V505" s="13">
        <f>IFERROR(Table1[[#This Row],[Gross Cost ]]/Table1[[#This Row],[Clicks]], "N/A")</f>
        <v>37.024580645161294</v>
      </c>
      <c r="W505" s="14">
        <f>Table1[[#This Row],[Gross Cost ]]/Table1[[#This Row],[Total Conversions]]</f>
        <v>717.35125000000005</v>
      </c>
      <c r="X505" s="13">
        <f>IFERROR((Table1[[#This Row],[Gross Cost ]]/ (Table1[[#This Row],[Impressions]] / 1000)), "N/A")</f>
        <v>163.13633520950597</v>
      </c>
      <c r="Y505" s="13">
        <f>Table1[[#This Row],[Gross Cost ]]/Table1[[#This Row],[Viewable Impressions]] * 1000</f>
        <v>245.52109181141441</v>
      </c>
    </row>
    <row r="506" spans="1:25" x14ac:dyDescent="0.25">
      <c r="A506" t="s">
        <v>1096</v>
      </c>
      <c r="B506" t="s">
        <v>1221</v>
      </c>
      <c r="C506" t="s">
        <v>1544</v>
      </c>
      <c r="G506" t="s">
        <v>12</v>
      </c>
      <c r="H506" t="s">
        <v>26</v>
      </c>
      <c r="I506" t="s">
        <v>1035</v>
      </c>
      <c r="J506" t="s">
        <v>1928</v>
      </c>
      <c r="K506" t="s">
        <v>237</v>
      </c>
      <c r="L506" t="s">
        <v>204</v>
      </c>
      <c r="M506" t="s">
        <v>16</v>
      </c>
      <c r="N506" s="9">
        <v>10779</v>
      </c>
      <c r="O506" s="9">
        <v>86</v>
      </c>
      <c r="P506" s="9">
        <v>6420</v>
      </c>
      <c r="Q506" s="9">
        <v>10287</v>
      </c>
      <c r="R506" s="10">
        <v>3</v>
      </c>
      <c r="S506" s="11">
        <v>1759.7</v>
      </c>
      <c r="T506" s="12">
        <f>Table1[[#This Row],[Clicks]]/Table1[[#This Row],[Impressions]] * 100</f>
        <v>0.79784766675943963</v>
      </c>
      <c r="U506" s="12">
        <f>IFERROR(Table1[[#This Row],[Total Conversions]]/Table1[[#This Row],[Clicks]], "N/A")</f>
        <v>3.4883720930232558E-2</v>
      </c>
      <c r="V506" s="13">
        <f>IFERROR(Table1[[#This Row],[Gross Cost ]]/Table1[[#This Row],[Clicks]], "N/A")</f>
        <v>20.461627906976744</v>
      </c>
      <c r="W506" s="14">
        <f>Table1[[#This Row],[Gross Cost ]]/Table1[[#This Row],[Total Conversions]]</f>
        <v>586.56666666666672</v>
      </c>
      <c r="X506" s="13">
        <f>IFERROR((Table1[[#This Row],[Gross Cost ]]/ (Table1[[#This Row],[Impressions]] / 1000)), "N/A")</f>
        <v>163.25262083681233</v>
      </c>
      <c r="Y506" s="13">
        <f>Table1[[#This Row],[Gross Cost ]]/Table1[[#This Row],[Viewable Impressions]] * 1000</f>
        <v>274.09657320872276</v>
      </c>
    </row>
    <row r="507" spans="1:25" x14ac:dyDescent="0.25">
      <c r="A507" t="s">
        <v>1089</v>
      </c>
      <c r="B507" t="s">
        <v>1207</v>
      </c>
      <c r="G507" t="s">
        <v>18</v>
      </c>
      <c r="H507" t="s">
        <v>21</v>
      </c>
      <c r="I507" t="s">
        <v>1036</v>
      </c>
      <c r="J507" t="s">
        <v>1927</v>
      </c>
      <c r="K507" t="s">
        <v>33</v>
      </c>
      <c r="L507" t="s">
        <v>15</v>
      </c>
      <c r="M507" t="s">
        <v>34</v>
      </c>
      <c r="N507" s="9">
        <v>12770</v>
      </c>
      <c r="O507" s="9">
        <v>84</v>
      </c>
      <c r="P507" s="9">
        <v>6224</v>
      </c>
      <c r="Q507" s="9">
        <v>11110</v>
      </c>
      <c r="R507" s="10">
        <v>21</v>
      </c>
      <c r="S507" s="11">
        <v>2087.5100000000002</v>
      </c>
      <c r="T507" s="12">
        <f>Table1[[#This Row],[Clicks]]/Table1[[#This Row],[Impressions]] * 100</f>
        <v>0.65779169929522319</v>
      </c>
      <c r="U507" s="12">
        <f>IFERROR(Table1[[#This Row],[Total Conversions]]/Table1[[#This Row],[Clicks]], "N/A")</f>
        <v>0.25</v>
      </c>
      <c r="V507" s="13">
        <f>IFERROR(Table1[[#This Row],[Gross Cost ]]/Table1[[#This Row],[Clicks]], "N/A")</f>
        <v>24.851309523809526</v>
      </c>
      <c r="W507" s="14">
        <f>Table1[[#This Row],[Gross Cost ]]/Table1[[#This Row],[Total Conversions]]</f>
        <v>99.405238095238104</v>
      </c>
      <c r="X507" s="13">
        <f>IFERROR((Table1[[#This Row],[Gross Cost ]]/ (Table1[[#This Row],[Impressions]] / 1000)), "N/A")</f>
        <v>163.46985121378233</v>
      </c>
      <c r="Y507" s="13">
        <f>Table1[[#This Row],[Gross Cost ]]/Table1[[#This Row],[Viewable Impressions]] * 1000</f>
        <v>335.39685089974296</v>
      </c>
    </row>
    <row r="508" spans="1:25" x14ac:dyDescent="0.25">
      <c r="A508" t="s">
        <v>1070</v>
      </c>
      <c r="B508" t="s">
        <v>1142</v>
      </c>
      <c r="C508" t="s">
        <v>1326</v>
      </c>
      <c r="G508" t="s">
        <v>12</v>
      </c>
      <c r="H508" t="s">
        <v>21</v>
      </c>
      <c r="I508" t="s">
        <v>1948</v>
      </c>
      <c r="J508" t="s">
        <v>1926</v>
      </c>
      <c r="K508" t="s">
        <v>132</v>
      </c>
      <c r="L508" t="s">
        <v>920</v>
      </c>
      <c r="M508" t="s">
        <v>16</v>
      </c>
      <c r="N508" s="9">
        <v>41513</v>
      </c>
      <c r="O508" s="9">
        <v>113</v>
      </c>
      <c r="P508" s="9">
        <v>20872</v>
      </c>
      <c r="Q508" s="9">
        <v>39250</v>
      </c>
      <c r="R508" s="10">
        <v>9</v>
      </c>
      <c r="S508" s="11">
        <v>6789.53</v>
      </c>
      <c r="T508" s="12">
        <f>Table1[[#This Row],[Clicks]]/Table1[[#This Row],[Impressions]] * 100</f>
        <v>0.27220388793871797</v>
      </c>
      <c r="U508" s="12">
        <f>IFERROR(Table1[[#This Row],[Total Conversions]]/Table1[[#This Row],[Clicks]], "N/A")</f>
        <v>7.9646017699115043E-2</v>
      </c>
      <c r="V508" s="13">
        <f>IFERROR(Table1[[#This Row],[Gross Cost ]]/Table1[[#This Row],[Clicks]], "N/A")</f>
        <v>60.084336283185841</v>
      </c>
      <c r="W508" s="14">
        <f>Table1[[#This Row],[Gross Cost ]]/Table1[[#This Row],[Total Conversions]]</f>
        <v>754.39222222222224</v>
      </c>
      <c r="X508" s="13">
        <f>IFERROR((Table1[[#This Row],[Gross Cost ]]/ (Table1[[#This Row],[Impressions]] / 1000)), "N/A")</f>
        <v>163.55189940500566</v>
      </c>
      <c r="Y508" s="13">
        <f>Table1[[#This Row],[Gross Cost ]]/Table1[[#This Row],[Viewable Impressions]] * 1000</f>
        <v>325.29369490226139</v>
      </c>
    </row>
    <row r="509" spans="1:25" x14ac:dyDescent="0.25">
      <c r="A509" t="s">
        <v>1067</v>
      </c>
      <c r="B509" t="s">
        <v>1126</v>
      </c>
      <c r="C509" t="s">
        <v>1257</v>
      </c>
      <c r="D509" t="s">
        <v>1574</v>
      </c>
      <c r="G509" t="s">
        <v>23</v>
      </c>
      <c r="H509" t="s">
        <v>21</v>
      </c>
      <c r="I509" t="s">
        <v>1029</v>
      </c>
      <c r="J509" t="s">
        <v>1924</v>
      </c>
      <c r="K509" t="s">
        <v>398</v>
      </c>
      <c r="L509" t="s">
        <v>204</v>
      </c>
      <c r="M509" t="s">
        <v>16</v>
      </c>
      <c r="N509" s="9">
        <v>9178</v>
      </c>
      <c r="O509" s="9">
        <v>25</v>
      </c>
      <c r="P509" s="9">
        <v>4644</v>
      </c>
      <c r="Q509" s="9">
        <v>8462</v>
      </c>
      <c r="R509" s="10">
        <v>2</v>
      </c>
      <c r="S509" s="11">
        <v>1503.21</v>
      </c>
      <c r="T509" s="12">
        <f>Table1[[#This Row],[Clicks]]/Table1[[#This Row],[Impressions]] * 100</f>
        <v>0.27239049901939422</v>
      </c>
      <c r="U509" s="12">
        <f>IFERROR(Table1[[#This Row],[Total Conversions]]/Table1[[#This Row],[Clicks]], "N/A")</f>
        <v>0.08</v>
      </c>
      <c r="V509" s="13">
        <f>IFERROR(Table1[[#This Row],[Gross Cost ]]/Table1[[#This Row],[Clicks]], "N/A")</f>
        <v>60.128399999999999</v>
      </c>
      <c r="W509" s="14">
        <f>Table1[[#This Row],[Gross Cost ]]/Table1[[#This Row],[Total Conversions]]</f>
        <v>751.60500000000002</v>
      </c>
      <c r="X509" s="13">
        <f>IFERROR((Table1[[#This Row],[Gross Cost ]]/ (Table1[[#This Row],[Impressions]] / 1000)), "N/A")</f>
        <v>163.78404881237742</v>
      </c>
      <c r="Y509" s="13">
        <f>Table1[[#This Row],[Gross Cost ]]/Table1[[#This Row],[Viewable Impressions]] * 1000</f>
        <v>323.68863049095609</v>
      </c>
    </row>
    <row r="510" spans="1:25" x14ac:dyDescent="0.25">
      <c r="A510" t="s">
        <v>1070</v>
      </c>
      <c r="B510" t="s">
        <v>1140</v>
      </c>
      <c r="C510" t="s">
        <v>1316</v>
      </c>
      <c r="G510" t="s">
        <v>23</v>
      </c>
      <c r="H510" t="s">
        <v>19</v>
      </c>
      <c r="I510" t="s">
        <v>1008</v>
      </c>
      <c r="J510" t="s">
        <v>1003</v>
      </c>
      <c r="K510" t="s">
        <v>181</v>
      </c>
      <c r="L510" t="s">
        <v>15</v>
      </c>
      <c r="M510" t="s">
        <v>16</v>
      </c>
      <c r="N510" s="9">
        <v>40929</v>
      </c>
      <c r="O510" s="9">
        <v>142</v>
      </c>
      <c r="P510" s="9">
        <v>9249</v>
      </c>
      <c r="Q510" s="9">
        <v>31564</v>
      </c>
      <c r="R510" s="10">
        <v>8</v>
      </c>
      <c r="S510" s="11">
        <v>6764.52</v>
      </c>
      <c r="T510" s="12">
        <f>Table1[[#This Row],[Clicks]]/Table1[[#This Row],[Impressions]] * 100</f>
        <v>0.34694226587505195</v>
      </c>
      <c r="U510" s="12">
        <f>IFERROR(Table1[[#This Row],[Total Conversions]]/Table1[[#This Row],[Clicks]], "N/A")</f>
        <v>5.6338028169014086E-2</v>
      </c>
      <c r="V510" s="13">
        <f>IFERROR(Table1[[#This Row],[Gross Cost ]]/Table1[[#This Row],[Clicks]], "N/A")</f>
        <v>47.637464788732395</v>
      </c>
      <c r="W510" s="14">
        <f>Table1[[#This Row],[Gross Cost ]]/Table1[[#This Row],[Total Conversions]]</f>
        <v>845.56500000000005</v>
      </c>
      <c r="X510" s="13">
        <f>IFERROR((Table1[[#This Row],[Gross Cost ]]/ (Table1[[#This Row],[Impressions]] / 1000)), "N/A")</f>
        <v>165.27449974345819</v>
      </c>
      <c r="Y510" s="13">
        <f>Table1[[#This Row],[Gross Cost ]]/Table1[[#This Row],[Viewable Impressions]] * 1000</f>
        <v>731.37852740836854</v>
      </c>
    </row>
    <row r="511" spans="1:25" x14ac:dyDescent="0.25">
      <c r="A511" t="s">
        <v>1078</v>
      </c>
      <c r="B511" t="s">
        <v>1174</v>
      </c>
      <c r="C511" t="s">
        <v>1433</v>
      </c>
      <c r="G511" t="s">
        <v>12</v>
      </c>
      <c r="H511" t="s">
        <v>21</v>
      </c>
      <c r="I511" t="s">
        <v>1029</v>
      </c>
      <c r="J511" t="s">
        <v>1924</v>
      </c>
      <c r="K511" t="s">
        <v>931</v>
      </c>
      <c r="L511" t="s">
        <v>920</v>
      </c>
      <c r="M511" t="s">
        <v>16</v>
      </c>
      <c r="N511" s="9">
        <v>11561</v>
      </c>
      <c r="O511" s="9">
        <v>87</v>
      </c>
      <c r="P511" s="9">
        <v>4063</v>
      </c>
      <c r="Q511" s="9">
        <v>9941</v>
      </c>
      <c r="R511" s="10">
        <v>5</v>
      </c>
      <c r="S511" s="11">
        <v>1911.93</v>
      </c>
      <c r="T511" s="12">
        <f>Table1[[#This Row],[Clicks]]/Table1[[#This Row],[Impressions]] * 100</f>
        <v>0.75253005795346417</v>
      </c>
      <c r="U511" s="12">
        <f>IFERROR(Table1[[#This Row],[Total Conversions]]/Table1[[#This Row],[Clicks]], "N/A")</f>
        <v>5.7471264367816091E-2</v>
      </c>
      <c r="V511" s="13">
        <f>IFERROR(Table1[[#This Row],[Gross Cost ]]/Table1[[#This Row],[Clicks]], "N/A")</f>
        <v>21.976206896551727</v>
      </c>
      <c r="W511" s="14">
        <f>Table1[[#This Row],[Gross Cost ]]/Table1[[#This Row],[Total Conversions]]</f>
        <v>382.38600000000002</v>
      </c>
      <c r="X511" s="13">
        <f>IFERROR((Table1[[#This Row],[Gross Cost ]]/ (Table1[[#This Row],[Impressions]] / 1000)), "N/A")</f>
        <v>165.37756249459389</v>
      </c>
      <c r="Y511" s="13">
        <f>Table1[[#This Row],[Gross Cost ]]/Table1[[#This Row],[Viewable Impressions]] * 1000</f>
        <v>470.57100664533596</v>
      </c>
    </row>
    <row r="512" spans="1:25" x14ac:dyDescent="0.25">
      <c r="A512" t="s">
        <v>1092</v>
      </c>
      <c r="B512" t="s">
        <v>1210</v>
      </c>
      <c r="C512" t="s">
        <v>1519</v>
      </c>
      <c r="D512" t="s">
        <v>1131</v>
      </c>
      <c r="E512" t="s">
        <v>1904</v>
      </c>
      <c r="G512" t="s">
        <v>12</v>
      </c>
      <c r="H512" t="s">
        <v>26</v>
      </c>
      <c r="I512" t="s">
        <v>1036</v>
      </c>
      <c r="J512" t="s">
        <v>1927</v>
      </c>
      <c r="K512" t="s">
        <v>398</v>
      </c>
      <c r="L512" t="s">
        <v>754</v>
      </c>
      <c r="M512" t="s">
        <v>16</v>
      </c>
      <c r="N512" s="9">
        <v>21482</v>
      </c>
      <c r="O512" s="9">
        <v>67</v>
      </c>
      <c r="P512" s="9">
        <v>10473</v>
      </c>
      <c r="Q512" s="9">
        <v>19679</v>
      </c>
      <c r="R512" s="10">
        <v>3</v>
      </c>
      <c r="S512" s="11">
        <v>3563.1</v>
      </c>
      <c r="T512" s="12">
        <f>Table1[[#This Row],[Clicks]]/Table1[[#This Row],[Impressions]] * 100</f>
        <v>0.31188902336840146</v>
      </c>
      <c r="U512" s="12">
        <f>IFERROR(Table1[[#This Row],[Total Conversions]]/Table1[[#This Row],[Clicks]], "N/A")</f>
        <v>4.4776119402985072E-2</v>
      </c>
      <c r="V512" s="13">
        <f>IFERROR(Table1[[#This Row],[Gross Cost ]]/Table1[[#This Row],[Clicks]], "N/A")</f>
        <v>53.180597014925375</v>
      </c>
      <c r="W512" s="14">
        <f>Table1[[#This Row],[Gross Cost ]]/Table1[[#This Row],[Total Conversions]]</f>
        <v>1187.7</v>
      </c>
      <c r="X512" s="13">
        <f>IFERROR((Table1[[#This Row],[Gross Cost ]]/ (Table1[[#This Row],[Impressions]] / 1000)), "N/A")</f>
        <v>165.86444465133602</v>
      </c>
      <c r="Y512" s="13">
        <f>Table1[[#This Row],[Gross Cost ]]/Table1[[#This Row],[Viewable Impressions]] * 1000</f>
        <v>340.21770266399307</v>
      </c>
    </row>
    <row r="513" spans="1:25" x14ac:dyDescent="0.25">
      <c r="A513" t="s">
        <v>1092</v>
      </c>
      <c r="B513" t="s">
        <v>1210</v>
      </c>
      <c r="C513" t="s">
        <v>1522</v>
      </c>
      <c r="G513" t="s">
        <v>23</v>
      </c>
      <c r="H513" t="s">
        <v>21</v>
      </c>
      <c r="I513" t="s">
        <v>1033</v>
      </c>
      <c r="J513" t="s">
        <v>1928</v>
      </c>
      <c r="K513" t="s">
        <v>473</v>
      </c>
      <c r="L513" t="s">
        <v>204</v>
      </c>
      <c r="M513" t="s">
        <v>16</v>
      </c>
      <c r="N513" s="9">
        <v>15602</v>
      </c>
      <c r="O513" s="9">
        <v>50</v>
      </c>
      <c r="P513" s="9">
        <v>7676</v>
      </c>
      <c r="Q513" s="9">
        <v>13775</v>
      </c>
      <c r="R513" s="10">
        <v>1</v>
      </c>
      <c r="S513" s="11">
        <v>2600.89</v>
      </c>
      <c r="T513" s="12">
        <f>Table1[[#This Row],[Clicks]]/Table1[[#This Row],[Impressions]] * 100</f>
        <v>0.32047173439302656</v>
      </c>
      <c r="U513" s="12">
        <f>IFERROR(Table1[[#This Row],[Total Conversions]]/Table1[[#This Row],[Clicks]], "N/A")</f>
        <v>0.02</v>
      </c>
      <c r="V513" s="13">
        <f>IFERROR(Table1[[#This Row],[Gross Cost ]]/Table1[[#This Row],[Clicks]], "N/A")</f>
        <v>52.017799999999994</v>
      </c>
      <c r="W513" s="14">
        <f>Table1[[#This Row],[Gross Cost ]]/Table1[[#This Row],[Total Conversions]]</f>
        <v>2600.89</v>
      </c>
      <c r="X513" s="13">
        <f>IFERROR((Table1[[#This Row],[Gross Cost ]]/ (Table1[[#This Row],[Impressions]] / 1000)), "N/A")</f>
        <v>166.70234585309575</v>
      </c>
      <c r="Y513" s="13">
        <f>Table1[[#This Row],[Gross Cost ]]/Table1[[#This Row],[Viewable Impressions]] * 1000</f>
        <v>338.83402813965608</v>
      </c>
    </row>
    <row r="514" spans="1:25" x14ac:dyDescent="0.25">
      <c r="A514" t="s">
        <v>1067</v>
      </c>
      <c r="B514" t="s">
        <v>1128</v>
      </c>
      <c r="C514" t="s">
        <v>1260</v>
      </c>
      <c r="D514" t="s">
        <v>1261</v>
      </c>
      <c r="E514" t="s">
        <v>1851</v>
      </c>
      <c r="G514" t="s">
        <v>18</v>
      </c>
      <c r="H514" t="s">
        <v>26</v>
      </c>
      <c r="I514" t="s">
        <v>1008</v>
      </c>
      <c r="J514" t="s">
        <v>1003</v>
      </c>
      <c r="K514" t="s">
        <v>62</v>
      </c>
      <c r="L514" t="s">
        <v>15</v>
      </c>
      <c r="M514" t="s">
        <v>16</v>
      </c>
      <c r="N514" s="9">
        <v>9210</v>
      </c>
      <c r="O514" s="9">
        <v>80</v>
      </c>
      <c r="P514" s="9">
        <v>3798</v>
      </c>
      <c r="Q514" s="9">
        <v>8619</v>
      </c>
      <c r="R514" s="10">
        <v>2</v>
      </c>
      <c r="S514" s="11">
        <v>1536.63</v>
      </c>
      <c r="T514" s="12">
        <f>Table1[[#This Row],[Clicks]]/Table1[[#This Row],[Impressions]] * 100</f>
        <v>0.86862106406080353</v>
      </c>
      <c r="U514" s="12">
        <f>IFERROR(Table1[[#This Row],[Total Conversions]]/Table1[[#This Row],[Clicks]], "N/A")</f>
        <v>2.5000000000000001E-2</v>
      </c>
      <c r="V514" s="13">
        <f>IFERROR(Table1[[#This Row],[Gross Cost ]]/Table1[[#This Row],[Clicks]], "N/A")</f>
        <v>19.207875000000001</v>
      </c>
      <c r="W514" s="14">
        <f>Table1[[#This Row],[Gross Cost ]]/Table1[[#This Row],[Total Conversions]]</f>
        <v>768.31500000000005</v>
      </c>
      <c r="X514" s="13">
        <f>IFERROR((Table1[[#This Row],[Gross Cost ]]/ (Table1[[#This Row],[Impressions]] / 1000)), "N/A")</f>
        <v>166.84364820846906</v>
      </c>
      <c r="Y514" s="13">
        <f>Table1[[#This Row],[Gross Cost ]]/Table1[[#This Row],[Viewable Impressions]] * 1000</f>
        <v>404.58925750394945</v>
      </c>
    </row>
    <row r="515" spans="1:25" x14ac:dyDescent="0.25">
      <c r="A515" t="s">
        <v>1096</v>
      </c>
      <c r="B515" t="s">
        <v>1224</v>
      </c>
      <c r="C515" t="s">
        <v>1547</v>
      </c>
      <c r="D515" t="s">
        <v>1829</v>
      </c>
      <c r="G515" t="s">
        <v>23</v>
      </c>
      <c r="H515" t="s">
        <v>19</v>
      </c>
      <c r="I515" t="s">
        <v>1943</v>
      </c>
      <c r="J515" t="s">
        <v>1923</v>
      </c>
      <c r="K515" t="s">
        <v>809</v>
      </c>
      <c r="L515" t="s">
        <v>795</v>
      </c>
      <c r="M515" t="s">
        <v>16</v>
      </c>
      <c r="N515" s="9">
        <v>8862</v>
      </c>
      <c r="O515" s="9">
        <v>30</v>
      </c>
      <c r="P515" s="9">
        <v>1359</v>
      </c>
      <c r="Q515" s="9">
        <v>7114</v>
      </c>
      <c r="R515" s="10">
        <v>1</v>
      </c>
      <c r="S515" s="11">
        <v>1481.95</v>
      </c>
      <c r="T515" s="12">
        <f>Table1[[#This Row],[Clicks]]/Table1[[#This Row],[Impressions]] * 100</f>
        <v>0.33852403520649971</v>
      </c>
      <c r="U515" s="12">
        <f>IFERROR(Table1[[#This Row],[Total Conversions]]/Table1[[#This Row],[Clicks]], "N/A")</f>
        <v>3.3333333333333333E-2</v>
      </c>
      <c r="V515" s="13">
        <f>IFERROR(Table1[[#This Row],[Gross Cost ]]/Table1[[#This Row],[Clicks]], "N/A")</f>
        <v>49.398333333333333</v>
      </c>
      <c r="W515" s="14">
        <f>Table1[[#This Row],[Gross Cost ]]/Table1[[#This Row],[Total Conversions]]</f>
        <v>1481.95</v>
      </c>
      <c r="X515" s="13">
        <f>IFERROR((Table1[[#This Row],[Gross Cost ]]/ (Table1[[#This Row],[Impressions]] / 1000)), "N/A")</f>
        <v>167.2252313247574</v>
      </c>
      <c r="Y515" s="13">
        <f>Table1[[#This Row],[Gross Cost ]]/Table1[[#This Row],[Viewable Impressions]] * 1000</f>
        <v>1090.4709345106696</v>
      </c>
    </row>
    <row r="516" spans="1:25" x14ac:dyDescent="0.25">
      <c r="A516" t="s">
        <v>1073</v>
      </c>
      <c r="B516" t="s">
        <v>1159</v>
      </c>
      <c r="C516" t="s">
        <v>1423</v>
      </c>
      <c r="G516" t="s">
        <v>18</v>
      </c>
      <c r="H516" t="s">
        <v>26</v>
      </c>
      <c r="I516" t="s">
        <v>1942</v>
      </c>
      <c r="J516" t="s">
        <v>1003</v>
      </c>
      <c r="K516" t="s">
        <v>556</v>
      </c>
      <c r="L516" t="s">
        <v>204</v>
      </c>
      <c r="M516" t="s">
        <v>34</v>
      </c>
      <c r="N516" s="9">
        <v>11043</v>
      </c>
      <c r="O516" s="9">
        <v>125</v>
      </c>
      <c r="P516" s="9">
        <v>4547</v>
      </c>
      <c r="Q516" s="9">
        <v>9666</v>
      </c>
      <c r="R516" s="10">
        <v>13</v>
      </c>
      <c r="S516" s="11">
        <v>1858.13</v>
      </c>
      <c r="T516" s="12">
        <f>Table1[[#This Row],[Clicks]]/Table1[[#This Row],[Impressions]] * 100</f>
        <v>1.1319387847505207</v>
      </c>
      <c r="U516" s="12">
        <f>IFERROR(Table1[[#This Row],[Total Conversions]]/Table1[[#This Row],[Clicks]], "N/A")</f>
        <v>0.104</v>
      </c>
      <c r="V516" s="13">
        <f>IFERROR(Table1[[#This Row],[Gross Cost ]]/Table1[[#This Row],[Clicks]], "N/A")</f>
        <v>14.86504</v>
      </c>
      <c r="W516" s="14">
        <f>Table1[[#This Row],[Gross Cost ]]/Table1[[#This Row],[Total Conversions]]</f>
        <v>142.93307692307692</v>
      </c>
      <c r="X516" s="13">
        <f>IFERROR((Table1[[#This Row],[Gross Cost ]]/ (Table1[[#This Row],[Impressions]] / 1000)), "N/A")</f>
        <v>168.26315312867882</v>
      </c>
      <c r="Y516" s="13">
        <f>Table1[[#This Row],[Gross Cost ]]/Table1[[#This Row],[Viewable Impressions]] * 1000</f>
        <v>408.64965911590065</v>
      </c>
    </row>
    <row r="517" spans="1:25" x14ac:dyDescent="0.25">
      <c r="A517" t="s">
        <v>1064</v>
      </c>
      <c r="B517" t="s">
        <v>1111</v>
      </c>
      <c r="C517" t="s">
        <v>1237</v>
      </c>
      <c r="G517" t="s">
        <v>12</v>
      </c>
      <c r="H517" t="s">
        <v>19</v>
      </c>
      <c r="I517" t="s">
        <v>1024</v>
      </c>
      <c r="J517" t="s">
        <v>1928</v>
      </c>
      <c r="K517" t="s">
        <v>987</v>
      </c>
      <c r="L517" t="s">
        <v>982</v>
      </c>
      <c r="M517" t="s">
        <v>16</v>
      </c>
      <c r="N517" s="9">
        <v>9014</v>
      </c>
      <c r="O517" s="9">
        <v>26</v>
      </c>
      <c r="P517" s="9">
        <v>5054</v>
      </c>
      <c r="Q517" s="9">
        <v>7227</v>
      </c>
      <c r="R517" s="10">
        <v>4</v>
      </c>
      <c r="S517" s="11">
        <v>1539.6</v>
      </c>
      <c r="T517" s="12">
        <f>Table1[[#This Row],[Clicks]]/Table1[[#This Row],[Impressions]] * 100</f>
        <v>0.28844020412691368</v>
      </c>
      <c r="U517" s="12">
        <f>IFERROR(Table1[[#This Row],[Total Conversions]]/Table1[[#This Row],[Clicks]], "N/A")</f>
        <v>0.15384615384615385</v>
      </c>
      <c r="V517" s="13">
        <f>IFERROR(Table1[[#This Row],[Gross Cost ]]/Table1[[#This Row],[Clicks]], "N/A")</f>
        <v>59.215384615384615</v>
      </c>
      <c r="W517" s="14">
        <f>Table1[[#This Row],[Gross Cost ]]/Table1[[#This Row],[Total Conversions]]</f>
        <v>384.9</v>
      </c>
      <c r="X517" s="13">
        <f>IFERROR((Table1[[#This Row],[Gross Cost ]]/ (Table1[[#This Row],[Impressions]] / 1000)), "N/A")</f>
        <v>170.80097625915243</v>
      </c>
      <c r="Y517" s="13">
        <f>Table1[[#This Row],[Gross Cost ]]/Table1[[#This Row],[Viewable Impressions]] * 1000</f>
        <v>304.62999604273836</v>
      </c>
    </row>
    <row r="518" spans="1:25" x14ac:dyDescent="0.25">
      <c r="A518" t="s">
        <v>1079</v>
      </c>
      <c r="B518" t="s">
        <v>1175</v>
      </c>
      <c r="C518" t="s">
        <v>1439</v>
      </c>
      <c r="G518" t="s">
        <v>12</v>
      </c>
      <c r="H518" t="s">
        <v>21</v>
      </c>
      <c r="I518" t="s">
        <v>1023</v>
      </c>
      <c r="J518" t="s">
        <v>1923</v>
      </c>
      <c r="K518" t="s">
        <v>273</v>
      </c>
      <c r="L518" t="s">
        <v>680</v>
      </c>
      <c r="M518" t="s">
        <v>16</v>
      </c>
      <c r="N518" s="9">
        <v>12451</v>
      </c>
      <c r="O518" s="9">
        <v>30</v>
      </c>
      <c r="P518" s="9">
        <v>2987</v>
      </c>
      <c r="Q518" s="9">
        <v>11295</v>
      </c>
      <c r="R518" s="10">
        <v>4</v>
      </c>
      <c r="S518" s="11">
        <v>2127.3200000000002</v>
      </c>
      <c r="T518" s="12">
        <f>Table1[[#This Row],[Clicks]]/Table1[[#This Row],[Impressions]] * 100</f>
        <v>0.24094450244960242</v>
      </c>
      <c r="U518" s="12">
        <f>IFERROR(Table1[[#This Row],[Total Conversions]]/Table1[[#This Row],[Clicks]], "N/A")</f>
        <v>0.13333333333333333</v>
      </c>
      <c r="V518" s="13">
        <f>IFERROR(Table1[[#This Row],[Gross Cost ]]/Table1[[#This Row],[Clicks]], "N/A")</f>
        <v>70.910666666666671</v>
      </c>
      <c r="W518" s="14">
        <f>Table1[[#This Row],[Gross Cost ]]/Table1[[#This Row],[Total Conversions]]</f>
        <v>531.83000000000004</v>
      </c>
      <c r="X518" s="13">
        <f>IFERROR((Table1[[#This Row],[Gross Cost ]]/ (Table1[[#This Row],[Impressions]] / 1000)), "N/A")</f>
        <v>170.85535298369609</v>
      </c>
      <c r="Y518" s="13">
        <f>Table1[[#This Row],[Gross Cost ]]/Table1[[#This Row],[Viewable Impressions]] * 1000</f>
        <v>712.19283562102453</v>
      </c>
    </row>
    <row r="519" spans="1:25" x14ac:dyDescent="0.25">
      <c r="A519" t="s">
        <v>1069</v>
      </c>
      <c r="B519" t="s">
        <v>1133</v>
      </c>
      <c r="C519" t="s">
        <v>1276</v>
      </c>
      <c r="G519" t="s">
        <v>12</v>
      </c>
      <c r="H519" t="s">
        <v>21</v>
      </c>
      <c r="I519" t="s">
        <v>1008</v>
      </c>
      <c r="J519" t="s">
        <v>1003</v>
      </c>
      <c r="K519" t="s">
        <v>101</v>
      </c>
      <c r="L519" t="s">
        <v>204</v>
      </c>
      <c r="M519" t="s">
        <v>16</v>
      </c>
      <c r="N519" s="9">
        <v>9222</v>
      </c>
      <c r="O519" s="9">
        <v>33</v>
      </c>
      <c r="P519" s="9">
        <v>5352</v>
      </c>
      <c r="Q519" s="9">
        <v>8141</v>
      </c>
      <c r="R519" s="10">
        <v>2</v>
      </c>
      <c r="S519" s="11">
        <v>1583.16</v>
      </c>
      <c r="T519" s="12">
        <f>Table1[[#This Row],[Clicks]]/Table1[[#This Row],[Impressions]] * 100</f>
        <v>0.35783994795055302</v>
      </c>
      <c r="U519" s="12">
        <f>IFERROR(Table1[[#This Row],[Total Conversions]]/Table1[[#This Row],[Clicks]], "N/A")</f>
        <v>6.0606060606060608E-2</v>
      </c>
      <c r="V519" s="13">
        <f>IFERROR(Table1[[#This Row],[Gross Cost ]]/Table1[[#This Row],[Clicks]], "N/A")</f>
        <v>47.974545454545456</v>
      </c>
      <c r="W519" s="14">
        <f>Table1[[#This Row],[Gross Cost ]]/Table1[[#This Row],[Total Conversions]]</f>
        <v>791.58</v>
      </c>
      <c r="X519" s="13">
        <f>IFERROR((Table1[[#This Row],[Gross Cost ]]/ (Table1[[#This Row],[Impressions]] / 1000)), "N/A")</f>
        <v>171.67208848405988</v>
      </c>
      <c r="Y519" s="13">
        <f>Table1[[#This Row],[Gross Cost ]]/Table1[[#This Row],[Viewable Impressions]] * 1000</f>
        <v>295.80717488789236</v>
      </c>
    </row>
    <row r="520" spans="1:25" x14ac:dyDescent="0.25">
      <c r="A520" t="s">
        <v>1070</v>
      </c>
      <c r="B520" t="s">
        <v>1135</v>
      </c>
      <c r="C520" t="s">
        <v>1135</v>
      </c>
      <c r="G520" t="s">
        <v>12</v>
      </c>
      <c r="H520" t="s">
        <v>21</v>
      </c>
      <c r="I520" t="s">
        <v>1943</v>
      </c>
      <c r="J520" t="s">
        <v>1923</v>
      </c>
      <c r="K520" t="s">
        <v>464</v>
      </c>
      <c r="L520" t="s">
        <v>204</v>
      </c>
      <c r="M520" t="s">
        <v>16</v>
      </c>
      <c r="N520" s="9">
        <v>7248</v>
      </c>
      <c r="O520" s="9">
        <v>10</v>
      </c>
      <c r="P520" s="9">
        <v>3988</v>
      </c>
      <c r="Q520" s="9">
        <v>6863</v>
      </c>
      <c r="R520" s="10">
        <v>7</v>
      </c>
      <c r="S520" s="11">
        <v>1247</v>
      </c>
      <c r="T520" s="12">
        <f>Table1[[#This Row],[Clicks]]/Table1[[#This Row],[Impressions]] * 100</f>
        <v>0.13796909492273732</v>
      </c>
      <c r="U520" s="12">
        <f>IFERROR(Table1[[#This Row],[Total Conversions]]/Table1[[#This Row],[Clicks]], "N/A")</f>
        <v>0.7</v>
      </c>
      <c r="V520" s="13">
        <f>IFERROR(Table1[[#This Row],[Gross Cost ]]/Table1[[#This Row],[Clicks]], "N/A")</f>
        <v>124.7</v>
      </c>
      <c r="W520" s="14">
        <f>Table1[[#This Row],[Gross Cost ]]/Table1[[#This Row],[Total Conversions]]</f>
        <v>178.14285714285714</v>
      </c>
      <c r="X520" s="13">
        <f>IFERROR((Table1[[#This Row],[Gross Cost ]]/ (Table1[[#This Row],[Impressions]] / 1000)), "N/A")</f>
        <v>172.04746136865342</v>
      </c>
      <c r="Y520" s="13">
        <f>Table1[[#This Row],[Gross Cost ]]/Table1[[#This Row],[Viewable Impressions]] * 1000</f>
        <v>312.68806419257771</v>
      </c>
    </row>
    <row r="521" spans="1:25" x14ac:dyDescent="0.25">
      <c r="A521" t="s">
        <v>1092</v>
      </c>
      <c r="B521" t="s">
        <v>1210</v>
      </c>
      <c r="C521" t="s">
        <v>1519</v>
      </c>
      <c r="D521" t="s">
        <v>1131</v>
      </c>
      <c r="E521" t="s">
        <v>1903</v>
      </c>
      <c r="G521" t="s">
        <v>18</v>
      </c>
      <c r="H521" t="s">
        <v>13</v>
      </c>
      <c r="I521" t="s">
        <v>1944</v>
      </c>
      <c r="J521" t="s">
        <v>1923</v>
      </c>
      <c r="K521" t="s">
        <v>113</v>
      </c>
      <c r="L521" t="s">
        <v>204</v>
      </c>
      <c r="M521" t="s">
        <v>16</v>
      </c>
      <c r="N521" s="9">
        <v>12988</v>
      </c>
      <c r="O521" s="9">
        <v>69</v>
      </c>
      <c r="P521" s="9">
        <v>6514</v>
      </c>
      <c r="Q521" s="9">
        <v>9378</v>
      </c>
      <c r="R521" s="10">
        <v>4</v>
      </c>
      <c r="S521" s="11">
        <v>2236.4899999999998</v>
      </c>
      <c r="T521" s="12">
        <f>Table1[[#This Row],[Clicks]]/Table1[[#This Row],[Impressions]] * 100</f>
        <v>0.53125962426855555</v>
      </c>
      <c r="U521" s="12">
        <f>IFERROR(Table1[[#This Row],[Total Conversions]]/Table1[[#This Row],[Clicks]], "N/A")</f>
        <v>5.7971014492753624E-2</v>
      </c>
      <c r="V521" s="13">
        <f>IFERROR(Table1[[#This Row],[Gross Cost ]]/Table1[[#This Row],[Clicks]], "N/A")</f>
        <v>32.412898550724634</v>
      </c>
      <c r="W521" s="14">
        <f>Table1[[#This Row],[Gross Cost ]]/Table1[[#This Row],[Total Conversions]]</f>
        <v>559.12249999999995</v>
      </c>
      <c r="X521" s="13">
        <f>IFERROR((Table1[[#This Row],[Gross Cost ]]/ (Table1[[#This Row],[Impressions]] / 1000)), "N/A")</f>
        <v>172.19664305512779</v>
      </c>
      <c r="Y521" s="13">
        <f>Table1[[#This Row],[Gross Cost ]]/Table1[[#This Row],[Viewable Impressions]] * 1000</f>
        <v>343.33589192508441</v>
      </c>
    </row>
    <row r="522" spans="1:25" x14ac:dyDescent="0.25">
      <c r="A522" t="s">
        <v>1070</v>
      </c>
      <c r="B522" t="s">
        <v>1148</v>
      </c>
      <c r="C522" t="s">
        <v>1365</v>
      </c>
      <c r="G522" t="s">
        <v>12</v>
      </c>
      <c r="H522" t="s">
        <v>21</v>
      </c>
      <c r="I522" t="s">
        <v>1008</v>
      </c>
      <c r="J522" t="s">
        <v>1003</v>
      </c>
      <c r="K522" t="s">
        <v>226</v>
      </c>
      <c r="L522" t="s">
        <v>204</v>
      </c>
      <c r="M522" t="s">
        <v>16</v>
      </c>
      <c r="N522" s="9">
        <v>26715</v>
      </c>
      <c r="O522" s="9">
        <v>100</v>
      </c>
      <c r="P522" s="9">
        <v>12287</v>
      </c>
      <c r="Q522" s="9">
        <v>25003</v>
      </c>
      <c r="R522" s="10">
        <v>6</v>
      </c>
      <c r="S522" s="11">
        <v>4623.09</v>
      </c>
      <c r="T522" s="12">
        <f>Table1[[#This Row],[Clicks]]/Table1[[#This Row],[Impressions]] * 100</f>
        <v>0.37432154220475389</v>
      </c>
      <c r="U522" s="12">
        <f>IFERROR(Table1[[#This Row],[Total Conversions]]/Table1[[#This Row],[Clicks]], "N/A")</f>
        <v>0.06</v>
      </c>
      <c r="V522" s="13">
        <f>IFERROR(Table1[[#This Row],[Gross Cost ]]/Table1[[#This Row],[Clicks]], "N/A")</f>
        <v>46.230899999999998</v>
      </c>
      <c r="W522" s="14">
        <f>Table1[[#This Row],[Gross Cost ]]/Table1[[#This Row],[Total Conversions]]</f>
        <v>770.51499999999999</v>
      </c>
      <c r="X522" s="13">
        <f>IFERROR((Table1[[#This Row],[Gross Cost ]]/ (Table1[[#This Row],[Impressions]] / 1000)), "N/A")</f>
        <v>173.05221785513757</v>
      </c>
      <c r="Y522" s="13">
        <f>Table1[[#This Row],[Gross Cost ]]/Table1[[#This Row],[Viewable Impressions]] * 1000</f>
        <v>376.25864735085861</v>
      </c>
    </row>
    <row r="523" spans="1:25" x14ac:dyDescent="0.25">
      <c r="A523" t="s">
        <v>1079</v>
      </c>
      <c r="B523" t="s">
        <v>1175</v>
      </c>
      <c r="C523" t="s">
        <v>1450</v>
      </c>
      <c r="G523" t="s">
        <v>12</v>
      </c>
      <c r="H523" t="s">
        <v>21</v>
      </c>
      <c r="I523" t="s">
        <v>1035</v>
      </c>
      <c r="J523" t="s">
        <v>1928</v>
      </c>
      <c r="K523" t="s">
        <v>159</v>
      </c>
      <c r="L523" t="s">
        <v>795</v>
      </c>
      <c r="M523" t="s">
        <v>16</v>
      </c>
      <c r="N523" s="9">
        <v>12488</v>
      </c>
      <c r="O523" s="9">
        <v>99</v>
      </c>
      <c r="P523" s="9">
        <v>4021</v>
      </c>
      <c r="Q523" s="9">
        <v>11403</v>
      </c>
      <c r="R523" s="10">
        <v>4</v>
      </c>
      <c r="S523" s="11">
        <v>2176.66</v>
      </c>
      <c r="T523" s="12">
        <f>Table1[[#This Row],[Clicks]]/Table1[[#This Row],[Impressions]] * 100</f>
        <v>0.79276105060858437</v>
      </c>
      <c r="U523" s="12">
        <f>IFERROR(Table1[[#This Row],[Total Conversions]]/Table1[[#This Row],[Clicks]], "N/A")</f>
        <v>4.0404040404040407E-2</v>
      </c>
      <c r="V523" s="13">
        <f>IFERROR(Table1[[#This Row],[Gross Cost ]]/Table1[[#This Row],[Clicks]], "N/A")</f>
        <v>21.986464646464643</v>
      </c>
      <c r="W523" s="14">
        <f>Table1[[#This Row],[Gross Cost ]]/Table1[[#This Row],[Total Conversions]]</f>
        <v>544.16499999999996</v>
      </c>
      <c r="X523" s="13">
        <f>IFERROR((Table1[[#This Row],[Gross Cost ]]/ (Table1[[#This Row],[Impressions]] / 1000)), "N/A")</f>
        <v>174.30012812299807</v>
      </c>
      <c r="Y523" s="13">
        <f>Table1[[#This Row],[Gross Cost ]]/Table1[[#This Row],[Viewable Impressions]] * 1000</f>
        <v>541.32305396667493</v>
      </c>
    </row>
    <row r="524" spans="1:25" x14ac:dyDescent="0.25">
      <c r="A524" t="s">
        <v>1070</v>
      </c>
      <c r="B524" t="s">
        <v>1139</v>
      </c>
      <c r="C524" t="s">
        <v>1201</v>
      </c>
      <c r="D524" t="s">
        <v>1685</v>
      </c>
      <c r="G524" t="s">
        <v>12</v>
      </c>
      <c r="H524" t="s">
        <v>19</v>
      </c>
      <c r="I524" t="s">
        <v>1042</v>
      </c>
      <c r="J524" t="s">
        <v>1924</v>
      </c>
      <c r="K524" t="s">
        <v>843</v>
      </c>
      <c r="L524" t="s">
        <v>795</v>
      </c>
      <c r="M524" t="s">
        <v>16</v>
      </c>
      <c r="N524" s="9">
        <v>39881</v>
      </c>
      <c r="O524" s="9">
        <v>125</v>
      </c>
      <c r="P524" s="9">
        <v>6331</v>
      </c>
      <c r="Q524" s="9">
        <v>36245</v>
      </c>
      <c r="R524" s="10">
        <v>10</v>
      </c>
      <c r="S524" s="11">
        <v>7098.89</v>
      </c>
      <c r="T524" s="12">
        <f>Table1[[#This Row],[Clicks]]/Table1[[#This Row],[Impressions]] * 100</f>
        <v>0.31343246157318022</v>
      </c>
      <c r="U524" s="12">
        <f>IFERROR(Table1[[#This Row],[Total Conversions]]/Table1[[#This Row],[Clicks]], "N/A")</f>
        <v>0.08</v>
      </c>
      <c r="V524" s="13">
        <f>IFERROR(Table1[[#This Row],[Gross Cost ]]/Table1[[#This Row],[Clicks]], "N/A")</f>
        <v>56.791119999999999</v>
      </c>
      <c r="W524" s="14">
        <f>Table1[[#This Row],[Gross Cost ]]/Table1[[#This Row],[Total Conversions]]</f>
        <v>709.88900000000001</v>
      </c>
      <c r="X524" s="13">
        <f>IFERROR((Table1[[#This Row],[Gross Cost ]]/ (Table1[[#This Row],[Impressions]] / 1000)), "N/A")</f>
        <v>178.00180537097867</v>
      </c>
      <c r="Y524" s="13">
        <f>Table1[[#This Row],[Gross Cost ]]/Table1[[#This Row],[Viewable Impressions]] * 1000</f>
        <v>1121.2904754383194</v>
      </c>
    </row>
    <row r="525" spans="1:25" x14ac:dyDescent="0.25">
      <c r="A525" t="s">
        <v>1065</v>
      </c>
      <c r="B525" t="s">
        <v>1121</v>
      </c>
      <c r="C525" t="s">
        <v>1170</v>
      </c>
      <c r="D525" t="s">
        <v>1565</v>
      </c>
      <c r="G525" t="s">
        <v>18</v>
      </c>
      <c r="H525" t="s">
        <v>21</v>
      </c>
      <c r="I525" t="s">
        <v>1039</v>
      </c>
      <c r="J525" t="s">
        <v>1923</v>
      </c>
      <c r="K525" t="s">
        <v>462</v>
      </c>
      <c r="L525" t="s">
        <v>204</v>
      </c>
      <c r="M525" t="s">
        <v>16</v>
      </c>
      <c r="N525" s="9">
        <v>10883</v>
      </c>
      <c r="O525" s="9">
        <v>46</v>
      </c>
      <c r="P525" s="9">
        <v>1652</v>
      </c>
      <c r="Q525" s="9">
        <v>8869</v>
      </c>
      <c r="R525" s="10">
        <v>16</v>
      </c>
      <c r="S525" s="11">
        <v>1942.48</v>
      </c>
      <c r="T525" s="12">
        <f>Table1[[#This Row],[Clicks]]/Table1[[#This Row],[Impressions]] * 100</f>
        <v>0.42267757052283378</v>
      </c>
      <c r="U525" s="12">
        <f>IFERROR(Table1[[#This Row],[Total Conversions]]/Table1[[#This Row],[Clicks]], "N/A")</f>
        <v>0.34782608695652173</v>
      </c>
      <c r="V525" s="13">
        <f>IFERROR(Table1[[#This Row],[Gross Cost ]]/Table1[[#This Row],[Clicks]], "N/A")</f>
        <v>42.227826086956519</v>
      </c>
      <c r="W525" s="14">
        <f>Table1[[#This Row],[Gross Cost ]]/Table1[[#This Row],[Total Conversions]]</f>
        <v>121.405</v>
      </c>
      <c r="X525" s="13">
        <f>IFERROR((Table1[[#This Row],[Gross Cost ]]/ (Table1[[#This Row],[Impressions]] / 1000)), "N/A")</f>
        <v>178.48754938895527</v>
      </c>
      <c r="Y525" s="13">
        <f>Table1[[#This Row],[Gross Cost ]]/Table1[[#This Row],[Viewable Impressions]] * 1000</f>
        <v>1175.8353510895886</v>
      </c>
    </row>
    <row r="526" spans="1:25" x14ac:dyDescent="0.25">
      <c r="A526" t="s">
        <v>1070</v>
      </c>
      <c r="B526" t="s">
        <v>1133</v>
      </c>
      <c r="C526" t="s">
        <v>1130</v>
      </c>
      <c r="D526" t="s">
        <v>1719</v>
      </c>
      <c r="G526" t="s">
        <v>12</v>
      </c>
      <c r="H526" t="s">
        <v>21</v>
      </c>
      <c r="I526" t="s">
        <v>1036</v>
      </c>
      <c r="J526" t="s">
        <v>1927</v>
      </c>
      <c r="K526" t="s">
        <v>73</v>
      </c>
      <c r="L526" t="s">
        <v>680</v>
      </c>
      <c r="M526" t="s">
        <v>16</v>
      </c>
      <c r="N526" s="9">
        <v>26304</v>
      </c>
      <c r="O526" s="9">
        <v>75</v>
      </c>
      <c r="P526" s="9">
        <v>12354</v>
      </c>
      <c r="Q526" s="9">
        <v>17500</v>
      </c>
      <c r="R526" s="10">
        <v>11</v>
      </c>
      <c r="S526" s="11">
        <v>4727.8100000000004</v>
      </c>
      <c r="T526" s="12">
        <f>Table1[[#This Row],[Clicks]]/Table1[[#This Row],[Impressions]] * 100</f>
        <v>0.28512773722627738</v>
      </c>
      <c r="U526" s="12">
        <f>IFERROR(Table1[[#This Row],[Total Conversions]]/Table1[[#This Row],[Clicks]], "N/A")</f>
        <v>0.14666666666666667</v>
      </c>
      <c r="V526" s="13">
        <f>IFERROR(Table1[[#This Row],[Gross Cost ]]/Table1[[#This Row],[Clicks]], "N/A")</f>
        <v>63.037466666666674</v>
      </c>
      <c r="W526" s="14">
        <f>Table1[[#This Row],[Gross Cost ]]/Table1[[#This Row],[Total Conversions]]</f>
        <v>429.8009090909091</v>
      </c>
      <c r="X526" s="13">
        <f>IFERROR((Table1[[#This Row],[Gross Cost ]]/ (Table1[[#This Row],[Impressions]] / 1000)), "N/A")</f>
        <v>179.73730231143554</v>
      </c>
      <c r="Y526" s="13">
        <f>Table1[[#This Row],[Gross Cost ]]/Table1[[#This Row],[Viewable Impressions]] * 1000</f>
        <v>382.69467378986565</v>
      </c>
    </row>
    <row r="527" spans="1:25" x14ac:dyDescent="0.25">
      <c r="A527" t="s">
        <v>1070</v>
      </c>
      <c r="B527" t="s">
        <v>1147</v>
      </c>
      <c r="C527" t="s">
        <v>1354</v>
      </c>
      <c r="G527" t="s">
        <v>12</v>
      </c>
      <c r="H527" t="s">
        <v>19</v>
      </c>
      <c r="I527" t="s">
        <v>1944</v>
      </c>
      <c r="J527" t="s">
        <v>1923</v>
      </c>
      <c r="K527" t="s">
        <v>247</v>
      </c>
      <c r="L527" t="s">
        <v>204</v>
      </c>
      <c r="M527" t="s">
        <v>16</v>
      </c>
      <c r="N527" s="9">
        <v>35163</v>
      </c>
      <c r="O527" s="9">
        <v>250</v>
      </c>
      <c r="P527" s="9">
        <v>21222</v>
      </c>
      <c r="Q527" s="9">
        <v>33671</v>
      </c>
      <c r="R527" s="10">
        <v>15</v>
      </c>
      <c r="S527" s="11">
        <v>6336.72</v>
      </c>
      <c r="T527" s="12">
        <f>Table1[[#This Row],[Clicks]]/Table1[[#This Row],[Impressions]] * 100</f>
        <v>0.71097460398714563</v>
      </c>
      <c r="U527" s="12">
        <f>IFERROR(Table1[[#This Row],[Total Conversions]]/Table1[[#This Row],[Clicks]], "N/A")</f>
        <v>0.06</v>
      </c>
      <c r="V527" s="13">
        <f>IFERROR(Table1[[#This Row],[Gross Cost ]]/Table1[[#This Row],[Clicks]], "N/A")</f>
        <v>25.346880000000002</v>
      </c>
      <c r="W527" s="14">
        <f>Table1[[#This Row],[Gross Cost ]]/Table1[[#This Row],[Total Conversions]]</f>
        <v>422.44800000000004</v>
      </c>
      <c r="X527" s="13">
        <f>IFERROR((Table1[[#This Row],[Gross Cost ]]/ (Table1[[#This Row],[Impressions]] / 1000)), "N/A")</f>
        <v>180.20987970309702</v>
      </c>
      <c r="Y527" s="13">
        <f>Table1[[#This Row],[Gross Cost ]]/Table1[[#This Row],[Viewable Impressions]] * 1000</f>
        <v>298.59202714164547</v>
      </c>
    </row>
    <row r="528" spans="1:25" x14ac:dyDescent="0.25">
      <c r="A528" t="s">
        <v>1088</v>
      </c>
      <c r="B528" t="s">
        <v>1200</v>
      </c>
      <c r="C528" t="s">
        <v>1497</v>
      </c>
      <c r="G528" t="s">
        <v>12</v>
      </c>
      <c r="H528" t="s">
        <v>21</v>
      </c>
      <c r="I528" t="s">
        <v>1036</v>
      </c>
      <c r="J528" t="s">
        <v>1927</v>
      </c>
      <c r="K528" t="s">
        <v>120</v>
      </c>
      <c r="L528" t="s">
        <v>204</v>
      </c>
      <c r="M528" t="s">
        <v>16</v>
      </c>
      <c r="N528" s="9">
        <v>10012</v>
      </c>
      <c r="O528" s="9">
        <v>25</v>
      </c>
      <c r="P528" s="9">
        <v>5734</v>
      </c>
      <c r="Q528" s="9">
        <v>9413</v>
      </c>
      <c r="R528" s="10">
        <v>4</v>
      </c>
      <c r="S528" s="11">
        <v>1805.93</v>
      </c>
      <c r="T528" s="12">
        <f>Table1[[#This Row],[Clicks]]/Table1[[#This Row],[Impressions]] * 100</f>
        <v>0.24970035956851777</v>
      </c>
      <c r="U528" s="12">
        <f>IFERROR(Table1[[#This Row],[Total Conversions]]/Table1[[#This Row],[Clicks]], "N/A")</f>
        <v>0.16</v>
      </c>
      <c r="V528" s="13">
        <f>IFERROR(Table1[[#This Row],[Gross Cost ]]/Table1[[#This Row],[Clicks]], "N/A")</f>
        <v>72.237200000000001</v>
      </c>
      <c r="W528" s="14">
        <f>Table1[[#This Row],[Gross Cost ]]/Table1[[#This Row],[Total Conversions]]</f>
        <v>451.48250000000002</v>
      </c>
      <c r="X528" s="13">
        <f>IFERROR((Table1[[#This Row],[Gross Cost ]]/ (Table1[[#This Row],[Impressions]] / 1000)), "N/A")</f>
        <v>180.37654814222932</v>
      </c>
      <c r="Y528" s="13">
        <f>Table1[[#This Row],[Gross Cost ]]/Table1[[#This Row],[Viewable Impressions]] * 1000</f>
        <v>314.95116846878273</v>
      </c>
    </row>
    <row r="529" spans="1:25" x14ac:dyDescent="0.25">
      <c r="A529" t="s">
        <v>1065</v>
      </c>
      <c r="B529" t="s">
        <v>1121</v>
      </c>
      <c r="C529" t="s">
        <v>1170</v>
      </c>
      <c r="G529" t="s">
        <v>18</v>
      </c>
      <c r="H529" t="s">
        <v>13</v>
      </c>
      <c r="I529" t="s">
        <v>1008</v>
      </c>
      <c r="J529" t="s">
        <v>1003</v>
      </c>
      <c r="K529" t="s">
        <v>263</v>
      </c>
      <c r="L529" t="s">
        <v>204</v>
      </c>
      <c r="M529" t="s">
        <v>16</v>
      </c>
      <c r="N529" s="9">
        <v>14581</v>
      </c>
      <c r="O529" s="9">
        <v>85</v>
      </c>
      <c r="P529" s="9">
        <v>6970</v>
      </c>
      <c r="Q529" s="9">
        <v>8882</v>
      </c>
      <c r="R529" s="10">
        <v>4</v>
      </c>
      <c r="S529" s="11">
        <v>2636.2</v>
      </c>
      <c r="T529" s="12">
        <f>Table1[[#This Row],[Clicks]]/Table1[[#This Row],[Impressions]] * 100</f>
        <v>0.58295041492353061</v>
      </c>
      <c r="U529" s="12">
        <f>IFERROR(Table1[[#This Row],[Total Conversions]]/Table1[[#This Row],[Clicks]], "N/A")</f>
        <v>4.7058823529411764E-2</v>
      </c>
      <c r="V529" s="13">
        <f>IFERROR(Table1[[#This Row],[Gross Cost ]]/Table1[[#This Row],[Clicks]], "N/A")</f>
        <v>31.014117647058821</v>
      </c>
      <c r="W529" s="14">
        <f>Table1[[#This Row],[Gross Cost ]]/Table1[[#This Row],[Total Conversions]]</f>
        <v>659.05</v>
      </c>
      <c r="X529" s="13">
        <f>IFERROR((Table1[[#This Row],[Gross Cost ]]/ (Table1[[#This Row],[Impressions]] / 1000)), "N/A")</f>
        <v>180.79692750840132</v>
      </c>
      <c r="Y529" s="13">
        <f>Table1[[#This Row],[Gross Cost ]]/Table1[[#This Row],[Viewable Impressions]] * 1000</f>
        <v>378.22094691535148</v>
      </c>
    </row>
    <row r="530" spans="1:25" x14ac:dyDescent="0.25">
      <c r="A530" t="s">
        <v>1065</v>
      </c>
      <c r="B530" t="s">
        <v>1122</v>
      </c>
      <c r="G530" t="s">
        <v>18</v>
      </c>
      <c r="H530" t="s">
        <v>21</v>
      </c>
      <c r="I530" t="s">
        <v>1948</v>
      </c>
      <c r="J530" t="s">
        <v>1926</v>
      </c>
      <c r="K530" t="s">
        <v>501</v>
      </c>
      <c r="L530" t="s">
        <v>204</v>
      </c>
      <c r="M530" t="s">
        <v>16</v>
      </c>
      <c r="N530" s="9">
        <v>9130</v>
      </c>
      <c r="O530" s="9">
        <v>33</v>
      </c>
      <c r="P530" s="9">
        <v>3721</v>
      </c>
      <c r="Q530" s="9">
        <v>5564</v>
      </c>
      <c r="R530" s="10">
        <v>1</v>
      </c>
      <c r="S530" s="11">
        <v>1655.79</v>
      </c>
      <c r="T530" s="12">
        <f>Table1[[#This Row],[Clicks]]/Table1[[#This Row],[Impressions]] * 100</f>
        <v>0.36144578313253012</v>
      </c>
      <c r="U530" s="12">
        <f>IFERROR(Table1[[#This Row],[Total Conversions]]/Table1[[#This Row],[Clicks]], "N/A")</f>
        <v>3.0303030303030304E-2</v>
      </c>
      <c r="V530" s="13">
        <f>IFERROR(Table1[[#This Row],[Gross Cost ]]/Table1[[#This Row],[Clicks]], "N/A")</f>
        <v>50.175454545454542</v>
      </c>
      <c r="W530" s="14">
        <f>Table1[[#This Row],[Gross Cost ]]/Table1[[#This Row],[Total Conversions]]</f>
        <v>1655.79</v>
      </c>
      <c r="X530" s="13">
        <f>IFERROR((Table1[[#This Row],[Gross Cost ]]/ (Table1[[#This Row],[Impressions]] / 1000)), "N/A")</f>
        <v>181.35706462212485</v>
      </c>
      <c r="Y530" s="13">
        <f>Table1[[#This Row],[Gross Cost ]]/Table1[[#This Row],[Viewable Impressions]] * 1000</f>
        <v>444.98521902714322</v>
      </c>
    </row>
    <row r="531" spans="1:25" x14ac:dyDescent="0.25">
      <c r="A531" t="s">
        <v>1070</v>
      </c>
      <c r="B531" t="s">
        <v>1148</v>
      </c>
      <c r="C531" t="s">
        <v>1363</v>
      </c>
      <c r="G531" t="s">
        <v>12</v>
      </c>
      <c r="H531" t="s">
        <v>26</v>
      </c>
      <c r="I531" t="s">
        <v>1036</v>
      </c>
      <c r="J531" t="s">
        <v>1927</v>
      </c>
      <c r="K531" t="s">
        <v>251</v>
      </c>
      <c r="L531" t="s">
        <v>795</v>
      </c>
      <c r="M531" t="s">
        <v>16</v>
      </c>
      <c r="N531" s="9">
        <v>37176</v>
      </c>
      <c r="O531" s="9">
        <v>100</v>
      </c>
      <c r="P531" s="9">
        <v>31829</v>
      </c>
      <c r="Q531" s="9">
        <v>35639</v>
      </c>
      <c r="R531" s="10">
        <v>21</v>
      </c>
      <c r="S531" s="11">
        <v>6753.6</v>
      </c>
      <c r="T531" s="12">
        <f>Table1[[#This Row],[Clicks]]/Table1[[#This Row],[Impressions]] * 100</f>
        <v>0.26899074671831291</v>
      </c>
      <c r="U531" s="12">
        <f>IFERROR(Table1[[#This Row],[Total Conversions]]/Table1[[#This Row],[Clicks]], "N/A")</f>
        <v>0.21</v>
      </c>
      <c r="V531" s="13">
        <f>IFERROR(Table1[[#This Row],[Gross Cost ]]/Table1[[#This Row],[Clicks]], "N/A")</f>
        <v>67.536000000000001</v>
      </c>
      <c r="W531" s="14">
        <f>Table1[[#This Row],[Gross Cost ]]/Table1[[#This Row],[Total Conversions]]</f>
        <v>321.60000000000002</v>
      </c>
      <c r="X531" s="13">
        <f>IFERROR((Table1[[#This Row],[Gross Cost ]]/ (Table1[[#This Row],[Impressions]] / 1000)), "N/A")</f>
        <v>181.66559070367978</v>
      </c>
      <c r="Y531" s="13">
        <f>Table1[[#This Row],[Gross Cost ]]/Table1[[#This Row],[Viewable Impressions]] * 1000</f>
        <v>212.18385748845395</v>
      </c>
    </row>
    <row r="532" spans="1:25" x14ac:dyDescent="0.25">
      <c r="A532" t="s">
        <v>1070</v>
      </c>
      <c r="B532" t="s">
        <v>1152</v>
      </c>
      <c r="C532" t="s">
        <v>1401</v>
      </c>
      <c r="G532" t="s">
        <v>12</v>
      </c>
      <c r="H532" t="s">
        <v>19</v>
      </c>
      <c r="I532" t="s">
        <v>1049</v>
      </c>
      <c r="J532" t="s">
        <v>1953</v>
      </c>
      <c r="K532" t="s">
        <v>647</v>
      </c>
      <c r="L532" t="s">
        <v>680</v>
      </c>
      <c r="M532" t="s">
        <v>16</v>
      </c>
      <c r="N532" s="9">
        <v>27371</v>
      </c>
      <c r="O532" s="9">
        <v>60</v>
      </c>
      <c r="P532" s="9">
        <v>22256</v>
      </c>
      <c r="Q532" s="9">
        <v>25986</v>
      </c>
      <c r="R532" s="10">
        <v>5</v>
      </c>
      <c r="S532" s="11">
        <v>4984.49</v>
      </c>
      <c r="T532" s="12">
        <f>Table1[[#This Row],[Clicks]]/Table1[[#This Row],[Impressions]] * 100</f>
        <v>0.21921011289320813</v>
      </c>
      <c r="U532" s="12">
        <f>IFERROR(Table1[[#This Row],[Total Conversions]]/Table1[[#This Row],[Clicks]], "N/A")</f>
        <v>8.3333333333333329E-2</v>
      </c>
      <c r="V532" s="13">
        <f>IFERROR(Table1[[#This Row],[Gross Cost ]]/Table1[[#This Row],[Clicks]], "N/A")</f>
        <v>83.074833333333331</v>
      </c>
      <c r="W532" s="14">
        <f>Table1[[#This Row],[Gross Cost ]]/Table1[[#This Row],[Total Conversions]]</f>
        <v>996.89799999999991</v>
      </c>
      <c r="X532" s="13">
        <f>IFERROR((Table1[[#This Row],[Gross Cost ]]/ (Table1[[#This Row],[Impressions]] / 1000)), "N/A")</f>
        <v>182.10843593584451</v>
      </c>
      <c r="Y532" s="13">
        <f>Table1[[#This Row],[Gross Cost ]]/Table1[[#This Row],[Viewable Impressions]] * 1000</f>
        <v>223.96162832494608</v>
      </c>
    </row>
    <row r="533" spans="1:25" x14ac:dyDescent="0.25">
      <c r="A533" t="s">
        <v>1077</v>
      </c>
      <c r="B533" t="s">
        <v>1170</v>
      </c>
      <c r="C533" t="s">
        <v>1426</v>
      </c>
      <c r="D533" t="s">
        <v>1795</v>
      </c>
      <c r="E533" t="s">
        <v>1883</v>
      </c>
      <c r="G533" t="s">
        <v>23</v>
      </c>
      <c r="H533" t="s">
        <v>21</v>
      </c>
      <c r="I533" t="s">
        <v>1029</v>
      </c>
      <c r="J533" t="s">
        <v>1924</v>
      </c>
      <c r="K533" t="s">
        <v>43</v>
      </c>
      <c r="L533" t="s">
        <v>204</v>
      </c>
      <c r="M533" t="s">
        <v>16</v>
      </c>
      <c r="N533" s="9">
        <v>9730</v>
      </c>
      <c r="O533" s="9">
        <v>45</v>
      </c>
      <c r="P533" s="9">
        <v>2971</v>
      </c>
      <c r="Q533" s="9">
        <v>5102</v>
      </c>
      <c r="R533" s="10">
        <v>3</v>
      </c>
      <c r="S533" s="11">
        <v>1778.94</v>
      </c>
      <c r="T533" s="12">
        <f>Table1[[#This Row],[Clicks]]/Table1[[#This Row],[Impressions]] * 100</f>
        <v>0.46248715313463518</v>
      </c>
      <c r="U533" s="12">
        <f>IFERROR(Table1[[#This Row],[Total Conversions]]/Table1[[#This Row],[Clicks]], "N/A")</f>
        <v>6.6666666666666666E-2</v>
      </c>
      <c r="V533" s="13">
        <f>IFERROR(Table1[[#This Row],[Gross Cost ]]/Table1[[#This Row],[Clicks]], "N/A")</f>
        <v>39.532000000000004</v>
      </c>
      <c r="W533" s="14">
        <f>Table1[[#This Row],[Gross Cost ]]/Table1[[#This Row],[Total Conversions]]</f>
        <v>592.98</v>
      </c>
      <c r="X533" s="13">
        <f>IFERROR((Table1[[#This Row],[Gross Cost ]]/ (Table1[[#This Row],[Impressions]] / 1000)), "N/A")</f>
        <v>182.83042137718397</v>
      </c>
      <c r="Y533" s="13">
        <f>Table1[[#This Row],[Gross Cost ]]/Table1[[#This Row],[Viewable Impressions]] * 1000</f>
        <v>598.76809155166609</v>
      </c>
    </row>
    <row r="534" spans="1:25" x14ac:dyDescent="0.25">
      <c r="A534" t="s">
        <v>1084</v>
      </c>
      <c r="B534" t="s">
        <v>1193</v>
      </c>
      <c r="G534" t="s">
        <v>12</v>
      </c>
      <c r="H534" t="s">
        <v>26</v>
      </c>
      <c r="I534" t="s">
        <v>1036</v>
      </c>
      <c r="J534" t="s">
        <v>1927</v>
      </c>
      <c r="K534" t="s">
        <v>181</v>
      </c>
      <c r="L534" t="s">
        <v>204</v>
      </c>
      <c r="M534" t="s">
        <v>16</v>
      </c>
      <c r="N534" s="9">
        <v>12512</v>
      </c>
      <c r="O534" s="9">
        <v>69</v>
      </c>
      <c r="P534" s="9">
        <v>6240</v>
      </c>
      <c r="Q534" s="9">
        <v>9672</v>
      </c>
      <c r="R534" s="10">
        <v>1</v>
      </c>
      <c r="S534" s="11">
        <v>2298.89</v>
      </c>
      <c r="T534" s="12">
        <f>Table1[[#This Row],[Clicks]]/Table1[[#This Row],[Impressions]] * 100</f>
        <v>0.55147058823529416</v>
      </c>
      <c r="U534" s="12">
        <f>IFERROR(Table1[[#This Row],[Total Conversions]]/Table1[[#This Row],[Clicks]], "N/A")</f>
        <v>1.4492753623188406E-2</v>
      </c>
      <c r="V534" s="13">
        <f>IFERROR(Table1[[#This Row],[Gross Cost ]]/Table1[[#This Row],[Clicks]], "N/A")</f>
        <v>33.317246376811589</v>
      </c>
      <c r="W534" s="14">
        <f>Table1[[#This Row],[Gross Cost ]]/Table1[[#This Row],[Total Conversions]]</f>
        <v>2298.89</v>
      </c>
      <c r="X534" s="13">
        <f>IFERROR((Table1[[#This Row],[Gross Cost ]]/ (Table1[[#This Row],[Impressions]] / 1000)), "N/A")</f>
        <v>183.73481457800509</v>
      </c>
      <c r="Y534" s="13">
        <f>Table1[[#This Row],[Gross Cost ]]/Table1[[#This Row],[Viewable Impressions]] * 1000</f>
        <v>368.41185897435895</v>
      </c>
    </row>
    <row r="535" spans="1:25" x14ac:dyDescent="0.25">
      <c r="A535" t="s">
        <v>1093</v>
      </c>
      <c r="B535" t="s">
        <v>1212</v>
      </c>
      <c r="G535" t="s">
        <v>18</v>
      </c>
      <c r="H535" t="s">
        <v>21</v>
      </c>
      <c r="I535" t="s">
        <v>1951</v>
      </c>
      <c r="J535" t="s">
        <v>1003</v>
      </c>
      <c r="K535" t="s">
        <v>370</v>
      </c>
      <c r="L535" t="s">
        <v>204</v>
      </c>
      <c r="M535" t="s">
        <v>16</v>
      </c>
      <c r="N535" s="9">
        <v>13183</v>
      </c>
      <c r="O535" s="9">
        <v>100</v>
      </c>
      <c r="P535" s="9">
        <v>4337</v>
      </c>
      <c r="Q535" s="9">
        <v>10596</v>
      </c>
      <c r="R535" s="10">
        <v>1</v>
      </c>
      <c r="S535" s="11">
        <v>2430.2399999999998</v>
      </c>
      <c r="T535" s="12">
        <f>Table1[[#This Row],[Clicks]]/Table1[[#This Row],[Impressions]] * 100</f>
        <v>0.75855268148372901</v>
      </c>
      <c r="U535" s="12">
        <f>IFERROR(Table1[[#This Row],[Total Conversions]]/Table1[[#This Row],[Clicks]], "N/A")</f>
        <v>0.01</v>
      </c>
      <c r="V535" s="13">
        <f>IFERROR(Table1[[#This Row],[Gross Cost ]]/Table1[[#This Row],[Clicks]], "N/A")</f>
        <v>24.302399999999999</v>
      </c>
      <c r="W535" s="14">
        <f>Table1[[#This Row],[Gross Cost ]]/Table1[[#This Row],[Total Conversions]]</f>
        <v>2430.2399999999998</v>
      </c>
      <c r="X535" s="13">
        <f>IFERROR((Table1[[#This Row],[Gross Cost ]]/ (Table1[[#This Row],[Impressions]] / 1000)), "N/A")</f>
        <v>184.34650686490176</v>
      </c>
      <c r="Y535" s="13">
        <f>Table1[[#This Row],[Gross Cost ]]/Table1[[#This Row],[Viewable Impressions]] * 1000</f>
        <v>560.35047267696564</v>
      </c>
    </row>
    <row r="536" spans="1:25" x14ac:dyDescent="0.25">
      <c r="A536" t="s">
        <v>1080</v>
      </c>
      <c r="B536" t="s">
        <v>1179</v>
      </c>
      <c r="G536" t="s">
        <v>12</v>
      </c>
      <c r="H536" t="s">
        <v>13</v>
      </c>
      <c r="I536" t="s">
        <v>1944</v>
      </c>
      <c r="J536" t="s">
        <v>1923</v>
      </c>
      <c r="K536" t="s">
        <v>135</v>
      </c>
      <c r="L536" t="s">
        <v>680</v>
      </c>
      <c r="M536" t="s">
        <v>16</v>
      </c>
      <c r="N536" s="9">
        <v>8278</v>
      </c>
      <c r="O536" s="9">
        <v>40</v>
      </c>
      <c r="P536" s="9">
        <v>6758</v>
      </c>
      <c r="Q536" s="9">
        <v>7537</v>
      </c>
      <c r="R536" s="10">
        <v>1</v>
      </c>
      <c r="S536" s="11">
        <v>1526.3</v>
      </c>
      <c r="T536" s="12">
        <f>Table1[[#This Row],[Clicks]]/Table1[[#This Row],[Impressions]] * 100</f>
        <v>0.48320850446967867</v>
      </c>
      <c r="U536" s="12">
        <f>IFERROR(Table1[[#This Row],[Total Conversions]]/Table1[[#This Row],[Clicks]], "N/A")</f>
        <v>2.5000000000000001E-2</v>
      </c>
      <c r="V536" s="13">
        <f>IFERROR(Table1[[#This Row],[Gross Cost ]]/Table1[[#This Row],[Clicks]], "N/A")</f>
        <v>38.157499999999999</v>
      </c>
      <c r="W536" s="14">
        <f>Table1[[#This Row],[Gross Cost ]]/Table1[[#This Row],[Total Conversions]]</f>
        <v>1526.3</v>
      </c>
      <c r="X536" s="13">
        <f>IFERROR((Table1[[#This Row],[Gross Cost ]]/ (Table1[[#This Row],[Impressions]] / 1000)), "N/A")</f>
        <v>184.38028509301762</v>
      </c>
      <c r="Y536" s="13">
        <f>Table1[[#This Row],[Gross Cost ]]/Table1[[#This Row],[Viewable Impressions]] * 1000</f>
        <v>225.85084344480617</v>
      </c>
    </row>
    <row r="537" spans="1:25" x14ac:dyDescent="0.25">
      <c r="A537" t="s">
        <v>1070</v>
      </c>
      <c r="B537" t="s">
        <v>1138</v>
      </c>
      <c r="C537" t="s">
        <v>1305</v>
      </c>
      <c r="D537" t="s">
        <v>1666</v>
      </c>
      <c r="G537" t="s">
        <v>18</v>
      </c>
      <c r="H537" t="s">
        <v>13</v>
      </c>
      <c r="I537" t="s">
        <v>1939</v>
      </c>
      <c r="J537" t="s">
        <v>1923</v>
      </c>
      <c r="K537" t="s">
        <v>173</v>
      </c>
      <c r="L537" t="s">
        <v>204</v>
      </c>
      <c r="M537" t="s">
        <v>44</v>
      </c>
      <c r="N537" s="9">
        <v>24875</v>
      </c>
      <c r="O537" s="9">
        <v>67</v>
      </c>
      <c r="P537" s="9">
        <v>14213</v>
      </c>
      <c r="Q537" s="9">
        <v>23455</v>
      </c>
      <c r="R537" s="10">
        <v>8</v>
      </c>
      <c r="S537" s="11">
        <v>4652.24</v>
      </c>
      <c r="T537" s="12">
        <f>Table1[[#This Row],[Clicks]]/Table1[[#This Row],[Impressions]] * 100</f>
        <v>0.26934673366834172</v>
      </c>
      <c r="U537" s="12">
        <f>IFERROR(Table1[[#This Row],[Total Conversions]]/Table1[[#This Row],[Clicks]], "N/A")</f>
        <v>0.11940298507462686</v>
      </c>
      <c r="V537" s="13">
        <f>IFERROR(Table1[[#This Row],[Gross Cost ]]/Table1[[#This Row],[Clicks]], "N/A")</f>
        <v>69.436417910447759</v>
      </c>
      <c r="W537" s="14">
        <f>Table1[[#This Row],[Gross Cost ]]/Table1[[#This Row],[Total Conversions]]</f>
        <v>581.53</v>
      </c>
      <c r="X537" s="13">
        <f>IFERROR((Table1[[#This Row],[Gross Cost ]]/ (Table1[[#This Row],[Impressions]] / 1000)), "N/A")</f>
        <v>187.02472361809043</v>
      </c>
      <c r="Y537" s="13">
        <f>Table1[[#This Row],[Gross Cost ]]/Table1[[#This Row],[Viewable Impressions]] * 1000</f>
        <v>327.32287342573699</v>
      </c>
    </row>
    <row r="538" spans="1:25" x14ac:dyDescent="0.25">
      <c r="A538" t="s">
        <v>1065</v>
      </c>
      <c r="B538" t="s">
        <v>1117</v>
      </c>
      <c r="C538" t="s">
        <v>1170</v>
      </c>
      <c r="D538" t="s">
        <v>1562</v>
      </c>
      <c r="G538" t="s">
        <v>12</v>
      </c>
      <c r="H538" t="s">
        <v>21</v>
      </c>
      <c r="I538" t="s">
        <v>1053</v>
      </c>
      <c r="J538" t="s">
        <v>1934</v>
      </c>
      <c r="K538" t="s">
        <v>762</v>
      </c>
      <c r="L538" t="s">
        <v>754</v>
      </c>
      <c r="M538" t="s">
        <v>16</v>
      </c>
      <c r="N538" s="9">
        <v>9078</v>
      </c>
      <c r="O538" s="9">
        <v>21</v>
      </c>
      <c r="P538" s="9">
        <v>4051</v>
      </c>
      <c r="Q538" s="9">
        <v>6215</v>
      </c>
      <c r="R538" s="10">
        <v>1</v>
      </c>
      <c r="S538" s="11">
        <v>1700.8</v>
      </c>
      <c r="T538" s="12">
        <f>Table1[[#This Row],[Clicks]]/Table1[[#This Row],[Impressions]] * 100</f>
        <v>0.2313284864507601</v>
      </c>
      <c r="U538" s="12">
        <f>IFERROR(Table1[[#This Row],[Total Conversions]]/Table1[[#This Row],[Clicks]], "N/A")</f>
        <v>4.7619047619047616E-2</v>
      </c>
      <c r="V538" s="13">
        <f>IFERROR(Table1[[#This Row],[Gross Cost ]]/Table1[[#This Row],[Clicks]], "N/A")</f>
        <v>80.990476190476187</v>
      </c>
      <c r="W538" s="14">
        <f>Table1[[#This Row],[Gross Cost ]]/Table1[[#This Row],[Total Conversions]]</f>
        <v>1700.8</v>
      </c>
      <c r="X538" s="13">
        <f>IFERROR((Table1[[#This Row],[Gross Cost ]]/ (Table1[[#This Row],[Impressions]] / 1000)), "N/A")</f>
        <v>187.3540427406918</v>
      </c>
      <c r="Y538" s="13">
        <f>Table1[[#This Row],[Gross Cost ]]/Table1[[#This Row],[Viewable Impressions]] * 1000</f>
        <v>419.84695137003206</v>
      </c>
    </row>
    <row r="539" spans="1:25" x14ac:dyDescent="0.25">
      <c r="A539" t="s">
        <v>1070</v>
      </c>
      <c r="B539" t="s">
        <v>1133</v>
      </c>
      <c r="C539" t="s">
        <v>1337</v>
      </c>
      <c r="D539" t="s">
        <v>1708</v>
      </c>
      <c r="E539" t="s">
        <v>1871</v>
      </c>
      <c r="G539" t="s">
        <v>12</v>
      </c>
      <c r="H539" t="s">
        <v>13</v>
      </c>
      <c r="I539" t="s">
        <v>1008</v>
      </c>
      <c r="J539" t="s">
        <v>1003</v>
      </c>
      <c r="K539" t="s">
        <v>175</v>
      </c>
      <c r="L539" t="s">
        <v>204</v>
      </c>
      <c r="M539" t="s">
        <v>16</v>
      </c>
      <c r="N539" s="9">
        <v>25539</v>
      </c>
      <c r="O539" s="9">
        <v>78</v>
      </c>
      <c r="P539" s="9">
        <v>12130</v>
      </c>
      <c r="Q539" s="9">
        <v>24129</v>
      </c>
      <c r="R539" s="10">
        <v>15</v>
      </c>
      <c r="S539" s="11">
        <v>4804.49</v>
      </c>
      <c r="T539" s="12">
        <f>Table1[[#This Row],[Clicks]]/Table1[[#This Row],[Impressions]] * 100</f>
        <v>0.30541524726888286</v>
      </c>
      <c r="U539" s="12">
        <f>IFERROR(Table1[[#This Row],[Total Conversions]]/Table1[[#This Row],[Clicks]], "N/A")</f>
        <v>0.19230769230769232</v>
      </c>
      <c r="V539" s="13">
        <f>IFERROR(Table1[[#This Row],[Gross Cost ]]/Table1[[#This Row],[Clicks]], "N/A")</f>
        <v>61.596025641025641</v>
      </c>
      <c r="W539" s="14">
        <f>Table1[[#This Row],[Gross Cost ]]/Table1[[#This Row],[Total Conversions]]</f>
        <v>320.29933333333332</v>
      </c>
      <c r="X539" s="13">
        <f>IFERROR((Table1[[#This Row],[Gross Cost ]]/ (Table1[[#This Row],[Impressions]] / 1000)), "N/A")</f>
        <v>188.12365401934295</v>
      </c>
      <c r="Y539" s="13">
        <f>Table1[[#This Row],[Gross Cost ]]/Table1[[#This Row],[Viewable Impressions]] * 1000</f>
        <v>396.08326463314097</v>
      </c>
    </row>
    <row r="540" spans="1:25" x14ac:dyDescent="0.25">
      <c r="A540" t="s">
        <v>1070</v>
      </c>
      <c r="B540" t="s">
        <v>1131</v>
      </c>
      <c r="C540" t="s">
        <v>1265</v>
      </c>
      <c r="D540" t="s">
        <v>1745</v>
      </c>
      <c r="G540" t="s">
        <v>18</v>
      </c>
      <c r="H540" t="s">
        <v>19</v>
      </c>
      <c r="I540" t="s">
        <v>1035</v>
      </c>
      <c r="J540" t="s">
        <v>1928</v>
      </c>
      <c r="K540" t="s">
        <v>62</v>
      </c>
      <c r="L540" t="s">
        <v>204</v>
      </c>
      <c r="M540" t="s">
        <v>16</v>
      </c>
      <c r="N540" s="9">
        <v>23983</v>
      </c>
      <c r="O540" s="9">
        <v>0</v>
      </c>
      <c r="P540" s="9">
        <v>464</v>
      </c>
      <c r="Q540" s="9">
        <v>19802</v>
      </c>
      <c r="R540" s="10">
        <v>9</v>
      </c>
      <c r="S540" s="11">
        <v>4574.3500000000004</v>
      </c>
      <c r="T540" s="12">
        <f>Table1[[#This Row],[Clicks]]/Table1[[#This Row],[Impressions]] * 100</f>
        <v>0</v>
      </c>
      <c r="U540" s="12" t="str">
        <f>IFERROR(Table1[[#This Row],[Total Conversions]]/Table1[[#This Row],[Clicks]], "N/A")</f>
        <v>N/A</v>
      </c>
      <c r="V540" s="13" t="str">
        <f>IFERROR(Table1[[#This Row],[Gross Cost ]]/Table1[[#This Row],[Clicks]], "N/A")</f>
        <v>N/A</v>
      </c>
      <c r="W540" s="14">
        <f>Table1[[#This Row],[Gross Cost ]]/Table1[[#This Row],[Total Conversions]]</f>
        <v>508.26111111111118</v>
      </c>
      <c r="X540" s="13">
        <f>IFERROR((Table1[[#This Row],[Gross Cost ]]/ (Table1[[#This Row],[Impressions]] / 1000)), "N/A")</f>
        <v>190.73301922194889</v>
      </c>
      <c r="Y540" s="13">
        <f>Table1[[#This Row],[Gross Cost ]]/Table1[[#This Row],[Viewable Impressions]] * 1000</f>
        <v>9858.5129310344837</v>
      </c>
    </row>
    <row r="541" spans="1:25" x14ac:dyDescent="0.25">
      <c r="A541" t="s">
        <v>1069</v>
      </c>
      <c r="B541" t="s">
        <v>1134</v>
      </c>
      <c r="G541" t="s">
        <v>18</v>
      </c>
      <c r="H541" t="s">
        <v>19</v>
      </c>
      <c r="I541" t="s">
        <v>1036</v>
      </c>
      <c r="J541" t="s">
        <v>1927</v>
      </c>
      <c r="K541" t="s">
        <v>556</v>
      </c>
      <c r="L541" t="s">
        <v>680</v>
      </c>
      <c r="M541" t="s">
        <v>16</v>
      </c>
      <c r="N541" s="9">
        <v>11343</v>
      </c>
      <c r="O541" s="9">
        <v>69</v>
      </c>
      <c r="P541" s="9">
        <v>5900</v>
      </c>
      <c r="Q541" s="9">
        <v>10175</v>
      </c>
      <c r="R541" s="10">
        <v>3</v>
      </c>
      <c r="S541" s="11">
        <v>2178.15</v>
      </c>
      <c r="T541" s="12">
        <f>Table1[[#This Row],[Clicks]]/Table1[[#This Row],[Impressions]] * 100</f>
        <v>0.60830468130124304</v>
      </c>
      <c r="U541" s="12">
        <f>IFERROR(Table1[[#This Row],[Total Conversions]]/Table1[[#This Row],[Clicks]], "N/A")</f>
        <v>4.3478260869565216E-2</v>
      </c>
      <c r="V541" s="13">
        <f>IFERROR(Table1[[#This Row],[Gross Cost ]]/Table1[[#This Row],[Clicks]], "N/A")</f>
        <v>31.567391304347826</v>
      </c>
      <c r="W541" s="14">
        <f>Table1[[#This Row],[Gross Cost ]]/Table1[[#This Row],[Total Conversions]]</f>
        <v>726.05000000000007</v>
      </c>
      <c r="X541" s="13">
        <f>IFERROR((Table1[[#This Row],[Gross Cost ]]/ (Table1[[#This Row],[Impressions]] / 1000)), "N/A")</f>
        <v>192.02591906902936</v>
      </c>
      <c r="Y541" s="13">
        <f>Table1[[#This Row],[Gross Cost ]]/Table1[[#This Row],[Viewable Impressions]] * 1000</f>
        <v>369.17796610169495</v>
      </c>
    </row>
    <row r="542" spans="1:25" x14ac:dyDescent="0.25">
      <c r="A542" t="s">
        <v>984</v>
      </c>
      <c r="G542" t="s">
        <v>18</v>
      </c>
      <c r="H542" t="s">
        <v>26</v>
      </c>
      <c r="I542" t="s">
        <v>1029</v>
      </c>
      <c r="J542" t="s">
        <v>1924</v>
      </c>
      <c r="K542" t="s">
        <v>985</v>
      </c>
      <c r="L542" t="s">
        <v>982</v>
      </c>
      <c r="M542" t="s">
        <v>16</v>
      </c>
      <c r="N542" s="9">
        <v>9149</v>
      </c>
      <c r="O542" s="9">
        <v>40</v>
      </c>
      <c r="P542" s="9">
        <v>4568</v>
      </c>
      <c r="Q542" s="9">
        <v>8648</v>
      </c>
      <c r="R542" s="10">
        <v>4</v>
      </c>
      <c r="S542" s="11">
        <v>1758.1</v>
      </c>
      <c r="T542" s="12">
        <f>Table1[[#This Row],[Clicks]]/Table1[[#This Row],[Impressions]] * 100</f>
        <v>0.43720625204940433</v>
      </c>
      <c r="U542" s="12">
        <f>IFERROR(Table1[[#This Row],[Total Conversions]]/Table1[[#This Row],[Clicks]], "N/A")</f>
        <v>0.1</v>
      </c>
      <c r="V542" s="13">
        <f>IFERROR(Table1[[#This Row],[Gross Cost ]]/Table1[[#This Row],[Clicks]], "N/A")</f>
        <v>43.952500000000001</v>
      </c>
      <c r="W542" s="14">
        <f>Table1[[#This Row],[Gross Cost ]]/Table1[[#This Row],[Total Conversions]]</f>
        <v>439.52499999999998</v>
      </c>
      <c r="X542" s="13">
        <f>IFERROR((Table1[[#This Row],[Gross Cost ]]/ (Table1[[#This Row],[Impressions]] / 1000)), "N/A")</f>
        <v>192.16307793201443</v>
      </c>
      <c r="Y542" s="13">
        <f>Table1[[#This Row],[Gross Cost ]]/Table1[[#This Row],[Viewable Impressions]] * 1000</f>
        <v>384.87302977232923</v>
      </c>
    </row>
    <row r="543" spans="1:25" x14ac:dyDescent="0.25">
      <c r="A543" t="s">
        <v>1070</v>
      </c>
      <c r="B543" t="s">
        <v>1133</v>
      </c>
      <c r="C543" t="s">
        <v>1337</v>
      </c>
      <c r="D543" t="s">
        <v>1708</v>
      </c>
      <c r="E543" t="s">
        <v>1873</v>
      </c>
      <c r="G543" t="s">
        <v>18</v>
      </c>
      <c r="H543" t="s">
        <v>19</v>
      </c>
      <c r="I543" t="s">
        <v>1008</v>
      </c>
      <c r="J543" t="s">
        <v>1003</v>
      </c>
      <c r="K543" t="s">
        <v>108</v>
      </c>
      <c r="L543" t="s">
        <v>625</v>
      </c>
      <c r="M543" t="s">
        <v>44</v>
      </c>
      <c r="N543" s="9">
        <v>25889</v>
      </c>
      <c r="O543" s="9">
        <v>110</v>
      </c>
      <c r="P543" s="9">
        <v>18382</v>
      </c>
      <c r="Q543" s="9">
        <v>23328</v>
      </c>
      <c r="R543" s="10">
        <v>15</v>
      </c>
      <c r="S543" s="11">
        <v>4977.78</v>
      </c>
      <c r="T543" s="12">
        <f>Table1[[#This Row],[Clicks]]/Table1[[#This Row],[Impressions]] * 100</f>
        <v>0.42489088029665112</v>
      </c>
      <c r="U543" s="12">
        <f>IFERROR(Table1[[#This Row],[Total Conversions]]/Table1[[#This Row],[Clicks]], "N/A")</f>
        <v>0.13636363636363635</v>
      </c>
      <c r="V543" s="13">
        <f>IFERROR(Table1[[#This Row],[Gross Cost ]]/Table1[[#This Row],[Clicks]], "N/A")</f>
        <v>45.252545454545455</v>
      </c>
      <c r="W543" s="14">
        <f>Table1[[#This Row],[Gross Cost ]]/Table1[[#This Row],[Total Conversions]]</f>
        <v>331.85199999999998</v>
      </c>
      <c r="X543" s="13">
        <f>IFERROR((Table1[[#This Row],[Gross Cost ]]/ (Table1[[#This Row],[Impressions]] / 1000)), "N/A")</f>
        <v>192.27393873846034</v>
      </c>
      <c r="Y543" s="13">
        <f>Table1[[#This Row],[Gross Cost ]]/Table1[[#This Row],[Viewable Impressions]] * 1000</f>
        <v>270.79643129148081</v>
      </c>
    </row>
    <row r="544" spans="1:25" x14ac:dyDescent="0.25">
      <c r="A544" t="s">
        <v>1070</v>
      </c>
      <c r="B544" t="s">
        <v>1153</v>
      </c>
      <c r="C544" t="s">
        <v>1418</v>
      </c>
      <c r="D544" t="s">
        <v>1771</v>
      </c>
      <c r="G544" t="s">
        <v>12</v>
      </c>
      <c r="H544" t="s">
        <v>13</v>
      </c>
      <c r="I544" t="s">
        <v>1008</v>
      </c>
      <c r="J544" t="s">
        <v>1003</v>
      </c>
      <c r="K544" t="s">
        <v>765</v>
      </c>
      <c r="L544" t="s">
        <v>795</v>
      </c>
      <c r="M544" t="s">
        <v>16</v>
      </c>
      <c r="N544" s="9">
        <v>28553</v>
      </c>
      <c r="O544" s="9">
        <v>90</v>
      </c>
      <c r="P544" s="9">
        <v>11390</v>
      </c>
      <c r="Q544" s="9">
        <v>23355</v>
      </c>
      <c r="R544" s="10">
        <v>13</v>
      </c>
      <c r="S544" s="11">
        <v>5573.11</v>
      </c>
      <c r="T544" s="12">
        <f>Table1[[#This Row],[Clicks]]/Table1[[#This Row],[Impressions]] * 100</f>
        <v>0.3152033061324554</v>
      </c>
      <c r="U544" s="12">
        <f>IFERROR(Table1[[#This Row],[Total Conversions]]/Table1[[#This Row],[Clicks]], "N/A")</f>
        <v>0.14444444444444443</v>
      </c>
      <c r="V544" s="13">
        <f>IFERROR(Table1[[#This Row],[Gross Cost ]]/Table1[[#This Row],[Clicks]], "N/A")</f>
        <v>61.923444444444442</v>
      </c>
      <c r="W544" s="14">
        <f>Table1[[#This Row],[Gross Cost ]]/Table1[[#This Row],[Total Conversions]]</f>
        <v>428.7007692307692</v>
      </c>
      <c r="X544" s="13">
        <f>IFERROR((Table1[[#This Row],[Gross Cost ]]/ (Table1[[#This Row],[Impressions]] / 1000)), "N/A")</f>
        <v>195.18474415998318</v>
      </c>
      <c r="Y544" s="13">
        <f>Table1[[#This Row],[Gross Cost ]]/Table1[[#This Row],[Viewable Impressions]] * 1000</f>
        <v>489.29850746268653</v>
      </c>
    </row>
    <row r="545" spans="1:25" x14ac:dyDescent="0.25">
      <c r="A545" t="s">
        <v>1070</v>
      </c>
      <c r="B545" t="s">
        <v>1152</v>
      </c>
      <c r="C545" t="s">
        <v>1391</v>
      </c>
      <c r="G545" t="s">
        <v>12</v>
      </c>
      <c r="H545" t="s">
        <v>19</v>
      </c>
      <c r="I545" t="s">
        <v>1008</v>
      </c>
      <c r="J545" t="s">
        <v>1003</v>
      </c>
      <c r="K545" t="s">
        <v>265</v>
      </c>
      <c r="L545" t="s">
        <v>795</v>
      </c>
      <c r="M545" t="s">
        <v>16</v>
      </c>
      <c r="N545" s="9">
        <v>27032</v>
      </c>
      <c r="O545" s="9">
        <v>110</v>
      </c>
      <c r="P545" s="9">
        <v>21893</v>
      </c>
      <c r="Q545" s="9">
        <v>26127</v>
      </c>
      <c r="R545" s="10">
        <v>5</v>
      </c>
      <c r="S545" s="11">
        <v>5292.9</v>
      </c>
      <c r="T545" s="12">
        <f>Table1[[#This Row],[Clicks]]/Table1[[#This Row],[Impressions]] * 100</f>
        <v>0.40692512577685708</v>
      </c>
      <c r="U545" s="12">
        <f>IFERROR(Table1[[#This Row],[Total Conversions]]/Table1[[#This Row],[Clicks]], "N/A")</f>
        <v>4.5454545454545456E-2</v>
      </c>
      <c r="V545" s="13">
        <f>IFERROR(Table1[[#This Row],[Gross Cost ]]/Table1[[#This Row],[Clicks]], "N/A")</f>
        <v>48.117272727272727</v>
      </c>
      <c r="W545" s="14">
        <f>Table1[[#This Row],[Gross Cost ]]/Table1[[#This Row],[Total Conversions]]</f>
        <v>1058.58</v>
      </c>
      <c r="X545" s="13">
        <f>IFERROR((Table1[[#This Row],[Gross Cost ]]/ (Table1[[#This Row],[Impressions]] / 1000)), "N/A")</f>
        <v>195.80127256584788</v>
      </c>
      <c r="Y545" s="13">
        <f>Table1[[#This Row],[Gross Cost ]]/Table1[[#This Row],[Viewable Impressions]] * 1000</f>
        <v>241.76220709815922</v>
      </c>
    </row>
    <row r="546" spans="1:25" x14ac:dyDescent="0.25">
      <c r="A546" t="s">
        <v>1096</v>
      </c>
      <c r="B546" t="s">
        <v>1227</v>
      </c>
      <c r="C546" t="s">
        <v>1552</v>
      </c>
      <c r="D546" t="s">
        <v>1835</v>
      </c>
      <c r="G546" t="s">
        <v>18</v>
      </c>
      <c r="H546" t="s">
        <v>13</v>
      </c>
      <c r="I546" t="s">
        <v>1029</v>
      </c>
      <c r="J546" t="s">
        <v>1924</v>
      </c>
      <c r="K546" t="s">
        <v>428</v>
      </c>
      <c r="L546" t="s">
        <v>204</v>
      </c>
      <c r="M546" t="s">
        <v>16</v>
      </c>
      <c r="N546" s="9">
        <v>8944</v>
      </c>
      <c r="O546" s="9">
        <v>45</v>
      </c>
      <c r="P546" s="9">
        <v>3002</v>
      </c>
      <c r="Q546" s="9">
        <v>6361</v>
      </c>
      <c r="R546" s="10">
        <v>6</v>
      </c>
      <c r="S546" s="11">
        <v>1755.48</v>
      </c>
      <c r="T546" s="12">
        <f>Table1[[#This Row],[Clicks]]/Table1[[#This Row],[Impressions]] * 100</f>
        <v>0.50313059033989271</v>
      </c>
      <c r="U546" s="12">
        <f>IFERROR(Table1[[#This Row],[Total Conversions]]/Table1[[#This Row],[Clicks]], "N/A")</f>
        <v>0.13333333333333333</v>
      </c>
      <c r="V546" s="13">
        <f>IFERROR(Table1[[#This Row],[Gross Cost ]]/Table1[[#This Row],[Clicks]], "N/A")</f>
        <v>39.010666666666665</v>
      </c>
      <c r="W546" s="14">
        <f>Table1[[#This Row],[Gross Cost ]]/Table1[[#This Row],[Total Conversions]]</f>
        <v>292.58</v>
      </c>
      <c r="X546" s="13">
        <f>IFERROR((Table1[[#This Row],[Gross Cost ]]/ (Table1[[#This Row],[Impressions]] / 1000)), "N/A")</f>
        <v>196.2745974955277</v>
      </c>
      <c r="Y546" s="13">
        <f>Table1[[#This Row],[Gross Cost ]]/Table1[[#This Row],[Viewable Impressions]] * 1000</f>
        <v>584.77015323117917</v>
      </c>
    </row>
    <row r="547" spans="1:25" x14ac:dyDescent="0.25">
      <c r="A547" t="s">
        <v>1070</v>
      </c>
      <c r="B547" t="s">
        <v>1141</v>
      </c>
      <c r="C547" t="s">
        <v>1323</v>
      </c>
      <c r="G547" t="s">
        <v>18</v>
      </c>
      <c r="H547" t="s">
        <v>13</v>
      </c>
      <c r="I547" t="s">
        <v>1029</v>
      </c>
      <c r="J547" t="s">
        <v>1924</v>
      </c>
      <c r="K547" t="s">
        <v>73</v>
      </c>
      <c r="L547" t="s">
        <v>15</v>
      </c>
      <c r="M547" t="s">
        <v>44</v>
      </c>
      <c r="N547" s="9">
        <v>25021</v>
      </c>
      <c r="O547" s="9">
        <v>50</v>
      </c>
      <c r="P547" s="9">
        <v>11084</v>
      </c>
      <c r="Q547" s="9">
        <v>18079</v>
      </c>
      <c r="R547" s="10">
        <v>9</v>
      </c>
      <c r="S547" s="11">
        <v>4961.4799999999996</v>
      </c>
      <c r="T547" s="12">
        <f>Table1[[#This Row],[Clicks]]/Table1[[#This Row],[Impressions]] * 100</f>
        <v>0.19983214100155869</v>
      </c>
      <c r="U547" s="12">
        <f>IFERROR(Table1[[#This Row],[Total Conversions]]/Table1[[#This Row],[Clicks]], "N/A")</f>
        <v>0.18</v>
      </c>
      <c r="V547" s="13">
        <f>IFERROR(Table1[[#This Row],[Gross Cost ]]/Table1[[#This Row],[Clicks]], "N/A")</f>
        <v>99.229599999999991</v>
      </c>
      <c r="W547" s="14">
        <f>Table1[[#This Row],[Gross Cost ]]/Table1[[#This Row],[Total Conversions]]</f>
        <v>551.27555555555546</v>
      </c>
      <c r="X547" s="13">
        <f>IFERROR((Table1[[#This Row],[Gross Cost ]]/ (Table1[[#This Row],[Impressions]] / 1000)), "N/A")</f>
        <v>198.29263418728266</v>
      </c>
      <c r="Y547" s="13">
        <f>Table1[[#This Row],[Gross Cost ]]/Table1[[#This Row],[Viewable Impressions]] * 1000</f>
        <v>447.62540599061708</v>
      </c>
    </row>
    <row r="548" spans="1:25" x14ac:dyDescent="0.25">
      <c r="A548" t="s">
        <v>1069</v>
      </c>
      <c r="B548" t="s">
        <v>1134</v>
      </c>
      <c r="C548" t="s">
        <v>1130</v>
      </c>
      <c r="D548" t="s">
        <v>1600</v>
      </c>
      <c r="G548" t="s">
        <v>18</v>
      </c>
      <c r="H548" t="s">
        <v>13</v>
      </c>
      <c r="I548" t="s">
        <v>1033</v>
      </c>
      <c r="J548" t="s">
        <v>1928</v>
      </c>
      <c r="K548" t="s">
        <v>629</v>
      </c>
      <c r="L548" t="s">
        <v>886</v>
      </c>
      <c r="M548" t="s">
        <v>16</v>
      </c>
      <c r="N548" s="9">
        <v>7409</v>
      </c>
      <c r="O548" s="9">
        <v>10</v>
      </c>
      <c r="P548" s="9">
        <v>5009</v>
      </c>
      <c r="Q548" s="9">
        <v>7160</v>
      </c>
      <c r="R548" s="10">
        <v>12</v>
      </c>
      <c r="S548" s="11">
        <v>1472.11</v>
      </c>
      <c r="T548" s="12">
        <f>Table1[[#This Row],[Clicks]]/Table1[[#This Row],[Impressions]] * 100</f>
        <v>0.13497098123903362</v>
      </c>
      <c r="U548" s="12">
        <f>IFERROR(Table1[[#This Row],[Total Conversions]]/Table1[[#This Row],[Clicks]], "N/A")</f>
        <v>1.2</v>
      </c>
      <c r="V548" s="13">
        <f>IFERROR(Table1[[#This Row],[Gross Cost ]]/Table1[[#This Row],[Clicks]], "N/A")</f>
        <v>147.21099999999998</v>
      </c>
      <c r="W548" s="14">
        <f>Table1[[#This Row],[Gross Cost ]]/Table1[[#This Row],[Total Conversions]]</f>
        <v>122.67583333333333</v>
      </c>
      <c r="X548" s="13">
        <f>IFERROR((Table1[[#This Row],[Gross Cost ]]/ (Table1[[#This Row],[Impressions]] / 1000)), "N/A")</f>
        <v>198.69213119179375</v>
      </c>
      <c r="Y548" s="13">
        <f>Table1[[#This Row],[Gross Cost ]]/Table1[[#This Row],[Viewable Impressions]] * 1000</f>
        <v>293.89299261329603</v>
      </c>
    </row>
    <row r="549" spans="1:25" x14ac:dyDescent="0.25">
      <c r="A549" t="s">
        <v>1070</v>
      </c>
      <c r="B549" t="s">
        <v>1144</v>
      </c>
      <c r="C549" t="s">
        <v>1342</v>
      </c>
      <c r="G549" t="s">
        <v>18</v>
      </c>
      <c r="H549" t="s">
        <v>26</v>
      </c>
      <c r="I549" t="s">
        <v>1008</v>
      </c>
      <c r="J549" t="s">
        <v>1003</v>
      </c>
      <c r="K549" t="s">
        <v>181</v>
      </c>
      <c r="L549" t="s">
        <v>795</v>
      </c>
      <c r="M549" t="s">
        <v>44</v>
      </c>
      <c r="N549" s="9">
        <v>26439</v>
      </c>
      <c r="O549" s="9">
        <v>95</v>
      </c>
      <c r="P549" s="9">
        <v>7093</v>
      </c>
      <c r="Q549" s="9">
        <v>19681</v>
      </c>
      <c r="R549" s="10">
        <v>7</v>
      </c>
      <c r="S549" s="11">
        <v>5330.78</v>
      </c>
      <c r="T549" s="12">
        <f>Table1[[#This Row],[Clicks]]/Table1[[#This Row],[Impressions]] * 100</f>
        <v>0.3593176746473013</v>
      </c>
      <c r="U549" s="12">
        <f>IFERROR(Table1[[#This Row],[Total Conversions]]/Table1[[#This Row],[Clicks]], "N/A")</f>
        <v>7.3684210526315783E-2</v>
      </c>
      <c r="V549" s="13">
        <f>IFERROR(Table1[[#This Row],[Gross Cost ]]/Table1[[#This Row],[Clicks]], "N/A")</f>
        <v>56.113473684210526</v>
      </c>
      <c r="W549" s="14">
        <f>Table1[[#This Row],[Gross Cost ]]/Table1[[#This Row],[Total Conversions]]</f>
        <v>761.54</v>
      </c>
      <c r="X549" s="13">
        <f>IFERROR((Table1[[#This Row],[Gross Cost ]]/ (Table1[[#This Row],[Impressions]] / 1000)), "N/A")</f>
        <v>201.62562880593063</v>
      </c>
      <c r="Y549" s="13">
        <f>Table1[[#This Row],[Gross Cost ]]/Table1[[#This Row],[Viewable Impressions]] * 1000</f>
        <v>751.55505427886646</v>
      </c>
    </row>
    <row r="550" spans="1:25" x14ac:dyDescent="0.25">
      <c r="A550" t="s">
        <v>1092</v>
      </c>
      <c r="B550" t="s">
        <v>1210</v>
      </c>
      <c r="C550" t="s">
        <v>1132</v>
      </c>
      <c r="D550" t="s">
        <v>1816</v>
      </c>
      <c r="G550" t="s">
        <v>18</v>
      </c>
      <c r="H550" t="s">
        <v>21</v>
      </c>
      <c r="I550" t="s">
        <v>1942</v>
      </c>
      <c r="J550" t="s">
        <v>1003</v>
      </c>
      <c r="K550" t="s">
        <v>142</v>
      </c>
      <c r="L550" t="s">
        <v>204</v>
      </c>
      <c r="M550" t="s">
        <v>16</v>
      </c>
      <c r="N550" s="9">
        <v>15449</v>
      </c>
      <c r="O550" s="9">
        <v>50</v>
      </c>
      <c r="P550" s="9">
        <v>4595</v>
      </c>
      <c r="Q550" s="9">
        <v>13765</v>
      </c>
      <c r="R550" s="10">
        <v>1</v>
      </c>
      <c r="S550" s="11">
        <v>3122.94</v>
      </c>
      <c r="T550" s="12">
        <f>Table1[[#This Row],[Clicks]]/Table1[[#This Row],[Impressions]] * 100</f>
        <v>0.32364554340086737</v>
      </c>
      <c r="U550" s="12">
        <f>IFERROR(Table1[[#This Row],[Total Conversions]]/Table1[[#This Row],[Clicks]], "N/A")</f>
        <v>0.02</v>
      </c>
      <c r="V550" s="13">
        <f>IFERROR(Table1[[#This Row],[Gross Cost ]]/Table1[[#This Row],[Clicks]], "N/A")</f>
        <v>62.458800000000004</v>
      </c>
      <c r="W550" s="14">
        <f>Table1[[#This Row],[Gross Cost ]]/Table1[[#This Row],[Total Conversions]]</f>
        <v>3122.94</v>
      </c>
      <c r="X550" s="13">
        <f>IFERROR((Table1[[#This Row],[Gross Cost ]]/ (Table1[[#This Row],[Impressions]] / 1000)), "N/A")</f>
        <v>202.14512266166096</v>
      </c>
      <c r="Y550" s="13">
        <f>Table1[[#This Row],[Gross Cost ]]/Table1[[#This Row],[Viewable Impressions]] * 1000</f>
        <v>679.63873775843308</v>
      </c>
    </row>
    <row r="551" spans="1:25" x14ac:dyDescent="0.25">
      <c r="A551" t="s">
        <v>1070</v>
      </c>
      <c r="B551" t="s">
        <v>1133</v>
      </c>
      <c r="C551" t="s">
        <v>1339</v>
      </c>
      <c r="D551" t="s">
        <v>1135</v>
      </c>
      <c r="G551" t="s">
        <v>18</v>
      </c>
      <c r="H551" t="s">
        <v>19</v>
      </c>
      <c r="I551" t="s">
        <v>1008</v>
      </c>
      <c r="J551" t="s">
        <v>1003</v>
      </c>
      <c r="K551" t="s">
        <v>122</v>
      </c>
      <c r="L551" t="s">
        <v>204</v>
      </c>
      <c r="M551" t="s">
        <v>34</v>
      </c>
      <c r="N551" s="9">
        <v>29834</v>
      </c>
      <c r="O551" s="9">
        <v>99</v>
      </c>
      <c r="P551" s="9">
        <v>14599</v>
      </c>
      <c r="Q551" s="9">
        <v>24656</v>
      </c>
      <c r="R551" s="10">
        <v>14</v>
      </c>
      <c r="S551" s="11">
        <v>6032.84</v>
      </c>
      <c r="T551" s="12">
        <f>Table1[[#This Row],[Clicks]]/Table1[[#This Row],[Impressions]] * 100</f>
        <v>0.33183616008580813</v>
      </c>
      <c r="U551" s="12">
        <f>IFERROR(Table1[[#This Row],[Total Conversions]]/Table1[[#This Row],[Clicks]], "N/A")</f>
        <v>0.14141414141414141</v>
      </c>
      <c r="V551" s="13">
        <f>IFERROR(Table1[[#This Row],[Gross Cost ]]/Table1[[#This Row],[Clicks]], "N/A")</f>
        <v>60.937777777777782</v>
      </c>
      <c r="W551" s="14">
        <f>Table1[[#This Row],[Gross Cost ]]/Table1[[#This Row],[Total Conversions]]</f>
        <v>430.91714285714289</v>
      </c>
      <c r="X551" s="13">
        <f>IFERROR((Table1[[#This Row],[Gross Cost ]]/ (Table1[[#This Row],[Impressions]] / 1000)), "N/A")</f>
        <v>202.2135818194007</v>
      </c>
      <c r="Y551" s="13">
        <f>Table1[[#This Row],[Gross Cost ]]/Table1[[#This Row],[Viewable Impressions]] * 1000</f>
        <v>413.23652304952395</v>
      </c>
    </row>
    <row r="552" spans="1:25" x14ac:dyDescent="0.25">
      <c r="A552" t="s">
        <v>1067</v>
      </c>
      <c r="B552" t="s">
        <v>1126</v>
      </c>
      <c r="C552" t="s">
        <v>1257</v>
      </c>
      <c r="D552" t="s">
        <v>1572</v>
      </c>
      <c r="G552" t="s">
        <v>18</v>
      </c>
      <c r="H552" t="s">
        <v>13</v>
      </c>
      <c r="I552" t="s">
        <v>1939</v>
      </c>
      <c r="J552" t="s">
        <v>1923</v>
      </c>
      <c r="K552" t="s">
        <v>994</v>
      </c>
      <c r="L552" t="s">
        <v>204</v>
      </c>
      <c r="M552" t="s">
        <v>16</v>
      </c>
      <c r="N552" s="9">
        <v>7427</v>
      </c>
      <c r="O552" s="9">
        <v>0</v>
      </c>
      <c r="P552" s="9">
        <v>4752</v>
      </c>
      <c r="Q552" s="9">
        <v>6566</v>
      </c>
      <c r="R552" s="10">
        <v>1</v>
      </c>
      <c r="S552" s="11">
        <v>1504.78</v>
      </c>
      <c r="T552" s="12">
        <f>Table1[[#This Row],[Clicks]]/Table1[[#This Row],[Impressions]] * 100</f>
        <v>0</v>
      </c>
      <c r="U552" s="12" t="str">
        <f>IFERROR(Table1[[#This Row],[Total Conversions]]/Table1[[#This Row],[Clicks]], "N/A")</f>
        <v>N/A</v>
      </c>
      <c r="V552" s="13" t="str">
        <f>IFERROR(Table1[[#This Row],[Gross Cost ]]/Table1[[#This Row],[Clicks]], "N/A")</f>
        <v>N/A</v>
      </c>
      <c r="W552" s="14">
        <f>Table1[[#This Row],[Gross Cost ]]/Table1[[#This Row],[Total Conversions]]</f>
        <v>1504.78</v>
      </c>
      <c r="X552" s="13">
        <f>IFERROR((Table1[[#This Row],[Gross Cost ]]/ (Table1[[#This Row],[Impressions]] / 1000)), "N/A")</f>
        <v>202.60939814191465</v>
      </c>
      <c r="Y552" s="13">
        <f>Table1[[#This Row],[Gross Cost ]]/Table1[[#This Row],[Viewable Impressions]] * 1000</f>
        <v>316.66245791245791</v>
      </c>
    </row>
    <row r="553" spans="1:25" x14ac:dyDescent="0.25">
      <c r="A553" t="s">
        <v>1092</v>
      </c>
      <c r="B553" t="s">
        <v>1210</v>
      </c>
      <c r="C553" t="s">
        <v>1519</v>
      </c>
      <c r="D553" t="s">
        <v>1119</v>
      </c>
      <c r="E553" t="s">
        <v>1895</v>
      </c>
      <c r="G553" t="s">
        <v>12</v>
      </c>
      <c r="H553" t="s">
        <v>19</v>
      </c>
      <c r="I553" t="s">
        <v>1042</v>
      </c>
      <c r="J553" t="s">
        <v>1924</v>
      </c>
      <c r="K553" t="s">
        <v>989</v>
      </c>
      <c r="L553" t="s">
        <v>204</v>
      </c>
      <c r="M553" t="s">
        <v>16</v>
      </c>
      <c r="N553" s="9">
        <v>18771</v>
      </c>
      <c r="O553" s="9">
        <v>69</v>
      </c>
      <c r="P553" s="9">
        <v>10871</v>
      </c>
      <c r="Q553" s="9">
        <v>17138</v>
      </c>
      <c r="R553" s="10">
        <v>6</v>
      </c>
      <c r="S553" s="11">
        <v>3827.37</v>
      </c>
      <c r="T553" s="12">
        <f>Table1[[#This Row],[Clicks]]/Table1[[#This Row],[Impressions]] * 100</f>
        <v>0.36758830110276486</v>
      </c>
      <c r="U553" s="12">
        <f>IFERROR(Table1[[#This Row],[Total Conversions]]/Table1[[#This Row],[Clicks]], "N/A")</f>
        <v>8.6956521739130432E-2</v>
      </c>
      <c r="V553" s="13">
        <f>IFERROR(Table1[[#This Row],[Gross Cost ]]/Table1[[#This Row],[Clicks]], "N/A")</f>
        <v>55.469130434782606</v>
      </c>
      <c r="W553" s="14">
        <f>Table1[[#This Row],[Gross Cost ]]/Table1[[#This Row],[Total Conversions]]</f>
        <v>637.89499999999998</v>
      </c>
      <c r="X553" s="13">
        <f>IFERROR((Table1[[#This Row],[Gross Cost ]]/ (Table1[[#This Row],[Impressions]] / 1000)), "N/A")</f>
        <v>203.89803420169409</v>
      </c>
      <c r="Y553" s="13">
        <f>Table1[[#This Row],[Gross Cost ]]/Table1[[#This Row],[Viewable Impressions]] * 1000</f>
        <v>352.07156655321495</v>
      </c>
    </row>
    <row r="554" spans="1:25" x14ac:dyDescent="0.25">
      <c r="A554" t="s">
        <v>1070</v>
      </c>
      <c r="B554" t="s">
        <v>1143</v>
      </c>
      <c r="C554" t="s">
        <v>1332</v>
      </c>
      <c r="G554" t="s">
        <v>12</v>
      </c>
      <c r="H554" t="s">
        <v>13</v>
      </c>
      <c r="I554" t="s">
        <v>1008</v>
      </c>
      <c r="J554" t="s">
        <v>1003</v>
      </c>
      <c r="K554" t="s">
        <v>476</v>
      </c>
      <c r="L554" t="s">
        <v>204</v>
      </c>
      <c r="M554" t="s">
        <v>16</v>
      </c>
      <c r="N554" s="9">
        <v>25377</v>
      </c>
      <c r="O554" s="9">
        <v>101</v>
      </c>
      <c r="P554" s="9">
        <v>16698</v>
      </c>
      <c r="Q554" s="9">
        <v>23798</v>
      </c>
      <c r="R554" s="10">
        <v>2</v>
      </c>
      <c r="S554" s="11">
        <v>5175.1400000000003</v>
      </c>
      <c r="T554" s="12">
        <f>Table1[[#This Row],[Clicks]]/Table1[[#This Row],[Impressions]] * 100</f>
        <v>0.39799818733498832</v>
      </c>
      <c r="U554" s="12">
        <f>IFERROR(Table1[[#This Row],[Total Conversions]]/Table1[[#This Row],[Clicks]], "N/A")</f>
        <v>1.9801980198019802E-2</v>
      </c>
      <c r="V554" s="13">
        <f>IFERROR(Table1[[#This Row],[Gross Cost ]]/Table1[[#This Row],[Clicks]], "N/A")</f>
        <v>51.239009900990105</v>
      </c>
      <c r="W554" s="14">
        <f>Table1[[#This Row],[Gross Cost ]]/Table1[[#This Row],[Total Conversions]]</f>
        <v>2587.5700000000002</v>
      </c>
      <c r="X554" s="13">
        <f>IFERROR((Table1[[#This Row],[Gross Cost ]]/ (Table1[[#This Row],[Impressions]] / 1000)), "N/A")</f>
        <v>203.93033061433584</v>
      </c>
      <c r="Y554" s="13">
        <f>Table1[[#This Row],[Gross Cost ]]/Table1[[#This Row],[Viewable Impressions]] * 1000</f>
        <v>309.92573960953411</v>
      </c>
    </row>
    <row r="555" spans="1:25" x14ac:dyDescent="0.25">
      <c r="A555" t="s">
        <v>1070</v>
      </c>
      <c r="B555" t="s">
        <v>1131</v>
      </c>
      <c r="C555" t="s">
        <v>1385</v>
      </c>
      <c r="D555" t="s">
        <v>1747</v>
      </c>
      <c r="G555" t="s">
        <v>12</v>
      </c>
      <c r="H555" t="s">
        <v>26</v>
      </c>
      <c r="I555" t="s">
        <v>1024</v>
      </c>
      <c r="J555" t="s">
        <v>1928</v>
      </c>
      <c r="K555" t="s">
        <v>251</v>
      </c>
      <c r="L555" t="s">
        <v>204</v>
      </c>
      <c r="M555" t="s">
        <v>16</v>
      </c>
      <c r="N555" s="9">
        <v>29251</v>
      </c>
      <c r="O555" s="9">
        <v>95</v>
      </c>
      <c r="P555" s="9">
        <v>25060</v>
      </c>
      <c r="Q555" s="9">
        <v>28038</v>
      </c>
      <c r="R555" s="10">
        <v>8</v>
      </c>
      <c r="S555" s="11">
        <v>5994.75</v>
      </c>
      <c r="T555" s="12">
        <f>Table1[[#This Row],[Clicks]]/Table1[[#This Row],[Impressions]] * 100</f>
        <v>0.32477522135995351</v>
      </c>
      <c r="U555" s="12">
        <f>IFERROR(Table1[[#This Row],[Total Conversions]]/Table1[[#This Row],[Clicks]], "N/A")</f>
        <v>8.4210526315789472E-2</v>
      </c>
      <c r="V555" s="13">
        <f>IFERROR(Table1[[#This Row],[Gross Cost ]]/Table1[[#This Row],[Clicks]], "N/A")</f>
        <v>63.102631578947367</v>
      </c>
      <c r="W555" s="14">
        <f>Table1[[#This Row],[Gross Cost ]]/Table1[[#This Row],[Total Conversions]]</f>
        <v>749.34375</v>
      </c>
      <c r="X555" s="13">
        <f>IFERROR((Table1[[#This Row],[Gross Cost ]]/ (Table1[[#This Row],[Impressions]] / 1000)), "N/A")</f>
        <v>204.94171139448224</v>
      </c>
      <c r="Y555" s="13">
        <f>Table1[[#This Row],[Gross Cost ]]/Table1[[#This Row],[Viewable Impressions]] * 1000</f>
        <v>239.21588188347965</v>
      </c>
    </row>
    <row r="556" spans="1:25" x14ac:dyDescent="0.25">
      <c r="A556" t="s">
        <v>1092</v>
      </c>
      <c r="B556" t="s">
        <v>1211</v>
      </c>
      <c r="C556" t="s">
        <v>1527</v>
      </c>
      <c r="D556" t="s">
        <v>1827</v>
      </c>
      <c r="G556" t="s">
        <v>12</v>
      </c>
      <c r="H556" t="s">
        <v>13</v>
      </c>
      <c r="I556" t="s">
        <v>1941</v>
      </c>
      <c r="J556" t="s">
        <v>1929</v>
      </c>
      <c r="K556" t="s">
        <v>201</v>
      </c>
      <c r="L556" t="s">
        <v>795</v>
      </c>
      <c r="M556" t="s">
        <v>16</v>
      </c>
      <c r="N556" s="9">
        <v>14181</v>
      </c>
      <c r="O556" s="9">
        <v>65</v>
      </c>
      <c r="P556" s="9">
        <v>7106</v>
      </c>
      <c r="Q556" s="9">
        <v>13189</v>
      </c>
      <c r="R556" s="10">
        <v>17</v>
      </c>
      <c r="S556" s="11">
        <v>2912.47</v>
      </c>
      <c r="T556" s="12">
        <f>Table1[[#This Row],[Clicks]]/Table1[[#This Row],[Impressions]] * 100</f>
        <v>0.4583597771666314</v>
      </c>
      <c r="U556" s="12">
        <f>IFERROR(Table1[[#This Row],[Total Conversions]]/Table1[[#This Row],[Clicks]], "N/A")</f>
        <v>0.26153846153846155</v>
      </c>
      <c r="V556" s="13">
        <f>IFERROR(Table1[[#This Row],[Gross Cost ]]/Table1[[#This Row],[Clicks]], "N/A")</f>
        <v>44.807230769230763</v>
      </c>
      <c r="W556" s="14">
        <f>Table1[[#This Row],[Gross Cost ]]/Table1[[#This Row],[Total Conversions]]</f>
        <v>171.32176470588234</v>
      </c>
      <c r="X556" s="13">
        <f>IFERROR((Table1[[#This Row],[Gross Cost ]]/ (Table1[[#This Row],[Impressions]] / 1000)), "N/A")</f>
        <v>205.37832310838445</v>
      </c>
      <c r="Y556" s="13">
        <f>Table1[[#This Row],[Gross Cost ]]/Table1[[#This Row],[Viewable Impressions]] * 1000</f>
        <v>409.86068111455103</v>
      </c>
    </row>
    <row r="557" spans="1:25" x14ac:dyDescent="0.25">
      <c r="A557" t="s">
        <v>1070</v>
      </c>
      <c r="B557" t="s">
        <v>1133</v>
      </c>
      <c r="C557" t="s">
        <v>1337</v>
      </c>
      <c r="D557" t="s">
        <v>1706</v>
      </c>
      <c r="E557" t="s">
        <v>1620</v>
      </c>
      <c r="G557" t="s">
        <v>18</v>
      </c>
      <c r="H557" t="s">
        <v>26</v>
      </c>
      <c r="I557" t="s">
        <v>1035</v>
      </c>
      <c r="J557" t="s">
        <v>1928</v>
      </c>
      <c r="K557" t="s">
        <v>79</v>
      </c>
      <c r="L557" t="s">
        <v>15</v>
      </c>
      <c r="M557" t="s">
        <v>34</v>
      </c>
      <c r="N557" s="9">
        <v>29323</v>
      </c>
      <c r="O557" s="9">
        <v>88</v>
      </c>
      <c r="P557" s="9">
        <v>13822</v>
      </c>
      <c r="Q557" s="9">
        <v>26934</v>
      </c>
      <c r="R557" s="10">
        <v>9</v>
      </c>
      <c r="S557" s="11">
        <v>6096.05</v>
      </c>
      <c r="T557" s="12">
        <f>Table1[[#This Row],[Clicks]]/Table1[[#This Row],[Impressions]] * 100</f>
        <v>0.30010571906012345</v>
      </c>
      <c r="U557" s="12">
        <f>IFERROR(Table1[[#This Row],[Total Conversions]]/Table1[[#This Row],[Clicks]], "N/A")</f>
        <v>0.10227272727272728</v>
      </c>
      <c r="V557" s="13">
        <f>IFERROR(Table1[[#This Row],[Gross Cost ]]/Table1[[#This Row],[Clicks]], "N/A")</f>
        <v>69.273295454545462</v>
      </c>
      <c r="W557" s="14">
        <f>Table1[[#This Row],[Gross Cost ]]/Table1[[#This Row],[Total Conversions]]</f>
        <v>677.33888888888896</v>
      </c>
      <c r="X557" s="13">
        <f>IFERROR((Table1[[#This Row],[Gross Cost ]]/ (Table1[[#This Row],[Impressions]] / 1000)), "N/A")</f>
        <v>207.89312144050746</v>
      </c>
      <c r="Y557" s="13">
        <f>Table1[[#This Row],[Gross Cost ]]/Table1[[#This Row],[Viewable Impressions]] * 1000</f>
        <v>441.0396469396614</v>
      </c>
    </row>
    <row r="558" spans="1:25" x14ac:dyDescent="0.25">
      <c r="A558" t="s">
        <v>1064</v>
      </c>
      <c r="B558" t="s">
        <v>1112</v>
      </c>
      <c r="G558" t="s">
        <v>12</v>
      </c>
      <c r="H558" t="s">
        <v>21</v>
      </c>
      <c r="I558" t="s">
        <v>1042</v>
      </c>
      <c r="J558" t="s">
        <v>1924</v>
      </c>
      <c r="K558" t="s">
        <v>106</v>
      </c>
      <c r="L558" t="s">
        <v>204</v>
      </c>
      <c r="M558" t="s">
        <v>16</v>
      </c>
      <c r="N558" s="9">
        <v>9059</v>
      </c>
      <c r="O558" s="9">
        <v>22</v>
      </c>
      <c r="P558" s="9">
        <v>589</v>
      </c>
      <c r="Q558" s="9">
        <v>7480</v>
      </c>
      <c r="R558" s="10">
        <v>4</v>
      </c>
      <c r="S558" s="11">
        <v>1908.53</v>
      </c>
      <c r="T558" s="12">
        <f>Table1[[#This Row],[Clicks]]/Table1[[#This Row],[Impressions]] * 100</f>
        <v>0.24285241196600069</v>
      </c>
      <c r="U558" s="12">
        <f>IFERROR(Table1[[#This Row],[Total Conversions]]/Table1[[#This Row],[Clicks]], "N/A")</f>
        <v>0.18181818181818182</v>
      </c>
      <c r="V558" s="13">
        <f>IFERROR(Table1[[#This Row],[Gross Cost ]]/Table1[[#This Row],[Clicks]], "N/A")</f>
        <v>86.751363636363635</v>
      </c>
      <c r="W558" s="14">
        <f>Table1[[#This Row],[Gross Cost ]]/Table1[[#This Row],[Total Conversions]]</f>
        <v>477.13249999999999</v>
      </c>
      <c r="X558" s="13">
        <f>IFERROR((Table1[[#This Row],[Gross Cost ]]/ (Table1[[#This Row],[Impressions]] / 1000)), "N/A")</f>
        <v>210.67777900430514</v>
      </c>
      <c r="Y558" s="13">
        <f>Table1[[#This Row],[Gross Cost ]]/Table1[[#This Row],[Viewable Impressions]] * 1000</f>
        <v>3240.2886247877759</v>
      </c>
    </row>
    <row r="559" spans="1:25" x14ac:dyDescent="0.25">
      <c r="A559" t="s">
        <v>1065</v>
      </c>
      <c r="B559" t="s">
        <v>1121</v>
      </c>
      <c r="C559" t="s">
        <v>1170</v>
      </c>
      <c r="D559" t="s">
        <v>1384</v>
      </c>
      <c r="E559" t="s">
        <v>1844</v>
      </c>
      <c r="G559" t="s">
        <v>18</v>
      </c>
      <c r="H559" t="s">
        <v>19</v>
      </c>
      <c r="I559" t="s">
        <v>1035</v>
      </c>
      <c r="J559" t="s">
        <v>1928</v>
      </c>
      <c r="K559" t="s">
        <v>989</v>
      </c>
      <c r="L559" t="s">
        <v>15</v>
      </c>
      <c r="M559" t="s">
        <v>16</v>
      </c>
      <c r="N559" s="9">
        <v>7402</v>
      </c>
      <c r="O559" s="9">
        <v>9</v>
      </c>
      <c r="P559" s="9">
        <v>3860</v>
      </c>
      <c r="Q559" s="9">
        <v>6406</v>
      </c>
      <c r="R559" s="10">
        <v>1</v>
      </c>
      <c r="S559" s="11">
        <v>1560.45</v>
      </c>
      <c r="T559" s="12">
        <f>Table1[[#This Row],[Clicks]]/Table1[[#This Row],[Impressions]] * 100</f>
        <v>0.1215887597946501</v>
      </c>
      <c r="U559" s="12">
        <f>IFERROR(Table1[[#This Row],[Total Conversions]]/Table1[[#This Row],[Clicks]], "N/A")</f>
        <v>0.1111111111111111</v>
      </c>
      <c r="V559" s="13">
        <f>IFERROR(Table1[[#This Row],[Gross Cost ]]/Table1[[#This Row],[Clicks]], "N/A")</f>
        <v>173.38333333333333</v>
      </c>
      <c r="W559" s="14">
        <f>Table1[[#This Row],[Gross Cost ]]/Table1[[#This Row],[Total Conversions]]</f>
        <v>1560.45</v>
      </c>
      <c r="X559" s="13">
        <f>IFERROR((Table1[[#This Row],[Gross Cost ]]/ (Table1[[#This Row],[Impressions]] / 1000)), "N/A")</f>
        <v>210.81464469062416</v>
      </c>
      <c r="Y559" s="13">
        <f>Table1[[#This Row],[Gross Cost ]]/Table1[[#This Row],[Viewable Impressions]] * 1000</f>
        <v>404.26165803108807</v>
      </c>
    </row>
    <row r="560" spans="1:25" x14ac:dyDescent="0.25">
      <c r="A560" t="s">
        <v>1094</v>
      </c>
      <c r="B560" t="s">
        <v>1214</v>
      </c>
      <c r="C560" t="s">
        <v>1532</v>
      </c>
      <c r="G560" t="s">
        <v>18</v>
      </c>
      <c r="H560" t="s">
        <v>19</v>
      </c>
      <c r="I560" t="s">
        <v>1033</v>
      </c>
      <c r="J560" t="s">
        <v>1928</v>
      </c>
      <c r="K560" t="s">
        <v>525</v>
      </c>
      <c r="L560" t="s">
        <v>204</v>
      </c>
      <c r="M560" t="s">
        <v>16</v>
      </c>
      <c r="N560" s="9">
        <v>10485</v>
      </c>
      <c r="O560" s="9">
        <v>84</v>
      </c>
      <c r="P560" s="9">
        <v>4255</v>
      </c>
      <c r="Q560" s="9">
        <v>7669</v>
      </c>
      <c r="R560" s="10">
        <v>2</v>
      </c>
      <c r="S560" s="11">
        <v>2239.2600000000002</v>
      </c>
      <c r="T560" s="12">
        <f>Table1[[#This Row],[Clicks]]/Table1[[#This Row],[Impressions]] * 100</f>
        <v>0.80114449213161654</v>
      </c>
      <c r="U560" s="12">
        <f>IFERROR(Table1[[#This Row],[Total Conversions]]/Table1[[#This Row],[Clicks]], "N/A")</f>
        <v>2.3809523809523808E-2</v>
      </c>
      <c r="V560" s="13">
        <f>IFERROR(Table1[[#This Row],[Gross Cost ]]/Table1[[#This Row],[Clicks]], "N/A")</f>
        <v>26.657857142857146</v>
      </c>
      <c r="W560" s="14">
        <f>Table1[[#This Row],[Gross Cost ]]/Table1[[#This Row],[Total Conversions]]</f>
        <v>1119.6300000000001</v>
      </c>
      <c r="X560" s="13">
        <f>IFERROR((Table1[[#This Row],[Gross Cost ]]/ (Table1[[#This Row],[Impressions]] / 1000)), "N/A")</f>
        <v>213.56795422031476</v>
      </c>
      <c r="Y560" s="13">
        <f>Table1[[#This Row],[Gross Cost ]]/Table1[[#This Row],[Viewable Impressions]] * 1000</f>
        <v>526.26556991774385</v>
      </c>
    </row>
    <row r="561" spans="1:25" x14ac:dyDescent="0.25">
      <c r="A561" t="s">
        <v>1070</v>
      </c>
      <c r="B561" t="s">
        <v>1131</v>
      </c>
      <c r="C561" t="s">
        <v>1382</v>
      </c>
      <c r="D561" t="s">
        <v>1730</v>
      </c>
      <c r="G561" t="s">
        <v>18</v>
      </c>
      <c r="H561" t="s">
        <v>19</v>
      </c>
      <c r="I561" t="s">
        <v>1948</v>
      </c>
      <c r="J561" t="s">
        <v>1926</v>
      </c>
      <c r="K561" t="s">
        <v>108</v>
      </c>
      <c r="L561" t="s">
        <v>892</v>
      </c>
      <c r="M561" t="s">
        <v>44</v>
      </c>
      <c r="N561" s="9">
        <v>30460</v>
      </c>
      <c r="O561" s="9">
        <v>95</v>
      </c>
      <c r="P561" s="9">
        <v>21830</v>
      </c>
      <c r="Q561" s="9">
        <v>27750</v>
      </c>
      <c r="R561" s="10">
        <v>25</v>
      </c>
      <c r="S561" s="11">
        <v>6643.97</v>
      </c>
      <c r="T561" s="12">
        <f>Table1[[#This Row],[Clicks]]/Table1[[#This Row],[Impressions]] * 100</f>
        <v>0.31188443860801052</v>
      </c>
      <c r="U561" s="12">
        <f>IFERROR(Table1[[#This Row],[Total Conversions]]/Table1[[#This Row],[Clicks]], "N/A")</f>
        <v>0.26315789473684209</v>
      </c>
      <c r="V561" s="13">
        <f>IFERROR(Table1[[#This Row],[Gross Cost ]]/Table1[[#This Row],[Clicks]], "N/A")</f>
        <v>69.936526315789479</v>
      </c>
      <c r="W561" s="14">
        <f>Table1[[#This Row],[Gross Cost ]]/Table1[[#This Row],[Total Conversions]]</f>
        <v>265.75880000000001</v>
      </c>
      <c r="X561" s="13">
        <f>IFERROR((Table1[[#This Row],[Gross Cost ]]/ (Table1[[#This Row],[Impressions]] / 1000)), "N/A")</f>
        <v>218.12114248194354</v>
      </c>
      <c r="Y561" s="13">
        <f>Table1[[#This Row],[Gross Cost ]]/Table1[[#This Row],[Viewable Impressions]] * 1000</f>
        <v>304.35043518094369</v>
      </c>
    </row>
    <row r="562" spans="1:25" x14ac:dyDescent="0.25">
      <c r="A562" t="s">
        <v>1094</v>
      </c>
      <c r="B562" t="s">
        <v>1214</v>
      </c>
      <c r="C562" t="s">
        <v>1530</v>
      </c>
      <c r="G562" t="s">
        <v>12</v>
      </c>
      <c r="H562" t="s">
        <v>21</v>
      </c>
      <c r="I562" t="s">
        <v>1023</v>
      </c>
      <c r="J562" t="s">
        <v>1923</v>
      </c>
      <c r="K562" t="s">
        <v>88</v>
      </c>
      <c r="L562" t="s">
        <v>625</v>
      </c>
      <c r="M562" t="s">
        <v>16</v>
      </c>
      <c r="N562" s="9">
        <v>13293</v>
      </c>
      <c r="O562" s="9">
        <v>74</v>
      </c>
      <c r="P562" s="9">
        <v>9054</v>
      </c>
      <c r="Q562" s="9">
        <v>12676</v>
      </c>
      <c r="R562" s="10">
        <v>5</v>
      </c>
      <c r="S562" s="11">
        <v>2901.21</v>
      </c>
      <c r="T562" s="12">
        <f>Table1[[#This Row],[Clicks]]/Table1[[#This Row],[Impressions]] * 100</f>
        <v>0.55668396900624395</v>
      </c>
      <c r="U562" s="12">
        <f>IFERROR(Table1[[#This Row],[Total Conversions]]/Table1[[#This Row],[Clicks]], "N/A")</f>
        <v>6.7567567567567571E-2</v>
      </c>
      <c r="V562" s="13">
        <f>IFERROR(Table1[[#This Row],[Gross Cost ]]/Table1[[#This Row],[Clicks]], "N/A")</f>
        <v>39.205540540540539</v>
      </c>
      <c r="W562" s="14">
        <f>Table1[[#This Row],[Gross Cost ]]/Table1[[#This Row],[Total Conversions]]</f>
        <v>580.24199999999996</v>
      </c>
      <c r="X562" s="13">
        <f>IFERROR((Table1[[#This Row],[Gross Cost ]]/ (Table1[[#This Row],[Impressions]] / 1000)), "N/A")</f>
        <v>218.25095915143311</v>
      </c>
      <c r="Y562" s="13">
        <f>Table1[[#This Row],[Gross Cost ]]/Table1[[#This Row],[Viewable Impressions]] * 1000</f>
        <v>320.43406229290923</v>
      </c>
    </row>
    <row r="563" spans="1:25" x14ac:dyDescent="0.25">
      <c r="A563" t="s">
        <v>1096</v>
      </c>
      <c r="B563" t="s">
        <v>1220</v>
      </c>
      <c r="C563" t="s">
        <v>1543</v>
      </c>
      <c r="G563" t="s">
        <v>23</v>
      </c>
      <c r="H563" t="s">
        <v>26</v>
      </c>
      <c r="I563" t="s">
        <v>1043</v>
      </c>
      <c r="J563" t="s">
        <v>1932</v>
      </c>
      <c r="K563" t="s">
        <v>327</v>
      </c>
      <c r="L563" t="s">
        <v>204</v>
      </c>
      <c r="M563" t="s">
        <v>16</v>
      </c>
      <c r="N563" s="9">
        <v>7394</v>
      </c>
      <c r="O563" s="9">
        <v>20</v>
      </c>
      <c r="P563" s="9">
        <v>3441</v>
      </c>
      <c r="Q563" s="9">
        <v>6663</v>
      </c>
      <c r="R563" s="10">
        <v>1</v>
      </c>
      <c r="S563" s="11">
        <v>1624.84</v>
      </c>
      <c r="T563" s="12">
        <f>Table1[[#This Row],[Clicks]]/Table1[[#This Row],[Impressions]] * 100</f>
        <v>0.27048958615093321</v>
      </c>
      <c r="U563" s="12">
        <f>IFERROR(Table1[[#This Row],[Total Conversions]]/Table1[[#This Row],[Clicks]], "N/A")</f>
        <v>0.05</v>
      </c>
      <c r="V563" s="13">
        <f>IFERROR(Table1[[#This Row],[Gross Cost ]]/Table1[[#This Row],[Clicks]], "N/A")</f>
        <v>81.24199999999999</v>
      </c>
      <c r="W563" s="14">
        <f>Table1[[#This Row],[Gross Cost ]]/Table1[[#This Row],[Total Conversions]]</f>
        <v>1624.84</v>
      </c>
      <c r="X563" s="13">
        <f>IFERROR((Table1[[#This Row],[Gross Cost ]]/ (Table1[[#This Row],[Impressions]] / 1000)), "N/A")</f>
        <v>219.75114958074113</v>
      </c>
      <c r="Y563" s="13">
        <f>Table1[[#This Row],[Gross Cost ]]/Table1[[#This Row],[Viewable Impressions]] * 1000</f>
        <v>472.1999418773612</v>
      </c>
    </row>
    <row r="564" spans="1:25" x14ac:dyDescent="0.25">
      <c r="A564" t="s">
        <v>1070</v>
      </c>
      <c r="B564" t="s">
        <v>1138</v>
      </c>
      <c r="C564" t="s">
        <v>1305</v>
      </c>
      <c r="D564" t="s">
        <v>1668</v>
      </c>
      <c r="G564" t="s">
        <v>12</v>
      </c>
      <c r="H564" t="s">
        <v>19</v>
      </c>
      <c r="I564" t="s">
        <v>1036</v>
      </c>
      <c r="J564" t="s">
        <v>1927</v>
      </c>
      <c r="K564" t="s">
        <v>514</v>
      </c>
      <c r="L564" t="s">
        <v>204</v>
      </c>
      <c r="M564" t="s">
        <v>16</v>
      </c>
      <c r="N564" s="9">
        <v>25835</v>
      </c>
      <c r="O564" s="9">
        <v>69</v>
      </c>
      <c r="P564" s="9">
        <v>3753</v>
      </c>
      <c r="Q564" s="9">
        <v>20808</v>
      </c>
      <c r="R564" s="10">
        <v>11</v>
      </c>
      <c r="S564" s="11">
        <v>5751.91</v>
      </c>
      <c r="T564" s="12">
        <f>Table1[[#This Row],[Clicks]]/Table1[[#This Row],[Impressions]] * 100</f>
        <v>0.26707954325527383</v>
      </c>
      <c r="U564" s="12">
        <f>IFERROR(Table1[[#This Row],[Total Conversions]]/Table1[[#This Row],[Clicks]], "N/A")</f>
        <v>0.15942028985507245</v>
      </c>
      <c r="V564" s="13">
        <f>IFERROR(Table1[[#This Row],[Gross Cost ]]/Table1[[#This Row],[Clicks]], "N/A")</f>
        <v>83.361014492753625</v>
      </c>
      <c r="W564" s="14">
        <f>Table1[[#This Row],[Gross Cost ]]/Table1[[#This Row],[Total Conversions]]</f>
        <v>522.90090909090907</v>
      </c>
      <c r="X564" s="13">
        <f>IFERROR((Table1[[#This Row],[Gross Cost ]]/ (Table1[[#This Row],[Impressions]] / 1000)), "N/A")</f>
        <v>222.640216760209</v>
      </c>
      <c r="Y564" s="13">
        <f>Table1[[#This Row],[Gross Cost ]]/Table1[[#This Row],[Viewable Impressions]] * 1000</f>
        <v>1532.6165734079402</v>
      </c>
    </row>
    <row r="565" spans="1:25" x14ac:dyDescent="0.25">
      <c r="A565" t="s">
        <v>1080</v>
      </c>
      <c r="B565" t="s">
        <v>1180</v>
      </c>
      <c r="C565" t="s">
        <v>1461</v>
      </c>
      <c r="G565" t="s">
        <v>18</v>
      </c>
      <c r="H565" t="s">
        <v>19</v>
      </c>
      <c r="I565" t="s">
        <v>1029</v>
      </c>
      <c r="J565" t="s">
        <v>1924</v>
      </c>
      <c r="K565" t="s">
        <v>933</v>
      </c>
      <c r="L565" t="s">
        <v>920</v>
      </c>
      <c r="M565" t="s">
        <v>16</v>
      </c>
      <c r="N565" s="9">
        <v>8437</v>
      </c>
      <c r="O565" s="9">
        <v>63</v>
      </c>
      <c r="P565" s="9">
        <v>5271</v>
      </c>
      <c r="Q565" s="9">
        <v>7065</v>
      </c>
      <c r="R565" s="10">
        <v>2</v>
      </c>
      <c r="S565" s="11">
        <v>1880.53</v>
      </c>
      <c r="T565" s="12">
        <f>Table1[[#This Row],[Clicks]]/Table1[[#This Row],[Impressions]] * 100</f>
        <v>0.74671091620244157</v>
      </c>
      <c r="U565" s="12">
        <f>IFERROR(Table1[[#This Row],[Total Conversions]]/Table1[[#This Row],[Clicks]], "N/A")</f>
        <v>3.1746031746031744E-2</v>
      </c>
      <c r="V565" s="13">
        <f>IFERROR(Table1[[#This Row],[Gross Cost ]]/Table1[[#This Row],[Clicks]], "N/A")</f>
        <v>29.84968253968254</v>
      </c>
      <c r="W565" s="14">
        <f>Table1[[#This Row],[Gross Cost ]]/Table1[[#This Row],[Total Conversions]]</f>
        <v>940.26499999999999</v>
      </c>
      <c r="X565" s="13">
        <f>IFERROR((Table1[[#This Row],[Gross Cost ]]/ (Table1[[#This Row],[Impressions]] / 1000)), "N/A")</f>
        <v>222.89083797558376</v>
      </c>
      <c r="Y565" s="13">
        <f>Table1[[#This Row],[Gross Cost ]]/Table1[[#This Row],[Viewable Impressions]] * 1000</f>
        <v>356.76911402011001</v>
      </c>
    </row>
    <row r="566" spans="1:25" x14ac:dyDescent="0.25">
      <c r="A566" t="s">
        <v>1092</v>
      </c>
      <c r="B566" t="s">
        <v>1210</v>
      </c>
      <c r="C566" t="s">
        <v>1519</v>
      </c>
      <c r="D566" t="s">
        <v>1119</v>
      </c>
      <c r="E566" t="s">
        <v>1896</v>
      </c>
      <c r="G566" t="s">
        <v>12</v>
      </c>
      <c r="H566" t="s">
        <v>21</v>
      </c>
      <c r="I566" t="s">
        <v>1006</v>
      </c>
      <c r="J566" t="s">
        <v>1928</v>
      </c>
      <c r="K566" t="s">
        <v>108</v>
      </c>
      <c r="L566" t="s">
        <v>680</v>
      </c>
      <c r="M566" t="s">
        <v>16</v>
      </c>
      <c r="N566" s="9">
        <v>15399</v>
      </c>
      <c r="O566" s="9">
        <v>35</v>
      </c>
      <c r="P566" s="9">
        <v>3398</v>
      </c>
      <c r="Q566" s="9">
        <v>4324</v>
      </c>
      <c r="R566" s="10">
        <v>3</v>
      </c>
      <c r="S566" s="11">
        <v>3434.73</v>
      </c>
      <c r="T566" s="12">
        <f>Table1[[#This Row],[Clicks]]/Table1[[#This Row],[Impressions]] * 100</f>
        <v>0.22728748620040262</v>
      </c>
      <c r="U566" s="12">
        <f>IFERROR(Table1[[#This Row],[Total Conversions]]/Table1[[#This Row],[Clicks]], "N/A")</f>
        <v>8.5714285714285715E-2</v>
      </c>
      <c r="V566" s="13">
        <f>IFERROR(Table1[[#This Row],[Gross Cost ]]/Table1[[#This Row],[Clicks]], "N/A")</f>
        <v>98.135142857142853</v>
      </c>
      <c r="W566" s="14">
        <f>Table1[[#This Row],[Gross Cost ]]/Table1[[#This Row],[Total Conversions]]</f>
        <v>1144.9100000000001</v>
      </c>
      <c r="X566" s="13">
        <f>IFERROR((Table1[[#This Row],[Gross Cost ]]/ (Table1[[#This Row],[Impressions]] / 1000)), "N/A")</f>
        <v>223.04889927917398</v>
      </c>
      <c r="Y566" s="13">
        <f>Table1[[#This Row],[Gross Cost ]]/Table1[[#This Row],[Viewable Impressions]] * 1000</f>
        <v>1010.8092995879929</v>
      </c>
    </row>
    <row r="567" spans="1:25" x14ac:dyDescent="0.25">
      <c r="A567" t="s">
        <v>1070</v>
      </c>
      <c r="B567" t="s">
        <v>1138</v>
      </c>
      <c r="C567" t="s">
        <v>1302</v>
      </c>
      <c r="G567" t="s">
        <v>12</v>
      </c>
      <c r="H567" t="s">
        <v>21</v>
      </c>
      <c r="I567" t="s">
        <v>1036</v>
      </c>
      <c r="J567" t="s">
        <v>1927</v>
      </c>
      <c r="K567" t="s">
        <v>945</v>
      </c>
      <c r="L567" t="s">
        <v>938</v>
      </c>
      <c r="M567" t="s">
        <v>16</v>
      </c>
      <c r="N567" s="9">
        <v>18022</v>
      </c>
      <c r="O567" s="9">
        <v>30</v>
      </c>
      <c r="P567" s="9">
        <v>10618</v>
      </c>
      <c r="Q567" s="9">
        <v>16643</v>
      </c>
      <c r="R567" s="10">
        <v>15</v>
      </c>
      <c r="S567" s="11">
        <v>4051.16</v>
      </c>
      <c r="T567" s="12">
        <f>Table1[[#This Row],[Clicks]]/Table1[[#This Row],[Impressions]] * 100</f>
        <v>0.1664632116302297</v>
      </c>
      <c r="U567" s="12">
        <f>IFERROR(Table1[[#This Row],[Total Conversions]]/Table1[[#This Row],[Clicks]], "N/A")</f>
        <v>0.5</v>
      </c>
      <c r="V567" s="13">
        <f>IFERROR(Table1[[#This Row],[Gross Cost ]]/Table1[[#This Row],[Clicks]], "N/A")</f>
        <v>135.03866666666667</v>
      </c>
      <c r="W567" s="14">
        <f>Table1[[#This Row],[Gross Cost ]]/Table1[[#This Row],[Total Conversions]]</f>
        <v>270.07733333333334</v>
      </c>
      <c r="X567" s="13">
        <f>IFERROR((Table1[[#This Row],[Gross Cost ]]/ (Table1[[#This Row],[Impressions]] / 1000)), "N/A")</f>
        <v>224.78970147597383</v>
      </c>
      <c r="Y567" s="13">
        <f>Table1[[#This Row],[Gross Cost ]]/Table1[[#This Row],[Viewable Impressions]] * 1000</f>
        <v>381.53701262007911</v>
      </c>
    </row>
    <row r="568" spans="1:25" x14ac:dyDescent="0.25">
      <c r="A568" t="s">
        <v>1092</v>
      </c>
      <c r="B568" t="s">
        <v>1210</v>
      </c>
      <c r="C568" t="s">
        <v>182</v>
      </c>
      <c r="D568" t="s">
        <v>1821</v>
      </c>
      <c r="E568" t="s">
        <v>1915</v>
      </c>
      <c r="G568" t="s">
        <v>12</v>
      </c>
      <c r="H568" t="s">
        <v>26</v>
      </c>
      <c r="I568" t="s">
        <v>1036</v>
      </c>
      <c r="J568" t="s">
        <v>1927</v>
      </c>
      <c r="K568" t="s">
        <v>846</v>
      </c>
      <c r="L568" t="s">
        <v>795</v>
      </c>
      <c r="M568" t="s">
        <v>16</v>
      </c>
      <c r="N568" s="9">
        <v>15588</v>
      </c>
      <c r="O568" s="9">
        <v>80</v>
      </c>
      <c r="P568" s="9">
        <v>2089</v>
      </c>
      <c r="Q568" s="9">
        <v>14526</v>
      </c>
      <c r="R568" s="10">
        <v>9</v>
      </c>
      <c r="S568" s="11">
        <v>3518.53</v>
      </c>
      <c r="T568" s="12">
        <f>Table1[[#This Row],[Clicks]]/Table1[[#This Row],[Impressions]] * 100</f>
        <v>0.5132152938157557</v>
      </c>
      <c r="U568" s="12">
        <f>IFERROR(Table1[[#This Row],[Total Conversions]]/Table1[[#This Row],[Clicks]], "N/A")</f>
        <v>0.1125</v>
      </c>
      <c r="V568" s="13">
        <f>IFERROR(Table1[[#This Row],[Gross Cost ]]/Table1[[#This Row],[Clicks]], "N/A")</f>
        <v>43.981625000000001</v>
      </c>
      <c r="W568" s="14">
        <f>Table1[[#This Row],[Gross Cost ]]/Table1[[#This Row],[Total Conversions]]</f>
        <v>390.94777777777779</v>
      </c>
      <c r="X568" s="13">
        <f>IFERROR((Table1[[#This Row],[Gross Cost ]]/ (Table1[[#This Row],[Impressions]] / 1000)), "N/A")</f>
        <v>225.72042596869389</v>
      </c>
      <c r="Y568" s="13">
        <f>Table1[[#This Row],[Gross Cost ]]/Table1[[#This Row],[Viewable Impressions]] * 1000</f>
        <v>1684.3130684538057</v>
      </c>
    </row>
    <row r="569" spans="1:25" x14ac:dyDescent="0.25">
      <c r="A569" t="s">
        <v>1069</v>
      </c>
      <c r="B569" t="s">
        <v>1134</v>
      </c>
      <c r="C569" t="s">
        <v>182</v>
      </c>
      <c r="G569" t="s">
        <v>18</v>
      </c>
      <c r="H569" t="s">
        <v>21</v>
      </c>
      <c r="I569" t="s">
        <v>1036</v>
      </c>
      <c r="J569" t="s">
        <v>1927</v>
      </c>
      <c r="K569" t="s">
        <v>113</v>
      </c>
      <c r="L569" t="s">
        <v>15</v>
      </c>
      <c r="M569" t="s">
        <v>16</v>
      </c>
      <c r="N569" s="9">
        <v>7540</v>
      </c>
      <c r="O569" s="9">
        <v>10</v>
      </c>
      <c r="P569" s="9">
        <v>1475</v>
      </c>
      <c r="Q569" s="9">
        <v>2054</v>
      </c>
      <c r="R569" s="10">
        <v>1</v>
      </c>
      <c r="S569" s="11">
        <v>1713.98</v>
      </c>
      <c r="T569" s="12">
        <f>Table1[[#This Row],[Clicks]]/Table1[[#This Row],[Impressions]] * 100</f>
        <v>0.1326259946949602</v>
      </c>
      <c r="U569" s="12">
        <f>IFERROR(Table1[[#This Row],[Total Conversions]]/Table1[[#This Row],[Clicks]], "N/A")</f>
        <v>0.1</v>
      </c>
      <c r="V569" s="13">
        <f>IFERROR(Table1[[#This Row],[Gross Cost ]]/Table1[[#This Row],[Clicks]], "N/A")</f>
        <v>171.398</v>
      </c>
      <c r="W569" s="14">
        <f>Table1[[#This Row],[Gross Cost ]]/Table1[[#This Row],[Total Conversions]]</f>
        <v>1713.98</v>
      </c>
      <c r="X569" s="13">
        <f>IFERROR((Table1[[#This Row],[Gross Cost ]]/ (Table1[[#This Row],[Impressions]] / 1000)), "N/A")</f>
        <v>227.31830238726792</v>
      </c>
      <c r="Y569" s="13">
        <f>Table1[[#This Row],[Gross Cost ]]/Table1[[#This Row],[Viewable Impressions]] * 1000</f>
        <v>1162.0203389830508</v>
      </c>
    </row>
    <row r="570" spans="1:25" x14ac:dyDescent="0.25">
      <c r="A570" t="s">
        <v>1079</v>
      </c>
      <c r="B570" t="s">
        <v>1175</v>
      </c>
      <c r="C570" t="s">
        <v>1127</v>
      </c>
      <c r="G570" t="s">
        <v>18</v>
      </c>
      <c r="H570" t="s">
        <v>13</v>
      </c>
      <c r="I570" t="s">
        <v>1036</v>
      </c>
      <c r="J570" t="s">
        <v>1927</v>
      </c>
      <c r="K570" t="s">
        <v>912</v>
      </c>
      <c r="L570" t="s">
        <v>913</v>
      </c>
      <c r="M570" t="s">
        <v>34</v>
      </c>
      <c r="N570" s="9">
        <v>11668</v>
      </c>
      <c r="O570" s="9">
        <v>110</v>
      </c>
      <c r="P570" s="9">
        <v>7860</v>
      </c>
      <c r="Q570" s="9">
        <v>11009</v>
      </c>
      <c r="R570" s="10">
        <v>5</v>
      </c>
      <c r="S570" s="11">
        <v>2653.98</v>
      </c>
      <c r="T570" s="12">
        <f>Table1[[#This Row],[Clicks]]/Table1[[#This Row],[Impressions]] * 100</f>
        <v>0.94274940006856356</v>
      </c>
      <c r="U570" s="12">
        <f>IFERROR(Table1[[#This Row],[Total Conversions]]/Table1[[#This Row],[Clicks]], "N/A")</f>
        <v>4.5454545454545456E-2</v>
      </c>
      <c r="V570" s="13">
        <f>IFERROR(Table1[[#This Row],[Gross Cost ]]/Table1[[#This Row],[Clicks]], "N/A")</f>
        <v>24.12709090909091</v>
      </c>
      <c r="W570" s="14">
        <f>Table1[[#This Row],[Gross Cost ]]/Table1[[#This Row],[Total Conversions]]</f>
        <v>530.79600000000005</v>
      </c>
      <c r="X570" s="13">
        <f>IFERROR((Table1[[#This Row],[Gross Cost ]]/ (Table1[[#This Row],[Impressions]] / 1000)), "N/A")</f>
        <v>227.45800479945152</v>
      </c>
      <c r="Y570" s="13">
        <f>Table1[[#This Row],[Gross Cost ]]/Table1[[#This Row],[Viewable Impressions]] * 1000</f>
        <v>337.6564885496183</v>
      </c>
    </row>
    <row r="571" spans="1:25" x14ac:dyDescent="0.25">
      <c r="A571" t="s">
        <v>1092</v>
      </c>
      <c r="B571" t="s">
        <v>1210</v>
      </c>
      <c r="C571" t="s">
        <v>1132</v>
      </c>
      <c r="D571" t="s">
        <v>1815</v>
      </c>
      <c r="E571" t="s">
        <v>1911</v>
      </c>
      <c r="G571" t="s">
        <v>12</v>
      </c>
      <c r="H571" t="s">
        <v>26</v>
      </c>
      <c r="I571" t="s">
        <v>1008</v>
      </c>
      <c r="J571" t="s">
        <v>1003</v>
      </c>
      <c r="K571" t="s">
        <v>285</v>
      </c>
      <c r="L571" t="s">
        <v>204</v>
      </c>
      <c r="M571" t="s">
        <v>16</v>
      </c>
      <c r="N571" s="9">
        <v>10191</v>
      </c>
      <c r="O571" s="9">
        <v>75</v>
      </c>
      <c r="P571" s="9">
        <v>1243</v>
      </c>
      <c r="Q571" s="9">
        <v>8897</v>
      </c>
      <c r="R571" s="10">
        <v>3</v>
      </c>
      <c r="S571" s="11">
        <v>2365.91</v>
      </c>
      <c r="T571" s="12">
        <f>Table1[[#This Row],[Clicks]]/Table1[[#This Row],[Impressions]] * 100</f>
        <v>0.73594347954077122</v>
      </c>
      <c r="U571" s="12">
        <f>IFERROR(Table1[[#This Row],[Total Conversions]]/Table1[[#This Row],[Clicks]], "N/A")</f>
        <v>0.04</v>
      </c>
      <c r="V571" s="13">
        <f>IFERROR(Table1[[#This Row],[Gross Cost ]]/Table1[[#This Row],[Clicks]], "N/A")</f>
        <v>31.545466666666666</v>
      </c>
      <c r="W571" s="14">
        <f>Table1[[#This Row],[Gross Cost ]]/Table1[[#This Row],[Total Conversions]]</f>
        <v>788.63666666666666</v>
      </c>
      <c r="X571" s="13">
        <f>IFERROR((Table1[[#This Row],[Gross Cost ]]/ (Table1[[#This Row],[Impressions]] / 1000)), "N/A")</f>
        <v>232.15680502404078</v>
      </c>
      <c r="Y571" s="13">
        <f>Table1[[#This Row],[Gross Cost ]]/Table1[[#This Row],[Viewable Impressions]] * 1000</f>
        <v>1903.3869670152853</v>
      </c>
    </row>
    <row r="572" spans="1:25" x14ac:dyDescent="0.25">
      <c r="A572" t="s">
        <v>1070</v>
      </c>
      <c r="B572" t="s">
        <v>1137</v>
      </c>
      <c r="C572" t="s">
        <v>1299</v>
      </c>
      <c r="D572" t="s">
        <v>1656</v>
      </c>
      <c r="G572" t="s">
        <v>18</v>
      </c>
      <c r="H572" t="s">
        <v>13</v>
      </c>
      <c r="I572" t="s">
        <v>1023</v>
      </c>
      <c r="J572" t="s">
        <v>1923</v>
      </c>
      <c r="K572" t="s">
        <v>457</v>
      </c>
      <c r="L572" t="s">
        <v>204</v>
      </c>
      <c r="M572" t="s">
        <v>34</v>
      </c>
      <c r="N572" s="9">
        <v>7470</v>
      </c>
      <c r="O572" s="9">
        <v>0</v>
      </c>
      <c r="P572" s="9">
        <v>6753</v>
      </c>
      <c r="Q572" s="9">
        <v>7229</v>
      </c>
      <c r="R572" s="10">
        <v>1</v>
      </c>
      <c r="S572" s="11">
        <v>1739</v>
      </c>
      <c r="T572" s="12">
        <f>Table1[[#This Row],[Clicks]]/Table1[[#This Row],[Impressions]] * 100</f>
        <v>0</v>
      </c>
      <c r="U572" s="12" t="str">
        <f>IFERROR(Table1[[#This Row],[Total Conversions]]/Table1[[#This Row],[Clicks]], "N/A")</f>
        <v>N/A</v>
      </c>
      <c r="V572" s="13" t="str">
        <f>IFERROR(Table1[[#This Row],[Gross Cost ]]/Table1[[#This Row],[Clicks]], "N/A")</f>
        <v>N/A</v>
      </c>
      <c r="W572" s="14">
        <f>Table1[[#This Row],[Gross Cost ]]/Table1[[#This Row],[Total Conversions]]</f>
        <v>1739</v>
      </c>
      <c r="X572" s="13">
        <f>IFERROR((Table1[[#This Row],[Gross Cost ]]/ (Table1[[#This Row],[Impressions]] / 1000)), "N/A")</f>
        <v>232.79785809906292</v>
      </c>
      <c r="Y572" s="13">
        <f>Table1[[#This Row],[Gross Cost ]]/Table1[[#This Row],[Viewable Impressions]] * 1000</f>
        <v>257.51517843921215</v>
      </c>
    </row>
    <row r="573" spans="1:25" x14ac:dyDescent="0.25">
      <c r="A573" t="s">
        <v>1082</v>
      </c>
      <c r="B573" t="s">
        <v>1219</v>
      </c>
      <c r="C573" t="s">
        <v>1541</v>
      </c>
      <c r="D573" t="s">
        <v>1542</v>
      </c>
      <c r="G573" t="s">
        <v>18</v>
      </c>
      <c r="H573" t="s">
        <v>21</v>
      </c>
      <c r="I573" t="s">
        <v>1036</v>
      </c>
      <c r="J573" t="s">
        <v>1927</v>
      </c>
      <c r="K573" t="s">
        <v>97</v>
      </c>
      <c r="L573" t="s">
        <v>15</v>
      </c>
      <c r="M573" t="s">
        <v>16</v>
      </c>
      <c r="N573" s="9">
        <v>7356</v>
      </c>
      <c r="O573" s="9">
        <v>10</v>
      </c>
      <c r="P573" s="9">
        <v>1588</v>
      </c>
      <c r="Q573" s="9">
        <v>7088</v>
      </c>
      <c r="R573" s="10">
        <v>1</v>
      </c>
      <c r="S573" s="11">
        <v>1730.37</v>
      </c>
      <c r="T573" s="12">
        <f>Table1[[#This Row],[Clicks]]/Table1[[#This Row],[Impressions]] * 100</f>
        <v>0.13594344752582926</v>
      </c>
      <c r="U573" s="12">
        <f>IFERROR(Table1[[#This Row],[Total Conversions]]/Table1[[#This Row],[Clicks]], "N/A")</f>
        <v>0.1</v>
      </c>
      <c r="V573" s="13">
        <f>IFERROR(Table1[[#This Row],[Gross Cost ]]/Table1[[#This Row],[Clicks]], "N/A")</f>
        <v>173.03699999999998</v>
      </c>
      <c r="W573" s="14">
        <f>Table1[[#This Row],[Gross Cost ]]/Table1[[#This Row],[Total Conversions]]</f>
        <v>1730.37</v>
      </c>
      <c r="X573" s="13">
        <f>IFERROR((Table1[[#This Row],[Gross Cost ]]/ (Table1[[#This Row],[Impressions]] / 1000)), "N/A")</f>
        <v>235.23246329526916</v>
      </c>
      <c r="Y573" s="13">
        <f>Table1[[#This Row],[Gross Cost ]]/Table1[[#This Row],[Viewable Impressions]] * 1000</f>
        <v>1089.6536523929469</v>
      </c>
    </row>
    <row r="574" spans="1:25" x14ac:dyDescent="0.25">
      <c r="A574" t="s">
        <v>1070</v>
      </c>
      <c r="B574" t="s">
        <v>1138</v>
      </c>
      <c r="C574" t="s">
        <v>1304</v>
      </c>
      <c r="G574" t="s">
        <v>12</v>
      </c>
      <c r="H574" t="s">
        <v>26</v>
      </c>
      <c r="I574" t="s">
        <v>1944</v>
      </c>
      <c r="J574" t="s">
        <v>1923</v>
      </c>
      <c r="K574" t="s">
        <v>432</v>
      </c>
      <c r="L574" t="s">
        <v>938</v>
      </c>
      <c r="M574" t="s">
        <v>16</v>
      </c>
      <c r="N574" s="9">
        <v>7320</v>
      </c>
      <c r="O574" s="9">
        <v>33</v>
      </c>
      <c r="P574" s="9">
        <v>4020</v>
      </c>
      <c r="Q574" s="9">
        <v>6692</v>
      </c>
      <c r="R574" s="10">
        <v>15</v>
      </c>
      <c r="S574" s="11">
        <v>1730.37</v>
      </c>
      <c r="T574" s="12">
        <f>Table1[[#This Row],[Clicks]]/Table1[[#This Row],[Impressions]] * 100</f>
        <v>0.4508196721311476</v>
      </c>
      <c r="U574" s="12">
        <f>IFERROR(Table1[[#This Row],[Total Conversions]]/Table1[[#This Row],[Clicks]], "N/A")</f>
        <v>0.45454545454545453</v>
      </c>
      <c r="V574" s="13">
        <f>IFERROR(Table1[[#This Row],[Gross Cost ]]/Table1[[#This Row],[Clicks]], "N/A")</f>
        <v>52.43545454545454</v>
      </c>
      <c r="W574" s="14">
        <f>Table1[[#This Row],[Gross Cost ]]/Table1[[#This Row],[Total Conversions]]</f>
        <v>115.35799999999999</v>
      </c>
      <c r="X574" s="13">
        <f>IFERROR((Table1[[#This Row],[Gross Cost ]]/ (Table1[[#This Row],[Impressions]] / 1000)), "N/A")</f>
        <v>236.38934426229505</v>
      </c>
      <c r="Y574" s="13">
        <f>Table1[[#This Row],[Gross Cost ]]/Table1[[#This Row],[Viewable Impressions]] * 1000</f>
        <v>430.44029850746267</v>
      </c>
    </row>
    <row r="575" spans="1:25" x14ac:dyDescent="0.25">
      <c r="A575" t="s">
        <v>1070</v>
      </c>
      <c r="B575" t="s">
        <v>1133</v>
      </c>
      <c r="C575" t="s">
        <v>1337</v>
      </c>
      <c r="D575" t="s">
        <v>1706</v>
      </c>
      <c r="E575" t="s">
        <v>1861</v>
      </c>
      <c r="G575" t="s">
        <v>12</v>
      </c>
      <c r="H575" t="s">
        <v>26</v>
      </c>
      <c r="I575" t="s">
        <v>1036</v>
      </c>
      <c r="J575" t="s">
        <v>1927</v>
      </c>
      <c r="K575" t="s">
        <v>765</v>
      </c>
      <c r="L575" t="s">
        <v>754</v>
      </c>
      <c r="M575" t="s">
        <v>16</v>
      </c>
      <c r="N575" s="9">
        <v>25532</v>
      </c>
      <c r="O575" s="9">
        <v>140</v>
      </c>
      <c r="P575" s="9">
        <v>15219</v>
      </c>
      <c r="Q575" s="9">
        <v>21497</v>
      </c>
      <c r="R575" s="10">
        <v>9</v>
      </c>
      <c r="S575" s="11">
        <v>6047.17</v>
      </c>
      <c r="T575" s="12">
        <f>Table1[[#This Row],[Clicks]]/Table1[[#This Row],[Impressions]] * 100</f>
        <v>0.54833150556164811</v>
      </c>
      <c r="U575" s="12">
        <f>IFERROR(Table1[[#This Row],[Total Conversions]]/Table1[[#This Row],[Clicks]], "N/A")</f>
        <v>6.4285714285714279E-2</v>
      </c>
      <c r="V575" s="13">
        <f>IFERROR(Table1[[#This Row],[Gross Cost ]]/Table1[[#This Row],[Clicks]], "N/A")</f>
        <v>43.194071428571426</v>
      </c>
      <c r="W575" s="14">
        <f>Table1[[#This Row],[Gross Cost ]]/Table1[[#This Row],[Total Conversions]]</f>
        <v>671.90777777777782</v>
      </c>
      <c r="X575" s="13">
        <f>IFERROR((Table1[[#This Row],[Gross Cost ]]/ (Table1[[#This Row],[Impressions]] / 1000)), "N/A")</f>
        <v>236.84670217765941</v>
      </c>
      <c r="Y575" s="13">
        <f>Table1[[#This Row],[Gross Cost ]]/Table1[[#This Row],[Viewable Impressions]] * 1000</f>
        <v>397.34345226361785</v>
      </c>
    </row>
    <row r="576" spans="1:25" x14ac:dyDescent="0.25">
      <c r="A576" t="s">
        <v>1070</v>
      </c>
      <c r="B576" t="s">
        <v>1143</v>
      </c>
      <c r="C576" t="s">
        <v>1330</v>
      </c>
      <c r="G576" t="s">
        <v>18</v>
      </c>
      <c r="H576" t="s">
        <v>26</v>
      </c>
      <c r="I576" t="s">
        <v>1029</v>
      </c>
      <c r="J576" t="s">
        <v>1924</v>
      </c>
      <c r="K576" t="s">
        <v>534</v>
      </c>
      <c r="L576" t="s">
        <v>204</v>
      </c>
      <c r="M576" t="s">
        <v>34</v>
      </c>
      <c r="N576" s="9">
        <v>28888</v>
      </c>
      <c r="O576" s="9">
        <v>85</v>
      </c>
      <c r="P576" s="9">
        <v>21437</v>
      </c>
      <c r="Q576" s="9">
        <v>27586</v>
      </c>
      <c r="R576" s="10">
        <v>19</v>
      </c>
      <c r="S576" s="11">
        <v>6858.58</v>
      </c>
      <c r="T576" s="12">
        <f>Table1[[#This Row],[Clicks]]/Table1[[#This Row],[Impressions]] * 100</f>
        <v>0.29423982276377736</v>
      </c>
      <c r="U576" s="12">
        <f>IFERROR(Table1[[#This Row],[Total Conversions]]/Table1[[#This Row],[Clicks]], "N/A")</f>
        <v>0.22352941176470589</v>
      </c>
      <c r="V576" s="13">
        <f>IFERROR(Table1[[#This Row],[Gross Cost ]]/Table1[[#This Row],[Clicks]], "N/A")</f>
        <v>80.689176470588237</v>
      </c>
      <c r="W576" s="14">
        <f>Table1[[#This Row],[Gross Cost ]]/Table1[[#This Row],[Total Conversions]]</f>
        <v>360.97789473684207</v>
      </c>
      <c r="X576" s="13">
        <f>IFERROR((Table1[[#This Row],[Gross Cost ]]/ (Table1[[#This Row],[Impressions]] / 1000)), "N/A")</f>
        <v>237.41968983661033</v>
      </c>
      <c r="Y576" s="13">
        <f>Table1[[#This Row],[Gross Cost ]]/Table1[[#This Row],[Viewable Impressions]] * 1000</f>
        <v>319.94122311890652</v>
      </c>
    </row>
    <row r="577" spans="1:25" x14ac:dyDescent="0.25">
      <c r="A577" t="s">
        <v>1070</v>
      </c>
      <c r="B577" t="s">
        <v>1136</v>
      </c>
      <c r="C577" t="s">
        <v>1199</v>
      </c>
      <c r="D577" t="s">
        <v>1632</v>
      </c>
      <c r="G577" t="s">
        <v>12</v>
      </c>
      <c r="H577" t="s">
        <v>21</v>
      </c>
      <c r="I577" t="s">
        <v>1035</v>
      </c>
      <c r="J577" t="s">
        <v>1928</v>
      </c>
      <c r="K577" t="s">
        <v>14</v>
      </c>
      <c r="L577" t="s">
        <v>795</v>
      </c>
      <c r="M577" t="s">
        <v>16</v>
      </c>
      <c r="N577" s="9">
        <v>23965</v>
      </c>
      <c r="O577" s="9">
        <v>270</v>
      </c>
      <c r="P577" s="9">
        <v>13608</v>
      </c>
      <c r="Q577" s="9">
        <v>21704</v>
      </c>
      <c r="R577" s="10">
        <v>12</v>
      </c>
      <c r="S577" s="11">
        <v>5706.86</v>
      </c>
      <c r="T577" s="12">
        <f>Table1[[#This Row],[Clicks]]/Table1[[#This Row],[Impressions]] * 100</f>
        <v>1.1266430210723972</v>
      </c>
      <c r="U577" s="12">
        <f>IFERROR(Table1[[#This Row],[Total Conversions]]/Table1[[#This Row],[Clicks]], "N/A")</f>
        <v>4.4444444444444446E-2</v>
      </c>
      <c r="V577" s="13">
        <f>IFERROR(Table1[[#This Row],[Gross Cost ]]/Table1[[#This Row],[Clicks]], "N/A")</f>
        <v>21.136518518518518</v>
      </c>
      <c r="W577" s="14">
        <f>Table1[[#This Row],[Gross Cost ]]/Table1[[#This Row],[Total Conversions]]</f>
        <v>475.57166666666666</v>
      </c>
      <c r="X577" s="13">
        <f>IFERROR((Table1[[#This Row],[Gross Cost ]]/ (Table1[[#This Row],[Impressions]] / 1000)), "N/A")</f>
        <v>238.13311078656372</v>
      </c>
      <c r="Y577" s="13">
        <f>Table1[[#This Row],[Gross Cost ]]/Table1[[#This Row],[Viewable Impressions]] * 1000</f>
        <v>419.37536743092295</v>
      </c>
    </row>
    <row r="578" spans="1:25" x14ac:dyDescent="0.25">
      <c r="A578" t="s">
        <v>1088</v>
      </c>
      <c r="B578" t="s">
        <v>1119</v>
      </c>
      <c r="C578" t="s">
        <v>1508</v>
      </c>
      <c r="G578" t="s">
        <v>18</v>
      </c>
      <c r="H578" t="s">
        <v>26</v>
      </c>
      <c r="I578" t="s">
        <v>1023</v>
      </c>
      <c r="J578" t="s">
        <v>1923</v>
      </c>
      <c r="K578" t="s">
        <v>215</v>
      </c>
      <c r="L578" t="s">
        <v>204</v>
      </c>
      <c r="M578" t="s">
        <v>16</v>
      </c>
      <c r="N578" s="9">
        <v>8716</v>
      </c>
      <c r="O578" s="9">
        <v>40</v>
      </c>
      <c r="P578" s="9">
        <v>6490</v>
      </c>
      <c r="Q578" s="9">
        <v>7862</v>
      </c>
      <c r="R578" s="10">
        <v>2</v>
      </c>
      <c r="S578" s="11">
        <v>2100.8200000000002</v>
      </c>
      <c r="T578" s="12">
        <f>Table1[[#This Row],[Clicks]]/Table1[[#This Row],[Impressions]] * 100</f>
        <v>0.4589261128958238</v>
      </c>
      <c r="U578" s="12">
        <f>IFERROR(Table1[[#This Row],[Total Conversions]]/Table1[[#This Row],[Clicks]], "N/A")</f>
        <v>0.05</v>
      </c>
      <c r="V578" s="13">
        <f>IFERROR(Table1[[#This Row],[Gross Cost ]]/Table1[[#This Row],[Clicks]], "N/A")</f>
        <v>52.520500000000006</v>
      </c>
      <c r="W578" s="14">
        <f>Table1[[#This Row],[Gross Cost ]]/Table1[[#This Row],[Total Conversions]]</f>
        <v>1050.4100000000001</v>
      </c>
      <c r="X578" s="13">
        <f>IFERROR((Table1[[#This Row],[Gross Cost ]]/ (Table1[[#This Row],[Impressions]] / 1000)), "N/A")</f>
        <v>241.03028912345115</v>
      </c>
      <c r="Y578" s="13">
        <f>Table1[[#This Row],[Gross Cost ]]/Table1[[#This Row],[Viewable Impressions]] * 1000</f>
        <v>323.70107858243455</v>
      </c>
    </row>
    <row r="579" spans="1:25" x14ac:dyDescent="0.25">
      <c r="A579" t="s">
        <v>1070</v>
      </c>
      <c r="B579" t="s">
        <v>1136</v>
      </c>
      <c r="C579" t="s">
        <v>1199</v>
      </c>
      <c r="D579" t="s">
        <v>1625</v>
      </c>
      <c r="G579" t="s">
        <v>12</v>
      </c>
      <c r="H579" t="s">
        <v>13</v>
      </c>
      <c r="I579" t="s">
        <v>1029</v>
      </c>
      <c r="J579" t="s">
        <v>1924</v>
      </c>
      <c r="K579" t="s">
        <v>14</v>
      </c>
      <c r="L579" t="s">
        <v>204</v>
      </c>
      <c r="M579" t="s">
        <v>16</v>
      </c>
      <c r="N579" s="9">
        <v>23711</v>
      </c>
      <c r="O579" s="9">
        <v>69</v>
      </c>
      <c r="P579" s="9">
        <v>4337</v>
      </c>
      <c r="Q579" s="9">
        <v>17211</v>
      </c>
      <c r="R579" s="10">
        <v>8</v>
      </c>
      <c r="S579" s="11">
        <v>5740.95</v>
      </c>
      <c r="T579" s="12">
        <f>Table1[[#This Row],[Clicks]]/Table1[[#This Row],[Impressions]] * 100</f>
        <v>0.29100417527729744</v>
      </c>
      <c r="U579" s="12">
        <f>IFERROR(Table1[[#This Row],[Total Conversions]]/Table1[[#This Row],[Clicks]], "N/A")</f>
        <v>0.11594202898550725</v>
      </c>
      <c r="V579" s="13">
        <f>IFERROR(Table1[[#This Row],[Gross Cost ]]/Table1[[#This Row],[Clicks]], "N/A")</f>
        <v>83.202173913043481</v>
      </c>
      <c r="W579" s="14">
        <f>Table1[[#This Row],[Gross Cost ]]/Table1[[#This Row],[Total Conversions]]</f>
        <v>717.61874999999998</v>
      </c>
      <c r="X579" s="13">
        <f>IFERROR((Table1[[#This Row],[Gross Cost ]]/ (Table1[[#This Row],[Impressions]] / 1000)), "N/A")</f>
        <v>242.12180000843492</v>
      </c>
      <c r="Y579" s="13">
        <f>Table1[[#This Row],[Gross Cost ]]/Table1[[#This Row],[Viewable Impressions]] * 1000</f>
        <v>1323.7145492275765</v>
      </c>
    </row>
    <row r="580" spans="1:25" x14ac:dyDescent="0.25">
      <c r="A580" t="s">
        <v>1070</v>
      </c>
      <c r="B580" t="s">
        <v>1135</v>
      </c>
      <c r="C580" t="s">
        <v>1291</v>
      </c>
      <c r="D580" t="s">
        <v>1609</v>
      </c>
      <c r="G580" t="s">
        <v>12</v>
      </c>
      <c r="H580" t="s">
        <v>21</v>
      </c>
      <c r="I580" t="s">
        <v>1008</v>
      </c>
      <c r="J580" t="s">
        <v>1003</v>
      </c>
      <c r="K580" t="s">
        <v>126</v>
      </c>
      <c r="L580" t="s">
        <v>204</v>
      </c>
      <c r="M580" t="s">
        <v>16</v>
      </c>
      <c r="N580" s="9">
        <v>21028</v>
      </c>
      <c r="O580" s="9">
        <v>10</v>
      </c>
      <c r="P580" s="9">
        <v>5781</v>
      </c>
      <c r="Q580" s="9">
        <v>16134</v>
      </c>
      <c r="R580" s="10">
        <v>11</v>
      </c>
      <c r="S580" s="11">
        <v>5101.32</v>
      </c>
      <c r="T580" s="12">
        <f>Table1[[#This Row],[Clicks]]/Table1[[#This Row],[Impressions]] * 100</f>
        <v>4.7555640098915733E-2</v>
      </c>
      <c r="U580" s="12">
        <f>IFERROR(Table1[[#This Row],[Total Conversions]]/Table1[[#This Row],[Clicks]], "N/A")</f>
        <v>1.1000000000000001</v>
      </c>
      <c r="V580" s="13">
        <f>IFERROR(Table1[[#This Row],[Gross Cost ]]/Table1[[#This Row],[Clicks]], "N/A")</f>
        <v>510.13199999999995</v>
      </c>
      <c r="W580" s="14">
        <f>Table1[[#This Row],[Gross Cost ]]/Table1[[#This Row],[Total Conversions]]</f>
        <v>463.75636363636363</v>
      </c>
      <c r="X580" s="13">
        <f>IFERROR((Table1[[#This Row],[Gross Cost ]]/ (Table1[[#This Row],[Impressions]] / 1000)), "N/A")</f>
        <v>242.59653794940081</v>
      </c>
      <c r="Y580" s="13">
        <f>Table1[[#This Row],[Gross Cost ]]/Table1[[#This Row],[Viewable Impressions]] * 1000</f>
        <v>882.4286455630513</v>
      </c>
    </row>
    <row r="581" spans="1:25" x14ac:dyDescent="0.25">
      <c r="A581" t="s">
        <v>1092</v>
      </c>
      <c r="B581" t="s">
        <v>1210</v>
      </c>
      <c r="C581" t="s">
        <v>1139</v>
      </c>
      <c r="D581" t="s">
        <v>1807</v>
      </c>
      <c r="E581" t="s">
        <v>1887</v>
      </c>
      <c r="F581" t="s">
        <v>1919</v>
      </c>
      <c r="G581" t="s">
        <v>12</v>
      </c>
      <c r="H581" t="s">
        <v>19</v>
      </c>
      <c r="I581" t="s">
        <v>1008</v>
      </c>
      <c r="J581" t="s">
        <v>1003</v>
      </c>
      <c r="K581" t="s">
        <v>106</v>
      </c>
      <c r="L581" t="s">
        <v>15</v>
      </c>
      <c r="M581" t="s">
        <v>16</v>
      </c>
      <c r="N581" s="9">
        <v>12868</v>
      </c>
      <c r="O581" s="9">
        <v>80</v>
      </c>
      <c r="P581" s="9">
        <v>6472</v>
      </c>
      <c r="Q581" s="9">
        <v>11922</v>
      </c>
      <c r="R581" s="10">
        <v>6</v>
      </c>
      <c r="S581" s="11">
        <v>3137.14</v>
      </c>
      <c r="T581" s="12">
        <f>Table1[[#This Row],[Clicks]]/Table1[[#This Row],[Impressions]] * 100</f>
        <v>0.6216972334473112</v>
      </c>
      <c r="U581" s="12">
        <f>IFERROR(Table1[[#This Row],[Total Conversions]]/Table1[[#This Row],[Clicks]], "N/A")</f>
        <v>7.4999999999999997E-2</v>
      </c>
      <c r="V581" s="13">
        <f>IFERROR(Table1[[#This Row],[Gross Cost ]]/Table1[[#This Row],[Clicks]], "N/A")</f>
        <v>39.21425</v>
      </c>
      <c r="W581" s="14">
        <f>Table1[[#This Row],[Gross Cost ]]/Table1[[#This Row],[Total Conversions]]</f>
        <v>522.85666666666668</v>
      </c>
      <c r="X581" s="13">
        <f>IFERROR((Table1[[#This Row],[Gross Cost ]]/ (Table1[[#This Row],[Impressions]] / 1000)), "N/A")</f>
        <v>243.79390736711221</v>
      </c>
      <c r="Y581" s="13">
        <f>Table1[[#This Row],[Gross Cost ]]/Table1[[#This Row],[Viewable Impressions]] * 1000</f>
        <v>484.72496909765141</v>
      </c>
    </row>
    <row r="582" spans="1:25" x14ac:dyDescent="0.25">
      <c r="A582" t="s">
        <v>1070</v>
      </c>
      <c r="B582" t="s">
        <v>1133</v>
      </c>
      <c r="C582" t="s">
        <v>182</v>
      </c>
      <c r="D582" t="s">
        <v>1726</v>
      </c>
      <c r="G582" t="s">
        <v>18</v>
      </c>
      <c r="H582" t="s">
        <v>21</v>
      </c>
      <c r="I582" t="s">
        <v>1008</v>
      </c>
      <c r="J582" t="s">
        <v>1003</v>
      </c>
      <c r="K582" t="s">
        <v>519</v>
      </c>
      <c r="L582" t="s">
        <v>204</v>
      </c>
      <c r="M582" t="s">
        <v>44</v>
      </c>
      <c r="N582" s="9">
        <v>26415</v>
      </c>
      <c r="O582" s="9">
        <v>60</v>
      </c>
      <c r="P582" s="9">
        <v>13791</v>
      </c>
      <c r="Q582" s="9">
        <v>25315</v>
      </c>
      <c r="R582" s="10">
        <v>11</v>
      </c>
      <c r="S582" s="11">
        <v>6450.92</v>
      </c>
      <c r="T582" s="12">
        <f>Table1[[#This Row],[Clicks]]/Table1[[#This Row],[Impressions]] * 100</f>
        <v>0.22714366837024419</v>
      </c>
      <c r="U582" s="12">
        <f>IFERROR(Table1[[#This Row],[Total Conversions]]/Table1[[#This Row],[Clicks]], "N/A")</f>
        <v>0.18333333333333332</v>
      </c>
      <c r="V582" s="13">
        <f>IFERROR(Table1[[#This Row],[Gross Cost ]]/Table1[[#This Row],[Clicks]], "N/A")</f>
        <v>107.51533333333333</v>
      </c>
      <c r="W582" s="14">
        <f>Table1[[#This Row],[Gross Cost ]]/Table1[[#This Row],[Total Conversions]]</f>
        <v>586.44727272727278</v>
      </c>
      <c r="X582" s="13">
        <f>IFERROR((Table1[[#This Row],[Gross Cost ]]/ (Table1[[#This Row],[Impressions]] / 1000)), "N/A")</f>
        <v>244.21427219382929</v>
      </c>
      <c r="Y582" s="13">
        <f>Table1[[#This Row],[Gross Cost ]]/Table1[[#This Row],[Viewable Impressions]] * 1000</f>
        <v>467.76303386266403</v>
      </c>
    </row>
    <row r="583" spans="1:25" x14ac:dyDescent="0.25">
      <c r="A583" t="s">
        <v>1070</v>
      </c>
      <c r="B583" t="s">
        <v>1133</v>
      </c>
      <c r="C583" t="s">
        <v>1130</v>
      </c>
      <c r="D583" t="s">
        <v>1143</v>
      </c>
      <c r="G583" t="s">
        <v>12</v>
      </c>
      <c r="H583" t="s">
        <v>19</v>
      </c>
      <c r="I583" t="s">
        <v>1949</v>
      </c>
      <c r="J583" t="s">
        <v>1923</v>
      </c>
      <c r="K583" t="s">
        <v>122</v>
      </c>
      <c r="L583" t="s">
        <v>204</v>
      </c>
      <c r="M583" t="s">
        <v>16</v>
      </c>
      <c r="N583" s="9">
        <v>26270</v>
      </c>
      <c r="O583" s="9">
        <v>63</v>
      </c>
      <c r="P583" s="9">
        <v>12813</v>
      </c>
      <c r="Q583" s="9">
        <v>21893</v>
      </c>
      <c r="R583" s="10">
        <v>12</v>
      </c>
      <c r="S583" s="11">
        <v>6417.26</v>
      </c>
      <c r="T583" s="12">
        <f>Table1[[#This Row],[Clicks]]/Table1[[#This Row],[Impressions]] * 100</f>
        <v>0.23981728207080319</v>
      </c>
      <c r="U583" s="12">
        <f>IFERROR(Table1[[#This Row],[Total Conversions]]/Table1[[#This Row],[Clicks]], "N/A")</f>
        <v>0.19047619047619047</v>
      </c>
      <c r="V583" s="13">
        <f>IFERROR(Table1[[#This Row],[Gross Cost ]]/Table1[[#This Row],[Clicks]], "N/A")</f>
        <v>101.86126984126984</v>
      </c>
      <c r="W583" s="14">
        <f>Table1[[#This Row],[Gross Cost ]]/Table1[[#This Row],[Total Conversions]]</f>
        <v>534.77166666666665</v>
      </c>
      <c r="X583" s="13">
        <f>IFERROR((Table1[[#This Row],[Gross Cost ]]/ (Table1[[#This Row],[Impressions]] / 1000)), "N/A")</f>
        <v>244.28092881614009</v>
      </c>
      <c r="Y583" s="13">
        <f>Table1[[#This Row],[Gross Cost ]]/Table1[[#This Row],[Viewable Impressions]] * 1000</f>
        <v>500.83977210645435</v>
      </c>
    </row>
    <row r="584" spans="1:25" x14ac:dyDescent="0.25">
      <c r="A584" t="s">
        <v>1070</v>
      </c>
      <c r="B584" t="s">
        <v>1136</v>
      </c>
      <c r="C584" t="s">
        <v>1199</v>
      </c>
      <c r="D584" t="s">
        <v>1633</v>
      </c>
      <c r="G584" t="s">
        <v>12</v>
      </c>
      <c r="H584" t="s">
        <v>21</v>
      </c>
      <c r="I584" t="s">
        <v>1950</v>
      </c>
      <c r="J584" t="s">
        <v>1926</v>
      </c>
      <c r="K584" t="s">
        <v>157</v>
      </c>
      <c r="L584" t="s">
        <v>795</v>
      </c>
      <c r="M584" t="s">
        <v>16</v>
      </c>
      <c r="N584" s="9">
        <v>24100</v>
      </c>
      <c r="O584" s="9">
        <v>110</v>
      </c>
      <c r="P584" s="9">
        <v>11355</v>
      </c>
      <c r="Q584" s="9">
        <v>21740</v>
      </c>
      <c r="R584" s="10">
        <v>5</v>
      </c>
      <c r="S584" s="11">
        <v>5912.26</v>
      </c>
      <c r="T584" s="12">
        <f>Table1[[#This Row],[Clicks]]/Table1[[#This Row],[Impressions]] * 100</f>
        <v>0.45643153526970959</v>
      </c>
      <c r="U584" s="12">
        <f>IFERROR(Table1[[#This Row],[Total Conversions]]/Table1[[#This Row],[Clicks]], "N/A")</f>
        <v>4.5454545454545456E-2</v>
      </c>
      <c r="V584" s="13">
        <f>IFERROR(Table1[[#This Row],[Gross Cost ]]/Table1[[#This Row],[Clicks]], "N/A")</f>
        <v>53.747818181818182</v>
      </c>
      <c r="W584" s="14">
        <f>Table1[[#This Row],[Gross Cost ]]/Table1[[#This Row],[Total Conversions]]</f>
        <v>1182.452</v>
      </c>
      <c r="X584" s="13">
        <f>IFERROR((Table1[[#This Row],[Gross Cost ]]/ (Table1[[#This Row],[Impressions]] / 1000)), "N/A")</f>
        <v>245.3219917012448</v>
      </c>
      <c r="Y584" s="13">
        <f>Table1[[#This Row],[Gross Cost ]]/Table1[[#This Row],[Viewable Impressions]] * 1000</f>
        <v>520.6745926904448</v>
      </c>
    </row>
    <row r="585" spans="1:25" x14ac:dyDescent="0.25">
      <c r="A585" t="s">
        <v>1070</v>
      </c>
      <c r="B585" t="s">
        <v>1140</v>
      </c>
      <c r="C585" t="s">
        <v>1315</v>
      </c>
      <c r="D585" t="s">
        <v>1693</v>
      </c>
      <c r="G585" t="s">
        <v>18</v>
      </c>
      <c r="H585" t="s">
        <v>26</v>
      </c>
      <c r="I585" t="s">
        <v>1008</v>
      </c>
      <c r="J585" t="s">
        <v>1003</v>
      </c>
      <c r="K585" t="s">
        <v>201</v>
      </c>
      <c r="L585" t="s">
        <v>625</v>
      </c>
      <c r="M585" t="s">
        <v>34</v>
      </c>
      <c r="N585" s="9">
        <v>26212</v>
      </c>
      <c r="O585" s="9">
        <v>77</v>
      </c>
      <c r="P585" s="9">
        <v>12726</v>
      </c>
      <c r="Q585" s="9">
        <v>24442</v>
      </c>
      <c r="R585" s="10">
        <v>15</v>
      </c>
      <c r="S585" s="11">
        <v>6452.94</v>
      </c>
      <c r="T585" s="12">
        <f>Table1[[#This Row],[Clicks]]/Table1[[#This Row],[Impressions]] * 100</f>
        <v>0.29375858385472303</v>
      </c>
      <c r="U585" s="12">
        <f>IFERROR(Table1[[#This Row],[Total Conversions]]/Table1[[#This Row],[Clicks]], "N/A")</f>
        <v>0.19480519480519481</v>
      </c>
      <c r="V585" s="13">
        <f>IFERROR(Table1[[#This Row],[Gross Cost ]]/Table1[[#This Row],[Clicks]], "N/A")</f>
        <v>83.80441558441558</v>
      </c>
      <c r="W585" s="14">
        <f>Table1[[#This Row],[Gross Cost ]]/Table1[[#This Row],[Total Conversions]]</f>
        <v>430.19599999999997</v>
      </c>
      <c r="X585" s="13">
        <f>IFERROR((Table1[[#This Row],[Gross Cost ]]/ (Table1[[#This Row],[Impressions]] / 1000)), "N/A")</f>
        <v>246.182664428506</v>
      </c>
      <c r="Y585" s="13">
        <f>Table1[[#This Row],[Gross Cost ]]/Table1[[#This Row],[Viewable Impressions]] * 1000</f>
        <v>507.06742102781698</v>
      </c>
    </row>
    <row r="586" spans="1:25" x14ac:dyDescent="0.25">
      <c r="A586" t="s">
        <v>1070</v>
      </c>
      <c r="B586" t="s">
        <v>1142</v>
      </c>
      <c r="C586" t="s">
        <v>1327</v>
      </c>
      <c r="D586" t="s">
        <v>1703</v>
      </c>
      <c r="G586" t="s">
        <v>18</v>
      </c>
      <c r="H586" t="s">
        <v>26</v>
      </c>
      <c r="I586" t="s">
        <v>1008</v>
      </c>
      <c r="J586" t="s">
        <v>1003</v>
      </c>
      <c r="K586" t="s">
        <v>62</v>
      </c>
      <c r="L586" t="s">
        <v>680</v>
      </c>
      <c r="M586" t="s">
        <v>34</v>
      </c>
      <c r="N586" s="9">
        <v>27592</v>
      </c>
      <c r="O586" s="9">
        <v>80</v>
      </c>
      <c r="P586" s="9">
        <v>10901</v>
      </c>
      <c r="Q586" s="9">
        <v>24980</v>
      </c>
      <c r="R586" s="10">
        <v>17</v>
      </c>
      <c r="S586" s="11">
        <v>6809.36</v>
      </c>
      <c r="T586" s="12">
        <f>Table1[[#This Row],[Clicks]]/Table1[[#This Row],[Impressions]] * 100</f>
        <v>0.2899391127863149</v>
      </c>
      <c r="U586" s="12">
        <f>IFERROR(Table1[[#This Row],[Total Conversions]]/Table1[[#This Row],[Clicks]], "N/A")</f>
        <v>0.21249999999999999</v>
      </c>
      <c r="V586" s="13">
        <f>IFERROR(Table1[[#This Row],[Gross Cost ]]/Table1[[#This Row],[Clicks]], "N/A")</f>
        <v>85.11699999999999</v>
      </c>
      <c r="W586" s="14">
        <f>Table1[[#This Row],[Gross Cost ]]/Table1[[#This Row],[Total Conversions]]</f>
        <v>400.55058823529407</v>
      </c>
      <c r="X586" s="13">
        <f>IFERROR((Table1[[#This Row],[Gross Cost ]]/ (Table1[[#This Row],[Impressions]] / 1000)), "N/A")</f>
        <v>246.78747463032764</v>
      </c>
      <c r="Y586" s="13">
        <f>Table1[[#This Row],[Gross Cost ]]/Table1[[#This Row],[Viewable Impressions]] * 1000</f>
        <v>624.65461884230797</v>
      </c>
    </row>
    <row r="587" spans="1:25" x14ac:dyDescent="0.25">
      <c r="A587" t="s">
        <v>1078</v>
      </c>
      <c r="B587" t="s">
        <v>1173</v>
      </c>
      <c r="C587" t="s">
        <v>1431</v>
      </c>
      <c r="D587" t="s">
        <v>1709</v>
      </c>
      <c r="G587" t="s">
        <v>18</v>
      </c>
      <c r="H587" t="s">
        <v>19</v>
      </c>
      <c r="I587" t="s">
        <v>1029</v>
      </c>
      <c r="J587" t="s">
        <v>1924</v>
      </c>
      <c r="K587" t="s">
        <v>298</v>
      </c>
      <c r="L587" t="s">
        <v>204</v>
      </c>
      <c r="M587" t="s">
        <v>16</v>
      </c>
      <c r="N587" s="9">
        <v>12391</v>
      </c>
      <c r="O587" s="9">
        <v>40</v>
      </c>
      <c r="P587" s="9">
        <v>5756</v>
      </c>
      <c r="Q587" s="9">
        <v>11636</v>
      </c>
      <c r="R587" s="10">
        <v>4</v>
      </c>
      <c r="S587" s="11">
        <v>3069.12</v>
      </c>
      <c r="T587" s="12">
        <f>Table1[[#This Row],[Clicks]]/Table1[[#This Row],[Impressions]] * 100</f>
        <v>0.32281494633201518</v>
      </c>
      <c r="U587" s="12">
        <f>IFERROR(Table1[[#This Row],[Total Conversions]]/Table1[[#This Row],[Clicks]], "N/A")</f>
        <v>0.1</v>
      </c>
      <c r="V587" s="13">
        <f>IFERROR(Table1[[#This Row],[Gross Cost ]]/Table1[[#This Row],[Clicks]], "N/A")</f>
        <v>76.727999999999994</v>
      </c>
      <c r="W587" s="14">
        <f>Table1[[#This Row],[Gross Cost ]]/Table1[[#This Row],[Total Conversions]]</f>
        <v>767.28</v>
      </c>
      <c r="X587" s="13">
        <f>IFERROR((Table1[[#This Row],[Gross Cost ]]/ (Table1[[#This Row],[Impressions]] / 1000)), "N/A")</f>
        <v>247.6894520216286</v>
      </c>
      <c r="Y587" s="13">
        <f>Table1[[#This Row],[Gross Cost ]]/Table1[[#This Row],[Viewable Impressions]] * 1000</f>
        <v>533.20361362056974</v>
      </c>
    </row>
    <row r="588" spans="1:25" x14ac:dyDescent="0.25">
      <c r="A588" t="s">
        <v>1092</v>
      </c>
      <c r="B588" t="s">
        <v>1210</v>
      </c>
      <c r="C588" t="s">
        <v>1519</v>
      </c>
      <c r="D588" t="s">
        <v>1131</v>
      </c>
      <c r="E588" t="s">
        <v>1900</v>
      </c>
      <c r="F588" t="s">
        <v>1921</v>
      </c>
      <c r="G588" t="s">
        <v>18</v>
      </c>
      <c r="H588" t="s">
        <v>21</v>
      </c>
      <c r="I588" t="s">
        <v>1042</v>
      </c>
      <c r="J588" t="s">
        <v>1924</v>
      </c>
      <c r="K588" t="s">
        <v>165</v>
      </c>
      <c r="L588" t="s">
        <v>15</v>
      </c>
      <c r="M588" t="s">
        <v>16</v>
      </c>
      <c r="N588" s="9">
        <v>10653</v>
      </c>
      <c r="O588" s="9">
        <v>68</v>
      </c>
      <c r="P588" s="9">
        <v>5263</v>
      </c>
      <c r="Q588" s="9">
        <v>9921</v>
      </c>
      <c r="R588" s="10">
        <v>11</v>
      </c>
      <c r="S588" s="11">
        <v>2641.48</v>
      </c>
      <c r="T588" s="12">
        <f>Table1[[#This Row],[Clicks]]/Table1[[#This Row],[Impressions]] * 100</f>
        <v>0.63831784473857134</v>
      </c>
      <c r="U588" s="12">
        <f>IFERROR(Table1[[#This Row],[Total Conversions]]/Table1[[#This Row],[Clicks]], "N/A")</f>
        <v>0.16176470588235295</v>
      </c>
      <c r="V588" s="13">
        <f>IFERROR(Table1[[#This Row],[Gross Cost ]]/Table1[[#This Row],[Clicks]], "N/A")</f>
        <v>38.845294117647057</v>
      </c>
      <c r="W588" s="14">
        <f>Table1[[#This Row],[Gross Cost ]]/Table1[[#This Row],[Total Conversions]]</f>
        <v>240.13454545454545</v>
      </c>
      <c r="X588" s="13">
        <f>IFERROR((Table1[[#This Row],[Gross Cost ]]/ (Table1[[#This Row],[Impressions]] / 1000)), "N/A")</f>
        <v>247.95644419412372</v>
      </c>
      <c r="Y588" s="13">
        <f>Table1[[#This Row],[Gross Cost ]]/Table1[[#This Row],[Viewable Impressions]] * 1000</f>
        <v>501.89625688770667</v>
      </c>
    </row>
    <row r="589" spans="1:25" x14ac:dyDescent="0.25">
      <c r="A589" t="s">
        <v>1070</v>
      </c>
      <c r="B589" t="s">
        <v>1150</v>
      </c>
      <c r="C589" t="s">
        <v>1374</v>
      </c>
      <c r="D589" t="s">
        <v>1728</v>
      </c>
      <c r="G589" t="s">
        <v>12</v>
      </c>
      <c r="H589" t="s">
        <v>21</v>
      </c>
      <c r="I589" t="s">
        <v>1950</v>
      </c>
      <c r="J589" t="s">
        <v>1926</v>
      </c>
      <c r="K589" t="s">
        <v>126</v>
      </c>
      <c r="L589" t="s">
        <v>15</v>
      </c>
      <c r="M589" t="s">
        <v>16</v>
      </c>
      <c r="N589" s="9">
        <v>26784</v>
      </c>
      <c r="O589" s="9">
        <v>85</v>
      </c>
      <c r="P589" s="9">
        <v>12708</v>
      </c>
      <c r="Q589" s="9">
        <v>22261</v>
      </c>
      <c r="R589" s="10">
        <v>9</v>
      </c>
      <c r="S589" s="11">
        <v>6643.16</v>
      </c>
      <c r="T589" s="12">
        <f>Table1[[#This Row],[Clicks]]/Table1[[#This Row],[Impressions]] * 100</f>
        <v>0.31735364396654719</v>
      </c>
      <c r="U589" s="12">
        <f>IFERROR(Table1[[#This Row],[Total Conversions]]/Table1[[#This Row],[Clicks]], "N/A")</f>
        <v>0.10588235294117647</v>
      </c>
      <c r="V589" s="13">
        <f>IFERROR(Table1[[#This Row],[Gross Cost ]]/Table1[[#This Row],[Clicks]], "N/A")</f>
        <v>78.154823529411757</v>
      </c>
      <c r="W589" s="14">
        <f>Table1[[#This Row],[Gross Cost ]]/Table1[[#This Row],[Total Conversions]]</f>
        <v>738.12888888888892</v>
      </c>
      <c r="X589" s="13">
        <f>IFERROR((Table1[[#This Row],[Gross Cost ]]/ (Table1[[#This Row],[Impressions]] / 1000)), "N/A")</f>
        <v>248.02718040621266</v>
      </c>
      <c r="Y589" s="13">
        <f>Table1[[#This Row],[Gross Cost ]]/Table1[[#This Row],[Viewable Impressions]] * 1000</f>
        <v>522.75417060119617</v>
      </c>
    </row>
    <row r="590" spans="1:25" x14ac:dyDescent="0.25">
      <c r="A590" t="s">
        <v>1092</v>
      </c>
      <c r="B590" t="s">
        <v>1210</v>
      </c>
      <c r="C590" t="s">
        <v>1218</v>
      </c>
      <c r="D590" t="s">
        <v>1818</v>
      </c>
      <c r="G590" t="s">
        <v>18</v>
      </c>
      <c r="H590" t="s">
        <v>13</v>
      </c>
      <c r="I590" t="s">
        <v>1943</v>
      </c>
      <c r="J590" t="s">
        <v>1923</v>
      </c>
      <c r="K590" t="s">
        <v>155</v>
      </c>
      <c r="L590" t="s">
        <v>680</v>
      </c>
      <c r="M590" t="s">
        <v>16</v>
      </c>
      <c r="N590" s="9">
        <v>10389</v>
      </c>
      <c r="O590" s="9">
        <v>55</v>
      </c>
      <c r="P590" s="9">
        <v>8161</v>
      </c>
      <c r="Q590" s="9">
        <v>9951</v>
      </c>
      <c r="R590" s="10">
        <v>2</v>
      </c>
      <c r="S590" s="11">
        <v>2582.4899999999998</v>
      </c>
      <c r="T590" s="12">
        <f>Table1[[#This Row],[Clicks]]/Table1[[#This Row],[Impressions]] * 100</f>
        <v>0.52940610260852827</v>
      </c>
      <c r="U590" s="12">
        <f>IFERROR(Table1[[#This Row],[Total Conversions]]/Table1[[#This Row],[Clicks]], "N/A")</f>
        <v>3.6363636363636362E-2</v>
      </c>
      <c r="V590" s="13">
        <f>IFERROR(Table1[[#This Row],[Gross Cost ]]/Table1[[#This Row],[Clicks]], "N/A")</f>
        <v>46.954363636363631</v>
      </c>
      <c r="W590" s="14">
        <f>Table1[[#This Row],[Gross Cost ]]/Table1[[#This Row],[Total Conversions]]</f>
        <v>1291.2449999999999</v>
      </c>
      <c r="X590" s="13">
        <f>IFERROR((Table1[[#This Row],[Gross Cost ]]/ (Table1[[#This Row],[Impressions]] / 1000)), "N/A")</f>
        <v>248.57926653190876</v>
      </c>
      <c r="Y590" s="13">
        <f>Table1[[#This Row],[Gross Cost ]]/Table1[[#This Row],[Viewable Impressions]] * 1000</f>
        <v>316.44283788751375</v>
      </c>
    </row>
    <row r="591" spans="1:25" x14ac:dyDescent="0.25">
      <c r="A591" t="s">
        <v>1070</v>
      </c>
      <c r="B591" t="s">
        <v>1150</v>
      </c>
      <c r="C591" t="s">
        <v>1376</v>
      </c>
      <c r="G591" t="s">
        <v>12</v>
      </c>
      <c r="H591" t="s">
        <v>13</v>
      </c>
      <c r="I591" t="s">
        <v>1940</v>
      </c>
      <c r="J591" t="s">
        <v>1923</v>
      </c>
      <c r="K591" t="s">
        <v>377</v>
      </c>
      <c r="L591" t="s">
        <v>204</v>
      </c>
      <c r="M591" t="s">
        <v>16</v>
      </c>
      <c r="N591" s="9">
        <v>26820</v>
      </c>
      <c r="O591" s="9">
        <v>80</v>
      </c>
      <c r="P591" s="9">
        <v>13553</v>
      </c>
      <c r="Q591" s="9">
        <v>21192</v>
      </c>
      <c r="R591" s="10">
        <v>12</v>
      </c>
      <c r="S591" s="11">
        <v>6745.1</v>
      </c>
      <c r="T591" s="12">
        <f>Table1[[#This Row],[Clicks]]/Table1[[#This Row],[Impressions]] * 100</f>
        <v>0.29828486204325128</v>
      </c>
      <c r="U591" s="12">
        <f>IFERROR(Table1[[#This Row],[Total Conversions]]/Table1[[#This Row],[Clicks]], "N/A")</f>
        <v>0.15</v>
      </c>
      <c r="V591" s="13">
        <f>IFERROR(Table1[[#This Row],[Gross Cost ]]/Table1[[#This Row],[Clicks]], "N/A")</f>
        <v>84.313749999999999</v>
      </c>
      <c r="W591" s="14">
        <f>Table1[[#This Row],[Gross Cost ]]/Table1[[#This Row],[Total Conversions]]</f>
        <v>562.0916666666667</v>
      </c>
      <c r="X591" s="13">
        <f>IFERROR((Table1[[#This Row],[Gross Cost ]]/ (Table1[[#This Row],[Impressions]] / 1000)), "N/A")</f>
        <v>251.4951528709918</v>
      </c>
      <c r="Y591" s="13">
        <f>Table1[[#This Row],[Gross Cost ]]/Table1[[#This Row],[Viewable Impressions]] * 1000</f>
        <v>497.68316977790897</v>
      </c>
    </row>
    <row r="592" spans="1:25" x14ac:dyDescent="0.25">
      <c r="A592" t="s">
        <v>1070</v>
      </c>
      <c r="B592" t="s">
        <v>1141</v>
      </c>
      <c r="C592" t="s">
        <v>1321</v>
      </c>
      <c r="G592" t="s">
        <v>18</v>
      </c>
      <c r="H592" t="s">
        <v>21</v>
      </c>
      <c r="I592" t="s">
        <v>1008</v>
      </c>
      <c r="J592" t="s">
        <v>1003</v>
      </c>
      <c r="K592" t="s">
        <v>36</v>
      </c>
      <c r="L592" t="s">
        <v>795</v>
      </c>
      <c r="M592" t="s">
        <v>34</v>
      </c>
      <c r="N592" s="9">
        <v>26558</v>
      </c>
      <c r="O592" s="9">
        <v>111</v>
      </c>
      <c r="P592" s="9">
        <v>15761</v>
      </c>
      <c r="Q592" s="9">
        <v>23532</v>
      </c>
      <c r="R592" s="10">
        <v>14</v>
      </c>
      <c r="S592" s="11">
        <v>6751.56</v>
      </c>
      <c r="T592" s="12">
        <f>Table1[[#This Row],[Clicks]]/Table1[[#This Row],[Impressions]] * 100</f>
        <v>0.41795315912342795</v>
      </c>
      <c r="U592" s="12">
        <f>IFERROR(Table1[[#This Row],[Total Conversions]]/Table1[[#This Row],[Clicks]], "N/A")</f>
        <v>0.12612612612612611</v>
      </c>
      <c r="V592" s="13">
        <f>IFERROR(Table1[[#This Row],[Gross Cost ]]/Table1[[#This Row],[Clicks]], "N/A")</f>
        <v>60.824864864864871</v>
      </c>
      <c r="W592" s="14">
        <f>Table1[[#This Row],[Gross Cost ]]/Table1[[#This Row],[Total Conversions]]</f>
        <v>482.25428571428574</v>
      </c>
      <c r="X592" s="13">
        <f>IFERROR((Table1[[#This Row],[Gross Cost ]]/ (Table1[[#This Row],[Impressions]] / 1000)), "N/A")</f>
        <v>254.21944423525869</v>
      </c>
      <c r="Y592" s="13">
        <f>Table1[[#This Row],[Gross Cost ]]/Table1[[#This Row],[Viewable Impressions]] * 1000</f>
        <v>428.37129623754839</v>
      </c>
    </row>
    <row r="593" spans="1:25" x14ac:dyDescent="0.25">
      <c r="A593" t="s">
        <v>1083</v>
      </c>
      <c r="B593" t="s">
        <v>1191</v>
      </c>
      <c r="G593" t="s">
        <v>18</v>
      </c>
      <c r="H593" t="s">
        <v>26</v>
      </c>
      <c r="I593" t="s">
        <v>1023</v>
      </c>
      <c r="J593" t="s">
        <v>1923</v>
      </c>
      <c r="K593" t="s">
        <v>183</v>
      </c>
      <c r="L593" t="s">
        <v>680</v>
      </c>
      <c r="M593" t="s">
        <v>16</v>
      </c>
      <c r="N593" s="9">
        <v>8545</v>
      </c>
      <c r="O593" s="9">
        <v>20</v>
      </c>
      <c r="P593" s="9">
        <v>3454</v>
      </c>
      <c r="Q593" s="9">
        <v>5510</v>
      </c>
      <c r="R593" s="10">
        <v>2</v>
      </c>
      <c r="S593" s="11">
        <v>2181.25</v>
      </c>
      <c r="T593" s="12">
        <f>Table1[[#This Row],[Clicks]]/Table1[[#This Row],[Impressions]] * 100</f>
        <v>0.23405500292568754</v>
      </c>
      <c r="U593" s="12">
        <f>IFERROR(Table1[[#This Row],[Total Conversions]]/Table1[[#This Row],[Clicks]], "N/A")</f>
        <v>0.1</v>
      </c>
      <c r="V593" s="13">
        <f>IFERROR(Table1[[#This Row],[Gross Cost ]]/Table1[[#This Row],[Clicks]], "N/A")</f>
        <v>109.0625</v>
      </c>
      <c r="W593" s="14">
        <f>Table1[[#This Row],[Gross Cost ]]/Table1[[#This Row],[Total Conversions]]</f>
        <v>1090.625</v>
      </c>
      <c r="X593" s="13">
        <f>IFERROR((Table1[[#This Row],[Gross Cost ]]/ (Table1[[#This Row],[Impressions]] / 1000)), "N/A")</f>
        <v>255.26623756582796</v>
      </c>
      <c r="Y593" s="13">
        <f>Table1[[#This Row],[Gross Cost ]]/Table1[[#This Row],[Viewable Impressions]] * 1000</f>
        <v>631.51418645049216</v>
      </c>
    </row>
    <row r="594" spans="1:25" x14ac:dyDescent="0.25">
      <c r="A594" t="s">
        <v>1070</v>
      </c>
      <c r="B594" t="s">
        <v>1136</v>
      </c>
      <c r="C594" t="s">
        <v>1199</v>
      </c>
      <c r="D594" t="s">
        <v>1614</v>
      </c>
      <c r="G594" t="s">
        <v>18</v>
      </c>
      <c r="H594" t="s">
        <v>21</v>
      </c>
      <c r="I594" t="s">
        <v>1941</v>
      </c>
      <c r="J594" t="s">
        <v>1929</v>
      </c>
      <c r="K594" t="s">
        <v>157</v>
      </c>
      <c r="L594" t="s">
        <v>204</v>
      </c>
      <c r="M594" t="s">
        <v>34</v>
      </c>
      <c r="N594" s="9">
        <v>21599</v>
      </c>
      <c r="O594" s="9">
        <v>66</v>
      </c>
      <c r="P594" s="9">
        <v>13600</v>
      </c>
      <c r="Q594" s="9">
        <v>20256</v>
      </c>
      <c r="R594" s="10">
        <v>9</v>
      </c>
      <c r="S594" s="11">
        <v>5551.39</v>
      </c>
      <c r="T594" s="12">
        <f>Table1[[#This Row],[Clicks]]/Table1[[#This Row],[Impressions]] * 100</f>
        <v>0.30556970230103248</v>
      </c>
      <c r="U594" s="12">
        <f>IFERROR(Table1[[#This Row],[Total Conversions]]/Table1[[#This Row],[Clicks]], "N/A")</f>
        <v>0.13636363636363635</v>
      </c>
      <c r="V594" s="13">
        <f>IFERROR(Table1[[#This Row],[Gross Cost ]]/Table1[[#This Row],[Clicks]], "N/A")</f>
        <v>84.111969696969709</v>
      </c>
      <c r="W594" s="14">
        <f>Table1[[#This Row],[Gross Cost ]]/Table1[[#This Row],[Total Conversions]]</f>
        <v>616.82111111111112</v>
      </c>
      <c r="X594" s="13">
        <f>IFERROR((Table1[[#This Row],[Gross Cost ]]/ (Table1[[#This Row],[Impressions]] / 1000)), "N/A")</f>
        <v>257.02069540256497</v>
      </c>
      <c r="Y594" s="13">
        <f>Table1[[#This Row],[Gross Cost ]]/Table1[[#This Row],[Viewable Impressions]] * 1000</f>
        <v>408.19044117647064</v>
      </c>
    </row>
    <row r="595" spans="1:25" x14ac:dyDescent="0.25">
      <c r="A595" t="s">
        <v>1069</v>
      </c>
      <c r="B595" t="s">
        <v>1134</v>
      </c>
      <c r="C595" t="s">
        <v>1287</v>
      </c>
      <c r="G595" t="s">
        <v>23</v>
      </c>
      <c r="H595" t="s">
        <v>21</v>
      </c>
      <c r="I595" t="s">
        <v>1939</v>
      </c>
      <c r="J595" t="s">
        <v>1923</v>
      </c>
      <c r="K595" t="s">
        <v>857</v>
      </c>
      <c r="L595" t="s">
        <v>795</v>
      </c>
      <c r="M595" t="s">
        <v>16</v>
      </c>
      <c r="N595" s="9">
        <v>7531</v>
      </c>
      <c r="O595" s="9">
        <v>10</v>
      </c>
      <c r="P595" s="9">
        <v>3059</v>
      </c>
      <c r="Q595" s="9">
        <v>6523</v>
      </c>
      <c r="R595" s="10">
        <v>1</v>
      </c>
      <c r="S595" s="11">
        <v>1937.06</v>
      </c>
      <c r="T595" s="12">
        <f>Table1[[#This Row],[Clicks]]/Table1[[#This Row],[Impressions]] * 100</f>
        <v>0.13278449077147789</v>
      </c>
      <c r="U595" s="12">
        <f>IFERROR(Table1[[#This Row],[Total Conversions]]/Table1[[#This Row],[Clicks]], "N/A")</f>
        <v>0.1</v>
      </c>
      <c r="V595" s="13">
        <f>IFERROR(Table1[[#This Row],[Gross Cost ]]/Table1[[#This Row],[Clicks]], "N/A")</f>
        <v>193.70599999999999</v>
      </c>
      <c r="W595" s="14">
        <f>Table1[[#This Row],[Gross Cost ]]/Table1[[#This Row],[Total Conversions]]</f>
        <v>1937.06</v>
      </c>
      <c r="X595" s="13">
        <f>IFERROR((Table1[[#This Row],[Gross Cost ]]/ (Table1[[#This Row],[Impressions]] / 1000)), "N/A")</f>
        <v>257.21152569379899</v>
      </c>
      <c r="Y595" s="13">
        <f>Table1[[#This Row],[Gross Cost ]]/Table1[[#This Row],[Viewable Impressions]] * 1000</f>
        <v>633.23308270676694</v>
      </c>
    </row>
    <row r="596" spans="1:25" x14ac:dyDescent="0.25">
      <c r="A596" t="s">
        <v>1092</v>
      </c>
      <c r="B596" t="s">
        <v>1210</v>
      </c>
      <c r="C596" t="s">
        <v>1132</v>
      </c>
      <c r="D596" t="s">
        <v>1817</v>
      </c>
      <c r="E596" t="s">
        <v>1912</v>
      </c>
      <c r="G596" t="s">
        <v>18</v>
      </c>
      <c r="H596" t="s">
        <v>19</v>
      </c>
      <c r="I596" t="s">
        <v>1036</v>
      </c>
      <c r="J596" t="s">
        <v>1927</v>
      </c>
      <c r="K596" t="s">
        <v>73</v>
      </c>
      <c r="L596" t="s">
        <v>795</v>
      </c>
      <c r="M596" t="s">
        <v>16</v>
      </c>
      <c r="N596" s="9">
        <v>13100</v>
      </c>
      <c r="O596" s="9">
        <v>80</v>
      </c>
      <c r="P596" s="9">
        <v>6507</v>
      </c>
      <c r="Q596" s="9">
        <v>10895</v>
      </c>
      <c r="R596" s="10">
        <v>5</v>
      </c>
      <c r="S596" s="11">
        <v>3411.59</v>
      </c>
      <c r="T596" s="12">
        <f>Table1[[#This Row],[Clicks]]/Table1[[#This Row],[Impressions]] * 100</f>
        <v>0.61068702290076338</v>
      </c>
      <c r="U596" s="12">
        <f>IFERROR(Table1[[#This Row],[Total Conversions]]/Table1[[#This Row],[Clicks]], "N/A")</f>
        <v>6.25E-2</v>
      </c>
      <c r="V596" s="13">
        <f>IFERROR(Table1[[#This Row],[Gross Cost ]]/Table1[[#This Row],[Clicks]], "N/A")</f>
        <v>42.644874999999999</v>
      </c>
      <c r="W596" s="14">
        <f>Table1[[#This Row],[Gross Cost ]]/Table1[[#This Row],[Total Conversions]]</f>
        <v>682.31799999999998</v>
      </c>
      <c r="X596" s="13">
        <f>IFERROR((Table1[[#This Row],[Gross Cost ]]/ (Table1[[#This Row],[Impressions]] / 1000)), "N/A")</f>
        <v>260.42671755725195</v>
      </c>
      <c r="Y596" s="13">
        <f>Table1[[#This Row],[Gross Cost ]]/Table1[[#This Row],[Viewable Impressions]] * 1000</f>
        <v>524.29537421238672</v>
      </c>
    </row>
    <row r="597" spans="1:25" x14ac:dyDescent="0.25">
      <c r="A597" t="s">
        <v>1070</v>
      </c>
      <c r="B597" t="s">
        <v>182</v>
      </c>
      <c r="C597" t="s">
        <v>1407</v>
      </c>
      <c r="G597" t="s">
        <v>18</v>
      </c>
      <c r="H597" t="s">
        <v>13</v>
      </c>
      <c r="I597" t="s">
        <v>1008</v>
      </c>
      <c r="J597" t="s">
        <v>1003</v>
      </c>
      <c r="K597" t="s">
        <v>333</v>
      </c>
      <c r="L597" t="s">
        <v>204</v>
      </c>
      <c r="M597" t="s">
        <v>44</v>
      </c>
      <c r="N597" s="9">
        <v>27394</v>
      </c>
      <c r="O597" s="9">
        <v>74</v>
      </c>
      <c r="P597" s="9">
        <v>16144</v>
      </c>
      <c r="Q597" s="9">
        <v>24752</v>
      </c>
      <c r="R597" s="10">
        <v>78</v>
      </c>
      <c r="S597" s="11">
        <v>7264.59</v>
      </c>
      <c r="T597" s="12">
        <f>Table1[[#This Row],[Clicks]]/Table1[[#This Row],[Impressions]] * 100</f>
        <v>0.27013214572534133</v>
      </c>
      <c r="U597" s="12">
        <f>IFERROR(Table1[[#This Row],[Total Conversions]]/Table1[[#This Row],[Clicks]], "N/A")</f>
        <v>1.0540540540540539</v>
      </c>
      <c r="V597" s="13">
        <f>IFERROR(Table1[[#This Row],[Gross Cost ]]/Table1[[#This Row],[Clicks]], "N/A")</f>
        <v>98.170135135135141</v>
      </c>
      <c r="W597" s="14">
        <f>Table1[[#This Row],[Gross Cost ]]/Table1[[#This Row],[Total Conversions]]</f>
        <v>93.135769230769228</v>
      </c>
      <c r="X597" s="13">
        <f>IFERROR((Table1[[#This Row],[Gross Cost ]]/ (Table1[[#This Row],[Impressions]] / 1000)), "N/A")</f>
        <v>265.18909250200778</v>
      </c>
      <c r="Y597" s="13">
        <f>Table1[[#This Row],[Gross Cost ]]/Table1[[#This Row],[Viewable Impressions]] * 1000</f>
        <v>449.9869920713578</v>
      </c>
    </row>
    <row r="598" spans="1:25" x14ac:dyDescent="0.25">
      <c r="A598" t="s">
        <v>1070</v>
      </c>
      <c r="B598" t="s">
        <v>1135</v>
      </c>
      <c r="C598" t="s">
        <v>1291</v>
      </c>
      <c r="D598" t="s">
        <v>1606</v>
      </c>
      <c r="G598" t="s">
        <v>18</v>
      </c>
      <c r="H598" t="s">
        <v>21</v>
      </c>
      <c r="I598" t="s">
        <v>1029</v>
      </c>
      <c r="J598" t="s">
        <v>1924</v>
      </c>
      <c r="K598" t="s">
        <v>201</v>
      </c>
      <c r="L598" t="s">
        <v>204</v>
      </c>
      <c r="M598" t="s">
        <v>34</v>
      </c>
      <c r="N598" s="9">
        <v>20833</v>
      </c>
      <c r="O598" s="9">
        <v>87</v>
      </c>
      <c r="P598" s="9">
        <v>1777</v>
      </c>
      <c r="Q598" s="9">
        <v>17211</v>
      </c>
      <c r="R598" s="10">
        <v>9</v>
      </c>
      <c r="S598" s="11">
        <v>5542.51</v>
      </c>
      <c r="T598" s="12">
        <f>Table1[[#This Row],[Clicks]]/Table1[[#This Row],[Impressions]] * 100</f>
        <v>0.41760668170690729</v>
      </c>
      <c r="U598" s="12">
        <f>IFERROR(Table1[[#This Row],[Total Conversions]]/Table1[[#This Row],[Clicks]], "N/A")</f>
        <v>0.10344827586206896</v>
      </c>
      <c r="V598" s="13">
        <f>IFERROR(Table1[[#This Row],[Gross Cost ]]/Table1[[#This Row],[Clicks]], "N/A")</f>
        <v>63.707011494252875</v>
      </c>
      <c r="W598" s="14">
        <f>Table1[[#This Row],[Gross Cost ]]/Table1[[#This Row],[Total Conversions]]</f>
        <v>615.83444444444444</v>
      </c>
      <c r="X598" s="13">
        <f>IFERROR((Table1[[#This Row],[Gross Cost ]]/ (Table1[[#This Row],[Impressions]] / 1000)), "N/A")</f>
        <v>266.04473671578751</v>
      </c>
      <c r="Y598" s="13">
        <f>Table1[[#This Row],[Gross Cost ]]/Table1[[#This Row],[Viewable Impressions]] * 1000</f>
        <v>3119.026449071469</v>
      </c>
    </row>
    <row r="599" spans="1:25" x14ac:dyDescent="0.25">
      <c r="A599" t="s">
        <v>1070</v>
      </c>
      <c r="B599" t="s">
        <v>1138</v>
      </c>
      <c r="C599" t="s">
        <v>1305</v>
      </c>
      <c r="D599" t="s">
        <v>1667</v>
      </c>
      <c r="G599" t="s">
        <v>18</v>
      </c>
      <c r="H599" t="s">
        <v>13</v>
      </c>
      <c r="I599" t="s">
        <v>1008</v>
      </c>
      <c r="J599" t="s">
        <v>1003</v>
      </c>
      <c r="K599" t="s">
        <v>14</v>
      </c>
      <c r="L599" t="s">
        <v>680</v>
      </c>
      <c r="M599" t="s">
        <v>34</v>
      </c>
      <c r="N599" s="9">
        <v>23156</v>
      </c>
      <c r="O599" s="9">
        <v>73</v>
      </c>
      <c r="P599" s="9">
        <v>4468</v>
      </c>
      <c r="Q599" s="9">
        <v>18821</v>
      </c>
      <c r="R599" s="10">
        <v>15</v>
      </c>
      <c r="S599" s="11">
        <v>6173.41</v>
      </c>
      <c r="T599" s="12">
        <f>Table1[[#This Row],[Clicks]]/Table1[[#This Row],[Impressions]] * 100</f>
        <v>0.31525306615995857</v>
      </c>
      <c r="U599" s="12">
        <f>IFERROR(Table1[[#This Row],[Total Conversions]]/Table1[[#This Row],[Clicks]], "N/A")</f>
        <v>0.20547945205479451</v>
      </c>
      <c r="V599" s="13">
        <f>IFERROR(Table1[[#This Row],[Gross Cost ]]/Table1[[#This Row],[Clicks]], "N/A")</f>
        <v>84.567260273972607</v>
      </c>
      <c r="W599" s="14">
        <f>Table1[[#This Row],[Gross Cost ]]/Table1[[#This Row],[Total Conversions]]</f>
        <v>411.56066666666663</v>
      </c>
      <c r="X599" s="13">
        <f>IFERROR((Table1[[#This Row],[Gross Cost ]]/ (Table1[[#This Row],[Impressions]] / 1000)), "N/A")</f>
        <v>266.6008809811712</v>
      </c>
      <c r="Y599" s="13">
        <f>Table1[[#This Row],[Gross Cost ]]/Table1[[#This Row],[Viewable Impressions]] * 1000</f>
        <v>1381.6942703670545</v>
      </c>
    </row>
    <row r="600" spans="1:25" x14ac:dyDescent="0.25">
      <c r="A600" t="s">
        <v>1092</v>
      </c>
      <c r="B600" t="s">
        <v>1210</v>
      </c>
      <c r="C600" t="s">
        <v>1132</v>
      </c>
      <c r="D600" t="s">
        <v>1815</v>
      </c>
      <c r="E600" t="s">
        <v>1910</v>
      </c>
      <c r="G600" t="s">
        <v>23</v>
      </c>
      <c r="H600" t="s">
        <v>21</v>
      </c>
      <c r="I600" t="s">
        <v>1042</v>
      </c>
      <c r="J600" t="s">
        <v>1924</v>
      </c>
      <c r="K600" t="s">
        <v>855</v>
      </c>
      <c r="L600" t="s">
        <v>795</v>
      </c>
      <c r="M600" t="s">
        <v>16</v>
      </c>
      <c r="N600" s="9">
        <v>15475</v>
      </c>
      <c r="O600" s="9">
        <v>110</v>
      </c>
      <c r="P600" s="9">
        <v>6019</v>
      </c>
      <c r="Q600" s="9">
        <v>10952</v>
      </c>
      <c r="R600" s="10">
        <v>9</v>
      </c>
      <c r="S600" s="11">
        <v>4156.71</v>
      </c>
      <c r="T600" s="12">
        <f>Table1[[#This Row],[Clicks]]/Table1[[#This Row],[Impressions]] * 100</f>
        <v>0.71082390953150243</v>
      </c>
      <c r="U600" s="12">
        <f>IFERROR(Table1[[#This Row],[Total Conversions]]/Table1[[#This Row],[Clicks]], "N/A")</f>
        <v>8.1818181818181818E-2</v>
      </c>
      <c r="V600" s="13">
        <f>IFERROR(Table1[[#This Row],[Gross Cost ]]/Table1[[#This Row],[Clicks]], "N/A")</f>
        <v>37.788272727272727</v>
      </c>
      <c r="W600" s="14">
        <f>Table1[[#This Row],[Gross Cost ]]/Table1[[#This Row],[Total Conversions]]</f>
        <v>461.85666666666668</v>
      </c>
      <c r="X600" s="13">
        <f>IFERROR((Table1[[#This Row],[Gross Cost ]]/ (Table1[[#This Row],[Impressions]] / 1000)), "N/A")</f>
        <v>268.60807754442652</v>
      </c>
      <c r="Y600" s="13">
        <f>Table1[[#This Row],[Gross Cost ]]/Table1[[#This Row],[Viewable Impressions]] * 1000</f>
        <v>690.598105997674</v>
      </c>
    </row>
    <row r="601" spans="1:25" x14ac:dyDescent="0.25">
      <c r="A601" t="s">
        <v>1070</v>
      </c>
      <c r="B601" t="s">
        <v>1142</v>
      </c>
      <c r="C601" t="s">
        <v>1327</v>
      </c>
      <c r="D601" t="s">
        <v>1702</v>
      </c>
      <c r="G601" t="s">
        <v>18</v>
      </c>
      <c r="H601" t="s">
        <v>19</v>
      </c>
      <c r="I601" t="s">
        <v>1036</v>
      </c>
      <c r="J601" t="s">
        <v>1927</v>
      </c>
      <c r="K601" t="s">
        <v>120</v>
      </c>
      <c r="L601" t="s">
        <v>795</v>
      </c>
      <c r="M601" t="s">
        <v>44</v>
      </c>
      <c r="N601" s="9">
        <v>25206</v>
      </c>
      <c r="O601" s="9">
        <v>75</v>
      </c>
      <c r="P601" s="9">
        <v>3588</v>
      </c>
      <c r="Q601" s="9">
        <v>23556</v>
      </c>
      <c r="R601" s="10">
        <v>19</v>
      </c>
      <c r="S601" s="11">
        <v>6846.36</v>
      </c>
      <c r="T601" s="12">
        <f>Table1[[#This Row],[Clicks]]/Table1[[#This Row],[Impressions]] * 100</f>
        <v>0.29754820280885502</v>
      </c>
      <c r="U601" s="12">
        <f>IFERROR(Table1[[#This Row],[Total Conversions]]/Table1[[#This Row],[Clicks]], "N/A")</f>
        <v>0.25333333333333335</v>
      </c>
      <c r="V601" s="13">
        <f>IFERROR(Table1[[#This Row],[Gross Cost ]]/Table1[[#This Row],[Clicks]], "N/A")</f>
        <v>91.28479999999999</v>
      </c>
      <c r="W601" s="14">
        <f>Table1[[#This Row],[Gross Cost ]]/Table1[[#This Row],[Total Conversions]]</f>
        <v>360.33473684210526</v>
      </c>
      <c r="X601" s="13">
        <f>IFERROR((Table1[[#This Row],[Gross Cost ]]/ (Table1[[#This Row],[Impressions]] / 1000)), "N/A")</f>
        <v>271.61628183765771</v>
      </c>
      <c r="Y601" s="13">
        <f>Table1[[#This Row],[Gross Cost ]]/Table1[[#This Row],[Viewable Impressions]] * 1000</f>
        <v>1908.1270903010031</v>
      </c>
    </row>
    <row r="602" spans="1:25" x14ac:dyDescent="0.25">
      <c r="A602" t="s">
        <v>1070</v>
      </c>
      <c r="B602" t="s">
        <v>1139</v>
      </c>
      <c r="C602" t="s">
        <v>1309</v>
      </c>
      <c r="D602" t="s">
        <v>1673</v>
      </c>
      <c r="G602" t="s">
        <v>18</v>
      </c>
      <c r="H602" t="s">
        <v>26</v>
      </c>
      <c r="I602" t="s">
        <v>1008</v>
      </c>
      <c r="J602" t="s">
        <v>1003</v>
      </c>
      <c r="K602" t="s">
        <v>493</v>
      </c>
      <c r="L602" t="s">
        <v>204</v>
      </c>
      <c r="M602" t="s">
        <v>44</v>
      </c>
      <c r="N602" s="9">
        <v>24962</v>
      </c>
      <c r="O602" s="9">
        <v>75</v>
      </c>
      <c r="P602" s="9">
        <v>18450</v>
      </c>
      <c r="Q602" s="9">
        <v>24128</v>
      </c>
      <c r="R602" s="10">
        <v>16</v>
      </c>
      <c r="S602" s="11">
        <v>6809.06</v>
      </c>
      <c r="T602" s="12">
        <f>Table1[[#This Row],[Clicks]]/Table1[[#This Row],[Impressions]] * 100</f>
        <v>0.3004566941751462</v>
      </c>
      <c r="U602" s="12">
        <f>IFERROR(Table1[[#This Row],[Total Conversions]]/Table1[[#This Row],[Clicks]], "N/A")</f>
        <v>0.21333333333333335</v>
      </c>
      <c r="V602" s="13">
        <f>IFERROR(Table1[[#This Row],[Gross Cost ]]/Table1[[#This Row],[Clicks]], "N/A")</f>
        <v>90.787466666666674</v>
      </c>
      <c r="W602" s="14">
        <f>Table1[[#This Row],[Gross Cost ]]/Table1[[#This Row],[Total Conversions]]</f>
        <v>425.56625000000003</v>
      </c>
      <c r="X602" s="13">
        <f>IFERROR((Table1[[#This Row],[Gross Cost ]]/ (Table1[[#This Row],[Impressions]] / 1000)), "N/A")</f>
        <v>272.77702107202953</v>
      </c>
      <c r="Y602" s="13">
        <f>Table1[[#This Row],[Gross Cost ]]/Table1[[#This Row],[Viewable Impressions]] * 1000</f>
        <v>369.05474254742546</v>
      </c>
    </row>
    <row r="603" spans="1:25" x14ac:dyDescent="0.25">
      <c r="A603" t="s">
        <v>1070</v>
      </c>
      <c r="B603" t="s">
        <v>1137</v>
      </c>
      <c r="C603" t="s">
        <v>1299</v>
      </c>
      <c r="D603" t="s">
        <v>1652</v>
      </c>
      <c r="G603" t="s">
        <v>18</v>
      </c>
      <c r="H603" t="s">
        <v>21</v>
      </c>
      <c r="I603" t="s">
        <v>1008</v>
      </c>
      <c r="J603" t="s">
        <v>1003</v>
      </c>
      <c r="K603" t="s">
        <v>211</v>
      </c>
      <c r="L603" t="s">
        <v>938</v>
      </c>
      <c r="M603" t="s">
        <v>44</v>
      </c>
      <c r="N603" s="9">
        <v>17833</v>
      </c>
      <c r="O603" s="9">
        <v>61</v>
      </c>
      <c r="P603" s="9">
        <v>8670</v>
      </c>
      <c r="Q603" s="9">
        <v>16871</v>
      </c>
      <c r="R603" s="10">
        <v>10</v>
      </c>
      <c r="S603" s="11">
        <v>4899.16</v>
      </c>
      <c r="T603" s="12">
        <f>Table1[[#This Row],[Clicks]]/Table1[[#This Row],[Impressions]] * 100</f>
        <v>0.34206246845735433</v>
      </c>
      <c r="U603" s="12">
        <f>IFERROR(Table1[[#This Row],[Total Conversions]]/Table1[[#This Row],[Clicks]], "N/A")</f>
        <v>0.16393442622950818</v>
      </c>
      <c r="V603" s="13">
        <f>IFERROR(Table1[[#This Row],[Gross Cost ]]/Table1[[#This Row],[Clicks]], "N/A")</f>
        <v>80.314098360655734</v>
      </c>
      <c r="W603" s="14">
        <f>Table1[[#This Row],[Gross Cost ]]/Table1[[#This Row],[Total Conversions]]</f>
        <v>489.916</v>
      </c>
      <c r="X603" s="13">
        <f>IFERROR((Table1[[#This Row],[Gross Cost ]]/ (Table1[[#This Row],[Impressions]] / 1000)), "N/A")</f>
        <v>274.72438737172661</v>
      </c>
      <c r="Y603" s="13">
        <f>Table1[[#This Row],[Gross Cost ]]/Table1[[#This Row],[Viewable Impressions]] * 1000</f>
        <v>565.0703575547866</v>
      </c>
    </row>
    <row r="604" spans="1:25" x14ac:dyDescent="0.25">
      <c r="A604" t="s">
        <v>1070</v>
      </c>
      <c r="B604" t="s">
        <v>1133</v>
      </c>
      <c r="C604" t="s">
        <v>1130</v>
      </c>
      <c r="D604" t="s">
        <v>1718</v>
      </c>
      <c r="E604" t="s">
        <v>1881</v>
      </c>
      <c r="G604" t="s">
        <v>12</v>
      </c>
      <c r="H604" t="s">
        <v>21</v>
      </c>
      <c r="I604" t="s">
        <v>1008</v>
      </c>
      <c r="J604" t="s">
        <v>1003</v>
      </c>
      <c r="K604" t="s">
        <v>609</v>
      </c>
      <c r="L604" t="s">
        <v>204</v>
      </c>
      <c r="M604" t="s">
        <v>16</v>
      </c>
      <c r="N604" s="9">
        <v>18516</v>
      </c>
      <c r="O604" s="9">
        <v>68</v>
      </c>
      <c r="P604" s="9">
        <v>8191</v>
      </c>
      <c r="Q604" s="9">
        <v>13641</v>
      </c>
      <c r="R604" s="10">
        <v>13</v>
      </c>
      <c r="S604" s="11">
        <v>5087.5600000000004</v>
      </c>
      <c r="T604" s="12">
        <f>Table1[[#This Row],[Clicks]]/Table1[[#This Row],[Impressions]] * 100</f>
        <v>0.36724994599265498</v>
      </c>
      <c r="U604" s="12">
        <f>IFERROR(Table1[[#This Row],[Total Conversions]]/Table1[[#This Row],[Clicks]], "N/A")</f>
        <v>0.19117647058823528</v>
      </c>
      <c r="V604" s="13">
        <f>IFERROR(Table1[[#This Row],[Gross Cost ]]/Table1[[#This Row],[Clicks]], "N/A")</f>
        <v>74.817058823529422</v>
      </c>
      <c r="W604" s="14">
        <f>Table1[[#This Row],[Gross Cost ]]/Table1[[#This Row],[Total Conversions]]</f>
        <v>391.35076923076929</v>
      </c>
      <c r="X604" s="13">
        <f>IFERROR((Table1[[#This Row],[Gross Cost ]]/ (Table1[[#This Row],[Impressions]] / 1000)), "N/A")</f>
        <v>274.76560812270475</v>
      </c>
      <c r="Y604" s="13">
        <f>Table1[[#This Row],[Gross Cost ]]/Table1[[#This Row],[Viewable Impressions]] * 1000</f>
        <v>621.11585886949092</v>
      </c>
    </row>
    <row r="605" spans="1:25" x14ac:dyDescent="0.25">
      <c r="A605" t="s">
        <v>1070</v>
      </c>
      <c r="B605" t="s">
        <v>1146</v>
      </c>
      <c r="C605" t="s">
        <v>1347</v>
      </c>
      <c r="G605" t="s">
        <v>18</v>
      </c>
      <c r="H605" t="s">
        <v>19</v>
      </c>
      <c r="I605" t="s">
        <v>1008</v>
      </c>
      <c r="J605" t="s">
        <v>1003</v>
      </c>
      <c r="K605" t="s">
        <v>159</v>
      </c>
      <c r="L605" t="s">
        <v>754</v>
      </c>
      <c r="M605" t="s">
        <v>44</v>
      </c>
      <c r="N605" s="9">
        <v>18537</v>
      </c>
      <c r="O605" s="9">
        <v>95</v>
      </c>
      <c r="P605" s="9">
        <v>6473</v>
      </c>
      <c r="Q605" s="9">
        <v>17081</v>
      </c>
      <c r="R605" s="10">
        <v>4</v>
      </c>
      <c r="S605" s="11">
        <v>5206.24</v>
      </c>
      <c r="T605" s="12">
        <f>Table1[[#This Row],[Clicks]]/Table1[[#This Row],[Impressions]] * 100</f>
        <v>0.5124885364406323</v>
      </c>
      <c r="U605" s="12">
        <f>IFERROR(Table1[[#This Row],[Total Conversions]]/Table1[[#This Row],[Clicks]], "N/A")</f>
        <v>4.2105263157894736E-2</v>
      </c>
      <c r="V605" s="13">
        <f>IFERROR(Table1[[#This Row],[Gross Cost ]]/Table1[[#This Row],[Clicks]], "N/A")</f>
        <v>54.802526315789471</v>
      </c>
      <c r="W605" s="14">
        <f>Table1[[#This Row],[Gross Cost ]]/Table1[[#This Row],[Total Conversions]]</f>
        <v>1301.56</v>
      </c>
      <c r="X605" s="13">
        <f>IFERROR((Table1[[#This Row],[Gross Cost ]]/ (Table1[[#This Row],[Impressions]] / 1000)), "N/A")</f>
        <v>280.8566650482818</v>
      </c>
      <c r="Y605" s="13">
        <f>Table1[[#This Row],[Gross Cost ]]/Table1[[#This Row],[Viewable Impressions]] * 1000</f>
        <v>804.3009423760235</v>
      </c>
    </row>
    <row r="606" spans="1:25" x14ac:dyDescent="0.25">
      <c r="A606" t="s">
        <v>1070</v>
      </c>
      <c r="B606" t="s">
        <v>1152</v>
      </c>
      <c r="C606" t="s">
        <v>1404</v>
      </c>
      <c r="G606" t="s">
        <v>23</v>
      </c>
      <c r="H606" t="s">
        <v>19</v>
      </c>
      <c r="I606" t="s">
        <v>1023</v>
      </c>
      <c r="J606" t="s">
        <v>1923</v>
      </c>
      <c r="K606" t="s">
        <v>159</v>
      </c>
      <c r="L606" t="s">
        <v>680</v>
      </c>
      <c r="M606" t="s">
        <v>16</v>
      </c>
      <c r="N606" s="9">
        <v>19408</v>
      </c>
      <c r="O606" s="9">
        <v>58</v>
      </c>
      <c r="P606" s="9">
        <v>6596</v>
      </c>
      <c r="Q606" s="9">
        <v>13880</v>
      </c>
      <c r="R606" s="10">
        <v>2</v>
      </c>
      <c r="S606" s="11">
        <v>5492.82</v>
      </c>
      <c r="T606" s="12">
        <f>Table1[[#This Row],[Clicks]]/Table1[[#This Row],[Impressions]] * 100</f>
        <v>0.29884583676834298</v>
      </c>
      <c r="U606" s="12">
        <f>IFERROR(Table1[[#This Row],[Total Conversions]]/Table1[[#This Row],[Clicks]], "N/A")</f>
        <v>3.4482758620689655E-2</v>
      </c>
      <c r="V606" s="13">
        <f>IFERROR(Table1[[#This Row],[Gross Cost ]]/Table1[[#This Row],[Clicks]], "N/A")</f>
        <v>94.703793103448277</v>
      </c>
      <c r="W606" s="14">
        <f>Table1[[#This Row],[Gross Cost ]]/Table1[[#This Row],[Total Conversions]]</f>
        <v>2746.41</v>
      </c>
      <c r="X606" s="13">
        <f>IFERROR((Table1[[#This Row],[Gross Cost ]]/ (Table1[[#This Row],[Impressions]] / 1000)), "N/A")</f>
        <v>283.01834295136024</v>
      </c>
      <c r="Y606" s="13">
        <f>Table1[[#This Row],[Gross Cost ]]/Table1[[#This Row],[Viewable Impressions]] * 1000</f>
        <v>832.75015160703447</v>
      </c>
    </row>
    <row r="607" spans="1:25" x14ac:dyDescent="0.25">
      <c r="A607" t="s">
        <v>1070</v>
      </c>
      <c r="B607" t="s">
        <v>1135</v>
      </c>
      <c r="C607" t="s">
        <v>1291</v>
      </c>
      <c r="D607" t="s">
        <v>1605</v>
      </c>
      <c r="G607" t="s">
        <v>23</v>
      </c>
      <c r="H607" t="s">
        <v>19</v>
      </c>
      <c r="I607" t="s">
        <v>1035</v>
      </c>
      <c r="J607" t="s">
        <v>1928</v>
      </c>
      <c r="K607" t="s">
        <v>185</v>
      </c>
      <c r="L607" t="s">
        <v>680</v>
      </c>
      <c r="M607" t="s">
        <v>16</v>
      </c>
      <c r="N607" s="9">
        <v>23488</v>
      </c>
      <c r="O607" s="9">
        <v>75</v>
      </c>
      <c r="P607" s="9">
        <v>4620</v>
      </c>
      <c r="Q607" s="9">
        <v>22254</v>
      </c>
      <c r="R607" s="10">
        <v>9</v>
      </c>
      <c r="S607" s="11">
        <v>6667.73</v>
      </c>
      <c r="T607" s="12">
        <f>Table1[[#This Row],[Clicks]]/Table1[[#This Row],[Impressions]] * 100</f>
        <v>0.31931198910081743</v>
      </c>
      <c r="U607" s="12">
        <f>IFERROR(Table1[[#This Row],[Total Conversions]]/Table1[[#This Row],[Clicks]], "N/A")</f>
        <v>0.12</v>
      </c>
      <c r="V607" s="13">
        <f>IFERROR(Table1[[#This Row],[Gross Cost ]]/Table1[[#This Row],[Clicks]], "N/A")</f>
        <v>88.90306666666666</v>
      </c>
      <c r="W607" s="14">
        <f>Table1[[#This Row],[Gross Cost ]]/Table1[[#This Row],[Total Conversions]]</f>
        <v>740.85888888888883</v>
      </c>
      <c r="X607" s="13">
        <f>IFERROR((Table1[[#This Row],[Gross Cost ]]/ (Table1[[#This Row],[Impressions]] / 1000)), "N/A")</f>
        <v>283.87815054495911</v>
      </c>
      <c r="Y607" s="13">
        <f>Table1[[#This Row],[Gross Cost ]]/Table1[[#This Row],[Viewable Impressions]] * 1000</f>
        <v>1443.2316017316016</v>
      </c>
    </row>
    <row r="608" spans="1:25" x14ac:dyDescent="0.25">
      <c r="A608" t="s">
        <v>1070</v>
      </c>
      <c r="B608" t="s">
        <v>1140</v>
      </c>
      <c r="C608" t="s">
        <v>1318</v>
      </c>
      <c r="G608" t="s">
        <v>12</v>
      </c>
      <c r="H608" t="s">
        <v>21</v>
      </c>
      <c r="I608" t="s">
        <v>1016</v>
      </c>
      <c r="J608" t="s">
        <v>1929</v>
      </c>
      <c r="K608" t="s">
        <v>60</v>
      </c>
      <c r="L608" t="s">
        <v>204</v>
      </c>
      <c r="M608" t="s">
        <v>16</v>
      </c>
      <c r="N608" s="9">
        <v>18412</v>
      </c>
      <c r="O608" s="9">
        <v>140</v>
      </c>
      <c r="P608" s="9">
        <v>5668</v>
      </c>
      <c r="Q608" s="9">
        <v>16711</v>
      </c>
      <c r="R608" s="10">
        <v>12</v>
      </c>
      <c r="S608" s="11">
        <v>5244.34</v>
      </c>
      <c r="T608" s="12">
        <f>Table1[[#This Row],[Clicks]]/Table1[[#This Row],[Impressions]] * 100</f>
        <v>0.76037366934607864</v>
      </c>
      <c r="U608" s="12">
        <f>IFERROR(Table1[[#This Row],[Total Conversions]]/Table1[[#This Row],[Clicks]], "N/A")</f>
        <v>8.5714285714285715E-2</v>
      </c>
      <c r="V608" s="13">
        <f>IFERROR(Table1[[#This Row],[Gross Cost ]]/Table1[[#This Row],[Clicks]], "N/A")</f>
        <v>37.459571428571429</v>
      </c>
      <c r="W608" s="14">
        <f>Table1[[#This Row],[Gross Cost ]]/Table1[[#This Row],[Total Conversions]]</f>
        <v>437.02833333333336</v>
      </c>
      <c r="X608" s="13">
        <f>IFERROR((Table1[[#This Row],[Gross Cost ]]/ (Table1[[#This Row],[Impressions]] / 1000)), "N/A")</f>
        <v>284.83271779274389</v>
      </c>
      <c r="Y608" s="13">
        <f>Table1[[#This Row],[Gross Cost ]]/Table1[[#This Row],[Viewable Impressions]] * 1000</f>
        <v>925.25405786873682</v>
      </c>
    </row>
    <row r="609" spans="1:25" x14ac:dyDescent="0.25">
      <c r="A609" t="s">
        <v>1070</v>
      </c>
      <c r="B609" t="s">
        <v>1137</v>
      </c>
      <c r="C609" t="s">
        <v>1299</v>
      </c>
      <c r="D609" t="s">
        <v>1647</v>
      </c>
      <c r="G609" t="s">
        <v>12</v>
      </c>
      <c r="H609" t="s">
        <v>13</v>
      </c>
      <c r="I609" t="s">
        <v>1951</v>
      </c>
      <c r="J609" t="s">
        <v>1003</v>
      </c>
      <c r="K609" t="s">
        <v>163</v>
      </c>
      <c r="L609" t="s">
        <v>15</v>
      </c>
      <c r="M609" t="s">
        <v>16</v>
      </c>
      <c r="N609" s="9">
        <v>21962</v>
      </c>
      <c r="O609" s="9">
        <v>120</v>
      </c>
      <c r="P609" s="9">
        <v>10702</v>
      </c>
      <c r="Q609" s="9">
        <v>21034</v>
      </c>
      <c r="R609" s="10">
        <v>11</v>
      </c>
      <c r="S609" s="11">
        <v>6404</v>
      </c>
      <c r="T609" s="12">
        <f>Table1[[#This Row],[Clicks]]/Table1[[#This Row],[Impressions]] * 100</f>
        <v>0.54639832437847191</v>
      </c>
      <c r="U609" s="12">
        <f>IFERROR(Table1[[#This Row],[Total Conversions]]/Table1[[#This Row],[Clicks]], "N/A")</f>
        <v>9.166666666666666E-2</v>
      </c>
      <c r="V609" s="13">
        <f>IFERROR(Table1[[#This Row],[Gross Cost ]]/Table1[[#This Row],[Clicks]], "N/A")</f>
        <v>53.366666666666667</v>
      </c>
      <c r="W609" s="14">
        <f>Table1[[#This Row],[Gross Cost ]]/Table1[[#This Row],[Total Conversions]]</f>
        <v>582.18181818181813</v>
      </c>
      <c r="X609" s="13">
        <f>IFERROR((Table1[[#This Row],[Gross Cost ]]/ (Table1[[#This Row],[Impressions]] / 1000)), "N/A")</f>
        <v>291.59457244331116</v>
      </c>
      <c r="Y609" s="13">
        <f>Table1[[#This Row],[Gross Cost ]]/Table1[[#This Row],[Viewable Impressions]] * 1000</f>
        <v>598.39282377125767</v>
      </c>
    </row>
    <row r="610" spans="1:25" x14ac:dyDescent="0.25">
      <c r="A610" t="s">
        <v>274</v>
      </c>
      <c r="G610" t="s">
        <v>18</v>
      </c>
      <c r="H610" t="s">
        <v>19</v>
      </c>
      <c r="I610" t="s">
        <v>1042</v>
      </c>
      <c r="J610" t="s">
        <v>1924</v>
      </c>
      <c r="K610" t="s">
        <v>275</v>
      </c>
      <c r="L610" t="s">
        <v>204</v>
      </c>
      <c r="M610" t="s">
        <v>16</v>
      </c>
      <c r="N610" s="9">
        <v>7472</v>
      </c>
      <c r="O610" s="9">
        <v>10</v>
      </c>
      <c r="P610" s="9">
        <v>1191</v>
      </c>
      <c r="Q610" s="9">
        <v>5883</v>
      </c>
      <c r="R610" s="10">
        <v>1</v>
      </c>
      <c r="S610" s="11">
        <v>2183.9499999999998</v>
      </c>
      <c r="T610" s="12">
        <f>Table1[[#This Row],[Clicks]]/Table1[[#This Row],[Impressions]] * 100</f>
        <v>0.13383297644539613</v>
      </c>
      <c r="U610" s="12">
        <f>IFERROR(Table1[[#This Row],[Total Conversions]]/Table1[[#This Row],[Clicks]], "N/A")</f>
        <v>0.1</v>
      </c>
      <c r="V610" s="13">
        <f>IFERROR(Table1[[#This Row],[Gross Cost ]]/Table1[[#This Row],[Clicks]], "N/A")</f>
        <v>218.39499999999998</v>
      </c>
      <c r="W610" s="14">
        <f>Table1[[#This Row],[Gross Cost ]]/Table1[[#This Row],[Total Conversions]]</f>
        <v>2183.9499999999998</v>
      </c>
      <c r="X610" s="13">
        <f>IFERROR((Table1[[#This Row],[Gross Cost ]]/ (Table1[[#This Row],[Impressions]] / 1000)), "N/A")</f>
        <v>292.28452890792289</v>
      </c>
      <c r="Y610" s="13">
        <f>Table1[[#This Row],[Gross Cost ]]/Table1[[#This Row],[Viewable Impressions]] * 1000</f>
        <v>1833.711167086482</v>
      </c>
    </row>
    <row r="611" spans="1:25" x14ac:dyDescent="0.25">
      <c r="A611" t="s">
        <v>1070</v>
      </c>
      <c r="B611" t="s">
        <v>1133</v>
      </c>
      <c r="C611" t="s">
        <v>182</v>
      </c>
      <c r="D611" t="s">
        <v>1409</v>
      </c>
      <c r="G611" t="s">
        <v>18</v>
      </c>
      <c r="H611" t="s">
        <v>13</v>
      </c>
      <c r="I611" t="s">
        <v>1036</v>
      </c>
      <c r="J611" t="s">
        <v>1927</v>
      </c>
      <c r="K611" t="s">
        <v>367</v>
      </c>
      <c r="L611" t="s">
        <v>204</v>
      </c>
      <c r="M611" t="s">
        <v>16</v>
      </c>
      <c r="N611" s="9">
        <v>17770</v>
      </c>
      <c r="O611" s="9">
        <v>70</v>
      </c>
      <c r="P611" s="9">
        <v>12771</v>
      </c>
      <c r="Q611" s="9">
        <v>16749</v>
      </c>
      <c r="R611" s="10">
        <v>9</v>
      </c>
      <c r="S611" s="11">
        <v>5195.2299999999996</v>
      </c>
      <c r="T611" s="12">
        <f>Table1[[#This Row],[Clicks]]/Table1[[#This Row],[Impressions]] * 100</f>
        <v>0.39392234102419804</v>
      </c>
      <c r="U611" s="12">
        <f>IFERROR(Table1[[#This Row],[Total Conversions]]/Table1[[#This Row],[Clicks]], "N/A")</f>
        <v>0.12857142857142856</v>
      </c>
      <c r="V611" s="13">
        <f>IFERROR(Table1[[#This Row],[Gross Cost ]]/Table1[[#This Row],[Clicks]], "N/A")</f>
        <v>74.217571428571418</v>
      </c>
      <c r="W611" s="14">
        <f>Table1[[#This Row],[Gross Cost ]]/Table1[[#This Row],[Total Conversions]]</f>
        <v>577.24777777777774</v>
      </c>
      <c r="X611" s="13">
        <f>IFERROR((Table1[[#This Row],[Gross Cost ]]/ (Table1[[#This Row],[Impressions]] / 1000)), "N/A")</f>
        <v>292.35959482273495</v>
      </c>
      <c r="Y611" s="13">
        <f>Table1[[#This Row],[Gross Cost ]]/Table1[[#This Row],[Viewable Impressions]] * 1000</f>
        <v>406.79899772923022</v>
      </c>
    </row>
    <row r="612" spans="1:25" x14ac:dyDescent="0.25">
      <c r="A612" t="s">
        <v>1070</v>
      </c>
      <c r="B612" t="s">
        <v>1136</v>
      </c>
      <c r="C612" t="s">
        <v>1199</v>
      </c>
      <c r="D612" t="s">
        <v>1628</v>
      </c>
      <c r="G612" t="s">
        <v>18</v>
      </c>
      <c r="H612" t="s">
        <v>21</v>
      </c>
      <c r="I612" t="s">
        <v>1008</v>
      </c>
      <c r="J612" t="s">
        <v>1003</v>
      </c>
      <c r="K612" t="s">
        <v>663</v>
      </c>
      <c r="L612" t="s">
        <v>625</v>
      </c>
      <c r="M612" t="s">
        <v>44</v>
      </c>
      <c r="N612" s="9">
        <v>17075</v>
      </c>
      <c r="O612" s="9">
        <v>44</v>
      </c>
      <c r="P612" s="9">
        <v>5508</v>
      </c>
      <c r="Q612" s="9">
        <v>11539</v>
      </c>
      <c r="R612" s="10">
        <v>10</v>
      </c>
      <c r="S612" s="11">
        <v>5086.09</v>
      </c>
      <c r="T612" s="12">
        <f>Table1[[#This Row],[Clicks]]/Table1[[#This Row],[Impressions]] * 100</f>
        <v>0.25768667642752563</v>
      </c>
      <c r="U612" s="12">
        <f>IFERROR(Table1[[#This Row],[Total Conversions]]/Table1[[#This Row],[Clicks]], "N/A")</f>
        <v>0.22727272727272727</v>
      </c>
      <c r="V612" s="13">
        <f>IFERROR(Table1[[#This Row],[Gross Cost ]]/Table1[[#This Row],[Clicks]], "N/A")</f>
        <v>115.59295454545455</v>
      </c>
      <c r="W612" s="14">
        <f>Table1[[#This Row],[Gross Cost ]]/Table1[[#This Row],[Total Conversions]]</f>
        <v>508.60900000000004</v>
      </c>
      <c r="X612" s="13">
        <f>IFERROR((Table1[[#This Row],[Gross Cost ]]/ (Table1[[#This Row],[Impressions]] / 1000)), "N/A")</f>
        <v>297.86764275256223</v>
      </c>
      <c r="Y612" s="13">
        <f>Table1[[#This Row],[Gross Cost ]]/Table1[[#This Row],[Viewable Impressions]] * 1000</f>
        <v>923.40050835148884</v>
      </c>
    </row>
    <row r="613" spans="1:25" x14ac:dyDescent="0.25">
      <c r="A613" t="s">
        <v>1092</v>
      </c>
      <c r="B613" t="s">
        <v>1210</v>
      </c>
      <c r="C613" t="s">
        <v>1520</v>
      </c>
      <c r="D613" t="s">
        <v>1813</v>
      </c>
      <c r="G613" t="s">
        <v>12</v>
      </c>
      <c r="H613" t="s">
        <v>13</v>
      </c>
      <c r="I613" t="s">
        <v>1042</v>
      </c>
      <c r="J613" t="s">
        <v>1924</v>
      </c>
      <c r="K613" t="s">
        <v>287</v>
      </c>
      <c r="L613" t="s">
        <v>204</v>
      </c>
      <c r="M613" t="s">
        <v>16</v>
      </c>
      <c r="N613" s="9">
        <v>10093</v>
      </c>
      <c r="O613" s="9">
        <v>65</v>
      </c>
      <c r="P613" s="9">
        <v>3901</v>
      </c>
      <c r="Q613" s="9">
        <v>9645</v>
      </c>
      <c r="R613" s="10">
        <v>2</v>
      </c>
      <c r="S613" s="11">
        <v>3105.28</v>
      </c>
      <c r="T613" s="12">
        <f>Table1[[#This Row],[Clicks]]/Table1[[#This Row],[Impressions]] * 100</f>
        <v>0.64401070048548492</v>
      </c>
      <c r="U613" s="12">
        <f>IFERROR(Table1[[#This Row],[Total Conversions]]/Table1[[#This Row],[Clicks]], "N/A")</f>
        <v>3.0769230769230771E-2</v>
      </c>
      <c r="V613" s="13">
        <f>IFERROR(Table1[[#This Row],[Gross Cost ]]/Table1[[#This Row],[Clicks]], "N/A")</f>
        <v>47.773538461538465</v>
      </c>
      <c r="W613" s="14">
        <f>Table1[[#This Row],[Gross Cost ]]/Table1[[#This Row],[Total Conversions]]</f>
        <v>1552.64</v>
      </c>
      <c r="X613" s="13">
        <f>IFERROR((Table1[[#This Row],[Gross Cost ]]/ (Table1[[#This Row],[Impressions]] / 1000)), "N/A")</f>
        <v>307.66669969285647</v>
      </c>
      <c r="Y613" s="13">
        <f>Table1[[#This Row],[Gross Cost ]]/Table1[[#This Row],[Viewable Impressions]] * 1000</f>
        <v>796.02153294027175</v>
      </c>
    </row>
    <row r="614" spans="1:25" x14ac:dyDescent="0.25">
      <c r="A614" t="s">
        <v>1070</v>
      </c>
      <c r="B614" t="s">
        <v>1152</v>
      </c>
      <c r="C614" t="s">
        <v>1397</v>
      </c>
      <c r="G614" t="s">
        <v>12</v>
      </c>
      <c r="H614" t="s">
        <v>13</v>
      </c>
      <c r="I614" t="s">
        <v>1008</v>
      </c>
      <c r="J614" t="s">
        <v>1003</v>
      </c>
      <c r="K614" t="s">
        <v>183</v>
      </c>
      <c r="L614" t="s">
        <v>204</v>
      </c>
      <c r="M614" t="s">
        <v>16</v>
      </c>
      <c r="N614" s="9">
        <v>12209</v>
      </c>
      <c r="O614" s="9">
        <v>147</v>
      </c>
      <c r="P614" s="9">
        <v>3976</v>
      </c>
      <c r="Q614" s="9">
        <v>5219</v>
      </c>
      <c r="R614" s="10">
        <v>4</v>
      </c>
      <c r="S614" s="11">
        <v>3818.96</v>
      </c>
      <c r="T614" s="12">
        <f>Table1[[#This Row],[Clicks]]/Table1[[#This Row],[Impressions]] * 100</f>
        <v>1.2040298140715866</v>
      </c>
      <c r="U614" s="12">
        <f>IFERROR(Table1[[#This Row],[Total Conversions]]/Table1[[#This Row],[Clicks]], "N/A")</f>
        <v>2.7210884353741496E-2</v>
      </c>
      <c r="V614" s="13">
        <f>IFERROR(Table1[[#This Row],[Gross Cost ]]/Table1[[#This Row],[Clicks]], "N/A")</f>
        <v>25.979319727891156</v>
      </c>
      <c r="W614" s="14">
        <f>Table1[[#This Row],[Gross Cost ]]/Table1[[#This Row],[Total Conversions]]</f>
        <v>954.74</v>
      </c>
      <c r="X614" s="13">
        <f>IFERROR((Table1[[#This Row],[Gross Cost ]]/ (Table1[[#This Row],[Impressions]] / 1000)), "N/A")</f>
        <v>312.79875501679089</v>
      </c>
      <c r="Y614" s="13">
        <f>Table1[[#This Row],[Gross Cost ]]/Table1[[#This Row],[Viewable Impressions]] * 1000</f>
        <v>960.50301810865187</v>
      </c>
    </row>
    <row r="615" spans="1:25" x14ac:dyDescent="0.25">
      <c r="A615" t="s">
        <v>1070</v>
      </c>
      <c r="B615" t="s">
        <v>1138</v>
      </c>
      <c r="C615" t="s">
        <v>1301</v>
      </c>
      <c r="G615" t="s">
        <v>12</v>
      </c>
      <c r="H615" t="s">
        <v>26</v>
      </c>
      <c r="I615" t="s">
        <v>1035</v>
      </c>
      <c r="J615" t="s">
        <v>1928</v>
      </c>
      <c r="K615" t="s">
        <v>333</v>
      </c>
      <c r="L615" t="s">
        <v>204</v>
      </c>
      <c r="M615" t="s">
        <v>16</v>
      </c>
      <c r="N615" s="9">
        <v>22690</v>
      </c>
      <c r="O615" s="9">
        <v>68</v>
      </c>
      <c r="P615" s="9">
        <v>10212</v>
      </c>
      <c r="Q615" s="9">
        <v>19934</v>
      </c>
      <c r="R615" s="10">
        <v>19</v>
      </c>
      <c r="S615" s="11">
        <v>7210.69</v>
      </c>
      <c r="T615" s="12">
        <f>Table1[[#This Row],[Clicks]]/Table1[[#This Row],[Impressions]] * 100</f>
        <v>0.29969149405024242</v>
      </c>
      <c r="U615" s="12">
        <f>IFERROR(Table1[[#This Row],[Total Conversions]]/Table1[[#This Row],[Clicks]], "N/A")</f>
        <v>0.27941176470588236</v>
      </c>
      <c r="V615" s="13">
        <f>IFERROR(Table1[[#This Row],[Gross Cost ]]/Table1[[#This Row],[Clicks]], "N/A")</f>
        <v>106.0395588235294</v>
      </c>
      <c r="W615" s="14">
        <f>Table1[[#This Row],[Gross Cost ]]/Table1[[#This Row],[Total Conversions]]</f>
        <v>379.51</v>
      </c>
      <c r="X615" s="13">
        <f>IFERROR((Table1[[#This Row],[Gross Cost ]]/ (Table1[[#This Row],[Impressions]] / 1000)), "N/A")</f>
        <v>317.79153812252088</v>
      </c>
      <c r="Y615" s="13">
        <f>Table1[[#This Row],[Gross Cost ]]/Table1[[#This Row],[Viewable Impressions]] * 1000</f>
        <v>706.09968664316489</v>
      </c>
    </row>
    <row r="616" spans="1:25" x14ac:dyDescent="0.25">
      <c r="A616" t="s">
        <v>1070</v>
      </c>
      <c r="B616" t="s">
        <v>1145</v>
      </c>
      <c r="C616" t="s">
        <v>1346</v>
      </c>
      <c r="G616" t="s">
        <v>18</v>
      </c>
      <c r="H616" t="s">
        <v>19</v>
      </c>
      <c r="I616" t="s">
        <v>1023</v>
      </c>
      <c r="J616" t="s">
        <v>1923</v>
      </c>
      <c r="K616" t="s">
        <v>496</v>
      </c>
      <c r="L616" t="s">
        <v>795</v>
      </c>
      <c r="M616" t="s">
        <v>16</v>
      </c>
      <c r="N616" s="9">
        <v>21280</v>
      </c>
      <c r="O616" s="9">
        <v>70</v>
      </c>
      <c r="P616" s="9">
        <v>15309</v>
      </c>
      <c r="Q616" s="9">
        <v>20244</v>
      </c>
      <c r="R616" s="10">
        <v>6</v>
      </c>
      <c r="S616" s="11">
        <v>6837.51</v>
      </c>
      <c r="T616" s="12">
        <f>Table1[[#This Row],[Clicks]]/Table1[[#This Row],[Impressions]] * 100</f>
        <v>0.3289473684210526</v>
      </c>
      <c r="U616" s="12">
        <f>IFERROR(Table1[[#This Row],[Total Conversions]]/Table1[[#This Row],[Clicks]], "N/A")</f>
        <v>8.5714285714285715E-2</v>
      </c>
      <c r="V616" s="13">
        <f>IFERROR(Table1[[#This Row],[Gross Cost ]]/Table1[[#This Row],[Clicks]], "N/A")</f>
        <v>97.678714285714292</v>
      </c>
      <c r="W616" s="14">
        <f>Table1[[#This Row],[Gross Cost ]]/Table1[[#This Row],[Total Conversions]]</f>
        <v>1139.585</v>
      </c>
      <c r="X616" s="13">
        <f>IFERROR((Table1[[#This Row],[Gross Cost ]]/ (Table1[[#This Row],[Impressions]] / 1000)), "N/A")</f>
        <v>321.31156015037595</v>
      </c>
      <c r="Y616" s="13">
        <f>Table1[[#This Row],[Gross Cost ]]/Table1[[#This Row],[Viewable Impressions]] * 1000</f>
        <v>446.63335292964922</v>
      </c>
    </row>
    <row r="617" spans="1:25" x14ac:dyDescent="0.25">
      <c r="A617" t="s">
        <v>1070</v>
      </c>
      <c r="B617" t="s">
        <v>1138</v>
      </c>
      <c r="C617" t="s">
        <v>1304</v>
      </c>
      <c r="D617" t="s">
        <v>1663</v>
      </c>
      <c r="G617" t="s">
        <v>18</v>
      </c>
      <c r="H617" t="s">
        <v>13</v>
      </c>
      <c r="I617" t="s">
        <v>1944</v>
      </c>
      <c r="J617" t="s">
        <v>1923</v>
      </c>
      <c r="K617" t="s">
        <v>113</v>
      </c>
      <c r="L617" t="s">
        <v>204</v>
      </c>
      <c r="M617" t="s">
        <v>16</v>
      </c>
      <c r="N617" s="9">
        <v>23774</v>
      </c>
      <c r="O617" s="9">
        <v>60</v>
      </c>
      <c r="P617" s="9">
        <v>10735</v>
      </c>
      <c r="Q617" s="9">
        <v>21076</v>
      </c>
      <c r="R617" s="10">
        <v>24</v>
      </c>
      <c r="S617" s="11">
        <v>7657.11</v>
      </c>
      <c r="T617" s="12">
        <f>Table1[[#This Row],[Clicks]]/Table1[[#This Row],[Impressions]] * 100</f>
        <v>0.25237654580634306</v>
      </c>
      <c r="U617" s="12">
        <f>IFERROR(Table1[[#This Row],[Total Conversions]]/Table1[[#This Row],[Clicks]], "N/A")</f>
        <v>0.4</v>
      </c>
      <c r="V617" s="13">
        <f>IFERROR(Table1[[#This Row],[Gross Cost ]]/Table1[[#This Row],[Clicks]], "N/A")</f>
        <v>127.6185</v>
      </c>
      <c r="W617" s="14">
        <f>Table1[[#This Row],[Gross Cost ]]/Table1[[#This Row],[Total Conversions]]</f>
        <v>319.04624999999999</v>
      </c>
      <c r="X617" s="13">
        <f>IFERROR((Table1[[#This Row],[Gross Cost ]]/ (Table1[[#This Row],[Impressions]] / 1000)), "N/A")</f>
        <v>322.07916210986792</v>
      </c>
      <c r="Y617" s="13">
        <f>Table1[[#This Row],[Gross Cost ]]/Table1[[#This Row],[Viewable Impressions]] * 1000</f>
        <v>713.28458313926399</v>
      </c>
    </row>
    <row r="618" spans="1:25" x14ac:dyDescent="0.25">
      <c r="A618" t="s">
        <v>1070</v>
      </c>
      <c r="B618" t="s">
        <v>1136</v>
      </c>
      <c r="C618" t="s">
        <v>1199</v>
      </c>
      <c r="D618" t="s">
        <v>1636</v>
      </c>
      <c r="G618" t="s">
        <v>12</v>
      </c>
      <c r="H618" t="s">
        <v>26</v>
      </c>
      <c r="I618" t="s">
        <v>1008</v>
      </c>
      <c r="J618" t="s">
        <v>1003</v>
      </c>
      <c r="K618" t="s">
        <v>554</v>
      </c>
      <c r="L618" t="s">
        <v>204</v>
      </c>
      <c r="M618" t="s">
        <v>16</v>
      </c>
      <c r="N618" s="9">
        <v>17317</v>
      </c>
      <c r="O618" s="9">
        <v>68</v>
      </c>
      <c r="P618" s="9">
        <v>8055</v>
      </c>
      <c r="Q618" s="9">
        <v>12724</v>
      </c>
      <c r="R618" s="10">
        <v>12</v>
      </c>
      <c r="S618" s="11">
        <v>5668.86</v>
      </c>
      <c r="T618" s="12">
        <f>Table1[[#This Row],[Clicks]]/Table1[[#This Row],[Impressions]] * 100</f>
        <v>0.39267771553964315</v>
      </c>
      <c r="U618" s="12">
        <f>IFERROR(Table1[[#This Row],[Total Conversions]]/Table1[[#This Row],[Clicks]], "N/A")</f>
        <v>0.17647058823529413</v>
      </c>
      <c r="V618" s="13">
        <f>IFERROR(Table1[[#This Row],[Gross Cost ]]/Table1[[#This Row],[Clicks]], "N/A")</f>
        <v>83.365588235294112</v>
      </c>
      <c r="W618" s="14">
        <f>Table1[[#This Row],[Gross Cost ]]/Table1[[#This Row],[Total Conversions]]</f>
        <v>472.40499999999997</v>
      </c>
      <c r="X618" s="13">
        <f>IFERROR((Table1[[#This Row],[Gross Cost ]]/ (Table1[[#This Row],[Impressions]] / 1000)), "N/A")</f>
        <v>327.3580874285384</v>
      </c>
      <c r="Y618" s="13">
        <f>Table1[[#This Row],[Gross Cost ]]/Table1[[#This Row],[Viewable Impressions]] * 1000</f>
        <v>703.76908752327734</v>
      </c>
    </row>
    <row r="619" spans="1:25" x14ac:dyDescent="0.25">
      <c r="A619" t="s">
        <v>1070</v>
      </c>
      <c r="B619" t="s">
        <v>1137</v>
      </c>
      <c r="C619" t="s">
        <v>1299</v>
      </c>
      <c r="D619" t="s">
        <v>1646</v>
      </c>
      <c r="G619" t="s">
        <v>18</v>
      </c>
      <c r="H619" t="s">
        <v>21</v>
      </c>
      <c r="I619" t="s">
        <v>1944</v>
      </c>
      <c r="J619" t="s">
        <v>1923</v>
      </c>
      <c r="K619" t="s">
        <v>609</v>
      </c>
      <c r="L619" t="s">
        <v>204</v>
      </c>
      <c r="M619" t="s">
        <v>16</v>
      </c>
      <c r="N619" s="9">
        <v>11420</v>
      </c>
      <c r="O619" s="9">
        <v>67</v>
      </c>
      <c r="P619" s="9">
        <v>4647</v>
      </c>
      <c r="Q619" s="9">
        <v>9909</v>
      </c>
      <c r="R619" s="10">
        <v>9</v>
      </c>
      <c r="S619" s="11">
        <v>3804.64</v>
      </c>
      <c r="T619" s="12">
        <f>Table1[[#This Row],[Clicks]]/Table1[[#This Row],[Impressions]] * 100</f>
        <v>0.58669001751313488</v>
      </c>
      <c r="U619" s="12">
        <f>IFERROR(Table1[[#This Row],[Total Conversions]]/Table1[[#This Row],[Clicks]], "N/A")</f>
        <v>0.13432835820895522</v>
      </c>
      <c r="V619" s="13">
        <f>IFERROR(Table1[[#This Row],[Gross Cost ]]/Table1[[#This Row],[Clicks]], "N/A")</f>
        <v>56.785671641791041</v>
      </c>
      <c r="W619" s="14">
        <f>Table1[[#This Row],[Gross Cost ]]/Table1[[#This Row],[Total Conversions]]</f>
        <v>422.73777777777775</v>
      </c>
      <c r="X619" s="13">
        <f>IFERROR((Table1[[#This Row],[Gross Cost ]]/ (Table1[[#This Row],[Impressions]] / 1000)), "N/A")</f>
        <v>333.15586690017511</v>
      </c>
      <c r="Y619" s="13">
        <f>Table1[[#This Row],[Gross Cost ]]/Table1[[#This Row],[Viewable Impressions]] * 1000</f>
        <v>818.73036367548957</v>
      </c>
    </row>
    <row r="620" spans="1:25" x14ac:dyDescent="0.25">
      <c r="A620" t="s">
        <v>1070</v>
      </c>
      <c r="B620" t="s">
        <v>1136</v>
      </c>
      <c r="C620" t="s">
        <v>1199</v>
      </c>
      <c r="D620" t="s">
        <v>1642</v>
      </c>
      <c r="G620" t="s">
        <v>23</v>
      </c>
      <c r="H620" t="s">
        <v>19</v>
      </c>
      <c r="I620" t="s">
        <v>1029</v>
      </c>
      <c r="J620" t="s">
        <v>1924</v>
      </c>
      <c r="K620" t="s">
        <v>594</v>
      </c>
      <c r="L620" t="s">
        <v>204</v>
      </c>
      <c r="M620" t="s">
        <v>16</v>
      </c>
      <c r="N620" s="9">
        <v>17382</v>
      </c>
      <c r="O620" s="9">
        <v>100</v>
      </c>
      <c r="P620" s="9">
        <v>7411</v>
      </c>
      <c r="Q620" s="9">
        <v>16576</v>
      </c>
      <c r="R620" s="10">
        <v>8</v>
      </c>
      <c r="S620" s="11">
        <v>5797.22</v>
      </c>
      <c r="T620" s="12">
        <f>Table1[[#This Row],[Clicks]]/Table1[[#This Row],[Impressions]] * 100</f>
        <v>0.57530778966747209</v>
      </c>
      <c r="U620" s="12">
        <f>IFERROR(Table1[[#This Row],[Total Conversions]]/Table1[[#This Row],[Clicks]], "N/A")</f>
        <v>0.08</v>
      </c>
      <c r="V620" s="13">
        <f>IFERROR(Table1[[#This Row],[Gross Cost ]]/Table1[[#This Row],[Clicks]], "N/A")</f>
        <v>57.972200000000001</v>
      </c>
      <c r="W620" s="14">
        <f>Table1[[#This Row],[Gross Cost ]]/Table1[[#This Row],[Total Conversions]]</f>
        <v>724.65250000000003</v>
      </c>
      <c r="X620" s="13">
        <f>IFERROR((Table1[[#This Row],[Gross Cost ]]/ (Table1[[#This Row],[Impressions]] / 1000)), "N/A")</f>
        <v>333.51858244160627</v>
      </c>
      <c r="Y620" s="13">
        <f>Table1[[#This Row],[Gross Cost ]]/Table1[[#This Row],[Viewable Impressions]] * 1000</f>
        <v>782.24531102415324</v>
      </c>
    </row>
    <row r="621" spans="1:25" x14ac:dyDescent="0.25">
      <c r="A621" t="s">
        <v>1092</v>
      </c>
      <c r="B621" t="s">
        <v>1211</v>
      </c>
      <c r="C621" t="s">
        <v>1524</v>
      </c>
      <c r="D621" t="s">
        <v>1823</v>
      </c>
      <c r="G621" t="s">
        <v>23</v>
      </c>
      <c r="H621" t="s">
        <v>26</v>
      </c>
      <c r="I621" t="s">
        <v>1042</v>
      </c>
      <c r="J621" t="s">
        <v>1924</v>
      </c>
      <c r="K621" t="s">
        <v>36</v>
      </c>
      <c r="L621" t="s">
        <v>15</v>
      </c>
      <c r="M621" t="s">
        <v>16</v>
      </c>
      <c r="N621" s="9">
        <v>13686</v>
      </c>
      <c r="O621" s="9">
        <v>66</v>
      </c>
      <c r="P621" s="9">
        <v>7928</v>
      </c>
      <c r="Q621" s="9">
        <v>11931</v>
      </c>
      <c r="R621" s="10">
        <v>11</v>
      </c>
      <c r="S621" s="11">
        <v>4660.5600000000004</v>
      </c>
      <c r="T621" s="12">
        <f>Table1[[#This Row],[Clicks]]/Table1[[#This Row],[Impressions]] * 100</f>
        <v>0.48224462954844366</v>
      </c>
      <c r="U621" s="12">
        <f>IFERROR(Table1[[#This Row],[Total Conversions]]/Table1[[#This Row],[Clicks]], "N/A")</f>
        <v>0.16666666666666666</v>
      </c>
      <c r="V621" s="13">
        <f>IFERROR(Table1[[#This Row],[Gross Cost ]]/Table1[[#This Row],[Clicks]], "N/A")</f>
        <v>70.614545454545464</v>
      </c>
      <c r="W621" s="14">
        <f>Table1[[#This Row],[Gross Cost ]]/Table1[[#This Row],[Total Conversions]]</f>
        <v>423.68727272727278</v>
      </c>
      <c r="X621" s="13">
        <f>IFERROR((Table1[[#This Row],[Gross Cost ]]/ (Table1[[#This Row],[Impressions]] / 1000)), "N/A")</f>
        <v>340.53485313459015</v>
      </c>
      <c r="Y621" s="13">
        <f>Table1[[#This Row],[Gross Cost ]]/Table1[[#This Row],[Viewable Impressions]] * 1000</f>
        <v>587.86074672048437</v>
      </c>
    </row>
    <row r="622" spans="1:25" x14ac:dyDescent="0.25">
      <c r="A622" t="s">
        <v>1070</v>
      </c>
      <c r="B622" t="s">
        <v>1147</v>
      </c>
      <c r="C622" t="s">
        <v>1360</v>
      </c>
      <c r="G622" t="s">
        <v>18</v>
      </c>
      <c r="H622" t="s">
        <v>13</v>
      </c>
      <c r="I622" t="s">
        <v>1008</v>
      </c>
      <c r="J622" t="s">
        <v>1003</v>
      </c>
      <c r="K622" t="s">
        <v>132</v>
      </c>
      <c r="L622" t="s">
        <v>15</v>
      </c>
      <c r="M622" t="s">
        <v>16</v>
      </c>
      <c r="N622" s="9">
        <v>16503</v>
      </c>
      <c r="O622" s="9">
        <v>69</v>
      </c>
      <c r="P622" s="9">
        <v>8595</v>
      </c>
      <c r="Q622" s="9">
        <v>14466</v>
      </c>
      <c r="R622" s="10">
        <v>7</v>
      </c>
      <c r="S622" s="11">
        <v>5714.52</v>
      </c>
      <c r="T622" s="12">
        <f>Table1[[#This Row],[Clicks]]/Table1[[#This Row],[Impressions]] * 100</f>
        <v>0.4181057989456462</v>
      </c>
      <c r="U622" s="12">
        <f>IFERROR(Table1[[#This Row],[Total Conversions]]/Table1[[#This Row],[Clicks]], "N/A")</f>
        <v>0.10144927536231885</v>
      </c>
      <c r="V622" s="13">
        <f>IFERROR(Table1[[#This Row],[Gross Cost ]]/Table1[[#This Row],[Clicks]], "N/A")</f>
        <v>82.819130434782622</v>
      </c>
      <c r="W622" s="14">
        <f>Table1[[#This Row],[Gross Cost ]]/Table1[[#This Row],[Total Conversions]]</f>
        <v>816.36</v>
      </c>
      <c r="X622" s="13">
        <f>IFERROR((Table1[[#This Row],[Gross Cost ]]/ (Table1[[#This Row],[Impressions]] / 1000)), "N/A")</f>
        <v>346.27158698418469</v>
      </c>
      <c r="Y622" s="13">
        <f>Table1[[#This Row],[Gross Cost ]]/Table1[[#This Row],[Viewable Impressions]] * 1000</f>
        <v>664.8656195462479</v>
      </c>
    </row>
    <row r="623" spans="1:25" x14ac:dyDescent="0.25">
      <c r="A623" t="s">
        <v>1070</v>
      </c>
      <c r="B623" t="s">
        <v>1131</v>
      </c>
      <c r="C623" t="s">
        <v>1383</v>
      </c>
      <c r="D623" t="s">
        <v>1736</v>
      </c>
      <c r="G623" t="s">
        <v>12</v>
      </c>
      <c r="H623" t="s">
        <v>26</v>
      </c>
      <c r="I623" t="s">
        <v>1036</v>
      </c>
      <c r="J623" t="s">
        <v>1927</v>
      </c>
      <c r="K623" t="s">
        <v>31</v>
      </c>
      <c r="L623" t="s">
        <v>204</v>
      </c>
      <c r="M623" t="s">
        <v>16</v>
      </c>
      <c r="N623" s="9">
        <v>19093</v>
      </c>
      <c r="O623" s="9">
        <v>50</v>
      </c>
      <c r="P623" s="9">
        <v>9626</v>
      </c>
      <c r="Q623" s="9">
        <v>17815</v>
      </c>
      <c r="R623" s="10">
        <v>10</v>
      </c>
      <c r="S623" s="11">
        <v>6612.15</v>
      </c>
      <c r="T623" s="12">
        <f>Table1[[#This Row],[Clicks]]/Table1[[#This Row],[Impressions]] * 100</f>
        <v>0.26187608023883097</v>
      </c>
      <c r="U623" s="12">
        <f>IFERROR(Table1[[#This Row],[Total Conversions]]/Table1[[#This Row],[Clicks]], "N/A")</f>
        <v>0.2</v>
      </c>
      <c r="V623" s="13">
        <f>IFERROR(Table1[[#This Row],[Gross Cost ]]/Table1[[#This Row],[Clicks]], "N/A")</f>
        <v>132.24299999999999</v>
      </c>
      <c r="W623" s="14">
        <f>Table1[[#This Row],[Gross Cost ]]/Table1[[#This Row],[Total Conversions]]</f>
        <v>661.21499999999992</v>
      </c>
      <c r="X623" s="13">
        <f>IFERROR((Table1[[#This Row],[Gross Cost ]]/ (Table1[[#This Row],[Impressions]] / 1000)), "N/A")</f>
        <v>346.31278479023723</v>
      </c>
      <c r="Y623" s="13">
        <f>Table1[[#This Row],[Gross Cost ]]/Table1[[#This Row],[Viewable Impressions]] * 1000</f>
        <v>686.90525659671721</v>
      </c>
    </row>
    <row r="624" spans="1:25" x14ac:dyDescent="0.25">
      <c r="A624" t="s">
        <v>1070</v>
      </c>
      <c r="B624" t="s">
        <v>1136</v>
      </c>
      <c r="C624" t="s">
        <v>1199</v>
      </c>
      <c r="D624" t="s">
        <v>1623</v>
      </c>
      <c r="G624" t="s">
        <v>18</v>
      </c>
      <c r="H624" t="s">
        <v>26</v>
      </c>
      <c r="I624" t="s">
        <v>1008</v>
      </c>
      <c r="J624" t="s">
        <v>1003</v>
      </c>
      <c r="K624" t="s">
        <v>142</v>
      </c>
      <c r="L624" t="s">
        <v>625</v>
      </c>
      <c r="M624" t="s">
        <v>44</v>
      </c>
      <c r="N624" s="9">
        <v>16978</v>
      </c>
      <c r="O624" s="9">
        <v>30</v>
      </c>
      <c r="P624" s="9">
        <v>8367</v>
      </c>
      <c r="Q624" s="9">
        <v>15731</v>
      </c>
      <c r="R624" s="10">
        <v>9</v>
      </c>
      <c r="S624" s="11">
        <v>5886.07</v>
      </c>
      <c r="T624" s="12">
        <f>Table1[[#This Row],[Clicks]]/Table1[[#This Row],[Impressions]] * 100</f>
        <v>0.17669925786311697</v>
      </c>
      <c r="U624" s="12">
        <f>IFERROR(Table1[[#This Row],[Total Conversions]]/Table1[[#This Row],[Clicks]], "N/A")</f>
        <v>0.3</v>
      </c>
      <c r="V624" s="13">
        <f>IFERROR(Table1[[#This Row],[Gross Cost ]]/Table1[[#This Row],[Clicks]], "N/A")</f>
        <v>196.20233333333331</v>
      </c>
      <c r="W624" s="14">
        <f>Table1[[#This Row],[Gross Cost ]]/Table1[[#This Row],[Total Conversions]]</f>
        <v>654.00777777777773</v>
      </c>
      <c r="X624" s="13">
        <f>IFERROR((Table1[[#This Row],[Gross Cost ]]/ (Table1[[#This Row],[Impressions]] / 1000)), "N/A")</f>
        <v>346.68806691011895</v>
      </c>
      <c r="Y624" s="13">
        <f>Table1[[#This Row],[Gross Cost ]]/Table1[[#This Row],[Viewable Impressions]] * 1000</f>
        <v>703.48631528624355</v>
      </c>
    </row>
    <row r="625" spans="1:25" x14ac:dyDescent="0.25">
      <c r="A625" t="s">
        <v>1070</v>
      </c>
      <c r="B625" t="s">
        <v>1131</v>
      </c>
      <c r="C625" t="s">
        <v>1380</v>
      </c>
      <c r="G625" t="s">
        <v>18</v>
      </c>
      <c r="H625" t="s">
        <v>21</v>
      </c>
      <c r="I625" t="s">
        <v>1944</v>
      </c>
      <c r="J625" t="s">
        <v>1923</v>
      </c>
      <c r="K625" t="s">
        <v>583</v>
      </c>
      <c r="L625" t="s">
        <v>962</v>
      </c>
      <c r="M625" t="s">
        <v>16</v>
      </c>
      <c r="N625" s="9">
        <v>14599</v>
      </c>
      <c r="O625" s="9">
        <v>33</v>
      </c>
      <c r="P625" s="9">
        <v>1779</v>
      </c>
      <c r="Q625" s="9">
        <v>12458</v>
      </c>
      <c r="R625" s="10">
        <v>4</v>
      </c>
      <c r="S625" s="11">
        <v>5092.5600000000004</v>
      </c>
      <c r="T625" s="12">
        <f>Table1[[#This Row],[Clicks]]/Table1[[#This Row],[Impressions]] * 100</f>
        <v>0.22604287964929104</v>
      </c>
      <c r="U625" s="12">
        <f>IFERROR(Table1[[#This Row],[Total Conversions]]/Table1[[#This Row],[Clicks]], "N/A")</f>
        <v>0.12121212121212122</v>
      </c>
      <c r="V625" s="13">
        <f>IFERROR(Table1[[#This Row],[Gross Cost ]]/Table1[[#This Row],[Clicks]], "N/A")</f>
        <v>154.32000000000002</v>
      </c>
      <c r="W625" s="14">
        <f>Table1[[#This Row],[Gross Cost ]]/Table1[[#This Row],[Total Conversions]]</f>
        <v>1273.1400000000001</v>
      </c>
      <c r="X625" s="13">
        <f>IFERROR((Table1[[#This Row],[Gross Cost ]]/ (Table1[[#This Row],[Impressions]] / 1000)), "N/A")</f>
        <v>348.82937187478598</v>
      </c>
      <c r="Y625" s="13">
        <f>Table1[[#This Row],[Gross Cost ]]/Table1[[#This Row],[Viewable Impressions]] * 1000</f>
        <v>2862.5969645868468</v>
      </c>
    </row>
    <row r="626" spans="1:25" x14ac:dyDescent="0.25">
      <c r="A626" t="s">
        <v>1070</v>
      </c>
      <c r="B626" t="s">
        <v>1153</v>
      </c>
      <c r="C626" t="s">
        <v>1418</v>
      </c>
      <c r="D626" t="s">
        <v>1783</v>
      </c>
      <c r="G626" t="s">
        <v>18</v>
      </c>
      <c r="H626" t="s">
        <v>13</v>
      </c>
      <c r="I626" t="s">
        <v>1035</v>
      </c>
      <c r="J626" t="s">
        <v>1928</v>
      </c>
      <c r="K626" t="s">
        <v>14</v>
      </c>
      <c r="L626" t="s">
        <v>204</v>
      </c>
      <c r="M626" t="s">
        <v>16</v>
      </c>
      <c r="N626" s="9">
        <v>14730</v>
      </c>
      <c r="O626" s="9">
        <v>88</v>
      </c>
      <c r="P626" s="9">
        <v>1272</v>
      </c>
      <c r="Q626" s="9">
        <v>12427</v>
      </c>
      <c r="R626" s="10">
        <v>3</v>
      </c>
      <c r="S626" s="11">
        <v>5190.54</v>
      </c>
      <c r="T626" s="12">
        <f>Table1[[#This Row],[Clicks]]/Table1[[#This Row],[Impressions]] * 100</f>
        <v>0.59742023082145279</v>
      </c>
      <c r="U626" s="12">
        <f>IFERROR(Table1[[#This Row],[Total Conversions]]/Table1[[#This Row],[Clicks]], "N/A")</f>
        <v>3.4090909090909088E-2</v>
      </c>
      <c r="V626" s="13">
        <f>IFERROR(Table1[[#This Row],[Gross Cost ]]/Table1[[#This Row],[Clicks]], "N/A")</f>
        <v>58.983409090909092</v>
      </c>
      <c r="W626" s="14">
        <f>Table1[[#This Row],[Gross Cost ]]/Table1[[#This Row],[Total Conversions]]</f>
        <v>1730.18</v>
      </c>
      <c r="X626" s="13">
        <f>IFERROR((Table1[[#This Row],[Gross Cost ]]/ (Table1[[#This Row],[Impressions]] / 1000)), "N/A")</f>
        <v>352.37881873727088</v>
      </c>
      <c r="Y626" s="13">
        <f>Table1[[#This Row],[Gross Cost ]]/Table1[[#This Row],[Viewable Impressions]] * 1000</f>
        <v>4080.6132075471701</v>
      </c>
    </row>
    <row r="627" spans="1:25" x14ac:dyDescent="0.25">
      <c r="A627" t="s">
        <v>1070</v>
      </c>
      <c r="B627" t="s">
        <v>1135</v>
      </c>
      <c r="C627" t="s">
        <v>1293</v>
      </c>
      <c r="G627" t="s">
        <v>23</v>
      </c>
      <c r="H627" t="s">
        <v>21</v>
      </c>
      <c r="I627" t="s">
        <v>1036</v>
      </c>
      <c r="J627" t="s">
        <v>1927</v>
      </c>
      <c r="K627" t="s">
        <v>122</v>
      </c>
      <c r="L627" t="s">
        <v>15</v>
      </c>
      <c r="M627" t="s">
        <v>16</v>
      </c>
      <c r="N627" s="9">
        <v>13946</v>
      </c>
      <c r="O627" s="9">
        <v>40</v>
      </c>
      <c r="P627" s="9">
        <v>3142</v>
      </c>
      <c r="Q627" s="9">
        <v>8823</v>
      </c>
      <c r="R627" s="10">
        <v>8</v>
      </c>
      <c r="S627" s="11">
        <v>4920.2299999999996</v>
      </c>
      <c r="T627" s="12">
        <f>Table1[[#This Row],[Clicks]]/Table1[[#This Row],[Impressions]] * 100</f>
        <v>0.286820593718629</v>
      </c>
      <c r="U627" s="12">
        <f>IFERROR(Table1[[#This Row],[Total Conversions]]/Table1[[#This Row],[Clicks]], "N/A")</f>
        <v>0.2</v>
      </c>
      <c r="V627" s="13">
        <f>IFERROR(Table1[[#This Row],[Gross Cost ]]/Table1[[#This Row],[Clicks]], "N/A")</f>
        <v>123.00574999999999</v>
      </c>
      <c r="W627" s="14">
        <f>Table1[[#This Row],[Gross Cost ]]/Table1[[#This Row],[Total Conversions]]</f>
        <v>615.02874999999995</v>
      </c>
      <c r="X627" s="13">
        <f>IFERROR((Table1[[#This Row],[Gross Cost ]]/ (Table1[[#This Row],[Impressions]] / 1000)), "N/A")</f>
        <v>352.80582245805249</v>
      </c>
      <c r="Y627" s="13">
        <f>Table1[[#This Row],[Gross Cost ]]/Table1[[#This Row],[Viewable Impressions]] * 1000</f>
        <v>1565.9548058561425</v>
      </c>
    </row>
    <row r="628" spans="1:25" x14ac:dyDescent="0.25">
      <c r="A628" t="s">
        <v>1070</v>
      </c>
      <c r="B628" t="s">
        <v>1139</v>
      </c>
      <c r="C628" t="s">
        <v>1201</v>
      </c>
      <c r="D628" t="s">
        <v>1687</v>
      </c>
      <c r="G628" t="s">
        <v>12</v>
      </c>
      <c r="H628" t="s">
        <v>21</v>
      </c>
      <c r="I628" t="s">
        <v>1029</v>
      </c>
      <c r="J628" t="s">
        <v>1924</v>
      </c>
      <c r="K628" t="s">
        <v>60</v>
      </c>
      <c r="L628" t="s">
        <v>680</v>
      </c>
      <c r="M628" t="s">
        <v>16</v>
      </c>
      <c r="N628" s="9">
        <v>18401</v>
      </c>
      <c r="O628" s="9">
        <v>66</v>
      </c>
      <c r="P628" s="9">
        <v>11051</v>
      </c>
      <c r="Q628" s="9">
        <v>17202</v>
      </c>
      <c r="R628" s="10">
        <v>26</v>
      </c>
      <c r="S628" s="11">
        <v>6571.49</v>
      </c>
      <c r="T628" s="12">
        <f>Table1[[#This Row],[Clicks]]/Table1[[#This Row],[Impressions]] * 100</f>
        <v>0.35867615890440741</v>
      </c>
      <c r="U628" s="12">
        <f>IFERROR(Table1[[#This Row],[Total Conversions]]/Table1[[#This Row],[Clicks]], "N/A")</f>
        <v>0.39393939393939392</v>
      </c>
      <c r="V628" s="13">
        <f>IFERROR(Table1[[#This Row],[Gross Cost ]]/Table1[[#This Row],[Clicks]], "N/A")</f>
        <v>99.568030303030298</v>
      </c>
      <c r="W628" s="14">
        <f>Table1[[#This Row],[Gross Cost ]]/Table1[[#This Row],[Total Conversions]]</f>
        <v>252.74961538461537</v>
      </c>
      <c r="X628" s="13">
        <f>IFERROR((Table1[[#This Row],[Gross Cost ]]/ (Table1[[#This Row],[Impressions]] / 1000)), "N/A")</f>
        <v>357.12678658768544</v>
      </c>
      <c r="Y628" s="13">
        <f>Table1[[#This Row],[Gross Cost ]]/Table1[[#This Row],[Viewable Impressions]] * 1000</f>
        <v>594.65116279069764</v>
      </c>
    </row>
    <row r="629" spans="1:25" x14ac:dyDescent="0.25">
      <c r="A629" t="s">
        <v>1070</v>
      </c>
      <c r="B629" t="s">
        <v>1142</v>
      </c>
      <c r="C629" t="s">
        <v>1328</v>
      </c>
      <c r="D629" t="s">
        <v>1705</v>
      </c>
      <c r="G629" t="s">
        <v>18</v>
      </c>
      <c r="H629" t="s">
        <v>26</v>
      </c>
      <c r="I629" t="s">
        <v>1042</v>
      </c>
      <c r="J629" t="s">
        <v>1924</v>
      </c>
      <c r="K629" t="s">
        <v>650</v>
      </c>
      <c r="L629" t="s">
        <v>625</v>
      </c>
      <c r="M629" t="s">
        <v>16</v>
      </c>
      <c r="N629" s="9">
        <v>14398</v>
      </c>
      <c r="O629" s="9">
        <v>30</v>
      </c>
      <c r="P629" s="9">
        <v>2807</v>
      </c>
      <c r="Q629" s="9">
        <v>13393</v>
      </c>
      <c r="R629" s="10">
        <v>7</v>
      </c>
      <c r="S629" s="11">
        <v>5154.6400000000003</v>
      </c>
      <c r="T629" s="12">
        <f>Table1[[#This Row],[Clicks]]/Table1[[#This Row],[Impressions]] * 100</f>
        <v>0.2083622725378525</v>
      </c>
      <c r="U629" s="12">
        <f>IFERROR(Table1[[#This Row],[Total Conversions]]/Table1[[#This Row],[Clicks]], "N/A")</f>
        <v>0.23333333333333334</v>
      </c>
      <c r="V629" s="13">
        <f>IFERROR(Table1[[#This Row],[Gross Cost ]]/Table1[[#This Row],[Clicks]], "N/A")</f>
        <v>171.82133333333334</v>
      </c>
      <c r="W629" s="14">
        <f>Table1[[#This Row],[Gross Cost ]]/Table1[[#This Row],[Total Conversions]]</f>
        <v>736.37714285714287</v>
      </c>
      <c r="X629" s="13">
        <f>IFERROR((Table1[[#This Row],[Gross Cost ]]/ (Table1[[#This Row],[Impressions]] / 1000)), "N/A")</f>
        <v>358.010834838172</v>
      </c>
      <c r="Y629" s="13">
        <f>Table1[[#This Row],[Gross Cost ]]/Table1[[#This Row],[Viewable Impressions]] * 1000</f>
        <v>1836.3519771998576</v>
      </c>
    </row>
    <row r="630" spans="1:25" x14ac:dyDescent="0.25">
      <c r="A630" t="s">
        <v>1070</v>
      </c>
      <c r="B630" t="s">
        <v>1152</v>
      </c>
      <c r="C630" t="s">
        <v>1396</v>
      </c>
      <c r="G630" t="s">
        <v>18</v>
      </c>
      <c r="H630" t="s">
        <v>19</v>
      </c>
      <c r="I630" t="s">
        <v>1950</v>
      </c>
      <c r="J630" t="s">
        <v>1926</v>
      </c>
      <c r="K630" t="s">
        <v>113</v>
      </c>
      <c r="L630" t="s">
        <v>204</v>
      </c>
      <c r="M630" t="s">
        <v>16</v>
      </c>
      <c r="N630" s="9">
        <v>14730</v>
      </c>
      <c r="O630" s="9">
        <v>86</v>
      </c>
      <c r="P630" s="9">
        <v>6410</v>
      </c>
      <c r="Q630" s="9">
        <v>10860</v>
      </c>
      <c r="R630" s="10">
        <v>6</v>
      </c>
      <c r="S630" s="11">
        <v>5287.57</v>
      </c>
      <c r="T630" s="12">
        <f>Table1[[#This Row],[Clicks]]/Table1[[#This Row],[Impressions]] * 100</f>
        <v>0.58384249830278345</v>
      </c>
      <c r="U630" s="12">
        <f>IFERROR(Table1[[#This Row],[Total Conversions]]/Table1[[#This Row],[Clicks]], "N/A")</f>
        <v>6.9767441860465115E-2</v>
      </c>
      <c r="V630" s="13">
        <f>IFERROR(Table1[[#This Row],[Gross Cost ]]/Table1[[#This Row],[Clicks]], "N/A")</f>
        <v>61.483372093023256</v>
      </c>
      <c r="W630" s="14">
        <f>Table1[[#This Row],[Gross Cost ]]/Table1[[#This Row],[Total Conversions]]</f>
        <v>881.26166666666666</v>
      </c>
      <c r="X630" s="13">
        <f>IFERROR((Table1[[#This Row],[Gross Cost ]]/ (Table1[[#This Row],[Impressions]] / 1000)), "N/A")</f>
        <v>358.96605566870329</v>
      </c>
      <c r="Y630" s="13">
        <f>Table1[[#This Row],[Gross Cost ]]/Table1[[#This Row],[Viewable Impressions]] * 1000</f>
        <v>824.89391575663024</v>
      </c>
    </row>
    <row r="631" spans="1:25" x14ac:dyDescent="0.25">
      <c r="A631" t="s">
        <v>1070</v>
      </c>
      <c r="B631" t="s">
        <v>1147</v>
      </c>
      <c r="C631" t="s">
        <v>1356</v>
      </c>
      <c r="G631" t="s">
        <v>12</v>
      </c>
      <c r="H631" t="s">
        <v>26</v>
      </c>
      <c r="I631" t="s">
        <v>1036</v>
      </c>
      <c r="J631" t="s">
        <v>1927</v>
      </c>
      <c r="K631" t="s">
        <v>171</v>
      </c>
      <c r="L631" t="s">
        <v>204</v>
      </c>
      <c r="M631" t="s">
        <v>16</v>
      </c>
      <c r="N631" s="9">
        <v>18081</v>
      </c>
      <c r="O631" s="9">
        <v>44</v>
      </c>
      <c r="P631" s="9">
        <v>4545</v>
      </c>
      <c r="Q631" s="9">
        <v>15617</v>
      </c>
      <c r="R631" s="10">
        <v>15</v>
      </c>
      <c r="S631" s="11">
        <v>6522.64</v>
      </c>
      <c r="T631" s="12">
        <f>Table1[[#This Row],[Clicks]]/Table1[[#This Row],[Impressions]] * 100</f>
        <v>0.24334937226923289</v>
      </c>
      <c r="U631" s="12">
        <f>IFERROR(Table1[[#This Row],[Total Conversions]]/Table1[[#This Row],[Clicks]], "N/A")</f>
        <v>0.34090909090909088</v>
      </c>
      <c r="V631" s="13">
        <f>IFERROR(Table1[[#This Row],[Gross Cost ]]/Table1[[#This Row],[Clicks]], "N/A")</f>
        <v>148.24181818181819</v>
      </c>
      <c r="W631" s="14">
        <f>Table1[[#This Row],[Gross Cost ]]/Table1[[#This Row],[Total Conversions]]</f>
        <v>434.84266666666667</v>
      </c>
      <c r="X631" s="13">
        <f>IFERROR((Table1[[#This Row],[Gross Cost ]]/ (Table1[[#This Row],[Impressions]] / 1000)), "N/A")</f>
        <v>360.74553398595214</v>
      </c>
      <c r="Y631" s="13">
        <f>Table1[[#This Row],[Gross Cost ]]/Table1[[#This Row],[Viewable Impressions]] * 1000</f>
        <v>1435.1243124312432</v>
      </c>
    </row>
    <row r="632" spans="1:25" x14ac:dyDescent="0.25">
      <c r="A632" t="s">
        <v>1070</v>
      </c>
      <c r="B632" t="s">
        <v>1144</v>
      </c>
      <c r="C632" t="s">
        <v>1345</v>
      </c>
      <c r="G632" t="s">
        <v>12</v>
      </c>
      <c r="H632" t="s">
        <v>21</v>
      </c>
      <c r="I632" t="s">
        <v>1944</v>
      </c>
      <c r="J632" t="s">
        <v>1923</v>
      </c>
      <c r="K632" t="s">
        <v>142</v>
      </c>
      <c r="L632" t="s">
        <v>680</v>
      </c>
      <c r="M632" t="s">
        <v>16</v>
      </c>
      <c r="N632" s="9">
        <v>14581</v>
      </c>
      <c r="O632" s="9">
        <v>45</v>
      </c>
      <c r="P632" s="9">
        <v>3821</v>
      </c>
      <c r="Q632" s="9">
        <v>12741</v>
      </c>
      <c r="R632" s="10">
        <v>6</v>
      </c>
      <c r="S632" s="11">
        <v>5296.97</v>
      </c>
      <c r="T632" s="12">
        <f>Table1[[#This Row],[Clicks]]/Table1[[#This Row],[Impressions]] * 100</f>
        <v>0.30862080790069268</v>
      </c>
      <c r="U632" s="12">
        <f>IFERROR(Table1[[#This Row],[Total Conversions]]/Table1[[#This Row],[Clicks]], "N/A")</f>
        <v>0.13333333333333333</v>
      </c>
      <c r="V632" s="13">
        <f>IFERROR(Table1[[#This Row],[Gross Cost ]]/Table1[[#This Row],[Clicks]], "N/A")</f>
        <v>117.71044444444445</v>
      </c>
      <c r="W632" s="14">
        <f>Table1[[#This Row],[Gross Cost ]]/Table1[[#This Row],[Total Conversions]]</f>
        <v>882.82833333333338</v>
      </c>
      <c r="X632" s="13">
        <f>IFERROR((Table1[[#This Row],[Gross Cost ]]/ (Table1[[#This Row],[Impressions]] / 1000)), "N/A")</f>
        <v>363.27892462794051</v>
      </c>
      <c r="Y632" s="13">
        <f>Table1[[#This Row],[Gross Cost ]]/Table1[[#This Row],[Viewable Impressions]] * 1000</f>
        <v>1386.2784611358284</v>
      </c>
    </row>
    <row r="633" spans="1:25" x14ac:dyDescent="0.25">
      <c r="A633" t="s">
        <v>1070</v>
      </c>
      <c r="B633" t="s">
        <v>1131</v>
      </c>
      <c r="C633" t="s">
        <v>1275</v>
      </c>
      <c r="G633" t="s">
        <v>12</v>
      </c>
      <c r="H633" t="s">
        <v>13</v>
      </c>
      <c r="I633" t="s">
        <v>1035</v>
      </c>
      <c r="J633" t="s">
        <v>1928</v>
      </c>
      <c r="K633" t="s">
        <v>251</v>
      </c>
      <c r="L633" t="s">
        <v>204</v>
      </c>
      <c r="M633" t="s">
        <v>16</v>
      </c>
      <c r="N633" s="9">
        <v>18633</v>
      </c>
      <c r="O633" s="9">
        <v>60</v>
      </c>
      <c r="P633" s="9">
        <v>9424</v>
      </c>
      <c r="Q633" s="9">
        <v>18087</v>
      </c>
      <c r="R633" s="10">
        <v>15</v>
      </c>
      <c r="S633" s="11">
        <v>6785.06</v>
      </c>
      <c r="T633" s="12">
        <f>Table1[[#This Row],[Clicks]]/Table1[[#This Row],[Impressions]] * 100</f>
        <v>0.32200933827080985</v>
      </c>
      <c r="U633" s="12">
        <f>IFERROR(Table1[[#This Row],[Total Conversions]]/Table1[[#This Row],[Clicks]], "N/A")</f>
        <v>0.25</v>
      </c>
      <c r="V633" s="13">
        <f>IFERROR(Table1[[#This Row],[Gross Cost ]]/Table1[[#This Row],[Clicks]], "N/A")</f>
        <v>113.08433333333333</v>
      </c>
      <c r="W633" s="14">
        <f>Table1[[#This Row],[Gross Cost ]]/Table1[[#This Row],[Total Conversions]]</f>
        <v>452.33733333333333</v>
      </c>
      <c r="X633" s="13">
        <f>IFERROR((Table1[[#This Row],[Gross Cost ]]/ (Table1[[#This Row],[Impressions]] / 1000)), "N/A")</f>
        <v>364.14211345462354</v>
      </c>
      <c r="Y633" s="13">
        <f>Table1[[#This Row],[Gross Cost ]]/Table1[[#This Row],[Viewable Impressions]] * 1000</f>
        <v>719.97665534804753</v>
      </c>
    </row>
    <row r="634" spans="1:25" x14ac:dyDescent="0.25">
      <c r="A634" t="s">
        <v>1070</v>
      </c>
      <c r="B634" t="s">
        <v>1139</v>
      </c>
      <c r="C634" t="s">
        <v>1312</v>
      </c>
      <c r="D634" t="s">
        <v>1680</v>
      </c>
      <c r="G634" t="s">
        <v>18</v>
      </c>
      <c r="H634" t="s">
        <v>21</v>
      </c>
      <c r="I634" t="s">
        <v>1008</v>
      </c>
      <c r="J634" t="s">
        <v>1003</v>
      </c>
      <c r="K634" t="s">
        <v>289</v>
      </c>
      <c r="L634" t="s">
        <v>204</v>
      </c>
      <c r="M634" t="s">
        <v>16</v>
      </c>
      <c r="N634" s="9">
        <v>9328</v>
      </c>
      <c r="O634" s="9">
        <v>56</v>
      </c>
      <c r="P634" s="9">
        <v>7102</v>
      </c>
      <c r="Q634" s="9">
        <v>8925</v>
      </c>
      <c r="R634" s="10">
        <v>5</v>
      </c>
      <c r="S634" s="11">
        <v>3408.08</v>
      </c>
      <c r="T634" s="12">
        <f>Table1[[#This Row],[Clicks]]/Table1[[#This Row],[Impressions]] * 100</f>
        <v>0.60034305317324177</v>
      </c>
      <c r="U634" s="12">
        <f>IFERROR(Table1[[#This Row],[Total Conversions]]/Table1[[#This Row],[Clicks]], "N/A")</f>
        <v>8.9285714285714288E-2</v>
      </c>
      <c r="V634" s="13">
        <f>IFERROR(Table1[[#This Row],[Gross Cost ]]/Table1[[#This Row],[Clicks]], "N/A")</f>
        <v>60.85857142857143</v>
      </c>
      <c r="W634" s="14">
        <f>Table1[[#This Row],[Gross Cost ]]/Table1[[#This Row],[Total Conversions]]</f>
        <v>681.61599999999999</v>
      </c>
      <c r="X634" s="13">
        <f>IFERROR((Table1[[#This Row],[Gross Cost ]]/ (Table1[[#This Row],[Impressions]] / 1000)), "N/A")</f>
        <v>365.36020583190395</v>
      </c>
      <c r="Y634" s="13">
        <f>Table1[[#This Row],[Gross Cost ]]/Table1[[#This Row],[Viewable Impressions]] * 1000</f>
        <v>479.87609124190368</v>
      </c>
    </row>
    <row r="635" spans="1:25" x14ac:dyDescent="0.25">
      <c r="A635" t="s">
        <v>1070</v>
      </c>
      <c r="B635" t="s">
        <v>1138</v>
      </c>
      <c r="C635" t="s">
        <v>1304</v>
      </c>
      <c r="D635" t="s">
        <v>1664</v>
      </c>
      <c r="G635" t="s">
        <v>12</v>
      </c>
      <c r="H635" t="s">
        <v>13</v>
      </c>
      <c r="I635" t="s">
        <v>1008</v>
      </c>
      <c r="J635" t="s">
        <v>1003</v>
      </c>
      <c r="K635" t="s">
        <v>77</v>
      </c>
      <c r="L635" t="s">
        <v>204</v>
      </c>
      <c r="M635" t="s">
        <v>16</v>
      </c>
      <c r="N635" s="9">
        <v>18095</v>
      </c>
      <c r="O635" s="9">
        <v>50</v>
      </c>
      <c r="P635" s="9">
        <v>10021</v>
      </c>
      <c r="Q635" s="9">
        <v>16755</v>
      </c>
      <c r="R635" s="10">
        <v>24</v>
      </c>
      <c r="S635" s="11">
        <v>6768.76</v>
      </c>
      <c r="T635" s="12">
        <f>Table1[[#This Row],[Clicks]]/Table1[[#This Row],[Impressions]] * 100</f>
        <v>0.27631942525559544</v>
      </c>
      <c r="U635" s="12">
        <f>IFERROR(Table1[[#This Row],[Total Conversions]]/Table1[[#This Row],[Clicks]], "N/A")</f>
        <v>0.48</v>
      </c>
      <c r="V635" s="13">
        <f>IFERROR(Table1[[#This Row],[Gross Cost ]]/Table1[[#This Row],[Clicks]], "N/A")</f>
        <v>135.37520000000001</v>
      </c>
      <c r="W635" s="14">
        <f>Table1[[#This Row],[Gross Cost ]]/Table1[[#This Row],[Total Conversions]]</f>
        <v>282.03166666666669</v>
      </c>
      <c r="X635" s="13">
        <f>IFERROR((Table1[[#This Row],[Gross Cost ]]/ (Table1[[#This Row],[Impressions]] / 1000)), "N/A")</f>
        <v>374.0679745786129</v>
      </c>
      <c r="Y635" s="13">
        <f>Table1[[#This Row],[Gross Cost ]]/Table1[[#This Row],[Viewable Impressions]] * 1000</f>
        <v>675.45753916774777</v>
      </c>
    </row>
    <row r="636" spans="1:25" x14ac:dyDescent="0.25">
      <c r="A636" t="s">
        <v>1092</v>
      </c>
      <c r="B636" t="s">
        <v>1210</v>
      </c>
      <c r="C636" t="s">
        <v>1519</v>
      </c>
      <c r="D636" t="s">
        <v>1131</v>
      </c>
      <c r="E636" t="s">
        <v>1908</v>
      </c>
      <c r="G636" t="s">
        <v>18</v>
      </c>
      <c r="H636" t="s">
        <v>13</v>
      </c>
      <c r="I636" t="s">
        <v>1043</v>
      </c>
      <c r="J636" t="s">
        <v>1932</v>
      </c>
      <c r="K636" t="s">
        <v>375</v>
      </c>
      <c r="L636" t="s">
        <v>204</v>
      </c>
      <c r="M636" t="s">
        <v>16</v>
      </c>
      <c r="N636" s="9">
        <v>8730</v>
      </c>
      <c r="O636" s="9">
        <v>22</v>
      </c>
      <c r="P636" s="9">
        <v>3725</v>
      </c>
      <c r="Q636" s="9">
        <v>7413</v>
      </c>
      <c r="R636" s="10">
        <v>3</v>
      </c>
      <c r="S636" s="11">
        <v>3268.01</v>
      </c>
      <c r="T636" s="12">
        <f>Table1[[#This Row],[Clicks]]/Table1[[#This Row],[Impressions]] * 100</f>
        <v>0.25200458190148911</v>
      </c>
      <c r="U636" s="12">
        <f>IFERROR(Table1[[#This Row],[Total Conversions]]/Table1[[#This Row],[Clicks]], "N/A")</f>
        <v>0.13636363636363635</v>
      </c>
      <c r="V636" s="13">
        <f>IFERROR(Table1[[#This Row],[Gross Cost ]]/Table1[[#This Row],[Clicks]], "N/A")</f>
        <v>148.54590909090911</v>
      </c>
      <c r="W636" s="14">
        <f>Table1[[#This Row],[Gross Cost ]]/Table1[[#This Row],[Total Conversions]]</f>
        <v>1089.3366666666668</v>
      </c>
      <c r="X636" s="13">
        <f>IFERROR((Table1[[#This Row],[Gross Cost ]]/ (Table1[[#This Row],[Impressions]] / 1000)), "N/A")</f>
        <v>374.34249713631158</v>
      </c>
      <c r="Y636" s="13">
        <f>Table1[[#This Row],[Gross Cost ]]/Table1[[#This Row],[Viewable Impressions]] * 1000</f>
        <v>877.31812080536918</v>
      </c>
    </row>
    <row r="637" spans="1:25" x14ac:dyDescent="0.25">
      <c r="A637" t="s">
        <v>1070</v>
      </c>
      <c r="B637" t="s">
        <v>182</v>
      </c>
      <c r="C637" t="s">
        <v>1415</v>
      </c>
      <c r="D637" t="s">
        <v>1752</v>
      </c>
      <c r="G637" t="s">
        <v>23</v>
      </c>
      <c r="H637" t="s">
        <v>26</v>
      </c>
      <c r="I637" t="s">
        <v>1008</v>
      </c>
      <c r="J637" t="s">
        <v>1003</v>
      </c>
      <c r="K637" t="s">
        <v>265</v>
      </c>
      <c r="L637" t="s">
        <v>204</v>
      </c>
      <c r="M637" t="s">
        <v>16</v>
      </c>
      <c r="N637" s="9">
        <v>19461</v>
      </c>
      <c r="O637" s="9">
        <v>74</v>
      </c>
      <c r="P637" s="9">
        <v>14647</v>
      </c>
      <c r="Q637" s="9">
        <v>18731</v>
      </c>
      <c r="R637" s="10">
        <v>9</v>
      </c>
      <c r="S637" s="11">
        <v>7312</v>
      </c>
      <c r="T637" s="12">
        <f>Table1[[#This Row],[Clicks]]/Table1[[#This Row],[Impressions]] * 100</f>
        <v>0.38024767483685318</v>
      </c>
      <c r="U637" s="12">
        <f>IFERROR(Table1[[#This Row],[Total Conversions]]/Table1[[#This Row],[Clicks]], "N/A")</f>
        <v>0.12162162162162163</v>
      </c>
      <c r="V637" s="13">
        <f>IFERROR(Table1[[#This Row],[Gross Cost ]]/Table1[[#This Row],[Clicks]], "N/A")</f>
        <v>98.810810810810807</v>
      </c>
      <c r="W637" s="14">
        <f>Table1[[#This Row],[Gross Cost ]]/Table1[[#This Row],[Total Conversions]]</f>
        <v>812.44444444444446</v>
      </c>
      <c r="X637" s="13">
        <f>IFERROR((Table1[[#This Row],[Gross Cost ]]/ (Table1[[#This Row],[Impressions]] / 1000)), "N/A")</f>
        <v>375.72581059555012</v>
      </c>
      <c r="Y637" s="13">
        <f>Table1[[#This Row],[Gross Cost ]]/Table1[[#This Row],[Viewable Impressions]] * 1000</f>
        <v>499.21485628456344</v>
      </c>
    </row>
    <row r="638" spans="1:25" x14ac:dyDescent="0.25">
      <c r="A638" t="s">
        <v>1070</v>
      </c>
      <c r="B638" t="s">
        <v>1131</v>
      </c>
      <c r="C638" t="s">
        <v>1384</v>
      </c>
      <c r="D638" t="s">
        <v>1262</v>
      </c>
      <c r="G638" t="s">
        <v>18</v>
      </c>
      <c r="H638" t="s">
        <v>19</v>
      </c>
      <c r="I638" t="s">
        <v>1036</v>
      </c>
      <c r="J638" t="s">
        <v>1927</v>
      </c>
      <c r="K638" t="s">
        <v>215</v>
      </c>
      <c r="L638" t="s">
        <v>795</v>
      </c>
      <c r="M638" t="s">
        <v>44</v>
      </c>
      <c r="N638" s="9">
        <v>19379</v>
      </c>
      <c r="O638" s="9">
        <v>49</v>
      </c>
      <c r="P638" s="9">
        <v>12168</v>
      </c>
      <c r="Q638" s="9">
        <v>16616</v>
      </c>
      <c r="R638" s="10">
        <v>97</v>
      </c>
      <c r="S638" s="11">
        <v>7294.1</v>
      </c>
      <c r="T638" s="12">
        <f>Table1[[#This Row],[Clicks]]/Table1[[#This Row],[Impressions]] * 100</f>
        <v>0.25285102430465972</v>
      </c>
      <c r="U638" s="12">
        <f>IFERROR(Table1[[#This Row],[Total Conversions]]/Table1[[#This Row],[Clicks]], "N/A")</f>
        <v>1.9795918367346939</v>
      </c>
      <c r="V638" s="13">
        <f>IFERROR(Table1[[#This Row],[Gross Cost ]]/Table1[[#This Row],[Clicks]], "N/A")</f>
        <v>148.8591836734694</v>
      </c>
      <c r="W638" s="14">
        <f>Table1[[#This Row],[Gross Cost ]]/Table1[[#This Row],[Total Conversions]]</f>
        <v>75.19690721649485</v>
      </c>
      <c r="X638" s="13">
        <f>IFERROR((Table1[[#This Row],[Gross Cost ]]/ (Table1[[#This Row],[Impressions]] / 1000)), "N/A")</f>
        <v>376.39197068992206</v>
      </c>
      <c r="Y638" s="13">
        <f>Table1[[#This Row],[Gross Cost ]]/Table1[[#This Row],[Viewable Impressions]] * 1000</f>
        <v>599.44937541091394</v>
      </c>
    </row>
    <row r="639" spans="1:25" x14ac:dyDescent="0.25">
      <c r="A639" t="s">
        <v>1070</v>
      </c>
      <c r="B639" t="s">
        <v>1131</v>
      </c>
      <c r="C639" t="s">
        <v>1384</v>
      </c>
      <c r="D639" t="s">
        <v>1742</v>
      </c>
      <c r="G639" t="s">
        <v>12</v>
      </c>
      <c r="H639" t="s">
        <v>13</v>
      </c>
      <c r="I639" t="s">
        <v>1036</v>
      </c>
      <c r="J639" t="s">
        <v>1927</v>
      </c>
      <c r="K639" t="s">
        <v>514</v>
      </c>
      <c r="L639" t="s">
        <v>892</v>
      </c>
      <c r="M639" t="s">
        <v>16</v>
      </c>
      <c r="N639" s="9">
        <v>19334</v>
      </c>
      <c r="O639" s="9">
        <v>40</v>
      </c>
      <c r="P639" s="9">
        <v>8673</v>
      </c>
      <c r="Q639" s="9">
        <v>18578</v>
      </c>
      <c r="R639" s="10">
        <v>11</v>
      </c>
      <c r="S639" s="11">
        <v>7292.14</v>
      </c>
      <c r="T639" s="12">
        <f>Table1[[#This Row],[Clicks]]/Table1[[#This Row],[Impressions]] * 100</f>
        <v>0.20688941760628943</v>
      </c>
      <c r="U639" s="12">
        <f>IFERROR(Table1[[#This Row],[Total Conversions]]/Table1[[#This Row],[Clicks]], "N/A")</f>
        <v>0.27500000000000002</v>
      </c>
      <c r="V639" s="13">
        <f>IFERROR(Table1[[#This Row],[Gross Cost ]]/Table1[[#This Row],[Clicks]], "N/A")</f>
        <v>182.30350000000001</v>
      </c>
      <c r="W639" s="14">
        <f>Table1[[#This Row],[Gross Cost ]]/Table1[[#This Row],[Total Conversions]]</f>
        <v>662.92181818181825</v>
      </c>
      <c r="X639" s="13">
        <f>IFERROR((Table1[[#This Row],[Gross Cost ]]/ (Table1[[#This Row],[Impressions]] / 1000)), "N/A")</f>
        <v>377.16664942588187</v>
      </c>
      <c r="Y639" s="13">
        <f>Table1[[#This Row],[Gross Cost ]]/Table1[[#This Row],[Viewable Impressions]] * 1000</f>
        <v>840.7863484376802</v>
      </c>
    </row>
    <row r="640" spans="1:25" x14ac:dyDescent="0.25">
      <c r="A640" t="s">
        <v>1070</v>
      </c>
      <c r="B640" t="s">
        <v>1149</v>
      </c>
      <c r="C640" t="s">
        <v>1368</v>
      </c>
      <c r="G640" t="s">
        <v>12</v>
      </c>
      <c r="H640" t="s">
        <v>13</v>
      </c>
      <c r="I640" t="s">
        <v>1023</v>
      </c>
      <c r="J640" t="s">
        <v>1923</v>
      </c>
      <c r="K640" t="s">
        <v>933</v>
      </c>
      <c r="L640" t="s">
        <v>962</v>
      </c>
      <c r="M640" t="s">
        <v>16</v>
      </c>
      <c r="N640" s="9">
        <v>18136</v>
      </c>
      <c r="O640" s="9">
        <v>69</v>
      </c>
      <c r="P640" s="9">
        <v>10842</v>
      </c>
      <c r="Q640" s="9">
        <v>14953</v>
      </c>
      <c r="R640" s="10">
        <v>9</v>
      </c>
      <c r="S640" s="11">
        <v>6860.36</v>
      </c>
      <c r="T640" s="12">
        <f>Table1[[#This Row],[Clicks]]/Table1[[#This Row],[Impressions]] * 100</f>
        <v>0.38045875606528451</v>
      </c>
      <c r="U640" s="12">
        <f>IFERROR(Table1[[#This Row],[Total Conversions]]/Table1[[#This Row],[Clicks]], "N/A")</f>
        <v>0.13043478260869565</v>
      </c>
      <c r="V640" s="13">
        <f>IFERROR(Table1[[#This Row],[Gross Cost ]]/Table1[[#This Row],[Clicks]], "N/A")</f>
        <v>99.42550724637681</v>
      </c>
      <c r="W640" s="14">
        <f>Table1[[#This Row],[Gross Cost ]]/Table1[[#This Row],[Total Conversions]]</f>
        <v>762.26222222222214</v>
      </c>
      <c r="X640" s="13">
        <f>IFERROR((Table1[[#This Row],[Gross Cost ]]/ (Table1[[#This Row],[Impressions]] / 1000)), "N/A")</f>
        <v>378.27304808116452</v>
      </c>
      <c r="Y640" s="13">
        <f>Table1[[#This Row],[Gross Cost ]]/Table1[[#This Row],[Viewable Impressions]] * 1000</f>
        <v>632.75779376498792</v>
      </c>
    </row>
    <row r="641" spans="1:25" x14ac:dyDescent="0.25">
      <c r="A641" t="s">
        <v>1070</v>
      </c>
      <c r="B641" t="s">
        <v>1133</v>
      </c>
      <c r="C641" t="s">
        <v>182</v>
      </c>
      <c r="D641" t="s">
        <v>1727</v>
      </c>
      <c r="G641" t="s">
        <v>12</v>
      </c>
      <c r="H641" t="s">
        <v>19</v>
      </c>
      <c r="I641" t="s">
        <v>1946</v>
      </c>
      <c r="J641" t="s">
        <v>1933</v>
      </c>
      <c r="K641" t="s">
        <v>523</v>
      </c>
      <c r="L641" t="s">
        <v>204</v>
      </c>
      <c r="M641" t="s">
        <v>16</v>
      </c>
      <c r="N641" s="9">
        <v>14509</v>
      </c>
      <c r="O641" s="9">
        <v>90</v>
      </c>
      <c r="P641" s="9">
        <v>866</v>
      </c>
      <c r="Q641" s="9">
        <v>13268</v>
      </c>
      <c r="R641" s="10">
        <v>8</v>
      </c>
      <c r="S641" s="11">
        <v>5521.19</v>
      </c>
      <c r="T641" s="12">
        <f>Table1[[#This Row],[Clicks]]/Table1[[#This Row],[Impressions]] * 100</f>
        <v>0.6203046385002412</v>
      </c>
      <c r="U641" s="12">
        <f>IFERROR(Table1[[#This Row],[Total Conversions]]/Table1[[#This Row],[Clicks]], "N/A")</f>
        <v>8.8888888888888892E-2</v>
      </c>
      <c r="V641" s="13">
        <f>IFERROR(Table1[[#This Row],[Gross Cost ]]/Table1[[#This Row],[Clicks]], "N/A")</f>
        <v>61.346555555555554</v>
      </c>
      <c r="W641" s="14">
        <f>Table1[[#This Row],[Gross Cost ]]/Table1[[#This Row],[Total Conversions]]</f>
        <v>690.14874999999995</v>
      </c>
      <c r="X641" s="13">
        <f>IFERROR((Table1[[#This Row],[Gross Cost ]]/ (Table1[[#This Row],[Impressions]] / 1000)), "N/A")</f>
        <v>380.53552967123852</v>
      </c>
      <c r="Y641" s="13">
        <f>Table1[[#This Row],[Gross Cost ]]/Table1[[#This Row],[Viewable Impressions]] * 1000</f>
        <v>6375.5080831408768</v>
      </c>
    </row>
    <row r="642" spans="1:25" x14ac:dyDescent="0.25">
      <c r="A642" t="s">
        <v>1070</v>
      </c>
      <c r="B642" t="s">
        <v>1139</v>
      </c>
      <c r="C642" t="s">
        <v>1312</v>
      </c>
      <c r="D642" t="s">
        <v>1682</v>
      </c>
      <c r="G642" t="s">
        <v>12</v>
      </c>
      <c r="H642" t="s">
        <v>19</v>
      </c>
      <c r="I642" t="s">
        <v>1943</v>
      </c>
      <c r="J642" t="s">
        <v>1923</v>
      </c>
      <c r="K642" t="s">
        <v>14</v>
      </c>
      <c r="L642" t="s">
        <v>795</v>
      </c>
      <c r="M642" t="s">
        <v>16</v>
      </c>
      <c r="N642" s="9">
        <v>18324</v>
      </c>
      <c r="O642" s="9">
        <v>60</v>
      </c>
      <c r="P642" s="9">
        <v>3145</v>
      </c>
      <c r="Q642" s="9">
        <v>13703</v>
      </c>
      <c r="R642" s="10">
        <v>8</v>
      </c>
      <c r="S642" s="11">
        <v>6996.23</v>
      </c>
      <c r="T642" s="12">
        <f>Table1[[#This Row],[Clicks]]/Table1[[#This Row],[Impressions]] * 100</f>
        <v>0.32743942370661427</v>
      </c>
      <c r="U642" s="12">
        <f>IFERROR(Table1[[#This Row],[Total Conversions]]/Table1[[#This Row],[Clicks]], "N/A")</f>
        <v>0.13333333333333333</v>
      </c>
      <c r="V642" s="13">
        <f>IFERROR(Table1[[#This Row],[Gross Cost ]]/Table1[[#This Row],[Clicks]], "N/A")</f>
        <v>116.60383333333333</v>
      </c>
      <c r="W642" s="14">
        <f>Table1[[#This Row],[Gross Cost ]]/Table1[[#This Row],[Total Conversions]]</f>
        <v>874.52874999999995</v>
      </c>
      <c r="X642" s="13">
        <f>IFERROR((Table1[[#This Row],[Gross Cost ]]/ (Table1[[#This Row],[Impressions]] / 1000)), "N/A")</f>
        <v>381.80691988648761</v>
      </c>
      <c r="Y642" s="13">
        <f>Table1[[#This Row],[Gross Cost ]]/Table1[[#This Row],[Viewable Impressions]] * 1000</f>
        <v>2224.5564387917329</v>
      </c>
    </row>
    <row r="643" spans="1:25" x14ac:dyDescent="0.25">
      <c r="A643" t="s">
        <v>1070</v>
      </c>
      <c r="B643" t="s">
        <v>1133</v>
      </c>
      <c r="C643" t="s">
        <v>1130</v>
      </c>
      <c r="D643" t="s">
        <v>1231</v>
      </c>
      <c r="E643" t="s">
        <v>1877</v>
      </c>
      <c r="G643" t="s">
        <v>12</v>
      </c>
      <c r="H643" t="s">
        <v>19</v>
      </c>
      <c r="I643" t="s">
        <v>1024</v>
      </c>
      <c r="J643" t="s">
        <v>1928</v>
      </c>
      <c r="K643" t="s">
        <v>629</v>
      </c>
      <c r="L643" t="s">
        <v>962</v>
      </c>
      <c r="M643" t="s">
        <v>16</v>
      </c>
      <c r="N643" s="9">
        <v>16644</v>
      </c>
      <c r="O643" s="9">
        <v>10</v>
      </c>
      <c r="P643" s="9">
        <v>5055</v>
      </c>
      <c r="Q643" s="9">
        <v>15831</v>
      </c>
      <c r="R643" s="10">
        <v>5</v>
      </c>
      <c r="S643" s="11">
        <v>6386.46</v>
      </c>
      <c r="T643" s="12">
        <f>Table1[[#This Row],[Clicks]]/Table1[[#This Row],[Impressions]] * 100</f>
        <v>6.0081711127132897E-2</v>
      </c>
      <c r="U643" s="12">
        <f>IFERROR(Table1[[#This Row],[Total Conversions]]/Table1[[#This Row],[Clicks]], "N/A")</f>
        <v>0.5</v>
      </c>
      <c r="V643" s="13">
        <f>IFERROR(Table1[[#This Row],[Gross Cost ]]/Table1[[#This Row],[Clicks]], "N/A")</f>
        <v>638.64599999999996</v>
      </c>
      <c r="W643" s="14">
        <f>Table1[[#This Row],[Gross Cost ]]/Table1[[#This Row],[Total Conversions]]</f>
        <v>1277.2919999999999</v>
      </c>
      <c r="X643" s="13">
        <f>IFERROR((Table1[[#This Row],[Gross Cost ]]/ (Table1[[#This Row],[Impressions]] / 1000)), "N/A")</f>
        <v>383.70944484498921</v>
      </c>
      <c r="Y643" s="13">
        <f>Table1[[#This Row],[Gross Cost ]]/Table1[[#This Row],[Viewable Impressions]] * 1000</f>
        <v>1263.3946587537093</v>
      </c>
    </row>
    <row r="644" spans="1:25" x14ac:dyDescent="0.25">
      <c r="A644" t="s">
        <v>1070</v>
      </c>
      <c r="B644" t="s">
        <v>1136</v>
      </c>
      <c r="C644" t="s">
        <v>1296</v>
      </c>
      <c r="G644" t="s">
        <v>23</v>
      </c>
      <c r="H644" t="s">
        <v>13</v>
      </c>
      <c r="I644" t="s">
        <v>1036</v>
      </c>
      <c r="J644" t="s">
        <v>1927</v>
      </c>
      <c r="K644" t="s">
        <v>379</v>
      </c>
      <c r="L644" t="s">
        <v>204</v>
      </c>
      <c r="M644" t="s">
        <v>16</v>
      </c>
      <c r="N644" s="9">
        <v>17518</v>
      </c>
      <c r="O644" s="9">
        <v>60</v>
      </c>
      <c r="P644" s="9">
        <v>11513</v>
      </c>
      <c r="Q644" s="9">
        <v>16192</v>
      </c>
      <c r="R644" s="10">
        <v>12</v>
      </c>
      <c r="S644" s="11">
        <v>6765</v>
      </c>
      <c r="T644" s="12">
        <f>Table1[[#This Row],[Clicks]]/Table1[[#This Row],[Impressions]] * 100</f>
        <v>0.34250485215207216</v>
      </c>
      <c r="U644" s="12">
        <f>IFERROR(Table1[[#This Row],[Total Conversions]]/Table1[[#This Row],[Clicks]], "N/A")</f>
        <v>0.2</v>
      </c>
      <c r="V644" s="13">
        <f>IFERROR(Table1[[#This Row],[Gross Cost ]]/Table1[[#This Row],[Clicks]], "N/A")</f>
        <v>112.75</v>
      </c>
      <c r="W644" s="14">
        <f>Table1[[#This Row],[Gross Cost ]]/Table1[[#This Row],[Total Conversions]]</f>
        <v>563.75</v>
      </c>
      <c r="X644" s="13">
        <f>IFERROR((Table1[[#This Row],[Gross Cost ]]/ (Table1[[#This Row],[Impressions]] / 1000)), "N/A")</f>
        <v>386.17422080146133</v>
      </c>
      <c r="Y644" s="13">
        <f>Table1[[#This Row],[Gross Cost ]]/Table1[[#This Row],[Viewable Impressions]] * 1000</f>
        <v>587.59662989663866</v>
      </c>
    </row>
    <row r="645" spans="1:25" x14ac:dyDescent="0.25">
      <c r="A645" t="s">
        <v>1070</v>
      </c>
      <c r="B645" t="s">
        <v>1146</v>
      </c>
      <c r="C645" t="s">
        <v>1349</v>
      </c>
      <c r="G645" t="s">
        <v>12</v>
      </c>
      <c r="H645" t="s">
        <v>19</v>
      </c>
      <c r="I645" t="s">
        <v>1948</v>
      </c>
      <c r="J645" t="s">
        <v>1926</v>
      </c>
      <c r="K645" t="s">
        <v>43</v>
      </c>
      <c r="L645" t="s">
        <v>204</v>
      </c>
      <c r="M645" t="s">
        <v>16</v>
      </c>
      <c r="N645" s="9">
        <v>17582</v>
      </c>
      <c r="O645" s="9">
        <v>56</v>
      </c>
      <c r="P645" s="9">
        <v>9848</v>
      </c>
      <c r="Q645" s="9">
        <v>16558</v>
      </c>
      <c r="R645" s="10">
        <v>12</v>
      </c>
      <c r="S645" s="11">
        <v>6846.45</v>
      </c>
      <c r="T645" s="12">
        <f>Table1[[#This Row],[Clicks]]/Table1[[#This Row],[Impressions]] * 100</f>
        <v>0.31850756455465817</v>
      </c>
      <c r="U645" s="12">
        <f>IFERROR(Table1[[#This Row],[Total Conversions]]/Table1[[#This Row],[Clicks]], "N/A")</f>
        <v>0.21428571428571427</v>
      </c>
      <c r="V645" s="13">
        <f>IFERROR(Table1[[#This Row],[Gross Cost ]]/Table1[[#This Row],[Clicks]], "N/A")</f>
        <v>122.25803571428571</v>
      </c>
      <c r="W645" s="14">
        <f>Table1[[#This Row],[Gross Cost ]]/Table1[[#This Row],[Total Conversions]]</f>
        <v>570.53750000000002</v>
      </c>
      <c r="X645" s="13">
        <f>IFERROR((Table1[[#This Row],[Gross Cost ]]/ (Table1[[#This Row],[Impressions]] / 1000)), "N/A")</f>
        <v>389.40109202593561</v>
      </c>
      <c r="Y645" s="13">
        <f>Table1[[#This Row],[Gross Cost ]]/Table1[[#This Row],[Viewable Impressions]] * 1000</f>
        <v>695.21222583265637</v>
      </c>
    </row>
    <row r="646" spans="1:25" x14ac:dyDescent="0.25">
      <c r="A646" t="s">
        <v>1070</v>
      </c>
      <c r="B646" t="s">
        <v>1140</v>
      </c>
      <c r="C646" t="s">
        <v>1315</v>
      </c>
      <c r="D646" t="s">
        <v>1694</v>
      </c>
      <c r="G646" t="s">
        <v>12</v>
      </c>
      <c r="H646" t="s">
        <v>13</v>
      </c>
      <c r="I646" t="s">
        <v>1036</v>
      </c>
      <c r="J646" t="s">
        <v>1927</v>
      </c>
      <c r="K646" t="s">
        <v>77</v>
      </c>
      <c r="L646" t="s">
        <v>204</v>
      </c>
      <c r="M646" t="s">
        <v>16</v>
      </c>
      <c r="N646" s="9">
        <v>12879</v>
      </c>
      <c r="O646" s="9">
        <v>71</v>
      </c>
      <c r="P646" s="9">
        <v>7225</v>
      </c>
      <c r="Q646" s="9">
        <v>12173</v>
      </c>
      <c r="R646" s="10">
        <v>9</v>
      </c>
      <c r="S646" s="11">
        <v>5099.28</v>
      </c>
      <c r="T646" s="12">
        <f>Table1[[#This Row],[Clicks]]/Table1[[#This Row],[Impressions]] * 100</f>
        <v>0.55128503765820325</v>
      </c>
      <c r="U646" s="12">
        <f>IFERROR(Table1[[#This Row],[Total Conversions]]/Table1[[#This Row],[Clicks]], "N/A")</f>
        <v>0.12676056338028169</v>
      </c>
      <c r="V646" s="13">
        <f>IFERROR(Table1[[#This Row],[Gross Cost ]]/Table1[[#This Row],[Clicks]], "N/A")</f>
        <v>71.820845070422536</v>
      </c>
      <c r="W646" s="14">
        <f>Table1[[#This Row],[Gross Cost ]]/Table1[[#This Row],[Total Conversions]]</f>
        <v>566.58666666666659</v>
      </c>
      <c r="X646" s="13">
        <f>IFERROR((Table1[[#This Row],[Gross Cost ]]/ (Table1[[#This Row],[Impressions]] / 1000)), "N/A")</f>
        <v>395.93757279291867</v>
      </c>
      <c r="Y646" s="13">
        <f>Table1[[#This Row],[Gross Cost ]]/Table1[[#This Row],[Viewable Impressions]] * 1000</f>
        <v>705.78269896193763</v>
      </c>
    </row>
    <row r="647" spans="1:25" x14ac:dyDescent="0.25">
      <c r="A647" t="s">
        <v>1070</v>
      </c>
      <c r="B647" t="s">
        <v>1138</v>
      </c>
      <c r="C647" t="s">
        <v>1305</v>
      </c>
      <c r="D647" t="s">
        <v>1669</v>
      </c>
      <c r="G647" t="s">
        <v>18</v>
      </c>
      <c r="H647" t="s">
        <v>26</v>
      </c>
      <c r="I647" t="s">
        <v>1943</v>
      </c>
      <c r="J647" t="s">
        <v>1923</v>
      </c>
      <c r="K647" t="s">
        <v>130</v>
      </c>
      <c r="L647" t="s">
        <v>962</v>
      </c>
      <c r="M647" t="s">
        <v>16</v>
      </c>
      <c r="N647" s="9">
        <v>14224</v>
      </c>
      <c r="O647" s="9">
        <v>30</v>
      </c>
      <c r="P647" s="9">
        <v>2549</v>
      </c>
      <c r="Q647" s="9">
        <v>11974</v>
      </c>
      <c r="R647" s="10">
        <v>7</v>
      </c>
      <c r="S647" s="11">
        <v>5637.3</v>
      </c>
      <c r="T647" s="12">
        <f>Table1[[#This Row],[Clicks]]/Table1[[#This Row],[Impressions]] * 100</f>
        <v>0.21091113610798651</v>
      </c>
      <c r="U647" s="12">
        <f>IFERROR(Table1[[#This Row],[Total Conversions]]/Table1[[#This Row],[Clicks]], "N/A")</f>
        <v>0.23333333333333334</v>
      </c>
      <c r="V647" s="13">
        <f>IFERROR(Table1[[#This Row],[Gross Cost ]]/Table1[[#This Row],[Clicks]], "N/A")</f>
        <v>187.91</v>
      </c>
      <c r="W647" s="14">
        <f>Table1[[#This Row],[Gross Cost ]]/Table1[[#This Row],[Total Conversions]]</f>
        <v>805.32857142857142</v>
      </c>
      <c r="X647" s="13">
        <f>IFERROR((Table1[[#This Row],[Gross Cost ]]/ (Table1[[#This Row],[Impressions]] / 1000)), "N/A")</f>
        <v>396.32311586051742</v>
      </c>
      <c r="Y647" s="13">
        <f>Table1[[#This Row],[Gross Cost ]]/Table1[[#This Row],[Viewable Impressions]] * 1000</f>
        <v>2211.5731659474304</v>
      </c>
    </row>
    <row r="648" spans="1:25" x14ac:dyDescent="0.25">
      <c r="A648" t="s">
        <v>1070</v>
      </c>
      <c r="B648" t="s">
        <v>1136</v>
      </c>
      <c r="C648" t="s">
        <v>1199</v>
      </c>
      <c r="D648" t="s">
        <v>1615</v>
      </c>
      <c r="G648" t="s">
        <v>12</v>
      </c>
      <c r="H648" t="s">
        <v>21</v>
      </c>
      <c r="I648" t="s">
        <v>1941</v>
      </c>
      <c r="J648" t="s">
        <v>1929</v>
      </c>
      <c r="K648" t="s">
        <v>318</v>
      </c>
      <c r="L648" t="s">
        <v>204</v>
      </c>
      <c r="M648" t="s">
        <v>16</v>
      </c>
      <c r="N648" s="9">
        <v>14011</v>
      </c>
      <c r="O648" s="9">
        <v>40</v>
      </c>
      <c r="P648" s="9">
        <v>5060</v>
      </c>
      <c r="Q648" s="9">
        <v>12459</v>
      </c>
      <c r="R648" s="10">
        <v>5</v>
      </c>
      <c r="S648" s="11">
        <v>5632.09</v>
      </c>
      <c r="T648" s="12">
        <f>Table1[[#This Row],[Clicks]]/Table1[[#This Row],[Impressions]] * 100</f>
        <v>0.28548997216472771</v>
      </c>
      <c r="U648" s="12">
        <f>IFERROR(Table1[[#This Row],[Total Conversions]]/Table1[[#This Row],[Clicks]], "N/A")</f>
        <v>0.125</v>
      </c>
      <c r="V648" s="13">
        <f>IFERROR(Table1[[#This Row],[Gross Cost ]]/Table1[[#This Row],[Clicks]], "N/A")</f>
        <v>140.80225000000002</v>
      </c>
      <c r="W648" s="14">
        <f>Table1[[#This Row],[Gross Cost ]]/Table1[[#This Row],[Total Conversions]]</f>
        <v>1126.4180000000001</v>
      </c>
      <c r="X648" s="13">
        <f>IFERROR((Table1[[#This Row],[Gross Cost ]]/ (Table1[[#This Row],[Impressions]] / 1000)), "N/A")</f>
        <v>401.97630433231035</v>
      </c>
      <c r="Y648" s="13">
        <f>Table1[[#This Row],[Gross Cost ]]/Table1[[#This Row],[Viewable Impressions]] * 1000</f>
        <v>1113.0612648221345</v>
      </c>
    </row>
    <row r="649" spans="1:25" x14ac:dyDescent="0.25">
      <c r="A649" t="s">
        <v>1070</v>
      </c>
      <c r="B649" t="s">
        <v>1133</v>
      </c>
      <c r="C649" t="s">
        <v>1337</v>
      </c>
      <c r="D649" t="s">
        <v>1707</v>
      </c>
      <c r="E649" t="s">
        <v>1868</v>
      </c>
      <c r="G649" t="s">
        <v>12</v>
      </c>
      <c r="H649" t="s">
        <v>26</v>
      </c>
      <c r="I649" t="s">
        <v>1029</v>
      </c>
      <c r="J649" t="s">
        <v>1924</v>
      </c>
      <c r="K649" t="s">
        <v>327</v>
      </c>
      <c r="L649" t="s">
        <v>938</v>
      </c>
      <c r="M649" t="s">
        <v>16</v>
      </c>
      <c r="N649" s="9">
        <v>15252</v>
      </c>
      <c r="O649" s="9">
        <v>55</v>
      </c>
      <c r="P649" s="9">
        <v>2152</v>
      </c>
      <c r="Q649" s="9">
        <v>3482</v>
      </c>
      <c r="R649" s="10">
        <v>7</v>
      </c>
      <c r="S649" s="11">
        <v>6211.2</v>
      </c>
      <c r="T649" s="12">
        <f>Table1[[#This Row],[Clicks]]/Table1[[#This Row],[Impressions]] * 100</f>
        <v>0.3606084447941254</v>
      </c>
      <c r="U649" s="12">
        <f>IFERROR(Table1[[#This Row],[Total Conversions]]/Table1[[#This Row],[Clicks]], "N/A")</f>
        <v>0.12727272727272726</v>
      </c>
      <c r="V649" s="13">
        <f>IFERROR(Table1[[#This Row],[Gross Cost ]]/Table1[[#This Row],[Clicks]], "N/A")</f>
        <v>112.93090909090908</v>
      </c>
      <c r="W649" s="14">
        <f>Table1[[#This Row],[Gross Cost ]]/Table1[[#This Row],[Total Conversions]]</f>
        <v>887.31428571428569</v>
      </c>
      <c r="X649" s="13">
        <f>IFERROR((Table1[[#This Row],[Gross Cost ]]/ (Table1[[#This Row],[Impressions]] / 1000)), "N/A")</f>
        <v>407.23839496459476</v>
      </c>
      <c r="Y649" s="13">
        <f>Table1[[#This Row],[Gross Cost ]]/Table1[[#This Row],[Viewable Impressions]] * 1000</f>
        <v>2886.2453531598512</v>
      </c>
    </row>
    <row r="650" spans="1:25" x14ac:dyDescent="0.25">
      <c r="A650" t="s">
        <v>1070</v>
      </c>
      <c r="B650" t="s">
        <v>1136</v>
      </c>
      <c r="C650" t="s">
        <v>1199</v>
      </c>
      <c r="D650" t="s">
        <v>1639</v>
      </c>
      <c r="G650" t="s">
        <v>12</v>
      </c>
      <c r="H650" t="s">
        <v>19</v>
      </c>
      <c r="I650" t="s">
        <v>1049</v>
      </c>
      <c r="J650" t="s">
        <v>1953</v>
      </c>
      <c r="K650" t="s">
        <v>40</v>
      </c>
      <c r="L650" t="s">
        <v>15</v>
      </c>
      <c r="M650" t="s">
        <v>16</v>
      </c>
      <c r="N650" s="9">
        <v>14047</v>
      </c>
      <c r="O650" s="9">
        <v>44</v>
      </c>
      <c r="P650" s="9">
        <v>9934</v>
      </c>
      <c r="Q650" s="9">
        <v>13377</v>
      </c>
      <c r="R650" s="10">
        <v>7</v>
      </c>
      <c r="S650" s="11">
        <v>5729.65</v>
      </c>
      <c r="T650" s="12">
        <f>Table1[[#This Row],[Clicks]]/Table1[[#This Row],[Impressions]] * 100</f>
        <v>0.31323414252153486</v>
      </c>
      <c r="U650" s="12">
        <f>IFERROR(Table1[[#This Row],[Total Conversions]]/Table1[[#This Row],[Clicks]], "N/A")</f>
        <v>0.15909090909090909</v>
      </c>
      <c r="V650" s="13">
        <f>IFERROR(Table1[[#This Row],[Gross Cost ]]/Table1[[#This Row],[Clicks]], "N/A")</f>
        <v>130.21931818181818</v>
      </c>
      <c r="W650" s="14">
        <f>Table1[[#This Row],[Gross Cost ]]/Table1[[#This Row],[Total Conversions]]</f>
        <v>818.52142857142849</v>
      </c>
      <c r="X650" s="13">
        <f>IFERROR((Table1[[#This Row],[Gross Cost ]]/ (Table1[[#This Row],[Impressions]] / 1000)), "N/A")</f>
        <v>407.89136470420726</v>
      </c>
      <c r="Y650" s="13">
        <f>Table1[[#This Row],[Gross Cost ]]/Table1[[#This Row],[Viewable Impressions]] * 1000</f>
        <v>576.77169317495463</v>
      </c>
    </row>
    <row r="651" spans="1:25" x14ac:dyDescent="0.25">
      <c r="A651" t="s">
        <v>1070</v>
      </c>
      <c r="B651" t="s">
        <v>1136</v>
      </c>
      <c r="C651" t="s">
        <v>1199</v>
      </c>
      <c r="D651" t="s">
        <v>1641</v>
      </c>
      <c r="G651" t="s">
        <v>18</v>
      </c>
      <c r="H651" t="s">
        <v>13</v>
      </c>
      <c r="I651" t="s">
        <v>1008</v>
      </c>
      <c r="J651" t="s">
        <v>1003</v>
      </c>
      <c r="K651" t="s">
        <v>108</v>
      </c>
      <c r="L651" t="s">
        <v>15</v>
      </c>
      <c r="M651" t="s">
        <v>16</v>
      </c>
      <c r="N651" s="9">
        <v>14083</v>
      </c>
      <c r="O651" s="9">
        <v>97</v>
      </c>
      <c r="P651" s="9">
        <v>9945</v>
      </c>
      <c r="Q651" s="9">
        <v>12878</v>
      </c>
      <c r="R651" s="10">
        <v>11</v>
      </c>
      <c r="S651" s="11">
        <v>5979.67</v>
      </c>
      <c r="T651" s="12">
        <f>Table1[[#This Row],[Clicks]]/Table1[[#This Row],[Impressions]] * 100</f>
        <v>0.68877369878576999</v>
      </c>
      <c r="U651" s="12">
        <f>IFERROR(Table1[[#This Row],[Total Conversions]]/Table1[[#This Row],[Clicks]], "N/A")</f>
        <v>0.1134020618556701</v>
      </c>
      <c r="V651" s="13">
        <f>IFERROR(Table1[[#This Row],[Gross Cost ]]/Table1[[#This Row],[Clicks]], "N/A")</f>
        <v>61.646082474226802</v>
      </c>
      <c r="W651" s="14">
        <f>Table1[[#This Row],[Gross Cost ]]/Table1[[#This Row],[Total Conversions]]</f>
        <v>543.60636363636365</v>
      </c>
      <c r="X651" s="13">
        <f>IFERROR((Table1[[#This Row],[Gross Cost ]]/ (Table1[[#This Row],[Impressions]] / 1000)), "N/A")</f>
        <v>424.60200241425832</v>
      </c>
      <c r="Y651" s="13">
        <f>Table1[[#This Row],[Gross Cost ]]/Table1[[#This Row],[Viewable Impressions]] * 1000</f>
        <v>601.27400703871297</v>
      </c>
    </row>
    <row r="652" spans="1:25" x14ac:dyDescent="0.25">
      <c r="A652" t="s">
        <v>1070</v>
      </c>
      <c r="B652" t="s">
        <v>1139</v>
      </c>
      <c r="C652" t="s">
        <v>1313</v>
      </c>
      <c r="D652" t="s">
        <v>1683</v>
      </c>
      <c r="G652" t="s">
        <v>18</v>
      </c>
      <c r="H652" t="s">
        <v>21</v>
      </c>
      <c r="I652" t="s">
        <v>1023</v>
      </c>
      <c r="J652" t="s">
        <v>1923</v>
      </c>
      <c r="K652" t="s">
        <v>157</v>
      </c>
      <c r="L652" t="s">
        <v>15</v>
      </c>
      <c r="M652" t="s">
        <v>16</v>
      </c>
      <c r="N652" s="9">
        <v>14350</v>
      </c>
      <c r="O652" s="9">
        <v>60</v>
      </c>
      <c r="P652" s="9">
        <v>8228</v>
      </c>
      <c r="Q652" s="9">
        <v>13396</v>
      </c>
      <c r="R652" s="10">
        <v>6</v>
      </c>
      <c r="S652" s="11">
        <v>6114.03</v>
      </c>
      <c r="T652" s="12">
        <f>Table1[[#This Row],[Clicks]]/Table1[[#This Row],[Impressions]] * 100</f>
        <v>0.41811846689895471</v>
      </c>
      <c r="U652" s="12">
        <f>IFERROR(Table1[[#This Row],[Total Conversions]]/Table1[[#This Row],[Clicks]], "N/A")</f>
        <v>0.1</v>
      </c>
      <c r="V652" s="13">
        <f>IFERROR(Table1[[#This Row],[Gross Cost ]]/Table1[[#This Row],[Clicks]], "N/A")</f>
        <v>101.90049999999999</v>
      </c>
      <c r="W652" s="14">
        <f>Table1[[#This Row],[Gross Cost ]]/Table1[[#This Row],[Total Conversions]]</f>
        <v>1019.005</v>
      </c>
      <c r="X652" s="13">
        <f>IFERROR((Table1[[#This Row],[Gross Cost ]]/ (Table1[[#This Row],[Impressions]] / 1000)), "N/A")</f>
        <v>426.06480836236932</v>
      </c>
      <c r="Y652" s="13">
        <f>Table1[[#This Row],[Gross Cost ]]/Table1[[#This Row],[Viewable Impressions]] * 1000</f>
        <v>743.07608167233832</v>
      </c>
    </row>
    <row r="653" spans="1:25" x14ac:dyDescent="0.25">
      <c r="A653" t="s">
        <v>1070</v>
      </c>
      <c r="B653" t="s">
        <v>1153</v>
      </c>
      <c r="C653" t="s">
        <v>1188</v>
      </c>
      <c r="D653" t="s">
        <v>1769</v>
      </c>
      <c r="G653" t="s">
        <v>12</v>
      </c>
      <c r="H653" t="s">
        <v>26</v>
      </c>
      <c r="I653" t="s">
        <v>1035</v>
      </c>
      <c r="J653" t="s">
        <v>1928</v>
      </c>
      <c r="K653" t="s">
        <v>992</v>
      </c>
      <c r="L653" t="s">
        <v>982</v>
      </c>
      <c r="M653" t="s">
        <v>16</v>
      </c>
      <c r="N653" s="9">
        <v>10386</v>
      </c>
      <c r="O653" s="9">
        <v>65</v>
      </c>
      <c r="P653" s="9">
        <v>5876</v>
      </c>
      <c r="Q653" s="9">
        <v>10048</v>
      </c>
      <c r="R653" s="10">
        <v>15</v>
      </c>
      <c r="S653" s="11">
        <v>4439.84</v>
      </c>
      <c r="T653" s="12">
        <f>Table1[[#This Row],[Clicks]]/Table1[[#This Row],[Impressions]] * 100</f>
        <v>0.62584248026189104</v>
      </c>
      <c r="U653" s="12">
        <f>IFERROR(Table1[[#This Row],[Total Conversions]]/Table1[[#This Row],[Clicks]], "N/A")</f>
        <v>0.23076923076923078</v>
      </c>
      <c r="V653" s="13">
        <f>IFERROR(Table1[[#This Row],[Gross Cost ]]/Table1[[#This Row],[Clicks]], "N/A")</f>
        <v>68.305230769230775</v>
      </c>
      <c r="W653" s="14">
        <f>Table1[[#This Row],[Gross Cost ]]/Table1[[#This Row],[Total Conversions]]</f>
        <v>295.98933333333332</v>
      </c>
      <c r="X653" s="13">
        <f>IFERROR((Table1[[#This Row],[Gross Cost ]]/ (Table1[[#This Row],[Impressions]] / 1000)), "N/A")</f>
        <v>427.48315039476222</v>
      </c>
      <c r="Y653" s="13">
        <f>Table1[[#This Row],[Gross Cost ]]/Table1[[#This Row],[Viewable Impressions]] * 1000</f>
        <v>755.58883594281826</v>
      </c>
    </row>
    <row r="654" spans="1:25" x14ac:dyDescent="0.25">
      <c r="A654" t="s">
        <v>1070</v>
      </c>
      <c r="B654" t="s">
        <v>1133</v>
      </c>
      <c r="C654" t="s">
        <v>1337</v>
      </c>
      <c r="D654" t="s">
        <v>1708</v>
      </c>
      <c r="E654" t="s">
        <v>1872</v>
      </c>
      <c r="G654" t="s">
        <v>12</v>
      </c>
      <c r="H654" t="s">
        <v>13</v>
      </c>
      <c r="I654" t="s">
        <v>1029</v>
      </c>
      <c r="J654" t="s">
        <v>1924</v>
      </c>
      <c r="K654" t="s">
        <v>799</v>
      </c>
      <c r="L654" t="s">
        <v>795</v>
      </c>
      <c r="M654" t="s">
        <v>16</v>
      </c>
      <c r="N654" s="9">
        <v>14489</v>
      </c>
      <c r="O654" s="9">
        <v>37</v>
      </c>
      <c r="P654" s="9">
        <v>12453</v>
      </c>
      <c r="Q654" s="9">
        <v>13873</v>
      </c>
      <c r="R654" s="10">
        <v>10</v>
      </c>
      <c r="S654" s="11">
        <v>6195.84</v>
      </c>
      <c r="T654" s="12">
        <f>Table1[[#This Row],[Clicks]]/Table1[[#This Row],[Impressions]] * 100</f>
        <v>0.25536613983021605</v>
      </c>
      <c r="U654" s="12">
        <f>IFERROR(Table1[[#This Row],[Total Conversions]]/Table1[[#This Row],[Clicks]], "N/A")</f>
        <v>0.27027027027027029</v>
      </c>
      <c r="V654" s="13">
        <f>IFERROR(Table1[[#This Row],[Gross Cost ]]/Table1[[#This Row],[Clicks]], "N/A")</f>
        <v>167.45513513513515</v>
      </c>
      <c r="W654" s="14">
        <f>Table1[[#This Row],[Gross Cost ]]/Table1[[#This Row],[Total Conversions]]</f>
        <v>619.58400000000006</v>
      </c>
      <c r="X654" s="13">
        <f>IFERROR((Table1[[#This Row],[Gross Cost ]]/ (Table1[[#This Row],[Impressions]] / 1000)), "N/A")</f>
        <v>427.62371454206641</v>
      </c>
      <c r="Y654" s="13">
        <f>Table1[[#This Row],[Gross Cost ]]/Table1[[#This Row],[Viewable Impressions]] * 1000</f>
        <v>497.53794266441821</v>
      </c>
    </row>
    <row r="655" spans="1:25" x14ac:dyDescent="0.25">
      <c r="A655" t="s">
        <v>1070</v>
      </c>
      <c r="B655" t="s">
        <v>1149</v>
      </c>
      <c r="C655" t="s">
        <v>1372</v>
      </c>
      <c r="G655" t="s">
        <v>18</v>
      </c>
      <c r="H655" t="s">
        <v>21</v>
      </c>
      <c r="I655" t="s">
        <v>1008</v>
      </c>
      <c r="J655" t="s">
        <v>1003</v>
      </c>
      <c r="K655" t="s">
        <v>343</v>
      </c>
      <c r="L655" t="s">
        <v>795</v>
      </c>
      <c r="M655" t="s">
        <v>16</v>
      </c>
      <c r="N655" s="9">
        <v>12136</v>
      </c>
      <c r="O655" s="9">
        <v>97</v>
      </c>
      <c r="P655" s="9">
        <v>2089</v>
      </c>
      <c r="Q655" s="9">
        <v>11500</v>
      </c>
      <c r="R655" s="10">
        <v>3</v>
      </c>
      <c r="S655" s="11">
        <v>5224.93</v>
      </c>
      <c r="T655" s="12">
        <f>Table1[[#This Row],[Clicks]]/Table1[[#This Row],[Impressions]] * 100</f>
        <v>0.79927488464073826</v>
      </c>
      <c r="U655" s="12">
        <f>IFERROR(Table1[[#This Row],[Total Conversions]]/Table1[[#This Row],[Clicks]], "N/A")</f>
        <v>3.0927835051546393E-2</v>
      </c>
      <c r="V655" s="13">
        <f>IFERROR(Table1[[#This Row],[Gross Cost ]]/Table1[[#This Row],[Clicks]], "N/A")</f>
        <v>53.865257731958764</v>
      </c>
      <c r="W655" s="14">
        <f>Table1[[#This Row],[Gross Cost ]]/Table1[[#This Row],[Total Conversions]]</f>
        <v>1741.6433333333334</v>
      </c>
      <c r="X655" s="13">
        <f>IFERROR((Table1[[#This Row],[Gross Cost ]]/ (Table1[[#This Row],[Impressions]] / 1000)), "N/A")</f>
        <v>430.53147659854983</v>
      </c>
      <c r="Y655" s="13">
        <f>Table1[[#This Row],[Gross Cost ]]/Table1[[#This Row],[Viewable Impressions]] * 1000</f>
        <v>2501.1632359980854</v>
      </c>
    </row>
    <row r="656" spans="1:25" x14ac:dyDescent="0.25">
      <c r="A656" t="s">
        <v>1070</v>
      </c>
      <c r="B656" t="s">
        <v>1153</v>
      </c>
      <c r="C656" t="s">
        <v>1418</v>
      </c>
      <c r="D656" t="s">
        <v>1781</v>
      </c>
      <c r="G656" t="s">
        <v>12</v>
      </c>
      <c r="H656" t="s">
        <v>26</v>
      </c>
      <c r="I656" t="s">
        <v>1042</v>
      </c>
      <c r="J656" t="s">
        <v>1924</v>
      </c>
      <c r="K656" t="s">
        <v>128</v>
      </c>
      <c r="L656" t="s">
        <v>15</v>
      </c>
      <c r="M656" t="s">
        <v>16</v>
      </c>
      <c r="N656" s="9">
        <v>10835</v>
      </c>
      <c r="O656" s="9">
        <v>25</v>
      </c>
      <c r="P656" s="9">
        <v>2888</v>
      </c>
      <c r="Q656" s="9">
        <v>10487</v>
      </c>
      <c r="R656" s="10">
        <v>3</v>
      </c>
      <c r="S656" s="11">
        <v>4704.25</v>
      </c>
      <c r="T656" s="12">
        <f>Table1[[#This Row],[Clicks]]/Table1[[#This Row],[Impressions]] * 100</f>
        <v>0.23073373327180433</v>
      </c>
      <c r="U656" s="12">
        <f>IFERROR(Table1[[#This Row],[Total Conversions]]/Table1[[#This Row],[Clicks]], "N/A")</f>
        <v>0.12</v>
      </c>
      <c r="V656" s="13">
        <f>IFERROR(Table1[[#This Row],[Gross Cost ]]/Table1[[#This Row],[Clicks]], "N/A")</f>
        <v>188.17</v>
      </c>
      <c r="W656" s="14">
        <f>Table1[[#This Row],[Gross Cost ]]/Table1[[#This Row],[Total Conversions]]</f>
        <v>1568.0833333333333</v>
      </c>
      <c r="X656" s="13">
        <f>IFERROR((Table1[[#This Row],[Gross Cost ]]/ (Table1[[#This Row],[Impressions]] / 1000)), "N/A")</f>
        <v>434.17166589755419</v>
      </c>
      <c r="Y656" s="13">
        <f>Table1[[#This Row],[Gross Cost ]]/Table1[[#This Row],[Viewable Impressions]] * 1000</f>
        <v>1628.8954293628808</v>
      </c>
    </row>
    <row r="657" spans="1:25" x14ac:dyDescent="0.25">
      <c r="A657" t="s">
        <v>1070</v>
      </c>
      <c r="B657" t="s">
        <v>1133</v>
      </c>
      <c r="C657" t="s">
        <v>1337</v>
      </c>
      <c r="D657" t="s">
        <v>1706</v>
      </c>
      <c r="E657" t="s">
        <v>1643</v>
      </c>
      <c r="G657" t="s">
        <v>18</v>
      </c>
      <c r="H657" t="s">
        <v>19</v>
      </c>
      <c r="I657" t="s">
        <v>1008</v>
      </c>
      <c r="J657" t="s">
        <v>1003</v>
      </c>
      <c r="K657" t="s">
        <v>801</v>
      </c>
      <c r="L657" t="s">
        <v>795</v>
      </c>
      <c r="M657" t="s">
        <v>16</v>
      </c>
      <c r="N657" s="9">
        <v>14451</v>
      </c>
      <c r="O657" s="9">
        <v>50</v>
      </c>
      <c r="P657" s="9">
        <v>5606</v>
      </c>
      <c r="Q657" s="9">
        <v>13461</v>
      </c>
      <c r="R657" s="10">
        <v>8</v>
      </c>
      <c r="S657" s="11">
        <v>6397.6</v>
      </c>
      <c r="T657" s="12">
        <f>Table1[[#This Row],[Clicks]]/Table1[[#This Row],[Impressions]] * 100</f>
        <v>0.34599681682928518</v>
      </c>
      <c r="U657" s="12">
        <f>IFERROR(Table1[[#This Row],[Total Conversions]]/Table1[[#This Row],[Clicks]], "N/A")</f>
        <v>0.16</v>
      </c>
      <c r="V657" s="13">
        <f>IFERROR(Table1[[#This Row],[Gross Cost ]]/Table1[[#This Row],[Clicks]], "N/A")</f>
        <v>127.95200000000001</v>
      </c>
      <c r="W657" s="14">
        <f>Table1[[#This Row],[Gross Cost ]]/Table1[[#This Row],[Total Conversions]]</f>
        <v>799.7</v>
      </c>
      <c r="X657" s="13">
        <f>IFERROR((Table1[[#This Row],[Gross Cost ]]/ (Table1[[#This Row],[Impressions]] / 1000)), "N/A")</f>
        <v>442.70984706940698</v>
      </c>
      <c r="Y657" s="13">
        <f>Table1[[#This Row],[Gross Cost ]]/Table1[[#This Row],[Viewable Impressions]] * 1000</f>
        <v>1141.2058508740636</v>
      </c>
    </row>
    <row r="658" spans="1:25" x14ac:dyDescent="0.25">
      <c r="A658" t="s">
        <v>1070</v>
      </c>
      <c r="B658" t="s">
        <v>1137</v>
      </c>
      <c r="C658" t="s">
        <v>1299</v>
      </c>
      <c r="D658" t="s">
        <v>1654</v>
      </c>
      <c r="G658" t="s">
        <v>18</v>
      </c>
      <c r="H658" t="s">
        <v>26</v>
      </c>
      <c r="I658" t="s">
        <v>1008</v>
      </c>
      <c r="J658" t="s">
        <v>1003</v>
      </c>
      <c r="K658" t="s">
        <v>183</v>
      </c>
      <c r="L658" t="s">
        <v>204</v>
      </c>
      <c r="M658" t="s">
        <v>34</v>
      </c>
      <c r="N658" s="9">
        <v>7447</v>
      </c>
      <c r="O658" s="9">
        <v>10</v>
      </c>
      <c r="P658" s="9">
        <v>4163</v>
      </c>
      <c r="Q658" s="9">
        <v>5586</v>
      </c>
      <c r="R658" s="10">
        <v>19</v>
      </c>
      <c r="S658" s="11">
        <v>3311.94</v>
      </c>
      <c r="T658" s="12">
        <f>Table1[[#This Row],[Clicks]]/Table1[[#This Row],[Impressions]] * 100</f>
        <v>0.13428226131328053</v>
      </c>
      <c r="U658" s="12">
        <f>IFERROR(Table1[[#This Row],[Total Conversions]]/Table1[[#This Row],[Clicks]], "N/A")</f>
        <v>1.9</v>
      </c>
      <c r="V658" s="13">
        <f>IFERROR(Table1[[#This Row],[Gross Cost ]]/Table1[[#This Row],[Clicks]], "N/A")</f>
        <v>331.19400000000002</v>
      </c>
      <c r="W658" s="14">
        <f>Table1[[#This Row],[Gross Cost ]]/Table1[[#This Row],[Total Conversions]]</f>
        <v>174.31263157894736</v>
      </c>
      <c r="X658" s="13">
        <f>IFERROR((Table1[[#This Row],[Gross Cost ]]/ (Table1[[#This Row],[Impressions]] / 1000)), "N/A")</f>
        <v>444.73479253390627</v>
      </c>
      <c r="Y658" s="13">
        <f>Table1[[#This Row],[Gross Cost ]]/Table1[[#This Row],[Viewable Impressions]] * 1000</f>
        <v>795.56569781407643</v>
      </c>
    </row>
    <row r="659" spans="1:25" x14ac:dyDescent="0.25">
      <c r="A659" t="s">
        <v>1070</v>
      </c>
      <c r="B659" t="s">
        <v>1133</v>
      </c>
      <c r="C659" t="s">
        <v>1130</v>
      </c>
      <c r="D659" t="s">
        <v>1716</v>
      </c>
      <c r="E659" t="s">
        <v>1879</v>
      </c>
      <c r="G659" t="s">
        <v>18</v>
      </c>
      <c r="H659" t="s">
        <v>13</v>
      </c>
      <c r="I659" t="s">
        <v>1042</v>
      </c>
      <c r="J659" t="s">
        <v>1924</v>
      </c>
      <c r="K659" t="s">
        <v>60</v>
      </c>
      <c r="L659" t="s">
        <v>15</v>
      </c>
      <c r="M659" t="s">
        <v>16</v>
      </c>
      <c r="N659" s="9">
        <v>11697</v>
      </c>
      <c r="O659" s="9">
        <v>64</v>
      </c>
      <c r="P659" s="9">
        <v>6761</v>
      </c>
      <c r="Q659" s="9">
        <v>10783</v>
      </c>
      <c r="R659" s="10">
        <v>3</v>
      </c>
      <c r="S659" s="11">
        <v>5218.07</v>
      </c>
      <c r="T659" s="12">
        <f>Table1[[#This Row],[Clicks]]/Table1[[#This Row],[Impressions]] * 100</f>
        <v>0.54714884158331201</v>
      </c>
      <c r="U659" s="12">
        <f>IFERROR(Table1[[#This Row],[Total Conversions]]/Table1[[#This Row],[Clicks]], "N/A")</f>
        <v>4.6875E-2</v>
      </c>
      <c r="V659" s="13">
        <f>IFERROR(Table1[[#This Row],[Gross Cost ]]/Table1[[#This Row],[Clicks]], "N/A")</f>
        <v>81.532343749999995</v>
      </c>
      <c r="W659" s="14">
        <f>Table1[[#This Row],[Gross Cost ]]/Table1[[#This Row],[Total Conversions]]</f>
        <v>1739.3566666666666</v>
      </c>
      <c r="X659" s="13">
        <f>IFERROR((Table1[[#This Row],[Gross Cost ]]/ (Table1[[#This Row],[Impressions]] / 1000)), "N/A")</f>
        <v>446.10327434384885</v>
      </c>
      <c r="Y659" s="13">
        <f>Table1[[#This Row],[Gross Cost ]]/Table1[[#This Row],[Viewable Impressions]] * 1000</f>
        <v>771.78967608341952</v>
      </c>
    </row>
    <row r="660" spans="1:25" x14ac:dyDescent="0.25">
      <c r="A660" t="s">
        <v>1070</v>
      </c>
      <c r="B660" t="s">
        <v>1133</v>
      </c>
      <c r="C660" t="s">
        <v>1130</v>
      </c>
      <c r="D660" t="s">
        <v>1231</v>
      </c>
      <c r="E660" t="s">
        <v>1876</v>
      </c>
      <c r="G660" t="s">
        <v>18</v>
      </c>
      <c r="H660" t="s">
        <v>19</v>
      </c>
      <c r="I660" t="s">
        <v>1008</v>
      </c>
      <c r="J660" t="s">
        <v>1003</v>
      </c>
      <c r="K660" t="s">
        <v>84</v>
      </c>
      <c r="L660" t="s">
        <v>15</v>
      </c>
      <c r="M660" t="s">
        <v>16</v>
      </c>
      <c r="N660" s="9">
        <v>11681</v>
      </c>
      <c r="O660" s="9">
        <v>88</v>
      </c>
      <c r="P660" s="9">
        <v>4713</v>
      </c>
      <c r="Q660" s="9">
        <v>8230</v>
      </c>
      <c r="R660" s="10">
        <v>4</v>
      </c>
      <c r="S660" s="11">
        <v>5216.6499999999996</v>
      </c>
      <c r="T660" s="12">
        <f>Table1[[#This Row],[Clicks]]/Table1[[#This Row],[Impressions]] * 100</f>
        <v>0.75336015752076024</v>
      </c>
      <c r="U660" s="12">
        <f>IFERROR(Table1[[#This Row],[Total Conversions]]/Table1[[#This Row],[Clicks]], "N/A")</f>
        <v>4.5454545454545456E-2</v>
      </c>
      <c r="V660" s="13">
        <f>IFERROR(Table1[[#This Row],[Gross Cost ]]/Table1[[#This Row],[Clicks]], "N/A")</f>
        <v>59.28011363636363</v>
      </c>
      <c r="W660" s="14">
        <f>Table1[[#This Row],[Gross Cost ]]/Table1[[#This Row],[Total Conversions]]</f>
        <v>1304.1624999999999</v>
      </c>
      <c r="X660" s="13">
        <f>IFERROR((Table1[[#This Row],[Gross Cost ]]/ (Table1[[#This Row],[Impressions]] / 1000)), "N/A")</f>
        <v>446.59275746939477</v>
      </c>
      <c r="Y660" s="13">
        <f>Table1[[#This Row],[Gross Cost ]]/Table1[[#This Row],[Viewable Impressions]] * 1000</f>
        <v>1106.8639932102692</v>
      </c>
    </row>
    <row r="661" spans="1:25" x14ac:dyDescent="0.25">
      <c r="A661" t="s">
        <v>1070</v>
      </c>
      <c r="B661" t="s">
        <v>1133</v>
      </c>
      <c r="C661" t="s">
        <v>182</v>
      </c>
      <c r="D661" t="s">
        <v>1721</v>
      </c>
      <c r="E661" t="s">
        <v>1882</v>
      </c>
      <c r="G661" t="s">
        <v>23</v>
      </c>
      <c r="H661" t="s">
        <v>26</v>
      </c>
      <c r="I661" t="s">
        <v>1035</v>
      </c>
      <c r="J661" t="s">
        <v>1928</v>
      </c>
      <c r="K661" t="s">
        <v>994</v>
      </c>
      <c r="L661" t="s">
        <v>204</v>
      </c>
      <c r="M661" t="s">
        <v>16</v>
      </c>
      <c r="N661" s="9">
        <v>14137</v>
      </c>
      <c r="O661" s="9">
        <v>44</v>
      </c>
      <c r="P661" s="9">
        <v>9300</v>
      </c>
      <c r="Q661" s="9">
        <v>13110</v>
      </c>
      <c r="R661" s="10">
        <v>8</v>
      </c>
      <c r="S661" s="11">
        <v>6345.46</v>
      </c>
      <c r="T661" s="12">
        <f>Table1[[#This Row],[Clicks]]/Table1[[#This Row],[Impressions]] * 100</f>
        <v>0.31124000848836386</v>
      </c>
      <c r="U661" s="12">
        <f>IFERROR(Table1[[#This Row],[Total Conversions]]/Table1[[#This Row],[Clicks]], "N/A")</f>
        <v>0.18181818181818182</v>
      </c>
      <c r="V661" s="13">
        <f>IFERROR(Table1[[#This Row],[Gross Cost ]]/Table1[[#This Row],[Clicks]], "N/A")</f>
        <v>144.215</v>
      </c>
      <c r="W661" s="14">
        <f>Table1[[#This Row],[Gross Cost ]]/Table1[[#This Row],[Total Conversions]]</f>
        <v>793.1825</v>
      </c>
      <c r="X661" s="13">
        <f>IFERROR((Table1[[#This Row],[Gross Cost ]]/ (Table1[[#This Row],[Impressions]] / 1000)), "N/A")</f>
        <v>448.85477824149393</v>
      </c>
      <c r="Y661" s="13">
        <f>Table1[[#This Row],[Gross Cost ]]/Table1[[#This Row],[Viewable Impressions]] * 1000</f>
        <v>682.30752688172049</v>
      </c>
    </row>
    <row r="662" spans="1:25" x14ac:dyDescent="0.25">
      <c r="A662" t="s">
        <v>1070</v>
      </c>
      <c r="B662" t="s">
        <v>1133</v>
      </c>
      <c r="C662" t="s">
        <v>1337</v>
      </c>
      <c r="D662" t="s">
        <v>1706</v>
      </c>
      <c r="E662" t="s">
        <v>1631</v>
      </c>
      <c r="G662" t="s">
        <v>18</v>
      </c>
      <c r="H662" t="s">
        <v>26</v>
      </c>
      <c r="I662" t="s">
        <v>1944</v>
      </c>
      <c r="J662" t="s">
        <v>1923</v>
      </c>
      <c r="K662" t="s">
        <v>388</v>
      </c>
      <c r="L662" t="s">
        <v>204</v>
      </c>
      <c r="M662" t="s">
        <v>16</v>
      </c>
      <c r="N662" s="9">
        <v>11672</v>
      </c>
      <c r="O662" s="9">
        <v>84</v>
      </c>
      <c r="P662" s="9">
        <v>7619</v>
      </c>
      <c r="Q662" s="9">
        <v>9999</v>
      </c>
      <c r="R662" s="10">
        <v>7</v>
      </c>
      <c r="S662" s="11">
        <v>5284.28</v>
      </c>
      <c r="T662" s="12">
        <f>Table1[[#This Row],[Clicks]]/Table1[[#This Row],[Impressions]] * 100</f>
        <v>0.71967100753941049</v>
      </c>
      <c r="U662" s="12">
        <f>IFERROR(Table1[[#This Row],[Total Conversions]]/Table1[[#This Row],[Clicks]], "N/A")</f>
        <v>8.3333333333333329E-2</v>
      </c>
      <c r="V662" s="13">
        <f>IFERROR(Table1[[#This Row],[Gross Cost ]]/Table1[[#This Row],[Clicks]], "N/A")</f>
        <v>62.908095238095235</v>
      </c>
      <c r="W662" s="14">
        <f>Table1[[#This Row],[Gross Cost ]]/Table1[[#This Row],[Total Conversions]]</f>
        <v>754.89714285714285</v>
      </c>
      <c r="X662" s="13">
        <f>IFERROR((Table1[[#This Row],[Gross Cost ]]/ (Table1[[#This Row],[Impressions]] / 1000)), "N/A")</f>
        <v>452.73132282385188</v>
      </c>
      <c r="Y662" s="13">
        <f>Table1[[#This Row],[Gross Cost ]]/Table1[[#This Row],[Viewable Impressions]] * 1000</f>
        <v>693.56608478802991</v>
      </c>
    </row>
    <row r="663" spans="1:25" x14ac:dyDescent="0.25">
      <c r="A663" t="s">
        <v>1070</v>
      </c>
      <c r="B663" t="s">
        <v>1144</v>
      </c>
      <c r="C663" t="s">
        <v>1341</v>
      </c>
      <c r="G663" t="s">
        <v>12</v>
      </c>
      <c r="H663" t="s">
        <v>13</v>
      </c>
      <c r="I663" t="s">
        <v>1035</v>
      </c>
      <c r="J663" t="s">
        <v>1928</v>
      </c>
      <c r="K663" t="s">
        <v>77</v>
      </c>
      <c r="L663" t="s">
        <v>204</v>
      </c>
      <c r="M663" t="s">
        <v>16</v>
      </c>
      <c r="N663" s="9">
        <v>15326</v>
      </c>
      <c r="O663" s="9">
        <v>68</v>
      </c>
      <c r="P663" s="9">
        <v>7941</v>
      </c>
      <c r="Q663" s="9">
        <v>14331</v>
      </c>
      <c r="R663" s="10">
        <v>8</v>
      </c>
      <c r="S663" s="11">
        <v>6943.52</v>
      </c>
      <c r="T663" s="12">
        <f>Table1[[#This Row],[Clicks]]/Table1[[#This Row],[Impressions]] * 100</f>
        <v>0.44369046065509588</v>
      </c>
      <c r="U663" s="12">
        <f>IFERROR(Table1[[#This Row],[Total Conversions]]/Table1[[#This Row],[Clicks]], "N/A")</f>
        <v>0.11764705882352941</v>
      </c>
      <c r="V663" s="13">
        <f>IFERROR(Table1[[#This Row],[Gross Cost ]]/Table1[[#This Row],[Clicks]], "N/A")</f>
        <v>102.11058823529413</v>
      </c>
      <c r="W663" s="14">
        <f>Table1[[#This Row],[Gross Cost ]]/Table1[[#This Row],[Total Conversions]]</f>
        <v>867.94</v>
      </c>
      <c r="X663" s="13">
        <f>IFERROR((Table1[[#This Row],[Gross Cost ]]/ (Table1[[#This Row],[Impressions]] / 1000)), "N/A")</f>
        <v>453.05493931880466</v>
      </c>
      <c r="Y663" s="13">
        <f>Table1[[#This Row],[Gross Cost ]]/Table1[[#This Row],[Viewable Impressions]] * 1000</f>
        <v>874.38861604331953</v>
      </c>
    </row>
    <row r="664" spans="1:25" x14ac:dyDescent="0.25">
      <c r="A664" t="s">
        <v>1070</v>
      </c>
      <c r="B664" t="s">
        <v>1133</v>
      </c>
      <c r="C664" t="s">
        <v>1337</v>
      </c>
      <c r="D664" t="s">
        <v>1706</v>
      </c>
      <c r="E664" t="s">
        <v>1866</v>
      </c>
      <c r="G664" t="s">
        <v>12</v>
      </c>
      <c r="H664" t="s">
        <v>13</v>
      </c>
      <c r="I664" t="s">
        <v>1042</v>
      </c>
      <c r="J664" t="s">
        <v>1924</v>
      </c>
      <c r="K664" t="s">
        <v>476</v>
      </c>
      <c r="L664" t="s">
        <v>204</v>
      </c>
      <c r="M664" t="s">
        <v>16</v>
      </c>
      <c r="N664" s="9">
        <v>14038</v>
      </c>
      <c r="O664" s="9">
        <v>63</v>
      </c>
      <c r="P664" s="9">
        <v>1600</v>
      </c>
      <c r="Q664" s="9">
        <v>11345</v>
      </c>
      <c r="R664" s="10">
        <v>8</v>
      </c>
      <c r="S664" s="11">
        <v>6368.86</v>
      </c>
      <c r="T664" s="12">
        <f>Table1[[#This Row],[Clicks]]/Table1[[#This Row],[Impressions]] * 100</f>
        <v>0.44878187776036477</v>
      </c>
      <c r="U664" s="12">
        <f>IFERROR(Table1[[#This Row],[Total Conversions]]/Table1[[#This Row],[Clicks]], "N/A")</f>
        <v>0.12698412698412698</v>
      </c>
      <c r="V664" s="13">
        <f>IFERROR(Table1[[#This Row],[Gross Cost ]]/Table1[[#This Row],[Clicks]], "N/A")</f>
        <v>101.09301587301587</v>
      </c>
      <c r="W664" s="14">
        <f>Table1[[#This Row],[Gross Cost ]]/Table1[[#This Row],[Total Conversions]]</f>
        <v>796.10749999999996</v>
      </c>
      <c r="X664" s="13">
        <f>IFERROR((Table1[[#This Row],[Gross Cost ]]/ (Table1[[#This Row],[Impressions]] / 1000)), "N/A")</f>
        <v>453.68713491950416</v>
      </c>
      <c r="Y664" s="13">
        <f>Table1[[#This Row],[Gross Cost ]]/Table1[[#This Row],[Viewable Impressions]] * 1000</f>
        <v>3980.5374999999995</v>
      </c>
    </row>
    <row r="665" spans="1:25" x14ac:dyDescent="0.25">
      <c r="A665" t="s">
        <v>1070</v>
      </c>
      <c r="B665" t="s">
        <v>1153</v>
      </c>
      <c r="C665" t="s">
        <v>1418</v>
      </c>
      <c r="D665" t="s">
        <v>1782</v>
      </c>
      <c r="G665" t="s">
        <v>18</v>
      </c>
      <c r="H665" t="s">
        <v>26</v>
      </c>
      <c r="I665" t="s">
        <v>1008</v>
      </c>
      <c r="J665" t="s">
        <v>1003</v>
      </c>
      <c r="K665" t="s">
        <v>142</v>
      </c>
      <c r="L665" t="s">
        <v>15</v>
      </c>
      <c r="M665" t="s">
        <v>34</v>
      </c>
      <c r="N665" s="9">
        <v>10815</v>
      </c>
      <c r="O665" s="9">
        <v>25</v>
      </c>
      <c r="P665" s="9">
        <v>4321</v>
      </c>
      <c r="Q665" s="9">
        <v>9646</v>
      </c>
      <c r="R665" s="10">
        <v>2</v>
      </c>
      <c r="S665" s="11">
        <v>4921.59</v>
      </c>
      <c r="T665" s="12">
        <f>Table1[[#This Row],[Clicks]]/Table1[[#This Row],[Impressions]] * 100</f>
        <v>0.23116042533518261</v>
      </c>
      <c r="U665" s="12">
        <f>IFERROR(Table1[[#This Row],[Total Conversions]]/Table1[[#This Row],[Clicks]], "N/A")</f>
        <v>0.08</v>
      </c>
      <c r="V665" s="13">
        <f>IFERROR(Table1[[#This Row],[Gross Cost ]]/Table1[[#This Row],[Clicks]], "N/A")</f>
        <v>196.86360000000002</v>
      </c>
      <c r="W665" s="14">
        <f>Table1[[#This Row],[Gross Cost ]]/Table1[[#This Row],[Total Conversions]]</f>
        <v>2460.7950000000001</v>
      </c>
      <c r="X665" s="13">
        <f>IFERROR((Table1[[#This Row],[Gross Cost ]]/ (Table1[[#This Row],[Impressions]] / 1000)), "N/A")</f>
        <v>455.0707350901526</v>
      </c>
      <c r="Y665" s="13">
        <f>Table1[[#This Row],[Gross Cost ]]/Table1[[#This Row],[Viewable Impressions]] * 1000</f>
        <v>1138.9932885906039</v>
      </c>
    </row>
    <row r="666" spans="1:25" x14ac:dyDescent="0.25">
      <c r="A666" t="s">
        <v>1070</v>
      </c>
      <c r="B666" t="s">
        <v>1153</v>
      </c>
      <c r="C666" t="s">
        <v>1188</v>
      </c>
      <c r="D666" t="s">
        <v>1761</v>
      </c>
      <c r="G666" t="s">
        <v>12</v>
      </c>
      <c r="H666" t="s">
        <v>26</v>
      </c>
      <c r="I666" t="s">
        <v>1024</v>
      </c>
      <c r="J666" t="s">
        <v>1928</v>
      </c>
      <c r="K666" t="s">
        <v>405</v>
      </c>
      <c r="L666" t="s">
        <v>795</v>
      </c>
      <c r="M666" t="s">
        <v>16</v>
      </c>
      <c r="N666" s="9">
        <v>12214</v>
      </c>
      <c r="O666" s="9">
        <v>50</v>
      </c>
      <c r="P666" s="9">
        <v>5376</v>
      </c>
      <c r="Q666" s="9">
        <v>11490</v>
      </c>
      <c r="R666" s="10">
        <v>7</v>
      </c>
      <c r="S666" s="11">
        <v>5616.31</v>
      </c>
      <c r="T666" s="12">
        <f>Table1[[#This Row],[Clicks]]/Table1[[#This Row],[Impressions]] * 100</f>
        <v>0.40936630096610443</v>
      </c>
      <c r="U666" s="12">
        <f>IFERROR(Table1[[#This Row],[Total Conversions]]/Table1[[#This Row],[Clicks]], "N/A")</f>
        <v>0.14000000000000001</v>
      </c>
      <c r="V666" s="13">
        <f>IFERROR(Table1[[#This Row],[Gross Cost ]]/Table1[[#This Row],[Clicks]], "N/A")</f>
        <v>112.32620000000001</v>
      </c>
      <c r="W666" s="14">
        <f>Table1[[#This Row],[Gross Cost ]]/Table1[[#This Row],[Total Conversions]]</f>
        <v>802.33</v>
      </c>
      <c r="X666" s="13">
        <f>IFERROR((Table1[[#This Row],[Gross Cost ]]/ (Table1[[#This Row],[Impressions]] / 1000)), "N/A")</f>
        <v>459.82560995578848</v>
      </c>
      <c r="Y666" s="13">
        <f>Table1[[#This Row],[Gross Cost ]]/Table1[[#This Row],[Viewable Impressions]] * 1000</f>
        <v>1044.7005208333333</v>
      </c>
    </row>
    <row r="667" spans="1:25" x14ac:dyDescent="0.25">
      <c r="A667" t="s">
        <v>1070</v>
      </c>
      <c r="B667" t="s">
        <v>1144</v>
      </c>
      <c r="C667" t="s">
        <v>1340</v>
      </c>
      <c r="G667" t="s">
        <v>12</v>
      </c>
      <c r="H667" t="s">
        <v>21</v>
      </c>
      <c r="I667" t="s">
        <v>1944</v>
      </c>
      <c r="J667" t="s">
        <v>1923</v>
      </c>
      <c r="K667" t="s">
        <v>767</v>
      </c>
      <c r="L667" t="s">
        <v>754</v>
      </c>
      <c r="M667" t="s">
        <v>16</v>
      </c>
      <c r="N667" s="9">
        <v>14553</v>
      </c>
      <c r="O667" s="9">
        <v>47</v>
      </c>
      <c r="P667" s="9">
        <v>6119</v>
      </c>
      <c r="Q667" s="9">
        <v>12505</v>
      </c>
      <c r="R667" s="10">
        <v>11</v>
      </c>
      <c r="S667" s="11">
        <v>6968</v>
      </c>
      <c r="T667" s="12">
        <f>Table1[[#This Row],[Clicks]]/Table1[[#This Row],[Impressions]] * 100</f>
        <v>0.32295746581460871</v>
      </c>
      <c r="U667" s="12">
        <f>IFERROR(Table1[[#This Row],[Total Conversions]]/Table1[[#This Row],[Clicks]], "N/A")</f>
        <v>0.23404255319148937</v>
      </c>
      <c r="V667" s="13">
        <f>IFERROR(Table1[[#This Row],[Gross Cost ]]/Table1[[#This Row],[Clicks]], "N/A")</f>
        <v>148.25531914893617</v>
      </c>
      <c r="W667" s="14">
        <f>Table1[[#This Row],[Gross Cost ]]/Table1[[#This Row],[Total Conversions]]</f>
        <v>633.4545454545455</v>
      </c>
      <c r="X667" s="13">
        <f>IFERROR((Table1[[#This Row],[Gross Cost ]]/ (Table1[[#This Row],[Impressions]] / 1000)), "N/A")</f>
        <v>478.80162165876447</v>
      </c>
      <c r="Y667" s="13">
        <f>Table1[[#This Row],[Gross Cost ]]/Table1[[#This Row],[Viewable Impressions]] * 1000</f>
        <v>1138.7481614642916</v>
      </c>
    </row>
    <row r="668" spans="1:25" x14ac:dyDescent="0.25">
      <c r="A668" t="s">
        <v>1070</v>
      </c>
      <c r="B668" t="s">
        <v>1133</v>
      </c>
      <c r="C668" t="s">
        <v>1337</v>
      </c>
      <c r="D668" t="s">
        <v>1708</v>
      </c>
      <c r="E668" t="s">
        <v>1875</v>
      </c>
      <c r="G668" t="s">
        <v>18</v>
      </c>
      <c r="H668" t="s">
        <v>13</v>
      </c>
      <c r="I668" t="s">
        <v>1939</v>
      </c>
      <c r="J668" t="s">
        <v>1923</v>
      </c>
      <c r="K668" t="s">
        <v>122</v>
      </c>
      <c r="L668" t="s">
        <v>15</v>
      </c>
      <c r="M668" t="s">
        <v>16</v>
      </c>
      <c r="N668" s="9">
        <v>12974</v>
      </c>
      <c r="O668" s="9">
        <v>84</v>
      </c>
      <c r="P668" s="9">
        <v>7521</v>
      </c>
      <c r="Q668" s="9">
        <v>10959</v>
      </c>
      <c r="R668" s="10">
        <v>7</v>
      </c>
      <c r="S668" s="11">
        <v>6301.87</v>
      </c>
      <c r="T668" s="12">
        <f>Table1[[#This Row],[Clicks]]/Table1[[#This Row],[Impressions]] * 100</f>
        <v>0.64744874364112837</v>
      </c>
      <c r="U668" s="12">
        <f>IFERROR(Table1[[#This Row],[Total Conversions]]/Table1[[#This Row],[Clicks]], "N/A")</f>
        <v>8.3333333333333329E-2</v>
      </c>
      <c r="V668" s="13">
        <f>IFERROR(Table1[[#This Row],[Gross Cost ]]/Table1[[#This Row],[Clicks]], "N/A")</f>
        <v>75.022261904761905</v>
      </c>
      <c r="W668" s="14">
        <f>Table1[[#This Row],[Gross Cost ]]/Table1[[#This Row],[Total Conversions]]</f>
        <v>900.26714285714286</v>
      </c>
      <c r="X668" s="13">
        <f>IFERROR((Table1[[#This Row],[Gross Cost ]]/ (Table1[[#This Row],[Impressions]] / 1000)), "N/A")</f>
        <v>485.7306921535378</v>
      </c>
      <c r="Y668" s="13">
        <f>Table1[[#This Row],[Gross Cost ]]/Table1[[#This Row],[Viewable Impressions]] * 1000</f>
        <v>837.90320436112222</v>
      </c>
    </row>
    <row r="669" spans="1:25" x14ac:dyDescent="0.25">
      <c r="A669" t="s">
        <v>1070</v>
      </c>
      <c r="B669" t="s">
        <v>1136</v>
      </c>
      <c r="C669" t="s">
        <v>1199</v>
      </c>
      <c r="D669" t="s">
        <v>1616</v>
      </c>
      <c r="G669" t="s">
        <v>12</v>
      </c>
      <c r="H669" t="s">
        <v>19</v>
      </c>
      <c r="I669" t="s">
        <v>1945</v>
      </c>
      <c r="J669" t="s">
        <v>1936</v>
      </c>
      <c r="K669" t="s">
        <v>731</v>
      </c>
      <c r="L669" t="s">
        <v>680</v>
      </c>
      <c r="M669" t="s">
        <v>16</v>
      </c>
      <c r="N669" s="9">
        <v>9319</v>
      </c>
      <c r="O669" s="9">
        <v>30</v>
      </c>
      <c r="P669" s="9">
        <v>6193</v>
      </c>
      <c r="Q669" s="9">
        <v>8682</v>
      </c>
      <c r="R669" s="10">
        <v>12</v>
      </c>
      <c r="S669" s="11">
        <v>4594.6000000000004</v>
      </c>
      <c r="T669" s="12">
        <f>Table1[[#This Row],[Clicks]]/Table1[[#This Row],[Impressions]] * 100</f>
        <v>0.3219229531065565</v>
      </c>
      <c r="U669" s="12">
        <f>IFERROR(Table1[[#This Row],[Total Conversions]]/Table1[[#This Row],[Clicks]], "N/A")</f>
        <v>0.4</v>
      </c>
      <c r="V669" s="13">
        <f>IFERROR(Table1[[#This Row],[Gross Cost ]]/Table1[[#This Row],[Clicks]], "N/A")</f>
        <v>153.15333333333334</v>
      </c>
      <c r="W669" s="14">
        <f>Table1[[#This Row],[Gross Cost ]]/Table1[[#This Row],[Total Conversions]]</f>
        <v>382.88333333333338</v>
      </c>
      <c r="X669" s="13">
        <f>IFERROR((Table1[[#This Row],[Gross Cost ]]/ (Table1[[#This Row],[Impressions]] / 1000)), "N/A")</f>
        <v>493.03573344779483</v>
      </c>
      <c r="Y669" s="13">
        <f>Table1[[#This Row],[Gross Cost ]]/Table1[[#This Row],[Viewable Impressions]] * 1000</f>
        <v>741.90214758598427</v>
      </c>
    </row>
    <row r="670" spans="1:25" x14ac:dyDescent="0.25">
      <c r="A670" t="s">
        <v>1070</v>
      </c>
      <c r="B670" t="s">
        <v>1153</v>
      </c>
      <c r="C670" t="s">
        <v>1418</v>
      </c>
      <c r="D670" t="s">
        <v>1787</v>
      </c>
      <c r="G670" t="s">
        <v>18</v>
      </c>
      <c r="H670" t="s">
        <v>21</v>
      </c>
      <c r="I670" t="s">
        <v>1008</v>
      </c>
      <c r="J670" t="s">
        <v>1003</v>
      </c>
      <c r="K670" t="s">
        <v>426</v>
      </c>
      <c r="L670" t="s">
        <v>886</v>
      </c>
      <c r="M670" t="s">
        <v>16</v>
      </c>
      <c r="N670" s="9">
        <v>9725</v>
      </c>
      <c r="O670" s="9">
        <v>80</v>
      </c>
      <c r="P670" s="9">
        <v>6616</v>
      </c>
      <c r="Q670" s="9">
        <v>8778</v>
      </c>
      <c r="R670" s="10">
        <v>1</v>
      </c>
      <c r="S670" s="11">
        <v>4942.28</v>
      </c>
      <c r="T670" s="12">
        <f>Table1[[#This Row],[Clicks]]/Table1[[#This Row],[Impressions]] * 100</f>
        <v>0.82262210796915158</v>
      </c>
      <c r="U670" s="12">
        <f>IFERROR(Table1[[#This Row],[Total Conversions]]/Table1[[#This Row],[Clicks]], "N/A")</f>
        <v>1.2500000000000001E-2</v>
      </c>
      <c r="V670" s="13">
        <f>IFERROR(Table1[[#This Row],[Gross Cost ]]/Table1[[#This Row],[Clicks]], "N/A")</f>
        <v>61.778499999999994</v>
      </c>
      <c r="W670" s="14">
        <f>Table1[[#This Row],[Gross Cost ]]/Table1[[#This Row],[Total Conversions]]</f>
        <v>4942.28</v>
      </c>
      <c r="X670" s="13">
        <f>IFERROR((Table1[[#This Row],[Gross Cost ]]/ (Table1[[#This Row],[Impressions]] / 1000)), "N/A")</f>
        <v>508.20359897172239</v>
      </c>
      <c r="Y670" s="13">
        <f>Table1[[#This Row],[Gross Cost ]]/Table1[[#This Row],[Viewable Impressions]] * 1000</f>
        <v>747.01934703748486</v>
      </c>
    </row>
    <row r="671" spans="1:25" x14ac:dyDescent="0.25">
      <c r="A671" t="s">
        <v>1070</v>
      </c>
      <c r="B671" t="s">
        <v>1133</v>
      </c>
      <c r="C671" t="s">
        <v>1337</v>
      </c>
      <c r="D671" t="s">
        <v>1706</v>
      </c>
      <c r="E671" t="s">
        <v>1612</v>
      </c>
      <c r="G671" t="s">
        <v>18</v>
      </c>
      <c r="H671" t="s">
        <v>19</v>
      </c>
      <c r="I671" t="s">
        <v>1940</v>
      </c>
      <c r="J671" t="s">
        <v>1923</v>
      </c>
      <c r="K671" t="s">
        <v>75</v>
      </c>
      <c r="L671" t="s">
        <v>15</v>
      </c>
      <c r="M671" t="s">
        <v>16</v>
      </c>
      <c r="N671" s="9">
        <v>12092</v>
      </c>
      <c r="O671" s="9">
        <v>30</v>
      </c>
      <c r="P671" s="9">
        <v>2042</v>
      </c>
      <c r="Q671" s="9">
        <v>10315</v>
      </c>
      <c r="R671" s="10">
        <v>8</v>
      </c>
      <c r="S671" s="11">
        <v>6245.13</v>
      </c>
      <c r="T671" s="12">
        <f>Table1[[#This Row],[Clicks]]/Table1[[#This Row],[Impressions]] * 100</f>
        <v>0.24809791597750577</v>
      </c>
      <c r="U671" s="12">
        <f>IFERROR(Table1[[#This Row],[Total Conversions]]/Table1[[#This Row],[Clicks]], "N/A")</f>
        <v>0.26666666666666666</v>
      </c>
      <c r="V671" s="13">
        <f>IFERROR(Table1[[#This Row],[Gross Cost ]]/Table1[[#This Row],[Clicks]], "N/A")</f>
        <v>208.17099999999999</v>
      </c>
      <c r="W671" s="14">
        <f>Table1[[#This Row],[Gross Cost ]]/Table1[[#This Row],[Total Conversions]]</f>
        <v>780.64125000000001</v>
      </c>
      <c r="X671" s="13">
        <f>IFERROR((Table1[[#This Row],[Gross Cost ]]/ (Table1[[#This Row],[Impressions]] / 1000)), "N/A")</f>
        <v>516.46791266953358</v>
      </c>
      <c r="Y671" s="13">
        <f>Table1[[#This Row],[Gross Cost ]]/Table1[[#This Row],[Viewable Impressions]] * 1000</f>
        <v>3058.3398628795298</v>
      </c>
    </row>
    <row r="672" spans="1:25" x14ac:dyDescent="0.25">
      <c r="A672" t="s">
        <v>1070</v>
      </c>
      <c r="B672" t="s">
        <v>1153</v>
      </c>
      <c r="C672" t="s">
        <v>1419</v>
      </c>
      <c r="D672" t="s">
        <v>1790</v>
      </c>
      <c r="G672" t="s">
        <v>23</v>
      </c>
      <c r="H672" t="s">
        <v>21</v>
      </c>
      <c r="I672" t="s">
        <v>1944</v>
      </c>
      <c r="J672" t="s">
        <v>1923</v>
      </c>
      <c r="K672" t="s">
        <v>612</v>
      </c>
      <c r="L672" t="s">
        <v>204</v>
      </c>
      <c r="M672" t="s">
        <v>16</v>
      </c>
      <c r="N672" s="9">
        <v>10906</v>
      </c>
      <c r="O672" s="9">
        <v>46</v>
      </c>
      <c r="P672" s="9">
        <v>4735</v>
      </c>
      <c r="Q672" s="9">
        <v>6390</v>
      </c>
      <c r="R672" s="10">
        <v>3</v>
      </c>
      <c r="S672" s="11">
        <v>5694.27</v>
      </c>
      <c r="T672" s="12">
        <f>Table1[[#This Row],[Clicks]]/Table1[[#This Row],[Impressions]] * 100</f>
        <v>0.42178617274894559</v>
      </c>
      <c r="U672" s="12">
        <f>IFERROR(Table1[[#This Row],[Total Conversions]]/Table1[[#This Row],[Clicks]], "N/A")</f>
        <v>6.5217391304347824E-2</v>
      </c>
      <c r="V672" s="13">
        <f>IFERROR(Table1[[#This Row],[Gross Cost ]]/Table1[[#This Row],[Clicks]], "N/A")</f>
        <v>123.78847826086958</v>
      </c>
      <c r="W672" s="14">
        <f>Table1[[#This Row],[Gross Cost ]]/Table1[[#This Row],[Total Conversions]]</f>
        <v>1898.0900000000001</v>
      </c>
      <c r="X672" s="13">
        <f>IFERROR((Table1[[#This Row],[Gross Cost ]]/ (Table1[[#This Row],[Impressions]] / 1000)), "N/A")</f>
        <v>522.1226847606822</v>
      </c>
      <c r="Y672" s="13">
        <f>Table1[[#This Row],[Gross Cost ]]/Table1[[#This Row],[Viewable Impressions]] * 1000</f>
        <v>1202.5913410770856</v>
      </c>
    </row>
    <row r="673" spans="1:25" x14ac:dyDescent="0.25">
      <c r="A673" t="s">
        <v>1070</v>
      </c>
      <c r="B673" t="s">
        <v>1147</v>
      </c>
      <c r="C673" t="s">
        <v>1351</v>
      </c>
      <c r="G673" t="s">
        <v>12</v>
      </c>
      <c r="H673" t="s">
        <v>21</v>
      </c>
      <c r="I673" t="s">
        <v>1035</v>
      </c>
      <c r="J673" t="s">
        <v>1928</v>
      </c>
      <c r="K673" t="s">
        <v>247</v>
      </c>
      <c r="L673" t="s">
        <v>920</v>
      </c>
      <c r="M673" t="s">
        <v>16</v>
      </c>
      <c r="N673" s="9">
        <v>11919</v>
      </c>
      <c r="O673" s="9">
        <v>69</v>
      </c>
      <c r="P673" s="9">
        <v>8100</v>
      </c>
      <c r="Q673" s="9">
        <v>11524</v>
      </c>
      <c r="R673" s="10">
        <v>2</v>
      </c>
      <c r="S673" s="11">
        <v>6350.92</v>
      </c>
      <c r="T673" s="12">
        <f>Table1[[#This Row],[Clicks]]/Table1[[#This Row],[Impressions]] * 100</f>
        <v>0.5789076264787314</v>
      </c>
      <c r="U673" s="12">
        <f>IFERROR(Table1[[#This Row],[Total Conversions]]/Table1[[#This Row],[Clicks]], "N/A")</f>
        <v>2.8985507246376812E-2</v>
      </c>
      <c r="V673" s="13">
        <f>IFERROR(Table1[[#This Row],[Gross Cost ]]/Table1[[#This Row],[Clicks]], "N/A")</f>
        <v>92.042318840579711</v>
      </c>
      <c r="W673" s="14">
        <f>Table1[[#This Row],[Gross Cost ]]/Table1[[#This Row],[Total Conversions]]</f>
        <v>3175.46</v>
      </c>
      <c r="X673" s="13">
        <f>IFERROR((Table1[[#This Row],[Gross Cost ]]/ (Table1[[#This Row],[Impressions]] / 1000)), "N/A")</f>
        <v>532.84000335598625</v>
      </c>
      <c r="Y673" s="13">
        <f>Table1[[#This Row],[Gross Cost ]]/Table1[[#This Row],[Viewable Impressions]] * 1000</f>
        <v>784.06419753086425</v>
      </c>
    </row>
    <row r="674" spans="1:25" x14ac:dyDescent="0.25">
      <c r="A674" t="s">
        <v>1070</v>
      </c>
      <c r="B674" t="s">
        <v>1135</v>
      </c>
      <c r="C674" t="s">
        <v>1118</v>
      </c>
      <c r="G674" t="s">
        <v>18</v>
      </c>
      <c r="H674" t="s">
        <v>26</v>
      </c>
      <c r="I674" t="s">
        <v>1035</v>
      </c>
      <c r="J674" t="s">
        <v>1928</v>
      </c>
      <c r="K674" t="s">
        <v>365</v>
      </c>
      <c r="L674" t="s">
        <v>204</v>
      </c>
      <c r="M674" t="s">
        <v>16</v>
      </c>
      <c r="N674" s="9">
        <v>9273</v>
      </c>
      <c r="O674" s="9">
        <v>70</v>
      </c>
      <c r="P674" s="9">
        <v>4648</v>
      </c>
      <c r="Q674" s="9">
        <v>8751</v>
      </c>
      <c r="R674" s="10">
        <v>5</v>
      </c>
      <c r="S674" s="11">
        <v>4986.5200000000004</v>
      </c>
      <c r="T674" s="12">
        <f>Table1[[#This Row],[Clicks]]/Table1[[#This Row],[Impressions]] * 100</f>
        <v>0.75487975843847721</v>
      </c>
      <c r="U674" s="12">
        <f>IFERROR(Table1[[#This Row],[Total Conversions]]/Table1[[#This Row],[Clicks]], "N/A")</f>
        <v>7.1428571428571425E-2</v>
      </c>
      <c r="V674" s="13">
        <f>IFERROR(Table1[[#This Row],[Gross Cost ]]/Table1[[#This Row],[Clicks]], "N/A")</f>
        <v>71.236000000000004</v>
      </c>
      <c r="W674" s="14">
        <f>Table1[[#This Row],[Gross Cost ]]/Table1[[#This Row],[Total Conversions]]</f>
        <v>997.30400000000009</v>
      </c>
      <c r="X674" s="13">
        <f>IFERROR((Table1[[#This Row],[Gross Cost ]]/ (Table1[[#This Row],[Impressions]] / 1000)), "N/A")</f>
        <v>537.7461447212338</v>
      </c>
      <c r="Y674" s="13">
        <f>Table1[[#This Row],[Gross Cost ]]/Table1[[#This Row],[Viewable Impressions]] * 1000</f>
        <v>1072.831325301205</v>
      </c>
    </row>
    <row r="675" spans="1:25" x14ac:dyDescent="0.25">
      <c r="A675" t="s">
        <v>1070</v>
      </c>
      <c r="B675" t="s">
        <v>1136</v>
      </c>
      <c r="C675" t="s">
        <v>1199</v>
      </c>
      <c r="D675" t="s">
        <v>1619</v>
      </c>
      <c r="G675" t="s">
        <v>18</v>
      </c>
      <c r="H675" t="s">
        <v>26</v>
      </c>
      <c r="I675" t="s">
        <v>1008</v>
      </c>
      <c r="J675" t="s">
        <v>1003</v>
      </c>
      <c r="K675" t="s">
        <v>737</v>
      </c>
      <c r="L675" t="s">
        <v>680</v>
      </c>
      <c r="M675" t="s">
        <v>16</v>
      </c>
      <c r="N675" s="9">
        <v>11417</v>
      </c>
      <c r="O675" s="9">
        <v>78</v>
      </c>
      <c r="P675" s="9">
        <v>1387</v>
      </c>
      <c r="Q675" s="9">
        <v>9924</v>
      </c>
      <c r="R675" s="10">
        <v>9</v>
      </c>
      <c r="S675" s="11">
        <v>6206.64</v>
      </c>
      <c r="T675" s="12">
        <f>Table1[[#This Row],[Clicks]]/Table1[[#This Row],[Impressions]] * 100</f>
        <v>0.68319173162827362</v>
      </c>
      <c r="U675" s="12">
        <f>IFERROR(Table1[[#This Row],[Total Conversions]]/Table1[[#This Row],[Clicks]], "N/A")</f>
        <v>0.11538461538461539</v>
      </c>
      <c r="V675" s="13">
        <f>IFERROR(Table1[[#This Row],[Gross Cost ]]/Table1[[#This Row],[Clicks]], "N/A")</f>
        <v>79.572307692307703</v>
      </c>
      <c r="W675" s="14">
        <f>Table1[[#This Row],[Gross Cost ]]/Table1[[#This Row],[Total Conversions]]</f>
        <v>689.62666666666667</v>
      </c>
      <c r="X675" s="13">
        <f>IFERROR((Table1[[#This Row],[Gross Cost ]]/ (Table1[[#This Row],[Impressions]] / 1000)), "N/A")</f>
        <v>543.63142681965496</v>
      </c>
      <c r="Y675" s="13">
        <f>Table1[[#This Row],[Gross Cost ]]/Table1[[#This Row],[Viewable Impressions]] * 1000</f>
        <v>4474.8666186012979</v>
      </c>
    </row>
    <row r="676" spans="1:25" x14ac:dyDescent="0.25">
      <c r="A676" t="s">
        <v>1070</v>
      </c>
      <c r="B676" t="s">
        <v>1133</v>
      </c>
      <c r="C676" t="s">
        <v>1337</v>
      </c>
      <c r="D676" t="s">
        <v>1706</v>
      </c>
      <c r="E676" t="s">
        <v>1865</v>
      </c>
      <c r="G676" t="s">
        <v>12</v>
      </c>
      <c r="H676" t="s">
        <v>13</v>
      </c>
      <c r="I676" t="s">
        <v>1029</v>
      </c>
      <c r="J676" t="s">
        <v>1924</v>
      </c>
      <c r="K676" t="s">
        <v>279</v>
      </c>
      <c r="L676" t="s">
        <v>795</v>
      </c>
      <c r="M676" t="s">
        <v>16</v>
      </c>
      <c r="N676" s="9">
        <v>9060</v>
      </c>
      <c r="O676" s="9">
        <v>30</v>
      </c>
      <c r="P676" s="9">
        <v>5190</v>
      </c>
      <c r="Q676" s="9">
        <v>8621</v>
      </c>
      <c r="R676" s="10">
        <v>14</v>
      </c>
      <c r="S676" s="11">
        <v>4934.8500000000004</v>
      </c>
      <c r="T676" s="12">
        <f>Table1[[#This Row],[Clicks]]/Table1[[#This Row],[Impressions]] * 100</f>
        <v>0.33112582781456956</v>
      </c>
      <c r="U676" s="12">
        <f>IFERROR(Table1[[#This Row],[Total Conversions]]/Table1[[#This Row],[Clicks]], "N/A")</f>
        <v>0.46666666666666667</v>
      </c>
      <c r="V676" s="13">
        <f>IFERROR(Table1[[#This Row],[Gross Cost ]]/Table1[[#This Row],[Clicks]], "N/A")</f>
        <v>164.495</v>
      </c>
      <c r="W676" s="14">
        <f>Table1[[#This Row],[Gross Cost ]]/Table1[[#This Row],[Total Conversions]]</f>
        <v>352.48928571428576</v>
      </c>
      <c r="X676" s="13">
        <f>IFERROR((Table1[[#This Row],[Gross Cost ]]/ (Table1[[#This Row],[Impressions]] / 1000)), "N/A")</f>
        <v>544.68543046357615</v>
      </c>
      <c r="Y676" s="13">
        <f>Table1[[#This Row],[Gross Cost ]]/Table1[[#This Row],[Viewable Impressions]] * 1000</f>
        <v>950.83815028901745</v>
      </c>
    </row>
    <row r="677" spans="1:25" x14ac:dyDescent="0.25">
      <c r="A677" t="s">
        <v>1070</v>
      </c>
      <c r="B677" t="s">
        <v>1133</v>
      </c>
      <c r="C677" t="s">
        <v>1337</v>
      </c>
      <c r="D677" t="s">
        <v>1707</v>
      </c>
      <c r="E677" t="s">
        <v>1870</v>
      </c>
      <c r="G677" t="s">
        <v>12</v>
      </c>
      <c r="H677" t="s">
        <v>19</v>
      </c>
      <c r="I677" t="s">
        <v>1008</v>
      </c>
      <c r="J677" t="s">
        <v>1003</v>
      </c>
      <c r="K677" t="s">
        <v>538</v>
      </c>
      <c r="L677" t="s">
        <v>204</v>
      </c>
      <c r="M677" t="s">
        <v>16</v>
      </c>
      <c r="N677" s="9">
        <v>9153</v>
      </c>
      <c r="O677" s="9">
        <v>23</v>
      </c>
      <c r="P677" s="9">
        <v>4345</v>
      </c>
      <c r="Q677" s="9">
        <v>8376</v>
      </c>
      <c r="R677" s="10">
        <v>14</v>
      </c>
      <c r="S677" s="11">
        <v>5007.53</v>
      </c>
      <c r="T677" s="12">
        <f>Table1[[#This Row],[Clicks]]/Table1[[#This Row],[Impressions]] * 100</f>
        <v>0.25128373210969079</v>
      </c>
      <c r="U677" s="12">
        <f>IFERROR(Table1[[#This Row],[Total Conversions]]/Table1[[#This Row],[Clicks]], "N/A")</f>
        <v>0.60869565217391308</v>
      </c>
      <c r="V677" s="13">
        <f>IFERROR(Table1[[#This Row],[Gross Cost ]]/Table1[[#This Row],[Clicks]], "N/A")</f>
        <v>217.71869565217389</v>
      </c>
      <c r="W677" s="14">
        <f>Table1[[#This Row],[Gross Cost ]]/Table1[[#This Row],[Total Conversions]]</f>
        <v>357.68071428571426</v>
      </c>
      <c r="X677" s="13">
        <f>IFERROR((Table1[[#This Row],[Gross Cost ]]/ (Table1[[#This Row],[Impressions]] / 1000)), "N/A")</f>
        <v>547.09166393532166</v>
      </c>
      <c r="Y677" s="13">
        <f>Table1[[#This Row],[Gross Cost ]]/Table1[[#This Row],[Viewable Impressions]] * 1000</f>
        <v>1152.4810126582279</v>
      </c>
    </row>
    <row r="678" spans="1:25" x14ac:dyDescent="0.25">
      <c r="A678" t="s">
        <v>1070</v>
      </c>
      <c r="B678" t="s">
        <v>1133</v>
      </c>
      <c r="C678" t="s">
        <v>1130</v>
      </c>
      <c r="D678" t="s">
        <v>1206</v>
      </c>
      <c r="G678" t="s">
        <v>23</v>
      </c>
      <c r="H678" t="s">
        <v>19</v>
      </c>
      <c r="I678" t="s">
        <v>1036</v>
      </c>
      <c r="J678" t="s">
        <v>1927</v>
      </c>
      <c r="K678" t="s">
        <v>647</v>
      </c>
      <c r="L678" t="s">
        <v>625</v>
      </c>
      <c r="M678" t="s">
        <v>16</v>
      </c>
      <c r="N678" s="9">
        <v>11734</v>
      </c>
      <c r="O678" s="9">
        <v>78</v>
      </c>
      <c r="P678" s="9">
        <v>8741</v>
      </c>
      <c r="Q678" s="9">
        <v>10606</v>
      </c>
      <c r="R678" s="10">
        <v>5</v>
      </c>
      <c r="S678" s="11">
        <v>6439.28</v>
      </c>
      <c r="T678" s="12">
        <f>Table1[[#This Row],[Clicks]]/Table1[[#This Row],[Impressions]] * 100</f>
        <v>0.66473495824100903</v>
      </c>
      <c r="U678" s="12">
        <f>IFERROR(Table1[[#This Row],[Total Conversions]]/Table1[[#This Row],[Clicks]], "N/A")</f>
        <v>6.4102564102564097E-2</v>
      </c>
      <c r="V678" s="13">
        <f>IFERROR(Table1[[#This Row],[Gross Cost ]]/Table1[[#This Row],[Clicks]], "N/A")</f>
        <v>82.554871794871787</v>
      </c>
      <c r="W678" s="14">
        <f>Table1[[#This Row],[Gross Cost ]]/Table1[[#This Row],[Total Conversions]]</f>
        <v>1287.856</v>
      </c>
      <c r="X678" s="13">
        <f>IFERROR((Table1[[#This Row],[Gross Cost ]]/ (Table1[[#This Row],[Impressions]] / 1000)), "N/A")</f>
        <v>548.7710925515596</v>
      </c>
      <c r="Y678" s="13">
        <f>Table1[[#This Row],[Gross Cost ]]/Table1[[#This Row],[Viewable Impressions]] * 1000</f>
        <v>736.67543759295268</v>
      </c>
    </row>
    <row r="679" spans="1:25" x14ac:dyDescent="0.25">
      <c r="A679" t="s">
        <v>1070</v>
      </c>
      <c r="B679" t="s">
        <v>1133</v>
      </c>
      <c r="C679" t="s">
        <v>182</v>
      </c>
      <c r="D679" t="s">
        <v>182</v>
      </c>
      <c r="G679" t="s">
        <v>23</v>
      </c>
      <c r="H679" t="s">
        <v>21</v>
      </c>
      <c r="I679" t="s">
        <v>1036</v>
      </c>
      <c r="J679" t="s">
        <v>1927</v>
      </c>
      <c r="K679" t="s">
        <v>185</v>
      </c>
      <c r="L679" t="s">
        <v>795</v>
      </c>
      <c r="M679" t="s">
        <v>16</v>
      </c>
      <c r="N679" s="9">
        <v>11789</v>
      </c>
      <c r="O679" s="9">
        <v>20</v>
      </c>
      <c r="P679" s="9">
        <v>6187</v>
      </c>
      <c r="Q679" s="9">
        <v>10028</v>
      </c>
      <c r="R679" s="10">
        <v>3</v>
      </c>
      <c r="S679" s="11">
        <v>6505.53</v>
      </c>
      <c r="T679" s="12">
        <f>Table1[[#This Row],[Clicks]]/Table1[[#This Row],[Impressions]] * 100</f>
        <v>0.16964967342437867</v>
      </c>
      <c r="U679" s="12">
        <f>IFERROR(Table1[[#This Row],[Total Conversions]]/Table1[[#This Row],[Clicks]], "N/A")</f>
        <v>0.15</v>
      </c>
      <c r="V679" s="13">
        <f>IFERROR(Table1[[#This Row],[Gross Cost ]]/Table1[[#This Row],[Clicks]], "N/A")</f>
        <v>325.2765</v>
      </c>
      <c r="W679" s="14">
        <f>Table1[[#This Row],[Gross Cost ]]/Table1[[#This Row],[Total Conversions]]</f>
        <v>2168.5099999999998</v>
      </c>
      <c r="X679" s="13">
        <f>IFERROR((Table1[[#This Row],[Gross Cost ]]/ (Table1[[#This Row],[Impressions]] / 1000)), "N/A")</f>
        <v>551.83051997624909</v>
      </c>
      <c r="Y679" s="13">
        <f>Table1[[#This Row],[Gross Cost ]]/Table1[[#This Row],[Viewable Impressions]] * 1000</f>
        <v>1051.4837562631324</v>
      </c>
    </row>
    <row r="680" spans="1:25" x14ac:dyDescent="0.25">
      <c r="A680" t="s">
        <v>1070</v>
      </c>
      <c r="B680" t="s">
        <v>1153</v>
      </c>
      <c r="C680" t="s">
        <v>1418</v>
      </c>
      <c r="D680" t="s">
        <v>1774</v>
      </c>
      <c r="G680" t="s">
        <v>18</v>
      </c>
      <c r="H680" t="s">
        <v>26</v>
      </c>
      <c r="I680" t="s">
        <v>1029</v>
      </c>
      <c r="J680" t="s">
        <v>1924</v>
      </c>
      <c r="K680" t="s">
        <v>390</v>
      </c>
      <c r="L680" t="s">
        <v>625</v>
      </c>
      <c r="M680" t="s">
        <v>16</v>
      </c>
      <c r="N680" s="9">
        <v>8273</v>
      </c>
      <c r="O680" s="9">
        <v>24</v>
      </c>
      <c r="P680" s="9">
        <v>1929</v>
      </c>
      <c r="Q680" s="9">
        <v>7441</v>
      </c>
      <c r="R680" s="10">
        <v>3</v>
      </c>
      <c r="S680" s="11">
        <v>4689.5200000000004</v>
      </c>
      <c r="T680" s="12">
        <f>Table1[[#This Row],[Clicks]]/Table1[[#This Row],[Impressions]] * 100</f>
        <v>0.29010032636286714</v>
      </c>
      <c r="U680" s="12">
        <f>IFERROR(Table1[[#This Row],[Total Conversions]]/Table1[[#This Row],[Clicks]], "N/A")</f>
        <v>0.125</v>
      </c>
      <c r="V680" s="13">
        <f>IFERROR(Table1[[#This Row],[Gross Cost ]]/Table1[[#This Row],[Clicks]], "N/A")</f>
        <v>195.39666666666668</v>
      </c>
      <c r="W680" s="14">
        <f>Table1[[#This Row],[Gross Cost ]]/Table1[[#This Row],[Total Conversions]]</f>
        <v>1563.1733333333334</v>
      </c>
      <c r="X680" s="13">
        <f>IFERROR((Table1[[#This Row],[Gross Cost ]]/ (Table1[[#This Row],[Impressions]] / 1000)), "N/A")</f>
        <v>566.84636770216377</v>
      </c>
      <c r="Y680" s="13">
        <f>Table1[[#This Row],[Gross Cost ]]/Table1[[#This Row],[Viewable Impressions]] * 1000</f>
        <v>2431.0627268014518</v>
      </c>
    </row>
    <row r="681" spans="1:25" x14ac:dyDescent="0.25">
      <c r="A681" t="s">
        <v>1070</v>
      </c>
      <c r="B681" t="s">
        <v>1153</v>
      </c>
      <c r="C681" t="s">
        <v>1418</v>
      </c>
      <c r="D681" t="s">
        <v>1773</v>
      </c>
      <c r="G681" t="s">
        <v>18</v>
      </c>
      <c r="H681" t="s">
        <v>21</v>
      </c>
      <c r="I681" t="s">
        <v>1029</v>
      </c>
      <c r="J681" t="s">
        <v>1924</v>
      </c>
      <c r="K681" t="s">
        <v>203</v>
      </c>
      <c r="L681" t="s">
        <v>204</v>
      </c>
      <c r="M681" t="s">
        <v>34</v>
      </c>
      <c r="N681" s="9">
        <v>10524</v>
      </c>
      <c r="O681" s="9">
        <v>55</v>
      </c>
      <c r="P681" s="9">
        <v>7601</v>
      </c>
      <c r="Q681" s="9">
        <v>10242</v>
      </c>
      <c r="R681" s="10">
        <v>11</v>
      </c>
      <c r="S681" s="11">
        <v>6136.13</v>
      </c>
      <c r="T681" s="12">
        <f>Table1[[#This Row],[Clicks]]/Table1[[#This Row],[Impressions]] * 100</f>
        <v>0.5226149752945648</v>
      </c>
      <c r="U681" s="12">
        <f>IFERROR(Table1[[#This Row],[Total Conversions]]/Table1[[#This Row],[Clicks]], "N/A")</f>
        <v>0.2</v>
      </c>
      <c r="V681" s="13">
        <f>IFERROR(Table1[[#This Row],[Gross Cost ]]/Table1[[#This Row],[Clicks]], "N/A")</f>
        <v>111.566</v>
      </c>
      <c r="W681" s="14">
        <f>Table1[[#This Row],[Gross Cost ]]/Table1[[#This Row],[Total Conversions]]</f>
        <v>557.83000000000004</v>
      </c>
      <c r="X681" s="13">
        <f>IFERROR((Table1[[#This Row],[Gross Cost ]]/ (Table1[[#This Row],[Impressions]] / 1000)), "N/A")</f>
        <v>583.06062333713419</v>
      </c>
      <c r="Y681" s="13">
        <f>Table1[[#This Row],[Gross Cost ]]/Table1[[#This Row],[Viewable Impressions]] * 1000</f>
        <v>807.27930535455857</v>
      </c>
    </row>
    <row r="682" spans="1:25" x14ac:dyDescent="0.25">
      <c r="A682" t="s">
        <v>1070</v>
      </c>
      <c r="B682" t="s">
        <v>1133</v>
      </c>
      <c r="C682" t="s">
        <v>1130</v>
      </c>
      <c r="D682" t="s">
        <v>1231</v>
      </c>
      <c r="E682" t="s">
        <v>1258</v>
      </c>
      <c r="G682" t="s">
        <v>12</v>
      </c>
      <c r="H682" t="s">
        <v>21</v>
      </c>
      <c r="I682" t="s">
        <v>1035</v>
      </c>
      <c r="J682" t="s">
        <v>1928</v>
      </c>
      <c r="K682" t="s">
        <v>341</v>
      </c>
      <c r="L682" t="s">
        <v>204</v>
      </c>
      <c r="M682" t="s">
        <v>16</v>
      </c>
      <c r="N682" s="9">
        <v>9533</v>
      </c>
      <c r="O682" s="9">
        <v>66</v>
      </c>
      <c r="P682" s="9">
        <v>6548</v>
      </c>
      <c r="Q682" s="9">
        <v>9042</v>
      </c>
      <c r="R682" s="10">
        <v>16</v>
      </c>
      <c r="S682" s="11">
        <v>5574.54</v>
      </c>
      <c r="T682" s="12">
        <f>Table1[[#This Row],[Clicks]]/Table1[[#This Row],[Impressions]] * 100</f>
        <v>0.69233189971677334</v>
      </c>
      <c r="U682" s="12">
        <f>IFERROR(Table1[[#This Row],[Total Conversions]]/Table1[[#This Row],[Clicks]], "N/A")</f>
        <v>0.24242424242424243</v>
      </c>
      <c r="V682" s="13">
        <f>IFERROR(Table1[[#This Row],[Gross Cost ]]/Table1[[#This Row],[Clicks]], "N/A")</f>
        <v>84.462727272727278</v>
      </c>
      <c r="W682" s="14">
        <f>Table1[[#This Row],[Gross Cost ]]/Table1[[#This Row],[Total Conversions]]</f>
        <v>348.40875</v>
      </c>
      <c r="X682" s="13">
        <f>IFERROR((Table1[[#This Row],[Gross Cost ]]/ (Table1[[#This Row],[Impressions]] / 1000)), "N/A")</f>
        <v>584.76240427987</v>
      </c>
      <c r="Y682" s="13">
        <f>Table1[[#This Row],[Gross Cost ]]/Table1[[#This Row],[Viewable Impressions]] * 1000</f>
        <v>851.33475870494817</v>
      </c>
    </row>
    <row r="683" spans="1:25" x14ac:dyDescent="0.25">
      <c r="A683" t="s">
        <v>1070</v>
      </c>
      <c r="B683" t="s">
        <v>1153</v>
      </c>
      <c r="C683" t="s">
        <v>1418</v>
      </c>
      <c r="D683" t="s">
        <v>1784</v>
      </c>
      <c r="G683" t="s">
        <v>18</v>
      </c>
      <c r="H683" t="s">
        <v>19</v>
      </c>
      <c r="I683" t="s">
        <v>1023</v>
      </c>
      <c r="J683" t="s">
        <v>1923</v>
      </c>
      <c r="K683" t="s">
        <v>104</v>
      </c>
      <c r="L683" t="s">
        <v>15</v>
      </c>
      <c r="M683" t="s">
        <v>16</v>
      </c>
      <c r="N683" s="9">
        <v>9702</v>
      </c>
      <c r="O683" s="9">
        <v>40</v>
      </c>
      <c r="P683" s="9">
        <v>5564</v>
      </c>
      <c r="Q683" s="9">
        <v>8210</v>
      </c>
      <c r="R683" s="10">
        <v>1</v>
      </c>
      <c r="S683" s="11">
        <v>5711.39</v>
      </c>
      <c r="T683" s="12">
        <f>Table1[[#This Row],[Clicks]]/Table1[[#This Row],[Impressions]] * 100</f>
        <v>0.41228612657184083</v>
      </c>
      <c r="U683" s="12">
        <f>IFERROR(Table1[[#This Row],[Total Conversions]]/Table1[[#This Row],[Clicks]], "N/A")</f>
        <v>2.5000000000000001E-2</v>
      </c>
      <c r="V683" s="13">
        <f>IFERROR(Table1[[#This Row],[Gross Cost ]]/Table1[[#This Row],[Clicks]], "N/A")</f>
        <v>142.78475</v>
      </c>
      <c r="W683" s="14">
        <f>Table1[[#This Row],[Gross Cost ]]/Table1[[#This Row],[Total Conversions]]</f>
        <v>5711.39</v>
      </c>
      <c r="X683" s="13">
        <f>IFERROR((Table1[[#This Row],[Gross Cost ]]/ (Table1[[#This Row],[Impressions]] / 1000)), "N/A")</f>
        <v>588.68171511028663</v>
      </c>
      <c r="Y683" s="13">
        <f>Table1[[#This Row],[Gross Cost ]]/Table1[[#This Row],[Viewable Impressions]] * 1000</f>
        <v>1026.4899352983466</v>
      </c>
    </row>
    <row r="684" spans="1:25" x14ac:dyDescent="0.25">
      <c r="A684" t="s">
        <v>1070</v>
      </c>
      <c r="B684" t="s">
        <v>1138</v>
      </c>
      <c r="C684" t="s">
        <v>1300</v>
      </c>
      <c r="G684" t="s">
        <v>18</v>
      </c>
      <c r="H684" t="s">
        <v>19</v>
      </c>
      <c r="I684" t="s">
        <v>1008</v>
      </c>
      <c r="J684" t="s">
        <v>1003</v>
      </c>
      <c r="K684" t="s">
        <v>191</v>
      </c>
      <c r="L684" t="s">
        <v>15</v>
      </c>
      <c r="M684" t="s">
        <v>34</v>
      </c>
      <c r="N684" s="9">
        <v>7584</v>
      </c>
      <c r="O684" s="9">
        <v>40</v>
      </c>
      <c r="P684" s="9">
        <v>3093</v>
      </c>
      <c r="Q684" s="9">
        <v>6897</v>
      </c>
      <c r="R684" s="10">
        <v>2</v>
      </c>
      <c r="S684" s="11">
        <v>4467.08</v>
      </c>
      <c r="T684" s="12">
        <f>Table1[[#This Row],[Clicks]]/Table1[[#This Row],[Impressions]] * 100</f>
        <v>0.52742616033755274</v>
      </c>
      <c r="U684" s="12">
        <f>IFERROR(Table1[[#This Row],[Total Conversions]]/Table1[[#This Row],[Clicks]], "N/A")</f>
        <v>0.05</v>
      </c>
      <c r="V684" s="13">
        <f>IFERROR(Table1[[#This Row],[Gross Cost ]]/Table1[[#This Row],[Clicks]], "N/A")</f>
        <v>111.67699999999999</v>
      </c>
      <c r="W684" s="14">
        <f>Table1[[#This Row],[Gross Cost ]]/Table1[[#This Row],[Total Conversions]]</f>
        <v>2233.54</v>
      </c>
      <c r="X684" s="13">
        <f>IFERROR((Table1[[#This Row],[Gross Cost ]]/ (Table1[[#This Row],[Impressions]] / 1000)), "N/A")</f>
        <v>589.01371308016883</v>
      </c>
      <c r="Y684" s="13">
        <f>Table1[[#This Row],[Gross Cost ]]/Table1[[#This Row],[Viewable Impressions]] * 1000</f>
        <v>1444.2547688328484</v>
      </c>
    </row>
    <row r="685" spans="1:25" x14ac:dyDescent="0.25">
      <c r="A685" t="s">
        <v>1070</v>
      </c>
      <c r="B685" t="s">
        <v>1133</v>
      </c>
      <c r="C685" t="s">
        <v>182</v>
      </c>
      <c r="D685" t="s">
        <v>1722</v>
      </c>
      <c r="G685" t="s">
        <v>23</v>
      </c>
      <c r="H685" t="s">
        <v>21</v>
      </c>
      <c r="I685" t="s">
        <v>1029</v>
      </c>
      <c r="J685" t="s">
        <v>1924</v>
      </c>
      <c r="K685" t="s">
        <v>874</v>
      </c>
      <c r="L685" t="s">
        <v>795</v>
      </c>
      <c r="M685" t="s">
        <v>16</v>
      </c>
      <c r="N685" s="9">
        <v>10565</v>
      </c>
      <c r="O685" s="9">
        <v>66</v>
      </c>
      <c r="P685" s="9">
        <v>6248</v>
      </c>
      <c r="Q685" s="9">
        <v>10141</v>
      </c>
      <c r="R685" s="10">
        <v>9</v>
      </c>
      <c r="S685" s="11">
        <v>6236.11</v>
      </c>
      <c r="T685" s="12">
        <f>Table1[[#This Row],[Clicks]]/Table1[[#This Row],[Impressions]] * 100</f>
        <v>0.62470421202082349</v>
      </c>
      <c r="U685" s="12">
        <f>IFERROR(Table1[[#This Row],[Total Conversions]]/Table1[[#This Row],[Clicks]], "N/A")</f>
        <v>0.13636363636363635</v>
      </c>
      <c r="V685" s="13">
        <f>IFERROR(Table1[[#This Row],[Gross Cost ]]/Table1[[#This Row],[Clicks]], "N/A")</f>
        <v>94.48651515151515</v>
      </c>
      <c r="W685" s="14">
        <f>Table1[[#This Row],[Gross Cost ]]/Table1[[#This Row],[Total Conversions]]</f>
        <v>692.90111111111105</v>
      </c>
      <c r="X685" s="13">
        <f>IFERROR((Table1[[#This Row],[Gross Cost ]]/ (Table1[[#This Row],[Impressions]] / 1000)), "N/A")</f>
        <v>590.26123994320869</v>
      </c>
      <c r="Y685" s="13">
        <f>Table1[[#This Row],[Gross Cost ]]/Table1[[#This Row],[Viewable Impressions]] * 1000</f>
        <v>998.09699103713183</v>
      </c>
    </row>
    <row r="686" spans="1:25" x14ac:dyDescent="0.25">
      <c r="A686" t="s">
        <v>1070</v>
      </c>
      <c r="B686" t="s">
        <v>1141</v>
      </c>
      <c r="C686" t="s">
        <v>1320</v>
      </c>
      <c r="G686" t="s">
        <v>12</v>
      </c>
      <c r="H686" t="s">
        <v>26</v>
      </c>
      <c r="I686" t="s">
        <v>1042</v>
      </c>
      <c r="J686" t="s">
        <v>1924</v>
      </c>
      <c r="K686" t="s">
        <v>40</v>
      </c>
      <c r="L686" t="s">
        <v>204</v>
      </c>
      <c r="M686" t="s">
        <v>16</v>
      </c>
      <c r="N686" s="9">
        <v>11511</v>
      </c>
      <c r="O686" s="9">
        <v>33</v>
      </c>
      <c r="P686" s="9">
        <v>8268</v>
      </c>
      <c r="Q686" s="9">
        <v>11042</v>
      </c>
      <c r="R686" s="10">
        <v>3</v>
      </c>
      <c r="S686" s="11">
        <v>6815.71</v>
      </c>
      <c r="T686" s="12">
        <f>Table1[[#This Row],[Clicks]]/Table1[[#This Row],[Impressions]] * 100</f>
        <v>0.28668230388324212</v>
      </c>
      <c r="U686" s="12">
        <f>IFERROR(Table1[[#This Row],[Total Conversions]]/Table1[[#This Row],[Clicks]], "N/A")</f>
        <v>9.0909090909090912E-2</v>
      </c>
      <c r="V686" s="13">
        <f>IFERROR(Table1[[#This Row],[Gross Cost ]]/Table1[[#This Row],[Clicks]], "N/A")</f>
        <v>206.53666666666666</v>
      </c>
      <c r="W686" s="14">
        <f>Table1[[#This Row],[Gross Cost ]]/Table1[[#This Row],[Total Conversions]]</f>
        <v>2271.9033333333332</v>
      </c>
      <c r="X686" s="13">
        <f>IFERROR((Table1[[#This Row],[Gross Cost ]]/ (Table1[[#This Row],[Impressions]] / 1000)), "N/A")</f>
        <v>592.10407436365222</v>
      </c>
      <c r="Y686" s="13">
        <f>Table1[[#This Row],[Gross Cost ]]/Table1[[#This Row],[Viewable Impressions]] * 1000</f>
        <v>824.34808901790041</v>
      </c>
    </row>
    <row r="687" spans="1:25" x14ac:dyDescent="0.25">
      <c r="A687" t="s">
        <v>1070</v>
      </c>
      <c r="B687" t="s">
        <v>1133</v>
      </c>
      <c r="C687" t="s">
        <v>1337</v>
      </c>
      <c r="D687" t="s">
        <v>1706</v>
      </c>
      <c r="E687" t="s">
        <v>1860</v>
      </c>
      <c r="G687" t="s">
        <v>18</v>
      </c>
      <c r="H687" t="s">
        <v>13</v>
      </c>
      <c r="I687" t="s">
        <v>1948</v>
      </c>
      <c r="J687" t="s">
        <v>1926</v>
      </c>
      <c r="K687" t="s">
        <v>14</v>
      </c>
      <c r="L687" t="s">
        <v>938</v>
      </c>
      <c r="M687" t="s">
        <v>16</v>
      </c>
      <c r="N687" s="9">
        <v>10501</v>
      </c>
      <c r="O687" s="9">
        <v>90</v>
      </c>
      <c r="P687" s="9">
        <v>4126</v>
      </c>
      <c r="Q687" s="9">
        <v>7654</v>
      </c>
      <c r="R687" s="10">
        <v>8</v>
      </c>
      <c r="S687" s="11">
        <v>6244.52</v>
      </c>
      <c r="T687" s="12">
        <f>Table1[[#This Row],[Clicks]]/Table1[[#This Row],[Impressions]] * 100</f>
        <v>0.85706123226359388</v>
      </c>
      <c r="U687" s="12">
        <f>IFERROR(Table1[[#This Row],[Total Conversions]]/Table1[[#This Row],[Clicks]], "N/A")</f>
        <v>8.8888888888888892E-2</v>
      </c>
      <c r="V687" s="13">
        <f>IFERROR(Table1[[#This Row],[Gross Cost ]]/Table1[[#This Row],[Clicks]], "N/A")</f>
        <v>69.38355555555556</v>
      </c>
      <c r="W687" s="14">
        <f>Table1[[#This Row],[Gross Cost ]]/Table1[[#This Row],[Total Conversions]]</f>
        <v>780.56500000000005</v>
      </c>
      <c r="X687" s="13">
        <f>IFERROR((Table1[[#This Row],[Gross Cost ]]/ (Table1[[#This Row],[Impressions]] / 1000)), "N/A")</f>
        <v>594.65955623273976</v>
      </c>
      <c r="Y687" s="13">
        <f>Table1[[#This Row],[Gross Cost ]]/Table1[[#This Row],[Viewable Impressions]] * 1000</f>
        <v>1513.4561318468252</v>
      </c>
    </row>
    <row r="688" spans="1:25" x14ac:dyDescent="0.25">
      <c r="A688" t="s">
        <v>1070</v>
      </c>
      <c r="B688" t="s">
        <v>1143</v>
      </c>
      <c r="C688" t="s">
        <v>1336</v>
      </c>
      <c r="G688" t="s">
        <v>18</v>
      </c>
      <c r="H688" t="s">
        <v>21</v>
      </c>
      <c r="I688" t="s">
        <v>1029</v>
      </c>
      <c r="J688" t="s">
        <v>1924</v>
      </c>
      <c r="K688" t="s">
        <v>179</v>
      </c>
      <c r="L688" t="s">
        <v>625</v>
      </c>
      <c r="M688" t="s">
        <v>16</v>
      </c>
      <c r="N688" s="9">
        <v>11607</v>
      </c>
      <c r="O688" s="9">
        <v>184</v>
      </c>
      <c r="P688" s="9">
        <v>5218</v>
      </c>
      <c r="Q688" s="9">
        <v>10763</v>
      </c>
      <c r="R688" s="10">
        <v>12</v>
      </c>
      <c r="S688" s="11">
        <v>6909.73</v>
      </c>
      <c r="T688" s="12">
        <f>Table1[[#This Row],[Clicks]]/Table1[[#This Row],[Impressions]] * 100</f>
        <v>1.5852502800034463</v>
      </c>
      <c r="U688" s="12">
        <f>IFERROR(Table1[[#This Row],[Total Conversions]]/Table1[[#This Row],[Clicks]], "N/A")</f>
        <v>6.5217391304347824E-2</v>
      </c>
      <c r="V688" s="13">
        <f>IFERROR(Table1[[#This Row],[Gross Cost ]]/Table1[[#This Row],[Clicks]], "N/A")</f>
        <v>37.552880434782608</v>
      </c>
      <c r="W688" s="14">
        <f>Table1[[#This Row],[Gross Cost ]]/Table1[[#This Row],[Total Conversions]]</f>
        <v>575.81083333333333</v>
      </c>
      <c r="X688" s="13">
        <f>IFERROR((Table1[[#This Row],[Gross Cost ]]/ (Table1[[#This Row],[Impressions]] / 1000)), "N/A")</f>
        <v>595.30714224175063</v>
      </c>
      <c r="Y688" s="13">
        <f>Table1[[#This Row],[Gross Cost ]]/Table1[[#This Row],[Viewable Impressions]] * 1000</f>
        <v>1324.210425450364</v>
      </c>
    </row>
    <row r="689" spans="1:25" x14ac:dyDescent="0.25">
      <c r="A689" t="s">
        <v>1070</v>
      </c>
      <c r="B689" t="s">
        <v>1152</v>
      </c>
      <c r="C689" t="s">
        <v>1392</v>
      </c>
      <c r="G689" t="s">
        <v>12</v>
      </c>
      <c r="H689" t="s">
        <v>19</v>
      </c>
      <c r="I689" t="s">
        <v>1948</v>
      </c>
      <c r="J689" t="s">
        <v>1926</v>
      </c>
      <c r="K689" t="s">
        <v>540</v>
      </c>
      <c r="L689" t="s">
        <v>204</v>
      </c>
      <c r="M689" t="s">
        <v>16</v>
      </c>
      <c r="N689" s="9">
        <v>12161</v>
      </c>
      <c r="O689" s="9">
        <v>20</v>
      </c>
      <c r="P689" s="9">
        <v>6284</v>
      </c>
      <c r="Q689" s="9">
        <v>10919</v>
      </c>
      <c r="R689" s="10">
        <v>4</v>
      </c>
      <c r="S689" s="11">
        <v>7273.27</v>
      </c>
      <c r="T689" s="12">
        <f>Table1[[#This Row],[Clicks]]/Table1[[#This Row],[Impressions]] * 100</f>
        <v>0.16446015952635473</v>
      </c>
      <c r="U689" s="12">
        <f>IFERROR(Table1[[#This Row],[Total Conversions]]/Table1[[#This Row],[Clicks]], "N/A")</f>
        <v>0.2</v>
      </c>
      <c r="V689" s="13">
        <f>IFERROR(Table1[[#This Row],[Gross Cost ]]/Table1[[#This Row],[Clicks]], "N/A")</f>
        <v>363.6635</v>
      </c>
      <c r="W689" s="14">
        <f>Table1[[#This Row],[Gross Cost ]]/Table1[[#This Row],[Total Conversions]]</f>
        <v>1818.3175000000001</v>
      </c>
      <c r="X689" s="13">
        <f>IFERROR((Table1[[#This Row],[Gross Cost ]]/ (Table1[[#This Row],[Impressions]] / 1000)), "N/A")</f>
        <v>598.08157223912508</v>
      </c>
      <c r="Y689" s="13">
        <f>Table1[[#This Row],[Gross Cost ]]/Table1[[#This Row],[Viewable Impressions]] * 1000</f>
        <v>1157.4267982176957</v>
      </c>
    </row>
    <row r="690" spans="1:25" x14ac:dyDescent="0.25">
      <c r="A690" t="s">
        <v>1070</v>
      </c>
      <c r="B690" t="s">
        <v>1151</v>
      </c>
      <c r="C690" t="s">
        <v>1377</v>
      </c>
      <c r="G690" t="s">
        <v>12</v>
      </c>
      <c r="H690" t="s">
        <v>13</v>
      </c>
      <c r="I690" t="s">
        <v>1036</v>
      </c>
      <c r="J690" t="s">
        <v>1927</v>
      </c>
      <c r="K690" t="s">
        <v>261</v>
      </c>
      <c r="L690" t="s">
        <v>204</v>
      </c>
      <c r="M690" t="s">
        <v>16</v>
      </c>
      <c r="N690" s="9">
        <v>9515</v>
      </c>
      <c r="O690" s="9">
        <v>30</v>
      </c>
      <c r="P690" s="9">
        <v>6169</v>
      </c>
      <c r="Q690" s="9">
        <v>9138</v>
      </c>
      <c r="R690" s="10">
        <v>3</v>
      </c>
      <c r="S690" s="11">
        <v>5776.51</v>
      </c>
      <c r="T690" s="12">
        <f>Table1[[#This Row],[Clicks]]/Table1[[#This Row],[Impressions]] * 100</f>
        <v>0.31529164477141358</v>
      </c>
      <c r="U690" s="12">
        <f>IFERROR(Table1[[#This Row],[Total Conversions]]/Table1[[#This Row],[Clicks]], "N/A")</f>
        <v>0.1</v>
      </c>
      <c r="V690" s="13">
        <f>IFERROR(Table1[[#This Row],[Gross Cost ]]/Table1[[#This Row],[Clicks]], "N/A")</f>
        <v>192.55033333333333</v>
      </c>
      <c r="W690" s="14">
        <f>Table1[[#This Row],[Gross Cost ]]/Table1[[#This Row],[Total Conversions]]</f>
        <v>1925.5033333333333</v>
      </c>
      <c r="X690" s="13">
        <f>IFERROR((Table1[[#This Row],[Gross Cost ]]/ (Table1[[#This Row],[Impressions]] / 1000)), "N/A")</f>
        <v>607.09511297950598</v>
      </c>
      <c r="Y690" s="13">
        <f>Table1[[#This Row],[Gross Cost ]]/Table1[[#This Row],[Viewable Impressions]] * 1000</f>
        <v>936.37704652293735</v>
      </c>
    </row>
    <row r="691" spans="1:25" x14ac:dyDescent="0.25">
      <c r="A691" t="s">
        <v>1070</v>
      </c>
      <c r="B691" t="s">
        <v>1143</v>
      </c>
      <c r="C691" t="s">
        <v>1331</v>
      </c>
      <c r="G691" t="s">
        <v>18</v>
      </c>
      <c r="H691" t="s">
        <v>26</v>
      </c>
      <c r="I691" t="s">
        <v>1939</v>
      </c>
      <c r="J691" t="s">
        <v>1923</v>
      </c>
      <c r="K691" t="s">
        <v>132</v>
      </c>
      <c r="L691" t="s">
        <v>15</v>
      </c>
      <c r="M691" t="s">
        <v>16</v>
      </c>
      <c r="N691" s="9">
        <v>8420</v>
      </c>
      <c r="O691" s="9">
        <v>80</v>
      </c>
      <c r="P691" s="9">
        <v>4430</v>
      </c>
      <c r="Q691" s="9">
        <v>7869</v>
      </c>
      <c r="R691" s="10">
        <v>8</v>
      </c>
      <c r="S691" s="11">
        <v>5184.59</v>
      </c>
      <c r="T691" s="12">
        <f>Table1[[#This Row],[Clicks]]/Table1[[#This Row],[Impressions]] * 100</f>
        <v>0.95011876484560576</v>
      </c>
      <c r="U691" s="12">
        <f>IFERROR(Table1[[#This Row],[Total Conversions]]/Table1[[#This Row],[Clicks]], "N/A")</f>
        <v>0.1</v>
      </c>
      <c r="V691" s="13">
        <f>IFERROR(Table1[[#This Row],[Gross Cost ]]/Table1[[#This Row],[Clicks]], "N/A")</f>
        <v>64.807375000000008</v>
      </c>
      <c r="W691" s="14">
        <f>Table1[[#This Row],[Gross Cost ]]/Table1[[#This Row],[Total Conversions]]</f>
        <v>648.07375000000002</v>
      </c>
      <c r="X691" s="13">
        <f>IFERROR((Table1[[#This Row],[Gross Cost ]]/ (Table1[[#This Row],[Impressions]] / 1000)), "N/A")</f>
        <v>615.74703087885985</v>
      </c>
      <c r="Y691" s="13">
        <f>Table1[[#This Row],[Gross Cost ]]/Table1[[#This Row],[Viewable Impressions]] * 1000</f>
        <v>1170.3363431151242</v>
      </c>
    </row>
    <row r="692" spans="1:25" x14ac:dyDescent="0.25">
      <c r="A692" t="s">
        <v>1070</v>
      </c>
      <c r="B692" t="s">
        <v>1133</v>
      </c>
      <c r="C692" t="s">
        <v>1130</v>
      </c>
      <c r="D692" t="s">
        <v>1714</v>
      </c>
      <c r="G692" t="s">
        <v>18</v>
      </c>
      <c r="H692" t="s">
        <v>21</v>
      </c>
      <c r="I692" t="s">
        <v>1036</v>
      </c>
      <c r="J692" t="s">
        <v>1927</v>
      </c>
      <c r="K692" t="s">
        <v>290</v>
      </c>
      <c r="L692" t="s">
        <v>204</v>
      </c>
      <c r="M692" t="s">
        <v>16</v>
      </c>
      <c r="N692" s="9">
        <v>8111</v>
      </c>
      <c r="O692" s="9">
        <v>0</v>
      </c>
      <c r="P692" s="9">
        <v>4346</v>
      </c>
      <c r="Q692" s="9">
        <v>6163</v>
      </c>
      <c r="R692" s="10">
        <v>1</v>
      </c>
      <c r="S692" s="11">
        <v>5000.76</v>
      </c>
      <c r="T692" s="12">
        <f>Table1[[#This Row],[Clicks]]/Table1[[#This Row],[Impressions]] * 100</f>
        <v>0</v>
      </c>
      <c r="U692" s="12" t="str">
        <f>IFERROR(Table1[[#This Row],[Total Conversions]]/Table1[[#This Row],[Clicks]], "N/A")</f>
        <v>N/A</v>
      </c>
      <c r="V692" s="13" t="str">
        <f>IFERROR(Table1[[#This Row],[Gross Cost ]]/Table1[[#This Row],[Clicks]], "N/A")</f>
        <v>N/A</v>
      </c>
      <c r="W692" s="14">
        <f>Table1[[#This Row],[Gross Cost ]]/Table1[[#This Row],[Total Conversions]]</f>
        <v>5000.76</v>
      </c>
      <c r="X692" s="13">
        <f>IFERROR((Table1[[#This Row],[Gross Cost ]]/ (Table1[[#This Row],[Impressions]] / 1000)), "N/A")</f>
        <v>616.54050055480207</v>
      </c>
      <c r="Y692" s="13">
        <f>Table1[[#This Row],[Gross Cost ]]/Table1[[#This Row],[Viewable Impressions]] * 1000</f>
        <v>1150.6580763920847</v>
      </c>
    </row>
    <row r="693" spans="1:25" x14ac:dyDescent="0.25">
      <c r="A693" t="s">
        <v>1070</v>
      </c>
      <c r="B693" t="s">
        <v>182</v>
      </c>
      <c r="C693" t="s">
        <v>1415</v>
      </c>
      <c r="D693" t="s">
        <v>1754</v>
      </c>
      <c r="G693" t="s">
        <v>18</v>
      </c>
      <c r="H693" t="s">
        <v>21</v>
      </c>
      <c r="I693" t="s">
        <v>1008</v>
      </c>
      <c r="J693" t="s">
        <v>1003</v>
      </c>
      <c r="K693" t="s">
        <v>343</v>
      </c>
      <c r="L693" t="s">
        <v>625</v>
      </c>
      <c r="M693" t="s">
        <v>16</v>
      </c>
      <c r="N693" s="9">
        <v>12710</v>
      </c>
      <c r="O693" s="9">
        <v>10</v>
      </c>
      <c r="P693" s="9">
        <v>8159</v>
      </c>
      <c r="Q693" s="9">
        <v>11984</v>
      </c>
      <c r="R693" s="10">
        <v>11</v>
      </c>
      <c r="S693" s="11">
        <v>7851.4</v>
      </c>
      <c r="T693" s="12">
        <f>Table1[[#This Row],[Clicks]]/Table1[[#This Row],[Impressions]] * 100</f>
        <v>7.8678206136900075E-2</v>
      </c>
      <c r="U693" s="12">
        <f>IFERROR(Table1[[#This Row],[Total Conversions]]/Table1[[#This Row],[Clicks]], "N/A")</f>
        <v>1.1000000000000001</v>
      </c>
      <c r="V693" s="13">
        <f>IFERROR(Table1[[#This Row],[Gross Cost ]]/Table1[[#This Row],[Clicks]], "N/A")</f>
        <v>785.14</v>
      </c>
      <c r="W693" s="14">
        <f>Table1[[#This Row],[Gross Cost ]]/Table1[[#This Row],[Total Conversions]]</f>
        <v>713.76363636363635</v>
      </c>
      <c r="X693" s="13">
        <f>IFERROR((Table1[[#This Row],[Gross Cost ]]/ (Table1[[#This Row],[Impressions]] / 1000)), "N/A")</f>
        <v>617.73406766325718</v>
      </c>
      <c r="Y693" s="13">
        <f>Table1[[#This Row],[Gross Cost ]]/Table1[[#This Row],[Viewable Impressions]] * 1000</f>
        <v>962.29930138497355</v>
      </c>
    </row>
    <row r="694" spans="1:25" x14ac:dyDescent="0.25">
      <c r="A694" t="s">
        <v>1070</v>
      </c>
      <c r="B694" t="s">
        <v>1139</v>
      </c>
      <c r="C694" t="s">
        <v>1314</v>
      </c>
      <c r="D694" t="s">
        <v>1690</v>
      </c>
      <c r="G694" t="s">
        <v>18</v>
      </c>
      <c r="H694" t="s">
        <v>13</v>
      </c>
      <c r="I694" t="s">
        <v>1029</v>
      </c>
      <c r="J694" t="s">
        <v>1924</v>
      </c>
      <c r="K694" t="s">
        <v>467</v>
      </c>
      <c r="L694" t="s">
        <v>204</v>
      </c>
      <c r="M694" t="s">
        <v>16</v>
      </c>
      <c r="N694" s="9">
        <v>11476</v>
      </c>
      <c r="O694" s="9">
        <v>45</v>
      </c>
      <c r="P694" s="9">
        <v>4963</v>
      </c>
      <c r="Q694" s="9">
        <v>10991</v>
      </c>
      <c r="R694" s="10">
        <v>8</v>
      </c>
      <c r="S694" s="11">
        <v>7227.42</v>
      </c>
      <c r="T694" s="12">
        <f>Table1[[#This Row],[Clicks]]/Table1[[#This Row],[Impressions]] * 100</f>
        <v>0.39212269083304291</v>
      </c>
      <c r="U694" s="12">
        <f>IFERROR(Table1[[#This Row],[Total Conversions]]/Table1[[#This Row],[Clicks]], "N/A")</f>
        <v>0.17777777777777778</v>
      </c>
      <c r="V694" s="13">
        <f>IFERROR(Table1[[#This Row],[Gross Cost ]]/Table1[[#This Row],[Clicks]], "N/A")</f>
        <v>160.60933333333332</v>
      </c>
      <c r="W694" s="14">
        <f>Table1[[#This Row],[Gross Cost ]]/Table1[[#This Row],[Total Conversions]]</f>
        <v>903.42750000000001</v>
      </c>
      <c r="X694" s="13">
        <f>IFERROR((Table1[[#This Row],[Gross Cost ]]/ (Table1[[#This Row],[Impressions]] / 1000)), "N/A")</f>
        <v>629.78563959567794</v>
      </c>
      <c r="Y694" s="13">
        <f>Table1[[#This Row],[Gross Cost ]]/Table1[[#This Row],[Viewable Impressions]] * 1000</f>
        <v>1456.2603264154745</v>
      </c>
    </row>
    <row r="695" spans="1:25" x14ac:dyDescent="0.25">
      <c r="A695" t="s">
        <v>1070</v>
      </c>
      <c r="B695" t="s">
        <v>182</v>
      </c>
      <c r="C695" t="s">
        <v>1410</v>
      </c>
      <c r="G695" t="s">
        <v>23</v>
      </c>
      <c r="H695" t="s">
        <v>21</v>
      </c>
      <c r="I695" t="s">
        <v>1029</v>
      </c>
      <c r="J695" t="s">
        <v>1924</v>
      </c>
      <c r="K695" t="s">
        <v>56</v>
      </c>
      <c r="L695" t="s">
        <v>795</v>
      </c>
      <c r="M695" t="s">
        <v>16</v>
      </c>
      <c r="N695" s="9">
        <v>10350</v>
      </c>
      <c r="O695" s="9">
        <v>66</v>
      </c>
      <c r="P695" s="9">
        <v>723</v>
      </c>
      <c r="Q695" s="9">
        <v>8720</v>
      </c>
      <c r="R695" s="10">
        <v>14</v>
      </c>
      <c r="S695" s="11">
        <v>6774.2</v>
      </c>
      <c r="T695" s="12">
        <f>Table1[[#This Row],[Clicks]]/Table1[[#This Row],[Impressions]] * 100</f>
        <v>0.6376811594202898</v>
      </c>
      <c r="U695" s="12">
        <f>IFERROR(Table1[[#This Row],[Total Conversions]]/Table1[[#This Row],[Clicks]], "N/A")</f>
        <v>0.21212121212121213</v>
      </c>
      <c r="V695" s="13">
        <f>IFERROR(Table1[[#This Row],[Gross Cost ]]/Table1[[#This Row],[Clicks]], "N/A")</f>
        <v>102.63939393939394</v>
      </c>
      <c r="W695" s="14">
        <f>Table1[[#This Row],[Gross Cost ]]/Table1[[#This Row],[Total Conversions]]</f>
        <v>483.87142857142857</v>
      </c>
      <c r="X695" s="13">
        <f>IFERROR((Table1[[#This Row],[Gross Cost ]]/ (Table1[[#This Row],[Impressions]] / 1000)), "N/A")</f>
        <v>654.51207729468604</v>
      </c>
      <c r="Y695" s="13">
        <f>Table1[[#This Row],[Gross Cost ]]/Table1[[#This Row],[Viewable Impressions]] * 1000</f>
        <v>9369.5712309820192</v>
      </c>
    </row>
    <row r="696" spans="1:25" x14ac:dyDescent="0.25">
      <c r="A696" t="s">
        <v>1070</v>
      </c>
      <c r="B696" t="s">
        <v>1135</v>
      </c>
      <c r="C696" t="s">
        <v>1290</v>
      </c>
      <c r="G696" t="s">
        <v>18</v>
      </c>
      <c r="H696" t="s">
        <v>21</v>
      </c>
      <c r="I696" t="s">
        <v>1024</v>
      </c>
      <c r="J696" t="s">
        <v>1928</v>
      </c>
      <c r="K696" t="s">
        <v>357</v>
      </c>
      <c r="L696" t="s">
        <v>204</v>
      </c>
      <c r="M696" t="s">
        <v>16</v>
      </c>
      <c r="N696" s="9">
        <v>7583</v>
      </c>
      <c r="O696" s="9">
        <v>45</v>
      </c>
      <c r="P696" s="9">
        <v>4608</v>
      </c>
      <c r="Q696" s="9">
        <v>5881</v>
      </c>
      <c r="R696" s="10">
        <v>1</v>
      </c>
      <c r="S696" s="11">
        <v>5033.4799999999996</v>
      </c>
      <c r="T696" s="12">
        <f>Table1[[#This Row],[Clicks]]/Table1[[#This Row],[Impressions]] * 100</f>
        <v>0.59343267835948832</v>
      </c>
      <c r="U696" s="12">
        <f>IFERROR(Table1[[#This Row],[Total Conversions]]/Table1[[#This Row],[Clicks]], "N/A")</f>
        <v>2.2222222222222223E-2</v>
      </c>
      <c r="V696" s="13">
        <f>IFERROR(Table1[[#This Row],[Gross Cost ]]/Table1[[#This Row],[Clicks]], "N/A")</f>
        <v>111.8551111111111</v>
      </c>
      <c r="W696" s="14">
        <f>Table1[[#This Row],[Gross Cost ]]/Table1[[#This Row],[Total Conversions]]</f>
        <v>5033.4799999999996</v>
      </c>
      <c r="X696" s="13">
        <f>IFERROR((Table1[[#This Row],[Gross Cost ]]/ (Table1[[#This Row],[Impressions]] / 1000)), "N/A")</f>
        <v>663.78478174864824</v>
      </c>
      <c r="Y696" s="13">
        <f>Table1[[#This Row],[Gross Cost ]]/Table1[[#This Row],[Viewable Impressions]] * 1000</f>
        <v>1092.3350694444443</v>
      </c>
    </row>
    <row r="697" spans="1:25" x14ac:dyDescent="0.25">
      <c r="A697" t="s">
        <v>1070</v>
      </c>
      <c r="B697" t="s">
        <v>1152</v>
      </c>
      <c r="C697" t="s">
        <v>1393</v>
      </c>
      <c r="G697" t="s">
        <v>12</v>
      </c>
      <c r="H697" t="s">
        <v>19</v>
      </c>
      <c r="I697" t="s">
        <v>1006</v>
      </c>
      <c r="J697" t="s">
        <v>1928</v>
      </c>
      <c r="K697" t="s">
        <v>52</v>
      </c>
      <c r="L697" t="s">
        <v>920</v>
      </c>
      <c r="M697" t="s">
        <v>16</v>
      </c>
      <c r="N697" s="9">
        <v>7530</v>
      </c>
      <c r="O697" s="9">
        <v>20</v>
      </c>
      <c r="P697" s="9">
        <v>5468</v>
      </c>
      <c r="Q697" s="9">
        <v>7298</v>
      </c>
      <c r="R697" s="10">
        <v>3</v>
      </c>
      <c r="S697" s="11">
        <v>5038.71</v>
      </c>
      <c r="T697" s="12">
        <f>Table1[[#This Row],[Clicks]]/Table1[[#This Row],[Impressions]] * 100</f>
        <v>0.26560424966799467</v>
      </c>
      <c r="U697" s="12">
        <f>IFERROR(Table1[[#This Row],[Total Conversions]]/Table1[[#This Row],[Clicks]], "N/A")</f>
        <v>0.15</v>
      </c>
      <c r="V697" s="13">
        <f>IFERROR(Table1[[#This Row],[Gross Cost ]]/Table1[[#This Row],[Clicks]], "N/A")</f>
        <v>251.93549999999999</v>
      </c>
      <c r="W697" s="14">
        <f>Table1[[#This Row],[Gross Cost ]]/Table1[[#This Row],[Total Conversions]]</f>
        <v>1679.57</v>
      </c>
      <c r="X697" s="13">
        <f>IFERROR((Table1[[#This Row],[Gross Cost ]]/ (Table1[[#This Row],[Impressions]] / 1000)), "N/A")</f>
        <v>669.15139442231077</v>
      </c>
      <c r="Y697" s="13">
        <f>Table1[[#This Row],[Gross Cost ]]/Table1[[#This Row],[Viewable Impressions]] * 1000</f>
        <v>921.49049012435989</v>
      </c>
    </row>
    <row r="698" spans="1:25" x14ac:dyDescent="0.25">
      <c r="A698" t="s">
        <v>1070</v>
      </c>
      <c r="B698" t="s">
        <v>1133</v>
      </c>
      <c r="C698" t="s">
        <v>182</v>
      </c>
      <c r="D698" t="s">
        <v>1723</v>
      </c>
      <c r="G698" t="s">
        <v>23</v>
      </c>
      <c r="H698" t="s">
        <v>21</v>
      </c>
      <c r="I698" t="s">
        <v>1042</v>
      </c>
      <c r="J698" t="s">
        <v>1924</v>
      </c>
      <c r="K698" t="s">
        <v>635</v>
      </c>
      <c r="L698" t="s">
        <v>625</v>
      </c>
      <c r="M698" t="s">
        <v>16</v>
      </c>
      <c r="N698" s="9">
        <v>9560</v>
      </c>
      <c r="O698" s="9">
        <v>98</v>
      </c>
      <c r="P698" s="9">
        <v>3076</v>
      </c>
      <c r="Q698" s="9">
        <v>6252</v>
      </c>
      <c r="R698" s="10">
        <v>17</v>
      </c>
      <c r="S698" s="11">
        <v>6420.22</v>
      </c>
      <c r="T698" s="12">
        <f>Table1[[#This Row],[Clicks]]/Table1[[#This Row],[Impressions]] * 100</f>
        <v>1.0251046025104602</v>
      </c>
      <c r="U698" s="12">
        <f>IFERROR(Table1[[#This Row],[Total Conversions]]/Table1[[#This Row],[Clicks]], "N/A")</f>
        <v>0.17346938775510204</v>
      </c>
      <c r="V698" s="13">
        <f>IFERROR(Table1[[#This Row],[Gross Cost ]]/Table1[[#This Row],[Clicks]], "N/A")</f>
        <v>65.512448979591838</v>
      </c>
      <c r="W698" s="14">
        <f>Table1[[#This Row],[Gross Cost ]]/Table1[[#This Row],[Total Conversions]]</f>
        <v>377.66</v>
      </c>
      <c r="X698" s="13">
        <f>IFERROR((Table1[[#This Row],[Gross Cost ]]/ (Table1[[#This Row],[Impressions]] / 1000)), "N/A")</f>
        <v>671.57112970711296</v>
      </c>
      <c r="Y698" s="13">
        <f>Table1[[#This Row],[Gross Cost ]]/Table1[[#This Row],[Viewable Impressions]] * 1000</f>
        <v>2087.1976592977894</v>
      </c>
    </row>
    <row r="699" spans="1:25" x14ac:dyDescent="0.25">
      <c r="A699" t="s">
        <v>1070</v>
      </c>
      <c r="B699" t="s">
        <v>1143</v>
      </c>
      <c r="C699" t="s">
        <v>1334</v>
      </c>
      <c r="G699" t="s">
        <v>18</v>
      </c>
      <c r="H699" t="s">
        <v>26</v>
      </c>
      <c r="I699" t="s">
        <v>1029</v>
      </c>
      <c r="J699" t="s">
        <v>1924</v>
      </c>
      <c r="K699" t="s">
        <v>994</v>
      </c>
      <c r="L699" t="s">
        <v>204</v>
      </c>
      <c r="M699" t="s">
        <v>16</v>
      </c>
      <c r="N699" s="9">
        <v>7921</v>
      </c>
      <c r="O699" s="9">
        <v>50</v>
      </c>
      <c r="P699" s="9">
        <v>4727</v>
      </c>
      <c r="Q699" s="9">
        <v>6513</v>
      </c>
      <c r="R699" s="10">
        <v>11</v>
      </c>
      <c r="S699" s="11">
        <v>5379</v>
      </c>
      <c r="T699" s="12">
        <f>Table1[[#This Row],[Clicks]]/Table1[[#This Row],[Impressions]] * 100</f>
        <v>0.63123343012245936</v>
      </c>
      <c r="U699" s="12">
        <f>IFERROR(Table1[[#This Row],[Total Conversions]]/Table1[[#This Row],[Clicks]], "N/A")</f>
        <v>0.22</v>
      </c>
      <c r="V699" s="13">
        <f>IFERROR(Table1[[#This Row],[Gross Cost ]]/Table1[[#This Row],[Clicks]], "N/A")</f>
        <v>107.58</v>
      </c>
      <c r="W699" s="14">
        <f>Table1[[#This Row],[Gross Cost ]]/Table1[[#This Row],[Total Conversions]]</f>
        <v>489</v>
      </c>
      <c r="X699" s="13">
        <f>IFERROR((Table1[[#This Row],[Gross Cost ]]/ (Table1[[#This Row],[Impressions]] / 1000)), "N/A")</f>
        <v>679.08092412574172</v>
      </c>
      <c r="Y699" s="13">
        <f>Table1[[#This Row],[Gross Cost ]]/Table1[[#This Row],[Viewable Impressions]] * 1000</f>
        <v>1137.9310344827586</v>
      </c>
    </row>
    <row r="700" spans="1:25" x14ac:dyDescent="0.25">
      <c r="A700" t="s">
        <v>1070</v>
      </c>
      <c r="B700" t="s">
        <v>1131</v>
      </c>
      <c r="C700" t="s">
        <v>1384</v>
      </c>
      <c r="D700" t="s">
        <v>1744</v>
      </c>
      <c r="G700" t="s">
        <v>18</v>
      </c>
      <c r="H700" t="s">
        <v>21</v>
      </c>
      <c r="I700" t="s">
        <v>1035</v>
      </c>
      <c r="J700" t="s">
        <v>1928</v>
      </c>
      <c r="K700" t="s">
        <v>922</v>
      </c>
      <c r="L700" t="s">
        <v>982</v>
      </c>
      <c r="M700" t="s">
        <v>34</v>
      </c>
      <c r="N700" s="9">
        <v>10066</v>
      </c>
      <c r="O700" s="9">
        <v>63</v>
      </c>
      <c r="P700" s="9">
        <v>6978</v>
      </c>
      <c r="Q700" s="9">
        <v>9369</v>
      </c>
      <c r="R700" s="10">
        <v>19</v>
      </c>
      <c r="S700" s="11">
        <v>6879.59</v>
      </c>
      <c r="T700" s="12">
        <f>Table1[[#This Row],[Clicks]]/Table1[[#This Row],[Impressions]] * 100</f>
        <v>0.62586926286509037</v>
      </c>
      <c r="U700" s="12">
        <f>IFERROR(Table1[[#This Row],[Total Conversions]]/Table1[[#This Row],[Clicks]], "N/A")</f>
        <v>0.30158730158730157</v>
      </c>
      <c r="V700" s="13">
        <f>IFERROR(Table1[[#This Row],[Gross Cost ]]/Table1[[#This Row],[Clicks]], "N/A")</f>
        <v>109.19984126984127</v>
      </c>
      <c r="W700" s="14">
        <f>Table1[[#This Row],[Gross Cost ]]/Table1[[#This Row],[Total Conversions]]</f>
        <v>362.08368421052631</v>
      </c>
      <c r="X700" s="13">
        <f>IFERROR((Table1[[#This Row],[Gross Cost ]]/ (Table1[[#This Row],[Impressions]] / 1000)), "N/A")</f>
        <v>683.44824160540429</v>
      </c>
      <c r="Y700" s="13">
        <f>Table1[[#This Row],[Gross Cost ]]/Table1[[#This Row],[Viewable Impressions]] * 1000</f>
        <v>985.8971051877329</v>
      </c>
    </row>
    <row r="701" spans="1:25" x14ac:dyDescent="0.25">
      <c r="A701" t="s">
        <v>1070</v>
      </c>
      <c r="B701" t="s">
        <v>1146</v>
      </c>
      <c r="C701" t="s">
        <v>1348</v>
      </c>
      <c r="G701" t="s">
        <v>12</v>
      </c>
      <c r="H701" t="s">
        <v>26</v>
      </c>
      <c r="I701" t="s">
        <v>1008</v>
      </c>
      <c r="J701" t="s">
        <v>1003</v>
      </c>
      <c r="K701" t="s">
        <v>959</v>
      </c>
      <c r="L701" t="s">
        <v>938</v>
      </c>
      <c r="M701" t="s">
        <v>16</v>
      </c>
      <c r="N701" s="9">
        <v>9867</v>
      </c>
      <c r="O701" s="9">
        <v>30</v>
      </c>
      <c r="P701" s="9">
        <v>6867</v>
      </c>
      <c r="Q701" s="9">
        <v>9347</v>
      </c>
      <c r="R701" s="10">
        <v>12</v>
      </c>
      <c r="S701" s="11">
        <v>6839.57</v>
      </c>
      <c r="T701" s="12">
        <f>Table1[[#This Row],[Clicks]]/Table1[[#This Row],[Impressions]] * 100</f>
        <v>0.30404378230465184</v>
      </c>
      <c r="U701" s="12">
        <f>IFERROR(Table1[[#This Row],[Total Conversions]]/Table1[[#This Row],[Clicks]], "N/A")</f>
        <v>0.4</v>
      </c>
      <c r="V701" s="13">
        <f>IFERROR(Table1[[#This Row],[Gross Cost ]]/Table1[[#This Row],[Clicks]], "N/A")</f>
        <v>227.98566666666665</v>
      </c>
      <c r="W701" s="14">
        <f>Table1[[#This Row],[Gross Cost ]]/Table1[[#This Row],[Total Conversions]]</f>
        <v>569.96416666666664</v>
      </c>
      <c r="X701" s="13">
        <f>IFERROR((Table1[[#This Row],[Gross Cost ]]/ (Table1[[#This Row],[Impressions]] / 1000)), "N/A")</f>
        <v>693.1762440458092</v>
      </c>
      <c r="Y701" s="13">
        <f>Table1[[#This Row],[Gross Cost ]]/Table1[[#This Row],[Viewable Impressions]] * 1000</f>
        <v>996.00553371195565</v>
      </c>
    </row>
    <row r="702" spans="1:25" x14ac:dyDescent="0.25">
      <c r="A702" t="s">
        <v>1070</v>
      </c>
      <c r="B702" t="s">
        <v>1133</v>
      </c>
      <c r="C702" t="s">
        <v>1130</v>
      </c>
      <c r="D702" t="s">
        <v>1333</v>
      </c>
      <c r="G702" t="s">
        <v>12</v>
      </c>
      <c r="H702" t="s">
        <v>21</v>
      </c>
      <c r="I702" t="s">
        <v>1943</v>
      </c>
      <c r="J702" t="s">
        <v>1923</v>
      </c>
      <c r="K702" t="s">
        <v>590</v>
      </c>
      <c r="L702" t="s">
        <v>204</v>
      </c>
      <c r="M702" t="s">
        <v>16</v>
      </c>
      <c r="N702" s="9">
        <v>9357</v>
      </c>
      <c r="O702" s="9">
        <v>60</v>
      </c>
      <c r="P702" s="9">
        <v>1754</v>
      </c>
      <c r="Q702" s="9">
        <v>8343</v>
      </c>
      <c r="R702" s="10">
        <v>10</v>
      </c>
      <c r="S702" s="11">
        <v>6559.48</v>
      </c>
      <c r="T702" s="12">
        <f>Table1[[#This Row],[Clicks]]/Table1[[#This Row],[Impressions]] * 100</f>
        <v>0.64123116383456236</v>
      </c>
      <c r="U702" s="12">
        <f>IFERROR(Table1[[#This Row],[Total Conversions]]/Table1[[#This Row],[Clicks]], "N/A")</f>
        <v>0.16666666666666666</v>
      </c>
      <c r="V702" s="13">
        <f>IFERROR(Table1[[#This Row],[Gross Cost ]]/Table1[[#This Row],[Clicks]], "N/A")</f>
        <v>109.32466666666666</v>
      </c>
      <c r="W702" s="14">
        <f>Table1[[#This Row],[Gross Cost ]]/Table1[[#This Row],[Total Conversions]]</f>
        <v>655.94799999999998</v>
      </c>
      <c r="X702" s="13">
        <f>IFERROR((Table1[[#This Row],[Gross Cost ]]/ (Table1[[#This Row],[Impressions]] / 1000)), "N/A")</f>
        <v>701.02383242492249</v>
      </c>
      <c r="Y702" s="13">
        <f>Table1[[#This Row],[Gross Cost ]]/Table1[[#This Row],[Viewable Impressions]] * 1000</f>
        <v>3739.7263397947545</v>
      </c>
    </row>
    <row r="703" spans="1:25" x14ac:dyDescent="0.25">
      <c r="A703" t="s">
        <v>1070</v>
      </c>
      <c r="B703" t="s">
        <v>1135</v>
      </c>
      <c r="C703" t="s">
        <v>1289</v>
      </c>
      <c r="G703" t="s">
        <v>12</v>
      </c>
      <c r="H703" t="s">
        <v>26</v>
      </c>
      <c r="I703" t="s">
        <v>1943</v>
      </c>
      <c r="J703" t="s">
        <v>1923</v>
      </c>
      <c r="K703" t="s">
        <v>386</v>
      </c>
      <c r="L703" t="s">
        <v>204</v>
      </c>
      <c r="M703" t="s">
        <v>16</v>
      </c>
      <c r="N703" s="9">
        <v>9261</v>
      </c>
      <c r="O703" s="9">
        <v>66</v>
      </c>
      <c r="P703" s="9">
        <v>3852</v>
      </c>
      <c r="Q703" s="9">
        <v>8526</v>
      </c>
      <c r="R703" s="10">
        <v>9</v>
      </c>
      <c r="S703" s="11">
        <v>6511.03</v>
      </c>
      <c r="T703" s="12">
        <f>Table1[[#This Row],[Clicks]]/Table1[[#This Row],[Impressions]] * 100</f>
        <v>0.71266601878846769</v>
      </c>
      <c r="U703" s="12">
        <f>IFERROR(Table1[[#This Row],[Total Conversions]]/Table1[[#This Row],[Clicks]], "N/A")</f>
        <v>0.13636363636363635</v>
      </c>
      <c r="V703" s="13">
        <f>IFERROR(Table1[[#This Row],[Gross Cost ]]/Table1[[#This Row],[Clicks]], "N/A")</f>
        <v>98.651969696969687</v>
      </c>
      <c r="W703" s="14">
        <f>Table1[[#This Row],[Gross Cost ]]/Table1[[#This Row],[Total Conversions]]</f>
        <v>723.44777777777779</v>
      </c>
      <c r="X703" s="13">
        <f>IFERROR((Table1[[#This Row],[Gross Cost ]]/ (Table1[[#This Row],[Impressions]] / 1000)), "N/A")</f>
        <v>703.05906489579957</v>
      </c>
      <c r="Y703" s="13">
        <f>Table1[[#This Row],[Gross Cost ]]/Table1[[#This Row],[Viewable Impressions]] * 1000</f>
        <v>1690.2985462097611</v>
      </c>
    </row>
    <row r="704" spans="1:25" x14ac:dyDescent="0.25">
      <c r="A704" t="s">
        <v>1070</v>
      </c>
      <c r="B704" t="s">
        <v>1152</v>
      </c>
      <c r="C704" t="s">
        <v>1403</v>
      </c>
      <c r="G704" t="s">
        <v>12</v>
      </c>
      <c r="H704" t="s">
        <v>19</v>
      </c>
      <c r="I704" t="s">
        <v>1023</v>
      </c>
      <c r="J704" t="s">
        <v>1923</v>
      </c>
      <c r="K704" t="s">
        <v>161</v>
      </c>
      <c r="L704" t="s">
        <v>204</v>
      </c>
      <c r="M704" t="s">
        <v>16</v>
      </c>
      <c r="N704" s="9">
        <v>9709</v>
      </c>
      <c r="O704" s="9">
        <v>58</v>
      </c>
      <c r="P704" s="9">
        <v>3339</v>
      </c>
      <c r="Q704" s="9">
        <v>7891</v>
      </c>
      <c r="R704" s="10">
        <v>3</v>
      </c>
      <c r="S704" s="11">
        <v>6994.09</v>
      </c>
      <c r="T704" s="12">
        <f>Table1[[#This Row],[Clicks]]/Table1[[#This Row],[Impressions]] * 100</f>
        <v>0.59738387063549281</v>
      </c>
      <c r="U704" s="12">
        <f>IFERROR(Table1[[#This Row],[Total Conversions]]/Table1[[#This Row],[Clicks]], "N/A")</f>
        <v>5.1724137931034482E-2</v>
      </c>
      <c r="V704" s="13">
        <f>IFERROR(Table1[[#This Row],[Gross Cost ]]/Table1[[#This Row],[Clicks]], "N/A")</f>
        <v>120.58775862068966</v>
      </c>
      <c r="W704" s="14">
        <f>Table1[[#This Row],[Gross Cost ]]/Table1[[#This Row],[Total Conversions]]</f>
        <v>2331.3633333333332</v>
      </c>
      <c r="X704" s="13">
        <f>IFERROR((Table1[[#This Row],[Gross Cost ]]/ (Table1[[#This Row],[Impressions]] / 1000)), "N/A")</f>
        <v>720.3718199608611</v>
      </c>
      <c r="Y704" s="13">
        <f>Table1[[#This Row],[Gross Cost ]]/Table1[[#This Row],[Viewable Impressions]] * 1000</f>
        <v>2094.6660676849356</v>
      </c>
    </row>
    <row r="705" spans="1:25" x14ac:dyDescent="0.25">
      <c r="A705" t="s">
        <v>1070</v>
      </c>
      <c r="B705" t="s">
        <v>1136</v>
      </c>
      <c r="C705" t="s">
        <v>1199</v>
      </c>
      <c r="D705" t="s">
        <v>1637</v>
      </c>
      <c r="G705" t="s">
        <v>12</v>
      </c>
      <c r="H705" t="s">
        <v>21</v>
      </c>
      <c r="I705" t="s">
        <v>1042</v>
      </c>
      <c r="J705" t="s">
        <v>1924</v>
      </c>
      <c r="K705" t="s">
        <v>161</v>
      </c>
      <c r="L705" t="s">
        <v>15</v>
      </c>
      <c r="M705" t="s">
        <v>16</v>
      </c>
      <c r="N705" s="9">
        <v>7769</v>
      </c>
      <c r="O705" s="9">
        <v>10</v>
      </c>
      <c r="P705" s="9">
        <v>3152</v>
      </c>
      <c r="Q705" s="9">
        <v>6464</v>
      </c>
      <c r="R705" s="10">
        <v>1</v>
      </c>
      <c r="S705" s="11">
        <v>5603.05</v>
      </c>
      <c r="T705" s="12">
        <f>Table1[[#This Row],[Clicks]]/Table1[[#This Row],[Impressions]] * 100</f>
        <v>0.12871669455528381</v>
      </c>
      <c r="U705" s="12">
        <f>IFERROR(Table1[[#This Row],[Total Conversions]]/Table1[[#This Row],[Clicks]], "N/A")</f>
        <v>0.1</v>
      </c>
      <c r="V705" s="13">
        <f>IFERROR(Table1[[#This Row],[Gross Cost ]]/Table1[[#This Row],[Clicks]], "N/A")</f>
        <v>560.30500000000006</v>
      </c>
      <c r="W705" s="14">
        <f>Table1[[#This Row],[Gross Cost ]]/Table1[[#This Row],[Total Conversions]]</f>
        <v>5603.05</v>
      </c>
      <c r="X705" s="13">
        <f>IFERROR((Table1[[#This Row],[Gross Cost ]]/ (Table1[[#This Row],[Impressions]] / 1000)), "N/A")</f>
        <v>721.20607542798302</v>
      </c>
      <c r="Y705" s="13">
        <f>Table1[[#This Row],[Gross Cost ]]/Table1[[#This Row],[Viewable Impressions]] * 1000</f>
        <v>1777.6173857868021</v>
      </c>
    </row>
    <row r="706" spans="1:25" x14ac:dyDescent="0.25">
      <c r="A706" t="s">
        <v>1070</v>
      </c>
      <c r="B706" t="s">
        <v>1133</v>
      </c>
      <c r="C706" t="s">
        <v>1338</v>
      </c>
      <c r="D706" t="s">
        <v>1310</v>
      </c>
      <c r="G706" t="s">
        <v>23</v>
      </c>
      <c r="H706" t="s">
        <v>21</v>
      </c>
      <c r="I706" t="s">
        <v>1042</v>
      </c>
      <c r="J706" t="s">
        <v>1924</v>
      </c>
      <c r="K706" t="s">
        <v>460</v>
      </c>
      <c r="L706" t="s">
        <v>204</v>
      </c>
      <c r="M706" t="s">
        <v>16</v>
      </c>
      <c r="N706" s="9">
        <v>9238</v>
      </c>
      <c r="O706" s="9">
        <v>84</v>
      </c>
      <c r="P706" s="9">
        <v>4626</v>
      </c>
      <c r="Q706" s="9">
        <v>8264</v>
      </c>
      <c r="R706" s="10">
        <v>15</v>
      </c>
      <c r="S706" s="11">
        <v>6683.23</v>
      </c>
      <c r="T706" s="12">
        <f>Table1[[#This Row],[Clicks]]/Table1[[#This Row],[Impressions]] * 100</f>
        <v>0.90928772461571772</v>
      </c>
      <c r="U706" s="12">
        <f>IFERROR(Table1[[#This Row],[Total Conversions]]/Table1[[#This Row],[Clicks]], "N/A")</f>
        <v>0.17857142857142858</v>
      </c>
      <c r="V706" s="13">
        <f>IFERROR(Table1[[#This Row],[Gross Cost ]]/Table1[[#This Row],[Clicks]], "N/A")</f>
        <v>79.562261904761897</v>
      </c>
      <c r="W706" s="14">
        <f>Table1[[#This Row],[Gross Cost ]]/Table1[[#This Row],[Total Conversions]]</f>
        <v>445.54866666666663</v>
      </c>
      <c r="X706" s="13">
        <f>IFERROR((Table1[[#This Row],[Gross Cost ]]/ (Table1[[#This Row],[Impressions]] / 1000)), "N/A")</f>
        <v>723.44988092660753</v>
      </c>
      <c r="Y706" s="13">
        <f>Table1[[#This Row],[Gross Cost ]]/Table1[[#This Row],[Viewable Impressions]] * 1000</f>
        <v>1444.7103329009942</v>
      </c>
    </row>
    <row r="707" spans="1:25" x14ac:dyDescent="0.25">
      <c r="A707" t="s">
        <v>1070</v>
      </c>
      <c r="B707" t="s">
        <v>1149</v>
      </c>
      <c r="C707" t="s">
        <v>1373</v>
      </c>
      <c r="G707" t="s">
        <v>12</v>
      </c>
      <c r="H707" t="s">
        <v>26</v>
      </c>
      <c r="I707" t="s">
        <v>1008</v>
      </c>
      <c r="J707" t="s">
        <v>1003</v>
      </c>
      <c r="K707" t="s">
        <v>343</v>
      </c>
      <c r="L707" t="s">
        <v>204</v>
      </c>
      <c r="M707" t="s">
        <v>16</v>
      </c>
      <c r="N707" s="9">
        <v>9463</v>
      </c>
      <c r="O707" s="9">
        <v>56</v>
      </c>
      <c r="P707" s="9">
        <v>1518</v>
      </c>
      <c r="Q707" s="9">
        <v>8191</v>
      </c>
      <c r="R707" s="10">
        <v>4</v>
      </c>
      <c r="S707" s="11">
        <v>6879.6</v>
      </c>
      <c r="T707" s="12">
        <f>Table1[[#This Row],[Clicks]]/Table1[[#This Row],[Impressions]] * 100</f>
        <v>0.59177850575927293</v>
      </c>
      <c r="U707" s="12">
        <f>IFERROR(Table1[[#This Row],[Total Conversions]]/Table1[[#This Row],[Clicks]], "N/A")</f>
        <v>7.1428571428571425E-2</v>
      </c>
      <c r="V707" s="13">
        <f>IFERROR(Table1[[#This Row],[Gross Cost ]]/Table1[[#This Row],[Clicks]], "N/A")</f>
        <v>122.85000000000001</v>
      </c>
      <c r="W707" s="14">
        <f>Table1[[#This Row],[Gross Cost ]]/Table1[[#This Row],[Total Conversions]]</f>
        <v>1719.9</v>
      </c>
      <c r="X707" s="13">
        <f>IFERROR((Table1[[#This Row],[Gross Cost ]]/ (Table1[[#This Row],[Impressions]] / 1000)), "N/A")</f>
        <v>726.99989432526695</v>
      </c>
      <c r="Y707" s="13">
        <f>Table1[[#This Row],[Gross Cost ]]/Table1[[#This Row],[Viewable Impressions]] * 1000</f>
        <v>4532.01581027668</v>
      </c>
    </row>
    <row r="708" spans="1:25" x14ac:dyDescent="0.25">
      <c r="A708" t="s">
        <v>1070</v>
      </c>
      <c r="B708" t="s">
        <v>1131</v>
      </c>
      <c r="C708" t="s">
        <v>1263</v>
      </c>
      <c r="G708" t="s">
        <v>12</v>
      </c>
      <c r="H708" t="s">
        <v>13</v>
      </c>
      <c r="I708" t="s">
        <v>1941</v>
      </c>
      <c r="J708" t="s">
        <v>1929</v>
      </c>
      <c r="K708" t="s">
        <v>77</v>
      </c>
      <c r="L708" t="s">
        <v>15</v>
      </c>
      <c r="M708" t="s">
        <v>16</v>
      </c>
      <c r="N708" s="9">
        <v>8204</v>
      </c>
      <c r="O708" s="9">
        <v>20</v>
      </c>
      <c r="P708" s="9">
        <v>1348</v>
      </c>
      <c r="Q708" s="9">
        <v>7832</v>
      </c>
      <c r="R708" s="10">
        <v>1</v>
      </c>
      <c r="S708" s="11">
        <v>5973.38</v>
      </c>
      <c r="T708" s="12">
        <f>Table1[[#This Row],[Clicks]]/Table1[[#This Row],[Impressions]] * 100</f>
        <v>0.24378352023403219</v>
      </c>
      <c r="U708" s="12">
        <f>IFERROR(Table1[[#This Row],[Total Conversions]]/Table1[[#This Row],[Clicks]], "N/A")</f>
        <v>0.05</v>
      </c>
      <c r="V708" s="13">
        <f>IFERROR(Table1[[#This Row],[Gross Cost ]]/Table1[[#This Row],[Clicks]], "N/A")</f>
        <v>298.66899999999998</v>
      </c>
      <c r="W708" s="14">
        <f>Table1[[#This Row],[Gross Cost ]]/Table1[[#This Row],[Total Conversions]]</f>
        <v>5973.38</v>
      </c>
      <c r="X708" s="13">
        <f>IFERROR((Table1[[#This Row],[Gross Cost ]]/ (Table1[[#This Row],[Impressions]] / 1000)), "N/A")</f>
        <v>728.10580204778148</v>
      </c>
      <c r="Y708" s="13">
        <f>Table1[[#This Row],[Gross Cost ]]/Table1[[#This Row],[Viewable Impressions]] * 1000</f>
        <v>4431.290801186944</v>
      </c>
    </row>
    <row r="709" spans="1:25" x14ac:dyDescent="0.25">
      <c r="A709" t="s">
        <v>1070</v>
      </c>
      <c r="B709" t="s">
        <v>1131</v>
      </c>
      <c r="C709" t="s">
        <v>1383</v>
      </c>
      <c r="D709" t="s">
        <v>1740</v>
      </c>
      <c r="G709" t="s">
        <v>18</v>
      </c>
      <c r="H709" t="s">
        <v>19</v>
      </c>
      <c r="I709" t="s">
        <v>1008</v>
      </c>
      <c r="J709" t="s">
        <v>1003</v>
      </c>
      <c r="K709" t="s">
        <v>52</v>
      </c>
      <c r="L709" t="s">
        <v>15</v>
      </c>
      <c r="M709" t="s">
        <v>16</v>
      </c>
      <c r="N709" s="9">
        <v>8217</v>
      </c>
      <c r="O709" s="9">
        <v>25</v>
      </c>
      <c r="P709" s="9">
        <v>5740</v>
      </c>
      <c r="Q709" s="9">
        <v>8009</v>
      </c>
      <c r="R709" s="10">
        <v>11</v>
      </c>
      <c r="S709" s="11">
        <v>6051.33</v>
      </c>
      <c r="T709" s="12">
        <f>Table1[[#This Row],[Clicks]]/Table1[[#This Row],[Impressions]] * 100</f>
        <v>0.30424729219909946</v>
      </c>
      <c r="U709" s="12">
        <f>IFERROR(Table1[[#This Row],[Total Conversions]]/Table1[[#This Row],[Clicks]], "N/A")</f>
        <v>0.44</v>
      </c>
      <c r="V709" s="13">
        <f>IFERROR(Table1[[#This Row],[Gross Cost ]]/Table1[[#This Row],[Clicks]], "N/A")</f>
        <v>242.0532</v>
      </c>
      <c r="W709" s="14">
        <f>Table1[[#This Row],[Gross Cost ]]/Table1[[#This Row],[Total Conversions]]</f>
        <v>550.12090909090909</v>
      </c>
      <c r="X709" s="13">
        <f>IFERROR((Table1[[#This Row],[Gross Cost ]]/ (Table1[[#This Row],[Impressions]] / 1000)), "N/A")</f>
        <v>736.4403066812705</v>
      </c>
      <c r="Y709" s="13">
        <f>Table1[[#This Row],[Gross Cost ]]/Table1[[#This Row],[Viewable Impressions]] * 1000</f>
        <v>1054.2386759581882</v>
      </c>
    </row>
    <row r="710" spans="1:25" x14ac:dyDescent="0.25">
      <c r="A710" t="s">
        <v>1070</v>
      </c>
      <c r="B710" t="s">
        <v>1133</v>
      </c>
      <c r="C710" t="s">
        <v>1337</v>
      </c>
      <c r="D710" t="s">
        <v>1706</v>
      </c>
      <c r="E710" t="s">
        <v>1635</v>
      </c>
      <c r="G710" t="s">
        <v>12</v>
      </c>
      <c r="H710" t="s">
        <v>21</v>
      </c>
      <c r="I710" t="s">
        <v>1944</v>
      </c>
      <c r="J710" t="s">
        <v>1923</v>
      </c>
      <c r="K710" t="s">
        <v>245</v>
      </c>
      <c r="L710" t="s">
        <v>204</v>
      </c>
      <c r="M710" t="s">
        <v>16</v>
      </c>
      <c r="N710" s="9">
        <v>8068</v>
      </c>
      <c r="O710" s="9">
        <v>10</v>
      </c>
      <c r="P710" s="9">
        <v>5545</v>
      </c>
      <c r="Q710" s="9">
        <v>7554</v>
      </c>
      <c r="R710" s="10">
        <v>1</v>
      </c>
      <c r="S710" s="11">
        <v>5995.04</v>
      </c>
      <c r="T710" s="12">
        <f>Table1[[#This Row],[Clicks]]/Table1[[#This Row],[Impressions]] * 100</f>
        <v>0.12394645513138325</v>
      </c>
      <c r="U710" s="12">
        <f>IFERROR(Table1[[#This Row],[Total Conversions]]/Table1[[#This Row],[Clicks]], "N/A")</f>
        <v>0.1</v>
      </c>
      <c r="V710" s="13">
        <f>IFERROR(Table1[[#This Row],[Gross Cost ]]/Table1[[#This Row],[Clicks]], "N/A")</f>
        <v>599.50400000000002</v>
      </c>
      <c r="W710" s="14">
        <f>Table1[[#This Row],[Gross Cost ]]/Table1[[#This Row],[Total Conversions]]</f>
        <v>5995.04</v>
      </c>
      <c r="X710" s="13">
        <f>IFERROR((Table1[[#This Row],[Gross Cost ]]/ (Table1[[#This Row],[Impressions]] / 1000)), "N/A")</f>
        <v>743.06395637084779</v>
      </c>
      <c r="Y710" s="13">
        <f>Table1[[#This Row],[Gross Cost ]]/Table1[[#This Row],[Viewable Impressions]] * 1000</f>
        <v>1081.1614066726779</v>
      </c>
    </row>
    <row r="711" spans="1:25" x14ac:dyDescent="0.25">
      <c r="A711" t="s">
        <v>1070</v>
      </c>
      <c r="B711" t="s">
        <v>1133</v>
      </c>
      <c r="C711" t="s">
        <v>1337</v>
      </c>
      <c r="D711" t="s">
        <v>1707</v>
      </c>
      <c r="E711" t="s">
        <v>1867</v>
      </c>
      <c r="G711" t="s">
        <v>18</v>
      </c>
      <c r="H711" t="s">
        <v>26</v>
      </c>
      <c r="I711" t="s">
        <v>1944</v>
      </c>
      <c r="J711" t="s">
        <v>1923</v>
      </c>
      <c r="K711" t="s">
        <v>140</v>
      </c>
      <c r="L711" t="s">
        <v>204</v>
      </c>
      <c r="M711" t="s">
        <v>16</v>
      </c>
      <c r="N711" s="9">
        <v>8097</v>
      </c>
      <c r="O711" s="9">
        <v>20</v>
      </c>
      <c r="P711" s="9">
        <v>4942</v>
      </c>
      <c r="Q711" s="9">
        <v>6868</v>
      </c>
      <c r="R711" s="10">
        <v>1</v>
      </c>
      <c r="S711" s="11">
        <v>6177.46</v>
      </c>
      <c r="T711" s="12">
        <f>Table1[[#This Row],[Clicks]]/Table1[[#This Row],[Impressions]] * 100</f>
        <v>0.24700506360380386</v>
      </c>
      <c r="U711" s="12">
        <f>IFERROR(Table1[[#This Row],[Total Conversions]]/Table1[[#This Row],[Clicks]], "N/A")</f>
        <v>0.05</v>
      </c>
      <c r="V711" s="13">
        <f>IFERROR(Table1[[#This Row],[Gross Cost ]]/Table1[[#This Row],[Clicks]], "N/A")</f>
        <v>308.87299999999999</v>
      </c>
      <c r="W711" s="14">
        <f>Table1[[#This Row],[Gross Cost ]]/Table1[[#This Row],[Total Conversions]]</f>
        <v>6177.46</v>
      </c>
      <c r="X711" s="13">
        <f>IFERROR((Table1[[#This Row],[Gross Cost ]]/ (Table1[[#This Row],[Impressions]] / 1000)), "N/A")</f>
        <v>762.9319501049772</v>
      </c>
      <c r="Y711" s="13">
        <f>Table1[[#This Row],[Gross Cost ]]/Table1[[#This Row],[Viewable Impressions]] * 1000</f>
        <v>1249.9919061108865</v>
      </c>
    </row>
    <row r="712" spans="1:25" x14ac:dyDescent="0.25">
      <c r="A712" t="s">
        <v>1070</v>
      </c>
      <c r="B712" t="s">
        <v>1133</v>
      </c>
      <c r="C712" t="s">
        <v>1337</v>
      </c>
      <c r="D712" t="s">
        <v>1706</v>
      </c>
      <c r="E712" t="s">
        <v>1622</v>
      </c>
      <c r="G712" t="s">
        <v>18</v>
      </c>
      <c r="H712" t="s">
        <v>21</v>
      </c>
      <c r="I712" t="s">
        <v>1035</v>
      </c>
      <c r="J712" t="s">
        <v>1928</v>
      </c>
      <c r="K712" t="s">
        <v>901</v>
      </c>
      <c r="L712" t="s">
        <v>962</v>
      </c>
      <c r="M712" t="s">
        <v>16</v>
      </c>
      <c r="N712" s="9">
        <v>8000</v>
      </c>
      <c r="O712" s="9">
        <v>10</v>
      </c>
      <c r="P712" s="9">
        <v>4400</v>
      </c>
      <c r="Q712" s="9">
        <v>6379</v>
      </c>
      <c r="R712" s="10">
        <v>1</v>
      </c>
      <c r="S712" s="11">
        <v>6159.37</v>
      </c>
      <c r="T712" s="12">
        <f>Table1[[#This Row],[Clicks]]/Table1[[#This Row],[Impressions]] * 100</f>
        <v>0.125</v>
      </c>
      <c r="U712" s="12">
        <f>IFERROR(Table1[[#This Row],[Total Conversions]]/Table1[[#This Row],[Clicks]], "N/A")</f>
        <v>0.1</v>
      </c>
      <c r="V712" s="13">
        <f>IFERROR(Table1[[#This Row],[Gross Cost ]]/Table1[[#This Row],[Clicks]], "N/A")</f>
        <v>615.93700000000001</v>
      </c>
      <c r="W712" s="14">
        <f>Table1[[#This Row],[Gross Cost ]]/Table1[[#This Row],[Total Conversions]]</f>
        <v>6159.37</v>
      </c>
      <c r="X712" s="13">
        <f>IFERROR((Table1[[#This Row],[Gross Cost ]]/ (Table1[[#This Row],[Impressions]] / 1000)), "N/A")</f>
        <v>769.92124999999999</v>
      </c>
      <c r="Y712" s="13">
        <f>Table1[[#This Row],[Gross Cost ]]/Table1[[#This Row],[Viewable Impressions]] * 1000</f>
        <v>1399.856818181818</v>
      </c>
    </row>
    <row r="713" spans="1:25" x14ac:dyDescent="0.25">
      <c r="A713" t="s">
        <v>1070</v>
      </c>
      <c r="B713" t="s">
        <v>1136</v>
      </c>
      <c r="C713" t="s">
        <v>1199</v>
      </c>
      <c r="D713" t="s">
        <v>1635</v>
      </c>
      <c r="G713" t="s">
        <v>18</v>
      </c>
      <c r="H713" t="s">
        <v>19</v>
      </c>
      <c r="I713" t="s">
        <v>1008</v>
      </c>
      <c r="J713" t="s">
        <v>1003</v>
      </c>
      <c r="K713" t="s">
        <v>167</v>
      </c>
      <c r="L713" t="s">
        <v>15</v>
      </c>
      <c r="M713" t="s">
        <v>16</v>
      </c>
      <c r="N713" s="9">
        <v>7691</v>
      </c>
      <c r="O713" s="9">
        <v>0</v>
      </c>
      <c r="P713" s="9">
        <v>3890</v>
      </c>
      <c r="Q713" s="9">
        <v>5905</v>
      </c>
      <c r="R713" s="10">
        <v>1</v>
      </c>
      <c r="S713" s="11">
        <v>5927.81</v>
      </c>
      <c r="T713" s="12">
        <f>Table1[[#This Row],[Clicks]]/Table1[[#This Row],[Impressions]] * 100</f>
        <v>0</v>
      </c>
      <c r="U713" s="12" t="str">
        <f>IFERROR(Table1[[#This Row],[Total Conversions]]/Table1[[#This Row],[Clicks]], "N/A")</f>
        <v>N/A</v>
      </c>
      <c r="V713" s="13" t="str">
        <f>IFERROR(Table1[[#This Row],[Gross Cost ]]/Table1[[#This Row],[Clicks]], "N/A")</f>
        <v>N/A</v>
      </c>
      <c r="W713" s="14">
        <f>Table1[[#This Row],[Gross Cost ]]/Table1[[#This Row],[Total Conversions]]</f>
        <v>5927.81</v>
      </c>
      <c r="X713" s="13">
        <f>IFERROR((Table1[[#This Row],[Gross Cost ]]/ (Table1[[#This Row],[Impressions]] / 1000)), "N/A")</f>
        <v>770.74632687556891</v>
      </c>
      <c r="Y713" s="13">
        <f>Table1[[#This Row],[Gross Cost ]]/Table1[[#This Row],[Viewable Impressions]] * 1000</f>
        <v>1523.8586118251928</v>
      </c>
    </row>
    <row r="714" spans="1:25" x14ac:dyDescent="0.25">
      <c r="A714" t="s">
        <v>1070</v>
      </c>
      <c r="B714" t="s">
        <v>1153</v>
      </c>
      <c r="C714" t="s">
        <v>1188</v>
      </c>
      <c r="D714" t="s">
        <v>1763</v>
      </c>
      <c r="G714" t="s">
        <v>12</v>
      </c>
      <c r="H714" t="s">
        <v>26</v>
      </c>
      <c r="I714" t="s">
        <v>1006</v>
      </c>
      <c r="J714" t="s">
        <v>1928</v>
      </c>
      <c r="K714" t="s">
        <v>778</v>
      </c>
      <c r="L714" t="s">
        <v>754</v>
      </c>
      <c r="M714" t="s">
        <v>16</v>
      </c>
      <c r="N714" s="9">
        <v>8233</v>
      </c>
      <c r="O714" s="9">
        <v>65</v>
      </c>
      <c r="P714" s="9">
        <v>5361</v>
      </c>
      <c r="Q714" s="9">
        <v>7643</v>
      </c>
      <c r="R714" s="10">
        <v>4</v>
      </c>
      <c r="S714" s="11">
        <v>6381.01</v>
      </c>
      <c r="T714" s="12">
        <f>Table1[[#This Row],[Clicks]]/Table1[[#This Row],[Impressions]] * 100</f>
        <v>0.78950564800194334</v>
      </c>
      <c r="U714" s="12">
        <f>IFERROR(Table1[[#This Row],[Total Conversions]]/Table1[[#This Row],[Clicks]], "N/A")</f>
        <v>6.1538461538461542E-2</v>
      </c>
      <c r="V714" s="13">
        <f>IFERROR(Table1[[#This Row],[Gross Cost ]]/Table1[[#This Row],[Clicks]], "N/A")</f>
        <v>98.169384615384615</v>
      </c>
      <c r="W714" s="14">
        <f>Table1[[#This Row],[Gross Cost ]]/Table1[[#This Row],[Total Conversions]]</f>
        <v>1595.2525000000001</v>
      </c>
      <c r="X714" s="13">
        <f>IFERROR((Table1[[#This Row],[Gross Cost ]]/ (Table1[[#This Row],[Impressions]] / 1000)), "N/A")</f>
        <v>775.05283614721236</v>
      </c>
      <c r="Y714" s="13">
        <f>Table1[[#This Row],[Gross Cost ]]/Table1[[#This Row],[Viewable Impressions]] * 1000</f>
        <v>1190.2648759559784</v>
      </c>
    </row>
    <row r="715" spans="1:25" x14ac:dyDescent="0.25">
      <c r="A715" t="s">
        <v>1070</v>
      </c>
      <c r="B715" t="s">
        <v>1147</v>
      </c>
      <c r="C715" t="s">
        <v>1355</v>
      </c>
      <c r="G715" t="s">
        <v>18</v>
      </c>
      <c r="H715" t="s">
        <v>21</v>
      </c>
      <c r="I715" t="s">
        <v>1036</v>
      </c>
      <c r="J715" t="s">
        <v>1927</v>
      </c>
      <c r="K715" t="s">
        <v>668</v>
      </c>
      <c r="L715" t="s">
        <v>795</v>
      </c>
      <c r="M715" t="s">
        <v>16</v>
      </c>
      <c r="N715" s="9">
        <v>9362</v>
      </c>
      <c r="O715" s="9">
        <v>39</v>
      </c>
      <c r="P715" s="9">
        <v>5202</v>
      </c>
      <c r="Q715" s="9">
        <v>8928</v>
      </c>
      <c r="R715" s="10">
        <v>6</v>
      </c>
      <c r="S715" s="11">
        <v>7312.49</v>
      </c>
      <c r="T715" s="12">
        <f>Table1[[#This Row],[Clicks]]/Table1[[#This Row],[Impressions]] * 100</f>
        <v>0.41657765434736171</v>
      </c>
      <c r="U715" s="12">
        <f>IFERROR(Table1[[#This Row],[Total Conversions]]/Table1[[#This Row],[Clicks]], "N/A")</f>
        <v>0.15384615384615385</v>
      </c>
      <c r="V715" s="13">
        <f>IFERROR(Table1[[#This Row],[Gross Cost ]]/Table1[[#This Row],[Clicks]], "N/A")</f>
        <v>187.49974358974359</v>
      </c>
      <c r="W715" s="14">
        <f>Table1[[#This Row],[Gross Cost ]]/Table1[[#This Row],[Total Conversions]]</f>
        <v>1218.7483333333332</v>
      </c>
      <c r="X715" s="13">
        <f>IFERROR((Table1[[#This Row],[Gross Cost ]]/ (Table1[[#This Row],[Impressions]] / 1000)), "N/A")</f>
        <v>781.08203375347148</v>
      </c>
      <c r="Y715" s="13">
        <f>Table1[[#This Row],[Gross Cost ]]/Table1[[#This Row],[Viewable Impressions]] * 1000</f>
        <v>1405.707420222991</v>
      </c>
    </row>
    <row r="716" spans="1:25" x14ac:dyDescent="0.25">
      <c r="A716" t="s">
        <v>1070</v>
      </c>
      <c r="B716" t="s">
        <v>1136</v>
      </c>
      <c r="C716" t="s">
        <v>1199</v>
      </c>
      <c r="D716" t="s">
        <v>1644</v>
      </c>
      <c r="G716" t="s">
        <v>12</v>
      </c>
      <c r="H716" t="s">
        <v>21</v>
      </c>
      <c r="I716" t="s">
        <v>1036</v>
      </c>
      <c r="J716" t="s">
        <v>1927</v>
      </c>
      <c r="K716" t="s">
        <v>269</v>
      </c>
      <c r="L716" t="s">
        <v>204</v>
      </c>
      <c r="M716" t="s">
        <v>16</v>
      </c>
      <c r="N716" s="9">
        <v>7806</v>
      </c>
      <c r="O716" s="9">
        <v>20</v>
      </c>
      <c r="P716" s="9">
        <v>3150</v>
      </c>
      <c r="Q716" s="9">
        <v>7247</v>
      </c>
      <c r="R716" s="10">
        <v>1</v>
      </c>
      <c r="S716" s="11">
        <v>6162.32</v>
      </c>
      <c r="T716" s="12">
        <f>Table1[[#This Row],[Clicks]]/Table1[[#This Row],[Impressions]] * 100</f>
        <v>0.25621316935690497</v>
      </c>
      <c r="U716" s="12">
        <f>IFERROR(Table1[[#This Row],[Total Conversions]]/Table1[[#This Row],[Clicks]], "N/A")</f>
        <v>0.05</v>
      </c>
      <c r="V716" s="13">
        <f>IFERROR(Table1[[#This Row],[Gross Cost ]]/Table1[[#This Row],[Clicks]], "N/A")</f>
        <v>308.11599999999999</v>
      </c>
      <c r="W716" s="14">
        <f>Table1[[#This Row],[Gross Cost ]]/Table1[[#This Row],[Total Conversions]]</f>
        <v>6162.32</v>
      </c>
      <c r="X716" s="13">
        <f>IFERROR((Table1[[#This Row],[Gross Cost ]]/ (Table1[[#This Row],[Impressions]] / 1000)), "N/A")</f>
        <v>789.43376889572119</v>
      </c>
      <c r="Y716" s="13">
        <f>Table1[[#This Row],[Gross Cost ]]/Table1[[#This Row],[Viewable Impressions]] * 1000</f>
        <v>1956.2920634920633</v>
      </c>
    </row>
    <row r="717" spans="1:25" x14ac:dyDescent="0.25">
      <c r="A717" t="s">
        <v>1070</v>
      </c>
      <c r="B717" t="s">
        <v>1133</v>
      </c>
      <c r="C717" t="s">
        <v>1337</v>
      </c>
      <c r="D717" t="s">
        <v>1706</v>
      </c>
      <c r="E717" t="s">
        <v>1864</v>
      </c>
      <c r="G717" t="s">
        <v>18</v>
      </c>
      <c r="H717" t="s">
        <v>19</v>
      </c>
      <c r="I717" t="s">
        <v>1029</v>
      </c>
      <c r="J717" t="s">
        <v>1924</v>
      </c>
      <c r="K717" t="s">
        <v>157</v>
      </c>
      <c r="L717" t="s">
        <v>680</v>
      </c>
      <c r="M717" t="s">
        <v>34</v>
      </c>
      <c r="N717" s="9">
        <v>7965</v>
      </c>
      <c r="O717" s="9">
        <v>50</v>
      </c>
      <c r="P717" s="9">
        <v>5230</v>
      </c>
      <c r="Q717" s="9">
        <v>6923</v>
      </c>
      <c r="R717" s="10">
        <v>10</v>
      </c>
      <c r="S717" s="11">
        <v>6298.51</v>
      </c>
      <c r="T717" s="12">
        <f>Table1[[#This Row],[Clicks]]/Table1[[#This Row],[Impressions]] * 100</f>
        <v>0.62774639045825487</v>
      </c>
      <c r="U717" s="12">
        <f>IFERROR(Table1[[#This Row],[Total Conversions]]/Table1[[#This Row],[Clicks]], "N/A")</f>
        <v>0.2</v>
      </c>
      <c r="V717" s="13">
        <f>IFERROR(Table1[[#This Row],[Gross Cost ]]/Table1[[#This Row],[Clicks]], "N/A")</f>
        <v>125.97020000000001</v>
      </c>
      <c r="W717" s="14">
        <f>Table1[[#This Row],[Gross Cost ]]/Table1[[#This Row],[Total Conversions]]</f>
        <v>629.851</v>
      </c>
      <c r="X717" s="13">
        <f>IFERROR((Table1[[#This Row],[Gross Cost ]]/ (Table1[[#This Row],[Impressions]] / 1000)), "N/A")</f>
        <v>790.7733835530446</v>
      </c>
      <c r="Y717" s="13">
        <f>Table1[[#This Row],[Gross Cost ]]/Table1[[#This Row],[Viewable Impressions]] * 1000</f>
        <v>1204.3040152963672</v>
      </c>
    </row>
    <row r="718" spans="1:25" x14ac:dyDescent="0.25">
      <c r="A718" t="s">
        <v>1070</v>
      </c>
      <c r="B718" t="s">
        <v>1136</v>
      </c>
      <c r="C718" t="s">
        <v>1199</v>
      </c>
      <c r="D718" t="s">
        <v>1643</v>
      </c>
      <c r="G718" t="s">
        <v>18</v>
      </c>
      <c r="H718" t="s">
        <v>21</v>
      </c>
      <c r="I718" t="s">
        <v>1949</v>
      </c>
      <c r="J718" t="s">
        <v>1923</v>
      </c>
      <c r="K718" t="s">
        <v>120</v>
      </c>
      <c r="L718" t="s">
        <v>204</v>
      </c>
      <c r="M718" t="s">
        <v>16</v>
      </c>
      <c r="N718" s="9">
        <v>7789</v>
      </c>
      <c r="O718" s="9">
        <v>30</v>
      </c>
      <c r="P718" s="9">
        <v>4655</v>
      </c>
      <c r="Q718" s="9">
        <v>7434</v>
      </c>
      <c r="R718" s="10">
        <v>1</v>
      </c>
      <c r="S718" s="11">
        <v>6396.87</v>
      </c>
      <c r="T718" s="12">
        <f>Table1[[#This Row],[Clicks]]/Table1[[#This Row],[Impressions]] * 100</f>
        <v>0.38515855693927331</v>
      </c>
      <c r="U718" s="12">
        <f>IFERROR(Table1[[#This Row],[Total Conversions]]/Table1[[#This Row],[Clicks]], "N/A")</f>
        <v>3.3333333333333333E-2</v>
      </c>
      <c r="V718" s="13">
        <f>IFERROR(Table1[[#This Row],[Gross Cost ]]/Table1[[#This Row],[Clicks]], "N/A")</f>
        <v>213.22899999999998</v>
      </c>
      <c r="W718" s="14">
        <f>Table1[[#This Row],[Gross Cost ]]/Table1[[#This Row],[Total Conversions]]</f>
        <v>6396.87</v>
      </c>
      <c r="X718" s="13">
        <f>IFERROR((Table1[[#This Row],[Gross Cost ]]/ (Table1[[#This Row],[Impressions]] / 1000)), "N/A")</f>
        <v>821.26973937604316</v>
      </c>
      <c r="Y718" s="13">
        <f>Table1[[#This Row],[Gross Cost ]]/Table1[[#This Row],[Viewable Impressions]] * 1000</f>
        <v>1374.1933404940924</v>
      </c>
    </row>
    <row r="719" spans="1:25" x14ac:dyDescent="0.25">
      <c r="A719" t="s">
        <v>1070</v>
      </c>
      <c r="B719" t="s">
        <v>1142</v>
      </c>
      <c r="C719" t="s">
        <v>1327</v>
      </c>
      <c r="D719" t="s">
        <v>1701</v>
      </c>
      <c r="G719" t="s">
        <v>18</v>
      </c>
      <c r="H719" t="s">
        <v>21</v>
      </c>
      <c r="I719" t="s">
        <v>1042</v>
      </c>
      <c r="J719" t="s">
        <v>1924</v>
      </c>
      <c r="K719" t="s">
        <v>14</v>
      </c>
      <c r="L719" t="s">
        <v>204</v>
      </c>
      <c r="M719" t="s">
        <v>16</v>
      </c>
      <c r="N719" s="9">
        <v>7862</v>
      </c>
      <c r="O719" s="9">
        <v>20</v>
      </c>
      <c r="P719" s="9">
        <v>2152</v>
      </c>
      <c r="Q719" s="9">
        <v>6039</v>
      </c>
      <c r="R719" s="10">
        <v>2</v>
      </c>
      <c r="S719" s="11">
        <v>6506.43</v>
      </c>
      <c r="T719" s="12">
        <f>Table1[[#This Row],[Clicks]]/Table1[[#This Row],[Impressions]] * 100</f>
        <v>0.25438819638768762</v>
      </c>
      <c r="U719" s="12">
        <f>IFERROR(Table1[[#This Row],[Total Conversions]]/Table1[[#This Row],[Clicks]], "N/A")</f>
        <v>0.1</v>
      </c>
      <c r="V719" s="13">
        <f>IFERROR(Table1[[#This Row],[Gross Cost ]]/Table1[[#This Row],[Clicks]], "N/A")</f>
        <v>325.32150000000001</v>
      </c>
      <c r="W719" s="14">
        <f>Table1[[#This Row],[Gross Cost ]]/Table1[[#This Row],[Total Conversions]]</f>
        <v>3253.2150000000001</v>
      </c>
      <c r="X719" s="13">
        <f>IFERROR((Table1[[#This Row],[Gross Cost ]]/ (Table1[[#This Row],[Impressions]] / 1000)), "N/A")</f>
        <v>827.57949631137114</v>
      </c>
      <c r="Y719" s="13">
        <f>Table1[[#This Row],[Gross Cost ]]/Table1[[#This Row],[Viewable Impressions]] * 1000</f>
        <v>3023.4340148698889</v>
      </c>
    </row>
    <row r="720" spans="1:25" x14ac:dyDescent="0.25">
      <c r="A720" t="s">
        <v>1070</v>
      </c>
      <c r="B720" t="s">
        <v>1139</v>
      </c>
      <c r="C720" t="s">
        <v>1310</v>
      </c>
      <c r="D720" t="s">
        <v>1675</v>
      </c>
      <c r="G720" t="s">
        <v>18</v>
      </c>
      <c r="H720" t="s">
        <v>21</v>
      </c>
      <c r="I720" t="s">
        <v>1008</v>
      </c>
      <c r="J720" t="s">
        <v>1003</v>
      </c>
      <c r="K720" t="s">
        <v>169</v>
      </c>
      <c r="L720" t="s">
        <v>15</v>
      </c>
      <c r="M720" t="s">
        <v>16</v>
      </c>
      <c r="N720" s="9">
        <v>8362</v>
      </c>
      <c r="O720" s="9">
        <v>31</v>
      </c>
      <c r="P720" s="9">
        <v>5959</v>
      </c>
      <c r="Q720" s="9">
        <v>7947</v>
      </c>
      <c r="R720" s="10">
        <v>7</v>
      </c>
      <c r="S720" s="11">
        <v>6997.47</v>
      </c>
      <c r="T720" s="12">
        <f>Table1[[#This Row],[Clicks]]/Table1[[#This Row],[Impressions]] * 100</f>
        <v>0.37072470700789284</v>
      </c>
      <c r="U720" s="12">
        <f>IFERROR(Table1[[#This Row],[Total Conversions]]/Table1[[#This Row],[Clicks]], "N/A")</f>
        <v>0.22580645161290322</v>
      </c>
      <c r="V720" s="13">
        <f>IFERROR(Table1[[#This Row],[Gross Cost ]]/Table1[[#This Row],[Clicks]], "N/A")</f>
        <v>225.72483870967741</v>
      </c>
      <c r="W720" s="14">
        <f>Table1[[#This Row],[Gross Cost ]]/Table1[[#This Row],[Total Conversions]]</f>
        <v>999.63857142857148</v>
      </c>
      <c r="X720" s="13">
        <f>IFERROR((Table1[[#This Row],[Gross Cost ]]/ (Table1[[#This Row],[Impressions]] / 1000)), "N/A")</f>
        <v>836.81774695049035</v>
      </c>
      <c r="Y720" s="13">
        <f>Table1[[#This Row],[Gross Cost ]]/Table1[[#This Row],[Viewable Impressions]] * 1000</f>
        <v>1174.2691726799799</v>
      </c>
    </row>
    <row r="721" spans="1:25" x14ac:dyDescent="0.25">
      <c r="A721" t="s">
        <v>1070</v>
      </c>
      <c r="B721" t="s">
        <v>1133</v>
      </c>
      <c r="C721" t="s">
        <v>1130</v>
      </c>
      <c r="D721" t="s">
        <v>1716</v>
      </c>
      <c r="G721" t="s">
        <v>12</v>
      </c>
      <c r="H721" t="s">
        <v>13</v>
      </c>
      <c r="I721" t="s">
        <v>1023</v>
      </c>
      <c r="J721" t="s">
        <v>1923</v>
      </c>
      <c r="K721" t="s">
        <v>99</v>
      </c>
      <c r="L721" t="s">
        <v>204</v>
      </c>
      <c r="M721" t="s">
        <v>16</v>
      </c>
      <c r="N721" s="9">
        <v>7687</v>
      </c>
      <c r="O721" s="9">
        <v>10</v>
      </c>
      <c r="P721" s="9">
        <v>5311</v>
      </c>
      <c r="Q721" s="9">
        <v>7266</v>
      </c>
      <c r="R721" s="10">
        <v>6</v>
      </c>
      <c r="S721" s="11">
        <v>6486.85</v>
      </c>
      <c r="T721" s="12">
        <f>Table1[[#This Row],[Clicks]]/Table1[[#This Row],[Impressions]] * 100</f>
        <v>0.13008976193573565</v>
      </c>
      <c r="U721" s="12">
        <f>IFERROR(Table1[[#This Row],[Total Conversions]]/Table1[[#This Row],[Clicks]], "N/A")</f>
        <v>0.6</v>
      </c>
      <c r="V721" s="13">
        <f>IFERROR(Table1[[#This Row],[Gross Cost ]]/Table1[[#This Row],[Clicks]], "N/A")</f>
        <v>648.68500000000006</v>
      </c>
      <c r="W721" s="14">
        <f>Table1[[#This Row],[Gross Cost ]]/Table1[[#This Row],[Total Conversions]]</f>
        <v>1081.1416666666667</v>
      </c>
      <c r="X721" s="13">
        <f>IFERROR((Table1[[#This Row],[Gross Cost ]]/ (Table1[[#This Row],[Impressions]] / 1000)), "N/A")</f>
        <v>843.87277221282682</v>
      </c>
      <c r="Y721" s="13">
        <f>Table1[[#This Row],[Gross Cost ]]/Table1[[#This Row],[Viewable Impressions]] * 1000</f>
        <v>1221.3989832423274</v>
      </c>
    </row>
    <row r="722" spans="1:25" x14ac:dyDescent="0.25">
      <c r="A722" t="s">
        <v>1070</v>
      </c>
      <c r="B722" t="s">
        <v>1149</v>
      </c>
      <c r="C722" t="s">
        <v>1371</v>
      </c>
      <c r="G722" t="s">
        <v>18</v>
      </c>
      <c r="H722" t="s">
        <v>26</v>
      </c>
      <c r="I722" t="s">
        <v>1944</v>
      </c>
      <c r="J722" t="s">
        <v>1923</v>
      </c>
      <c r="K722" t="s">
        <v>496</v>
      </c>
      <c r="L722" t="s">
        <v>754</v>
      </c>
      <c r="M722" t="s">
        <v>16</v>
      </c>
      <c r="N722" s="9">
        <v>8187</v>
      </c>
      <c r="O722" s="9">
        <v>20</v>
      </c>
      <c r="P722" s="9">
        <v>4888</v>
      </c>
      <c r="Q722" s="9">
        <v>7510</v>
      </c>
      <c r="R722" s="10">
        <v>3</v>
      </c>
      <c r="S722" s="11">
        <v>6980.23</v>
      </c>
      <c r="T722" s="12">
        <f>Table1[[#This Row],[Clicks]]/Table1[[#This Row],[Impressions]] * 100</f>
        <v>0.24428972761695372</v>
      </c>
      <c r="U722" s="12">
        <f>IFERROR(Table1[[#This Row],[Total Conversions]]/Table1[[#This Row],[Clicks]], "N/A")</f>
        <v>0.15</v>
      </c>
      <c r="V722" s="13">
        <f>IFERROR(Table1[[#This Row],[Gross Cost ]]/Table1[[#This Row],[Clicks]], "N/A")</f>
        <v>349.01149999999996</v>
      </c>
      <c r="W722" s="14">
        <f>Table1[[#This Row],[Gross Cost ]]/Table1[[#This Row],[Total Conversions]]</f>
        <v>2326.7433333333333</v>
      </c>
      <c r="X722" s="13">
        <f>IFERROR((Table1[[#This Row],[Gross Cost ]]/ (Table1[[#This Row],[Impressions]] / 1000)), "N/A")</f>
        <v>852.59924270184445</v>
      </c>
      <c r="Y722" s="13">
        <f>Table1[[#This Row],[Gross Cost ]]/Table1[[#This Row],[Viewable Impressions]] * 1000</f>
        <v>1428.0339607201308</v>
      </c>
    </row>
    <row r="723" spans="1:25" x14ac:dyDescent="0.25">
      <c r="A723" t="s">
        <v>1070</v>
      </c>
      <c r="B723" t="s">
        <v>1140</v>
      </c>
      <c r="C723" t="s">
        <v>551</v>
      </c>
      <c r="D723" t="s">
        <v>1699</v>
      </c>
      <c r="G723" t="s">
        <v>23</v>
      </c>
      <c r="H723" t="s">
        <v>13</v>
      </c>
      <c r="I723" t="s">
        <v>1008</v>
      </c>
      <c r="J723" t="s">
        <v>1003</v>
      </c>
      <c r="K723" t="s">
        <v>405</v>
      </c>
      <c r="L723" t="s">
        <v>204</v>
      </c>
      <c r="M723" t="s">
        <v>16</v>
      </c>
      <c r="N723" s="9">
        <v>7822</v>
      </c>
      <c r="O723" s="9">
        <v>25</v>
      </c>
      <c r="P723" s="9">
        <v>3786</v>
      </c>
      <c r="Q723" s="9">
        <v>7232</v>
      </c>
      <c r="R723" s="10">
        <v>13</v>
      </c>
      <c r="S723" s="11">
        <v>6781.82</v>
      </c>
      <c r="T723" s="12">
        <f>Table1[[#This Row],[Clicks]]/Table1[[#This Row],[Impressions]] * 100</f>
        <v>0.3196113525952442</v>
      </c>
      <c r="U723" s="12">
        <f>IFERROR(Table1[[#This Row],[Total Conversions]]/Table1[[#This Row],[Clicks]], "N/A")</f>
        <v>0.52</v>
      </c>
      <c r="V723" s="13">
        <f>IFERROR(Table1[[#This Row],[Gross Cost ]]/Table1[[#This Row],[Clicks]], "N/A")</f>
        <v>271.27279999999996</v>
      </c>
      <c r="W723" s="14">
        <f>Table1[[#This Row],[Gross Cost ]]/Table1[[#This Row],[Total Conversions]]</f>
        <v>521.67846153846153</v>
      </c>
      <c r="X723" s="13">
        <f>IFERROR((Table1[[#This Row],[Gross Cost ]]/ (Table1[[#This Row],[Impressions]] / 1000)), "N/A")</f>
        <v>867.01866530299151</v>
      </c>
      <c r="Y723" s="13">
        <f>Table1[[#This Row],[Gross Cost ]]/Table1[[#This Row],[Viewable Impressions]] * 1000</f>
        <v>1791.2889593238247</v>
      </c>
    </row>
    <row r="724" spans="1:25" x14ac:dyDescent="0.25">
      <c r="A724" t="s">
        <v>1070</v>
      </c>
      <c r="B724" t="s">
        <v>1139</v>
      </c>
      <c r="C724" t="s">
        <v>1314</v>
      </c>
      <c r="D724" t="s">
        <v>1689</v>
      </c>
      <c r="G724" t="s">
        <v>18</v>
      </c>
      <c r="H724" t="s">
        <v>26</v>
      </c>
      <c r="I724" t="s">
        <v>1033</v>
      </c>
      <c r="J724" t="s">
        <v>1928</v>
      </c>
      <c r="K724" t="s">
        <v>473</v>
      </c>
      <c r="L724" t="s">
        <v>204</v>
      </c>
      <c r="M724" t="s">
        <v>34</v>
      </c>
      <c r="N724" s="9">
        <v>7695</v>
      </c>
      <c r="O724" s="9">
        <v>20</v>
      </c>
      <c r="P724" s="9">
        <v>3481</v>
      </c>
      <c r="Q724" s="9">
        <v>7050</v>
      </c>
      <c r="R724" s="10">
        <v>14</v>
      </c>
      <c r="S724" s="11">
        <v>6727.44</v>
      </c>
      <c r="T724" s="12">
        <f>Table1[[#This Row],[Clicks]]/Table1[[#This Row],[Impressions]] * 100</f>
        <v>0.25990903183885639</v>
      </c>
      <c r="U724" s="12">
        <f>IFERROR(Table1[[#This Row],[Total Conversions]]/Table1[[#This Row],[Clicks]], "N/A")</f>
        <v>0.7</v>
      </c>
      <c r="V724" s="13">
        <f>IFERROR(Table1[[#This Row],[Gross Cost ]]/Table1[[#This Row],[Clicks]], "N/A")</f>
        <v>336.37199999999996</v>
      </c>
      <c r="W724" s="14">
        <f>Table1[[#This Row],[Gross Cost ]]/Table1[[#This Row],[Total Conversions]]</f>
        <v>480.53142857142853</v>
      </c>
      <c r="X724" s="13">
        <f>IFERROR((Table1[[#This Row],[Gross Cost ]]/ (Table1[[#This Row],[Impressions]] / 1000)), "N/A")</f>
        <v>874.261208576998</v>
      </c>
      <c r="Y724" s="13">
        <f>Table1[[#This Row],[Gross Cost ]]/Table1[[#This Row],[Viewable Impressions]] * 1000</f>
        <v>1932.617064062051</v>
      </c>
    </row>
    <row r="725" spans="1:25" x14ac:dyDescent="0.25">
      <c r="A725" t="s">
        <v>1070</v>
      </c>
      <c r="B725" t="s">
        <v>1135</v>
      </c>
      <c r="C725" t="s">
        <v>1292</v>
      </c>
      <c r="G725" t="s">
        <v>18</v>
      </c>
      <c r="H725" t="s">
        <v>19</v>
      </c>
      <c r="I725" t="s">
        <v>1023</v>
      </c>
      <c r="J725" t="s">
        <v>1923</v>
      </c>
      <c r="K725" t="s">
        <v>267</v>
      </c>
      <c r="L725" t="s">
        <v>204</v>
      </c>
      <c r="M725" t="s">
        <v>16</v>
      </c>
      <c r="N725" s="9">
        <v>7628</v>
      </c>
      <c r="O725" s="9">
        <v>19</v>
      </c>
      <c r="P725" s="9">
        <v>5048</v>
      </c>
      <c r="Q725" s="9">
        <v>7154</v>
      </c>
      <c r="R725" s="10">
        <v>5</v>
      </c>
      <c r="S725" s="11">
        <v>6684.06</v>
      </c>
      <c r="T725" s="12">
        <f>Table1[[#This Row],[Clicks]]/Table1[[#This Row],[Impressions]] * 100</f>
        <v>0.24908232826428944</v>
      </c>
      <c r="U725" s="12">
        <f>IFERROR(Table1[[#This Row],[Total Conversions]]/Table1[[#This Row],[Clicks]], "N/A")</f>
        <v>0.26315789473684209</v>
      </c>
      <c r="V725" s="13">
        <f>IFERROR(Table1[[#This Row],[Gross Cost ]]/Table1[[#This Row],[Clicks]], "N/A")</f>
        <v>351.79263157894741</v>
      </c>
      <c r="W725" s="14">
        <f>Table1[[#This Row],[Gross Cost ]]/Table1[[#This Row],[Total Conversions]]</f>
        <v>1336.8120000000001</v>
      </c>
      <c r="X725" s="13">
        <f>IFERROR((Table1[[#This Row],[Gross Cost ]]/ (Table1[[#This Row],[Impressions]] / 1000)), "N/A")</f>
        <v>876.25327739905617</v>
      </c>
      <c r="Y725" s="13">
        <f>Table1[[#This Row],[Gross Cost ]]/Table1[[#This Row],[Viewable Impressions]] * 1000</f>
        <v>1324.1006339144217</v>
      </c>
    </row>
    <row r="726" spans="1:25" x14ac:dyDescent="0.25">
      <c r="A726" t="s">
        <v>1070</v>
      </c>
      <c r="B726" t="s">
        <v>1131</v>
      </c>
      <c r="C726" t="s">
        <v>1382</v>
      </c>
      <c r="D726" t="s">
        <v>1735</v>
      </c>
      <c r="G726" t="s">
        <v>12</v>
      </c>
      <c r="H726" t="s">
        <v>13</v>
      </c>
      <c r="I726" t="s">
        <v>1008</v>
      </c>
      <c r="J726" t="s">
        <v>1003</v>
      </c>
      <c r="K726" t="s">
        <v>108</v>
      </c>
      <c r="L726" t="s">
        <v>204</v>
      </c>
      <c r="M726" t="s">
        <v>16</v>
      </c>
      <c r="N726" s="9">
        <v>7514</v>
      </c>
      <c r="O726" s="9">
        <v>20</v>
      </c>
      <c r="P726" s="9">
        <v>2646</v>
      </c>
      <c r="Q726" s="9">
        <v>3373</v>
      </c>
      <c r="R726" s="10">
        <v>3</v>
      </c>
      <c r="S726" s="11">
        <v>6756.3</v>
      </c>
      <c r="T726" s="12">
        <f>Table1[[#This Row],[Clicks]]/Table1[[#This Row],[Impressions]] * 100</f>
        <v>0.26616981634282671</v>
      </c>
      <c r="U726" s="12">
        <f>IFERROR(Table1[[#This Row],[Total Conversions]]/Table1[[#This Row],[Clicks]], "N/A")</f>
        <v>0.15</v>
      </c>
      <c r="V726" s="13">
        <f>IFERROR(Table1[[#This Row],[Gross Cost ]]/Table1[[#This Row],[Clicks]], "N/A")</f>
        <v>337.815</v>
      </c>
      <c r="W726" s="14">
        <f>Table1[[#This Row],[Gross Cost ]]/Table1[[#This Row],[Total Conversions]]</f>
        <v>2252.1</v>
      </c>
      <c r="X726" s="13">
        <f>IFERROR((Table1[[#This Row],[Gross Cost ]]/ (Table1[[#This Row],[Impressions]] / 1000)), "N/A")</f>
        <v>899.16156507852008</v>
      </c>
      <c r="Y726" s="13">
        <f>Table1[[#This Row],[Gross Cost ]]/Table1[[#This Row],[Viewable Impressions]] * 1000</f>
        <v>2553.4013605442178</v>
      </c>
    </row>
    <row r="727" spans="1:25" x14ac:dyDescent="0.25">
      <c r="A727" t="s">
        <v>1070</v>
      </c>
      <c r="B727" t="s">
        <v>1138</v>
      </c>
      <c r="C727" t="s">
        <v>1303</v>
      </c>
      <c r="D727" t="s">
        <v>1660</v>
      </c>
      <c r="G727" t="s">
        <v>18</v>
      </c>
      <c r="H727" t="s">
        <v>26</v>
      </c>
      <c r="I727" t="s">
        <v>1042</v>
      </c>
      <c r="J727" t="s">
        <v>1924</v>
      </c>
      <c r="K727" t="s">
        <v>199</v>
      </c>
      <c r="L727" t="s">
        <v>15</v>
      </c>
      <c r="M727" t="s">
        <v>34</v>
      </c>
      <c r="N727" s="9">
        <v>7585</v>
      </c>
      <c r="O727" s="9">
        <v>13</v>
      </c>
      <c r="P727" s="9">
        <v>5396</v>
      </c>
      <c r="Q727" s="9">
        <v>7417</v>
      </c>
      <c r="R727" s="10">
        <v>24</v>
      </c>
      <c r="S727" s="11">
        <v>7082.65</v>
      </c>
      <c r="T727" s="12">
        <f>Table1[[#This Row],[Clicks]]/Table1[[#This Row],[Impressions]] * 100</f>
        <v>0.17139090309822017</v>
      </c>
      <c r="U727" s="12">
        <f>IFERROR(Table1[[#This Row],[Total Conversions]]/Table1[[#This Row],[Clicks]], "N/A")</f>
        <v>1.8461538461538463</v>
      </c>
      <c r="V727" s="13">
        <f>IFERROR(Table1[[#This Row],[Gross Cost ]]/Table1[[#This Row],[Clicks]], "N/A")</f>
        <v>544.81923076923078</v>
      </c>
      <c r="W727" s="14">
        <f>Table1[[#This Row],[Gross Cost ]]/Table1[[#This Row],[Total Conversions]]</f>
        <v>295.11041666666665</v>
      </c>
      <c r="X727" s="13">
        <f>IFERROR((Table1[[#This Row],[Gross Cost ]]/ (Table1[[#This Row],[Impressions]] / 1000)), "N/A")</f>
        <v>933.77059986816084</v>
      </c>
      <c r="Y727" s="13">
        <f>Table1[[#This Row],[Gross Cost ]]/Table1[[#This Row],[Viewable Impressions]] * 1000</f>
        <v>1312.5741289844327</v>
      </c>
    </row>
    <row r="728" spans="1:25" x14ac:dyDescent="0.25">
      <c r="A728" t="s">
        <v>1070</v>
      </c>
      <c r="B728" t="s">
        <v>1131</v>
      </c>
      <c r="C728" t="s">
        <v>1382</v>
      </c>
      <c r="D728" t="s">
        <v>1733</v>
      </c>
      <c r="G728" t="s">
        <v>18</v>
      </c>
      <c r="H728" t="s">
        <v>26</v>
      </c>
      <c r="I728" t="s">
        <v>1035</v>
      </c>
      <c r="J728" t="s">
        <v>1928</v>
      </c>
      <c r="K728" t="s">
        <v>47</v>
      </c>
      <c r="L728" t="s">
        <v>15</v>
      </c>
      <c r="M728" t="s">
        <v>16</v>
      </c>
      <c r="N728" s="9">
        <v>7229</v>
      </c>
      <c r="O728" s="9">
        <v>20</v>
      </c>
      <c r="P728" s="9">
        <v>5668</v>
      </c>
      <c r="Q728" s="9">
        <v>6760</v>
      </c>
      <c r="R728" s="10">
        <v>3</v>
      </c>
      <c r="S728" s="11">
        <v>6812.59</v>
      </c>
      <c r="T728" s="12">
        <f>Table1[[#This Row],[Clicks]]/Table1[[#This Row],[Impressions]] * 100</f>
        <v>0.27666343892654582</v>
      </c>
      <c r="U728" s="12">
        <f>IFERROR(Table1[[#This Row],[Total Conversions]]/Table1[[#This Row],[Clicks]], "N/A")</f>
        <v>0.15</v>
      </c>
      <c r="V728" s="13">
        <f>IFERROR(Table1[[#This Row],[Gross Cost ]]/Table1[[#This Row],[Clicks]], "N/A")</f>
        <v>340.62950000000001</v>
      </c>
      <c r="W728" s="14">
        <f>Table1[[#This Row],[Gross Cost ]]/Table1[[#This Row],[Total Conversions]]</f>
        <v>2270.8633333333332</v>
      </c>
      <c r="X728" s="13">
        <f>IFERROR((Table1[[#This Row],[Gross Cost ]]/ (Table1[[#This Row],[Impressions]] / 1000)), "N/A")</f>
        <v>942.39728869829855</v>
      </c>
      <c r="Y728" s="13">
        <f>Table1[[#This Row],[Gross Cost ]]/Table1[[#This Row],[Viewable Impressions]] * 1000</f>
        <v>1201.9389555398729</v>
      </c>
    </row>
  </sheetData>
  <conditionalFormatting sqref="A1:XFD1048576">
    <cfRule type="cellIs" dxfId="18" priority="6" operator="equal">
      <formula>"N/A"</formula>
    </cfRule>
  </conditionalFormatting>
  <conditionalFormatting sqref="B1:F728">
    <cfRule type="containsBlanks" dxfId="17" priority="9">
      <formula>LEN(TRIM(B1))=0</formula>
    </cfRule>
  </conditionalFormatting>
  <conditionalFormatting sqref="T1:T1048576"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E394-CED3-4E27-AF7D-A3A5FE3A0615}">
  <dimension ref="A3:O38"/>
  <sheetViews>
    <sheetView tabSelected="1" topLeftCell="B1" workbookViewId="0">
      <selection activeCell="A29" sqref="A29"/>
    </sheetView>
  </sheetViews>
  <sheetFormatPr defaultRowHeight="15" x14ac:dyDescent="0.25"/>
  <cols>
    <col min="1" max="1" width="15.7109375" bestFit="1" customWidth="1"/>
    <col min="2" max="2" width="27.7109375" bestFit="1" customWidth="1"/>
    <col min="3" max="3" width="16.5703125" bestFit="1" customWidth="1"/>
    <col min="4" max="4" width="22.42578125" bestFit="1" customWidth="1"/>
    <col min="5" max="5" width="31.28515625" bestFit="1" customWidth="1"/>
    <col min="6" max="6" width="33.5703125" bestFit="1" customWidth="1"/>
    <col min="7" max="7" width="48.28515625" bestFit="1" customWidth="1"/>
    <col min="11" max="11" width="19" bestFit="1" customWidth="1"/>
    <col min="12" max="12" width="16.5703125" bestFit="1" customWidth="1"/>
    <col min="13" max="13" width="22.42578125" bestFit="1" customWidth="1"/>
    <col min="14" max="14" width="21.7109375" bestFit="1" customWidth="1"/>
    <col min="15" max="15" width="28" bestFit="1" customWidth="1"/>
  </cols>
  <sheetData>
    <row r="3" spans="1:15" x14ac:dyDescent="0.25">
      <c r="A3" s="18" t="s">
        <v>2607</v>
      </c>
      <c r="B3" t="s">
        <v>2609</v>
      </c>
      <c r="C3" t="s">
        <v>2610</v>
      </c>
      <c r="D3" s="22" t="s">
        <v>2611</v>
      </c>
      <c r="E3" t="s">
        <v>2612</v>
      </c>
      <c r="F3" t="s">
        <v>2613</v>
      </c>
      <c r="G3" t="s">
        <v>2614</v>
      </c>
      <c r="K3" s="18" t="s">
        <v>2607</v>
      </c>
      <c r="L3" t="s">
        <v>2615</v>
      </c>
      <c r="M3" t="s">
        <v>2616</v>
      </c>
      <c r="N3" t="s">
        <v>2617</v>
      </c>
      <c r="O3" t="s">
        <v>2618</v>
      </c>
    </row>
    <row r="4" spans="1:15" x14ac:dyDescent="0.25">
      <c r="A4" s="19" t="s">
        <v>18</v>
      </c>
      <c r="B4" s="20">
        <v>0.3593509653988205</v>
      </c>
      <c r="C4" s="20">
        <v>0.10766769522454456</v>
      </c>
      <c r="D4" s="22">
        <v>50.44505502510502</v>
      </c>
      <c r="E4" s="1">
        <v>723.66135092489924</v>
      </c>
      <c r="F4" s="22">
        <v>163.02761465410069</v>
      </c>
      <c r="G4" s="22">
        <v>489.18741189022745</v>
      </c>
      <c r="K4" s="19" t="s">
        <v>18</v>
      </c>
      <c r="L4" s="23">
        <v>325.28450704225349</v>
      </c>
      <c r="M4" s="23">
        <v>114803.42253521127</v>
      </c>
      <c r="N4" s="23">
        <v>54518.932394366195</v>
      </c>
      <c r="O4" s="23">
        <v>99975.076056338032</v>
      </c>
    </row>
    <row r="5" spans="1:15" x14ac:dyDescent="0.25">
      <c r="A5" s="21" t="s">
        <v>26</v>
      </c>
      <c r="B5" s="20">
        <v>0.35066432714090728</v>
      </c>
      <c r="C5" s="20">
        <v>0.12629001029598666</v>
      </c>
      <c r="D5" s="22">
        <v>59.003170297976091</v>
      </c>
      <c r="E5" s="1">
        <v>666.40084162758296</v>
      </c>
      <c r="F5" s="22">
        <v>172.4809616140725</v>
      </c>
      <c r="G5" s="22">
        <v>464.23910593756784</v>
      </c>
      <c r="K5" s="24" t="s">
        <v>23</v>
      </c>
      <c r="L5" s="25">
        <v>252.4406779661017</v>
      </c>
      <c r="M5" s="25">
        <v>83651.898305084746</v>
      </c>
      <c r="N5" s="25">
        <v>39841.4406779661</v>
      </c>
      <c r="O5" s="25">
        <v>73543.457627118638</v>
      </c>
    </row>
    <row r="6" spans="1:15" x14ac:dyDescent="0.25">
      <c r="A6" s="26" t="s">
        <v>13</v>
      </c>
      <c r="B6" s="28">
        <v>0.36132609417355327</v>
      </c>
      <c r="C6" s="28">
        <v>0.10702831655790965</v>
      </c>
      <c r="D6" s="30">
        <v>34.983388799188795</v>
      </c>
      <c r="E6" s="29">
        <v>562.18476859894633</v>
      </c>
      <c r="F6" s="30">
        <v>133.90489667357986</v>
      </c>
      <c r="G6" s="30">
        <v>334.10766580519982</v>
      </c>
      <c r="K6" s="19" t="s">
        <v>12</v>
      </c>
      <c r="L6" s="23">
        <v>328.20766773162939</v>
      </c>
      <c r="M6" s="23">
        <v>127842.29073482429</v>
      </c>
      <c r="N6" s="23">
        <v>64510.623003194887</v>
      </c>
      <c r="O6" s="23">
        <v>109720.41214057508</v>
      </c>
    </row>
    <row r="7" spans="1:15" x14ac:dyDescent="0.25">
      <c r="A7" s="21" t="s">
        <v>19</v>
      </c>
      <c r="B7" s="20">
        <v>0.36676663101427576</v>
      </c>
      <c r="C7" s="20">
        <v>0.10269829712108566</v>
      </c>
      <c r="D7" s="22">
        <v>44.079995657915823</v>
      </c>
      <c r="E7" s="1">
        <v>675.43765998458844</v>
      </c>
      <c r="F7" s="22">
        <v>159.94089772867295</v>
      </c>
      <c r="G7" s="22">
        <v>656.91297798295511</v>
      </c>
      <c r="K7" s="19" t="s">
        <v>2608</v>
      </c>
      <c r="L7" s="23">
        <v>320.63136176066024</v>
      </c>
      <c r="M7" s="23">
        <v>117889.015130674</v>
      </c>
      <c r="N7" s="23">
        <v>57629.561210453918</v>
      </c>
      <c r="O7" s="23">
        <v>102025.72902338377</v>
      </c>
    </row>
    <row r="8" spans="1:15" x14ac:dyDescent="0.25">
      <c r="A8" s="21" t="s">
        <v>21</v>
      </c>
      <c r="B8" s="20">
        <v>0.36029133087284554</v>
      </c>
      <c r="C8" s="20">
        <v>9.343964360192937E-2</v>
      </c>
      <c r="D8" s="22">
        <v>58.843743203987195</v>
      </c>
      <c r="E8" s="1">
        <v>944.24814713717046</v>
      </c>
      <c r="F8" s="22">
        <v>178.58326467760998</v>
      </c>
      <c r="G8" s="22">
        <v>494.01062670052164</v>
      </c>
    </row>
    <row r="9" spans="1:15" x14ac:dyDescent="0.25">
      <c r="A9" s="19" t="s">
        <v>23</v>
      </c>
      <c r="B9" s="20">
        <v>0.35828349316987207</v>
      </c>
      <c r="C9" s="20">
        <v>8.7457003090944743E-2</v>
      </c>
      <c r="D9" s="22">
        <v>55.47754502616732</v>
      </c>
      <c r="E9" s="1">
        <v>806.3811116578878</v>
      </c>
      <c r="F9" s="22">
        <v>197.63121401726687</v>
      </c>
      <c r="G9" s="22">
        <v>644.63978742496886</v>
      </c>
    </row>
    <row r="10" spans="1:15" x14ac:dyDescent="0.25">
      <c r="A10" s="21" t="s">
        <v>26</v>
      </c>
      <c r="B10" s="20">
        <v>0.33926887598506406</v>
      </c>
      <c r="C10" s="20">
        <v>7.5441550329638174E-2</v>
      </c>
      <c r="D10" s="22">
        <v>52.628056219879213</v>
      </c>
      <c r="E10" s="1">
        <v>817.69678379953382</v>
      </c>
      <c r="F10" s="22">
        <v>169.67619991294848</v>
      </c>
      <c r="G10" s="22">
        <v>469.63311695535623</v>
      </c>
    </row>
    <row r="11" spans="1:15" x14ac:dyDescent="0.25">
      <c r="A11" s="31" t="s">
        <v>13</v>
      </c>
      <c r="B11" s="32">
        <v>0.30600181372015628</v>
      </c>
      <c r="C11" s="32">
        <v>0.11741229240174281</v>
      </c>
      <c r="D11" s="34">
        <v>48.976632779255553</v>
      </c>
      <c r="E11" s="33">
        <v>360.60811593516127</v>
      </c>
      <c r="F11" s="34">
        <v>156.08261900056726</v>
      </c>
      <c r="G11" s="34">
        <v>289.54865536152727</v>
      </c>
      <c r="K11" s="18" t="s">
        <v>2607</v>
      </c>
      <c r="L11" t="s">
        <v>2615</v>
      </c>
      <c r="M11" t="s">
        <v>2616</v>
      </c>
      <c r="N11" t="s">
        <v>2619</v>
      </c>
    </row>
    <row r="12" spans="1:15" x14ac:dyDescent="0.25">
      <c r="A12" s="21" t="s">
        <v>19</v>
      </c>
      <c r="B12" s="20">
        <v>0.36027988892360147</v>
      </c>
      <c r="C12" s="20">
        <v>5.3600482313716113E-2</v>
      </c>
      <c r="D12" s="22">
        <v>35.387477835615691</v>
      </c>
      <c r="E12" s="1">
        <v>1102.9389714605293</v>
      </c>
      <c r="F12" s="22">
        <v>142.61052055421186</v>
      </c>
      <c r="G12" s="22">
        <v>455.73594381505677</v>
      </c>
      <c r="K12" s="19" t="s">
        <v>1933</v>
      </c>
      <c r="L12" s="23">
        <v>121</v>
      </c>
      <c r="M12" s="23">
        <v>33546.5</v>
      </c>
      <c r="N12" s="1">
        <v>3018.13</v>
      </c>
    </row>
    <row r="13" spans="1:15" x14ac:dyDescent="0.25">
      <c r="A13" s="21" t="s">
        <v>21</v>
      </c>
      <c r="B13" s="20">
        <v>0.39518671746187162</v>
      </c>
      <c r="C13" s="20">
        <v>0.10737461935217785</v>
      </c>
      <c r="D13" s="22">
        <v>76.652222626151783</v>
      </c>
      <c r="E13" s="1">
        <v>784.66613478506781</v>
      </c>
      <c r="F13" s="22">
        <v>280.59282546386771</v>
      </c>
      <c r="G13" s="22">
        <v>1087.0627641498677</v>
      </c>
      <c r="K13" s="19" t="s">
        <v>1936</v>
      </c>
      <c r="L13" s="23">
        <v>30</v>
      </c>
      <c r="M13" s="23">
        <v>9319</v>
      </c>
      <c r="N13" s="1">
        <v>4594.6000000000004</v>
      </c>
    </row>
    <row r="14" spans="1:15" x14ac:dyDescent="0.25">
      <c r="A14" s="19" t="s">
        <v>12</v>
      </c>
      <c r="B14" s="20">
        <v>0.35063831766362041</v>
      </c>
      <c r="C14" s="20">
        <v>0.11795488943521207</v>
      </c>
      <c r="D14" s="22">
        <v>54.5277041452375</v>
      </c>
      <c r="E14" s="1">
        <v>682.25764484284969</v>
      </c>
      <c r="F14" s="22">
        <v>156.13891993670967</v>
      </c>
      <c r="G14" s="22">
        <v>536.80364336506193</v>
      </c>
      <c r="K14" s="19" t="s">
        <v>1924</v>
      </c>
      <c r="L14" s="23">
        <v>398.25714285714287</v>
      </c>
      <c r="M14" s="23">
        <v>143964.9</v>
      </c>
      <c r="N14" s="1">
        <v>3810.5917142857156</v>
      </c>
    </row>
    <row r="15" spans="1:15" x14ac:dyDescent="0.25">
      <c r="A15" s="21" t="s">
        <v>26</v>
      </c>
      <c r="B15" s="20">
        <v>0.34089057344499279</v>
      </c>
      <c r="C15" s="20">
        <v>9.899270568791578E-2</v>
      </c>
      <c r="D15" s="22">
        <v>45.665618705976115</v>
      </c>
      <c r="E15" s="1">
        <v>556.72593585549521</v>
      </c>
      <c r="F15" s="22">
        <v>163.96501582771231</v>
      </c>
      <c r="G15" s="22">
        <v>717.66919266067544</v>
      </c>
      <c r="K15" s="35" t="s">
        <v>1923</v>
      </c>
      <c r="L15" s="27">
        <v>228.5225806451613</v>
      </c>
      <c r="M15" s="27">
        <v>76450.967741935485</v>
      </c>
      <c r="N15" s="29">
        <v>3502.8612903225808</v>
      </c>
    </row>
    <row r="16" spans="1:15" x14ac:dyDescent="0.25">
      <c r="A16" s="31" t="s">
        <v>13</v>
      </c>
      <c r="B16" s="32">
        <v>0.34805695174479101</v>
      </c>
      <c r="C16" s="32">
        <v>0.11156793989142146</v>
      </c>
      <c r="D16" s="34">
        <v>63.539468640150517</v>
      </c>
      <c r="E16" s="33">
        <v>813.88732768308819</v>
      </c>
      <c r="F16" s="34">
        <v>180.01243179328611</v>
      </c>
      <c r="G16" s="34">
        <v>568.19200428296676</v>
      </c>
      <c r="K16" s="19" t="s">
        <v>1934</v>
      </c>
      <c r="L16" s="23">
        <v>221.71428571428572</v>
      </c>
      <c r="M16" s="23">
        <v>80175</v>
      </c>
      <c r="N16" s="1">
        <v>2795.55</v>
      </c>
    </row>
    <row r="17" spans="1:14" x14ac:dyDescent="0.25">
      <c r="A17" s="26" t="s">
        <v>19</v>
      </c>
      <c r="B17" s="28">
        <v>0.32690906691990229</v>
      </c>
      <c r="C17" s="28">
        <v>0.12476806686893521</v>
      </c>
      <c r="D17" s="30">
        <v>53.270513569736991</v>
      </c>
      <c r="E17" s="29">
        <v>586.57999097611241</v>
      </c>
      <c r="F17" s="30">
        <v>140.00728822689246</v>
      </c>
      <c r="G17" s="30">
        <v>465.81371867154849</v>
      </c>
      <c r="K17" s="19" t="s">
        <v>1932</v>
      </c>
      <c r="L17" s="23">
        <v>227.22222222222223</v>
      </c>
      <c r="M17" s="23">
        <v>80482.111111111109</v>
      </c>
      <c r="N17" s="1">
        <v>4171.4288888888887</v>
      </c>
    </row>
    <row r="18" spans="1:14" x14ac:dyDescent="0.25">
      <c r="A18" s="21" t="s">
        <v>21</v>
      </c>
      <c r="B18" s="20">
        <v>0.37815386502354476</v>
      </c>
      <c r="C18" s="20">
        <v>0.12909036323538309</v>
      </c>
      <c r="D18" s="22">
        <v>55.004412777351241</v>
      </c>
      <c r="E18" s="1">
        <v>749.94927335214231</v>
      </c>
      <c r="F18" s="22">
        <v>147.63911906163145</v>
      </c>
      <c r="G18" s="22">
        <v>456.08638924303966</v>
      </c>
      <c r="K18" s="19" t="s">
        <v>1003</v>
      </c>
      <c r="L18" s="23">
        <v>424.39263803680984</v>
      </c>
      <c r="M18" s="23">
        <v>170905.19018404908</v>
      </c>
      <c r="N18" s="1">
        <v>4182.3055214723918</v>
      </c>
    </row>
    <row r="19" spans="1:14" x14ac:dyDescent="0.25">
      <c r="A19" s="19" t="s">
        <v>2608</v>
      </c>
      <c r="B19" s="20">
        <v>0.35551322179135736</v>
      </c>
      <c r="C19" s="20">
        <v>0.11047970764071186</v>
      </c>
      <c r="D19" s="22">
        <v>52.629224351962321</v>
      </c>
      <c r="E19" s="1">
        <v>712.54870426680418</v>
      </c>
      <c r="F19" s="22">
        <v>162.87005057691132</v>
      </c>
      <c r="G19" s="22">
        <v>522.30374009954289</v>
      </c>
      <c r="K19" s="19" t="s">
        <v>1929</v>
      </c>
      <c r="L19" s="23">
        <v>300.6875</v>
      </c>
      <c r="M19" s="23">
        <v>118825.4375</v>
      </c>
      <c r="N19" s="1">
        <v>3117.3512500000002</v>
      </c>
    </row>
    <row r="20" spans="1:14" x14ac:dyDescent="0.25">
      <c r="K20" s="19" t="s">
        <v>1937</v>
      </c>
      <c r="L20" s="23">
        <v>174</v>
      </c>
      <c r="M20" s="23">
        <v>68114</v>
      </c>
      <c r="N20" s="1">
        <v>2753.71</v>
      </c>
    </row>
    <row r="21" spans="1:14" x14ac:dyDescent="0.25">
      <c r="K21" s="19" t="s">
        <v>1931</v>
      </c>
      <c r="L21" s="23">
        <v>326</v>
      </c>
      <c r="M21" s="23">
        <v>117444.5</v>
      </c>
      <c r="N21" s="1">
        <v>1662.37</v>
      </c>
    </row>
    <row r="22" spans="1:14" x14ac:dyDescent="0.25">
      <c r="K22" s="19" t="s">
        <v>1926</v>
      </c>
      <c r="L22" s="23">
        <v>186.4</v>
      </c>
      <c r="M22" s="23">
        <v>60602.025000000001</v>
      </c>
      <c r="N22" s="1">
        <v>3369.6924999999997</v>
      </c>
    </row>
    <row r="23" spans="1:14" x14ac:dyDescent="0.25">
      <c r="K23" s="19" t="s">
        <v>1925</v>
      </c>
      <c r="L23" s="23">
        <v>215.4</v>
      </c>
      <c r="M23" s="23">
        <v>78037</v>
      </c>
      <c r="N23" s="1">
        <v>2702.9720000000002</v>
      </c>
    </row>
    <row r="24" spans="1:14" x14ac:dyDescent="0.25">
      <c r="K24" s="19" t="s">
        <v>1927</v>
      </c>
      <c r="L24" s="23">
        <v>347.93069306930693</v>
      </c>
      <c r="M24" s="23">
        <v>122669.88118811882</v>
      </c>
      <c r="N24" s="1">
        <v>4110.6857425742583</v>
      </c>
    </row>
    <row r="25" spans="1:14" x14ac:dyDescent="0.25">
      <c r="K25" s="19" t="s">
        <v>1930</v>
      </c>
      <c r="L25" s="23">
        <v>235.66666666666666</v>
      </c>
      <c r="M25" s="23">
        <v>85508.666666666672</v>
      </c>
      <c r="N25" s="1">
        <v>1622.0833333333333</v>
      </c>
    </row>
    <row r="26" spans="1:14" x14ac:dyDescent="0.25">
      <c r="K26" s="19" t="s">
        <v>1935</v>
      </c>
      <c r="L26" s="23">
        <v>286.2</v>
      </c>
      <c r="M26" s="23">
        <v>102808.6</v>
      </c>
      <c r="N26" s="1">
        <v>3349.2739999999999</v>
      </c>
    </row>
    <row r="27" spans="1:14" x14ac:dyDescent="0.25">
      <c r="K27" s="19" t="s">
        <v>1928</v>
      </c>
      <c r="L27" s="23">
        <v>228.66197183098592</v>
      </c>
      <c r="M27" s="23">
        <v>82657.338028169019</v>
      </c>
      <c r="N27" s="1">
        <v>4042.3092957746489</v>
      </c>
    </row>
    <row r="28" spans="1:14" x14ac:dyDescent="0.25">
      <c r="K28" s="19" t="s">
        <v>1953</v>
      </c>
      <c r="L28" s="23">
        <v>237.75</v>
      </c>
      <c r="M28" s="23">
        <v>91584.75</v>
      </c>
      <c r="N28" s="1">
        <v>3474.3674999999998</v>
      </c>
    </row>
    <row r="29" spans="1:14" x14ac:dyDescent="0.25">
      <c r="A29" s="18" t="s">
        <v>2607</v>
      </c>
      <c r="B29" t="s">
        <v>2620</v>
      </c>
      <c r="C29" t="s">
        <v>2615</v>
      </c>
      <c r="D29" t="s">
        <v>2616</v>
      </c>
      <c r="E29" t="s">
        <v>2617</v>
      </c>
      <c r="F29" t="s">
        <v>2618</v>
      </c>
      <c r="K29" s="19" t="s">
        <v>2608</v>
      </c>
      <c r="L29" s="23">
        <v>320.63136176066024</v>
      </c>
      <c r="M29" s="23">
        <v>117889.015130674</v>
      </c>
      <c r="N29" s="1">
        <v>3815.5060660247614</v>
      </c>
    </row>
    <row r="30" spans="1:14" x14ac:dyDescent="0.25">
      <c r="A30" s="19" t="s">
        <v>18</v>
      </c>
      <c r="B30" s="36">
        <v>11</v>
      </c>
      <c r="C30" s="23">
        <v>325.28450704225349</v>
      </c>
      <c r="D30" s="23">
        <v>114803.42253521127</v>
      </c>
      <c r="E30" s="23">
        <v>54518.932394366195</v>
      </c>
      <c r="F30" s="23">
        <v>99975.076056338032</v>
      </c>
    </row>
    <row r="31" spans="1:14" x14ac:dyDescent="0.25">
      <c r="A31" s="21" t="s">
        <v>34</v>
      </c>
      <c r="B31" s="36">
        <v>10.87719298245614</v>
      </c>
      <c r="C31" s="23">
        <v>157.66666666666666</v>
      </c>
      <c r="D31" s="23">
        <v>49213.035087719298</v>
      </c>
      <c r="E31" s="23">
        <v>21398.228070175439</v>
      </c>
      <c r="F31" s="23">
        <v>43191.473684210527</v>
      </c>
    </row>
    <row r="32" spans="1:14" x14ac:dyDescent="0.25">
      <c r="A32" s="26" t="s">
        <v>16</v>
      </c>
      <c r="B32" s="37">
        <v>10.333333333333334</v>
      </c>
      <c r="C32" s="27">
        <v>443.41428571428571</v>
      </c>
      <c r="D32" s="27">
        <v>158397.1</v>
      </c>
      <c r="E32" s="27">
        <v>76267.847619047621</v>
      </c>
      <c r="F32" s="27">
        <v>138017.45714285714</v>
      </c>
    </row>
    <row r="33" spans="1:6" x14ac:dyDescent="0.25">
      <c r="A33" s="21" t="s">
        <v>44</v>
      </c>
      <c r="B33" s="36">
        <v>12.670454545454545</v>
      </c>
      <c r="C33" s="23">
        <v>151.95454545454547</v>
      </c>
      <c r="D33" s="23">
        <v>53257.73863636364</v>
      </c>
      <c r="E33" s="23">
        <v>24071.295454545456</v>
      </c>
      <c r="F33" s="23">
        <v>45972.409090909088</v>
      </c>
    </row>
    <row r="34" spans="1:6" x14ac:dyDescent="0.25">
      <c r="A34" s="19" t="s">
        <v>23</v>
      </c>
      <c r="B34" s="36">
        <v>9.4915254237288131</v>
      </c>
      <c r="C34" s="23">
        <v>252.4406779661017</v>
      </c>
      <c r="D34" s="23">
        <v>83651.898305084746</v>
      </c>
      <c r="E34" s="23">
        <v>39841.4406779661</v>
      </c>
      <c r="F34" s="23">
        <v>73543.457627118638</v>
      </c>
    </row>
    <row r="35" spans="1:6" x14ac:dyDescent="0.25">
      <c r="A35" s="26" t="s">
        <v>16</v>
      </c>
      <c r="B35" s="37">
        <v>9.4915254237288131</v>
      </c>
      <c r="C35" s="27">
        <v>252.4406779661017</v>
      </c>
      <c r="D35" s="27">
        <v>83651.898305084746</v>
      </c>
      <c r="E35" s="27">
        <v>39841.4406779661</v>
      </c>
      <c r="F35" s="27">
        <v>73543.457627118638</v>
      </c>
    </row>
    <row r="36" spans="1:6" x14ac:dyDescent="0.25">
      <c r="A36" s="19" t="s">
        <v>12</v>
      </c>
      <c r="B36" s="36">
        <v>12.808306709265176</v>
      </c>
      <c r="C36" s="23">
        <v>328.20766773162939</v>
      </c>
      <c r="D36" s="23">
        <v>127842.29073482429</v>
      </c>
      <c r="E36" s="23">
        <v>64510.623003194887</v>
      </c>
      <c r="F36" s="23">
        <v>109720.41214057508</v>
      </c>
    </row>
    <row r="37" spans="1:6" x14ac:dyDescent="0.25">
      <c r="A37" s="26" t="s">
        <v>16</v>
      </c>
      <c r="B37" s="37">
        <v>12.808306709265176</v>
      </c>
      <c r="C37" s="27">
        <v>328.20766773162939</v>
      </c>
      <c r="D37" s="27">
        <v>127842.29073482429</v>
      </c>
      <c r="E37" s="27">
        <v>64510.623003194887</v>
      </c>
      <c r="F37" s="27">
        <v>109720.41214057508</v>
      </c>
    </row>
    <row r="38" spans="1:6" x14ac:dyDescent="0.25">
      <c r="A38" s="19" t="s">
        <v>2608</v>
      </c>
      <c r="B38" s="36">
        <v>11.656121045392021</v>
      </c>
      <c r="C38" s="23">
        <v>320.63136176066024</v>
      </c>
      <c r="D38" s="23">
        <v>117889.015130674</v>
      </c>
      <c r="E38" s="23">
        <v>57629.561210453918</v>
      </c>
      <c r="F38" s="23">
        <v>102025.72902338377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D353490A3FF46820ECC5ADC316C43" ma:contentTypeVersion="6" ma:contentTypeDescription="Create a new document." ma:contentTypeScope="" ma:versionID="f0f93f50999606044332a2f8c4d65b7d">
  <xsd:schema xmlns:xsd="http://www.w3.org/2001/XMLSchema" xmlns:xs="http://www.w3.org/2001/XMLSchema" xmlns:p="http://schemas.microsoft.com/office/2006/metadata/properties" xmlns:ns3="002b87a0-f384-4411-8855-1318180a36a6" targetNamespace="http://schemas.microsoft.com/office/2006/metadata/properties" ma:root="true" ma:fieldsID="d8650d3b0c1aeed5c1f952b2d61e1f01" ns3:_="">
    <xsd:import namespace="002b87a0-f384-4411-8855-1318180a36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b87a0-f384-4411-8855-1318180a36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2b87a0-f384-4411-8855-1318180a36a6" xsi:nil="true"/>
  </documentManagement>
</p:properties>
</file>

<file path=customXml/itemProps1.xml><?xml version="1.0" encoding="utf-8"?>
<ds:datastoreItem xmlns:ds="http://schemas.openxmlformats.org/officeDocument/2006/customXml" ds:itemID="{10673911-B524-4929-9B8F-ABFC92BDC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b87a0-f384-4411-8855-1318180a36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2C37E8-75F1-4460-9962-A83F5CB9A1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0A13D2-15F6-4E2C-A26E-213D3F57E55F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002b87a0-f384-4411-8855-1318180a36a6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PBL_DA_SP25_CAPSTONE_DATA</vt:lpstr>
      <vt:lpstr>PBL_DA_SP25_CAPSTONE_DATA draft</vt:lpstr>
      <vt:lpstr>Data Cleaned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Gray</dc:creator>
  <cp:lastModifiedBy>Nguyen, Kevin</cp:lastModifiedBy>
  <dcterms:created xsi:type="dcterms:W3CDTF">2025-04-25T01:02:13Z</dcterms:created>
  <dcterms:modified xsi:type="dcterms:W3CDTF">2025-05-26T02:21:28Z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0x010100E85D353490A3FF46820ECC5ADC316C43</vt:lpwstr>
  </property>
</Properties>
</file>