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xampp\htdocs\control_gastos_daem\"/>
    </mc:Choice>
  </mc:AlternateContent>
  <xr:revisionPtr revIDLastSave="0" documentId="10_ncr:100000_{C46C21E3-35BB-44F4-9B56-0628AE096B38}" xr6:coauthVersionLast="31" xr6:coauthVersionMax="36" xr10:uidLastSave="{00000000-0000-0000-0000-000000000000}"/>
  <bookViews>
    <workbookView xWindow="0" yWindow="465" windowWidth="28800" windowHeight="17535" activeTab="1" xr2:uid="{603FC5B0-5C8F-284E-9288-0DC554ACEB89}"/>
  </bookViews>
  <sheets>
    <sheet name="Captura" sheetId="1" r:id="rId1"/>
    <sheet name="Datos" sheetId="2" r:id="rId2"/>
    <sheet name="Listas" sheetId="3" r:id="rId3"/>
  </sheets>
  <externalReferences>
    <externalReference r:id="rId4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1" l="1"/>
  <c r="B14" i="1" l="1"/>
  <c r="K8" i="1" l="1"/>
  <c r="K12" i="1"/>
  <c r="K3" i="1"/>
  <c r="K17" i="1" l="1"/>
  <c r="K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Fabians Silva</author>
  </authors>
  <commentList>
    <comment ref="O1" authorId="0" shapeId="0" xr:uid="{79475FBC-09BD-C244-A31B-B5314872D773}">
      <text>
        <r>
          <rPr>
            <b/>
            <sz val="10"/>
            <color rgb="FF000000"/>
            <rFont val="Tahoma"/>
            <family val="2"/>
          </rPr>
          <t>Fabians Silva: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VIGENTE / ANULADO
</t>
        </r>
      </text>
    </comment>
  </commentList>
</comments>
</file>

<file path=xl/sharedStrings.xml><?xml version="1.0" encoding="utf-8"?>
<sst xmlns="http://schemas.openxmlformats.org/spreadsheetml/2006/main" count="258" uniqueCount="214">
  <si>
    <t xml:space="preserve">CAPTURA DE INGRESOS Y GASTOS </t>
  </si>
  <si>
    <t>TIPO DE INGRESO/GASTO</t>
  </si>
  <si>
    <t>COLEGIO (RBD)</t>
  </si>
  <si>
    <t xml:space="preserve">DESCRIPCIÓN </t>
  </si>
  <si>
    <t>SUBVENCIÓN</t>
  </si>
  <si>
    <t>MONTO</t>
  </si>
  <si>
    <t>CUENTA PRESUPUESTO</t>
  </si>
  <si>
    <t>OC</t>
  </si>
  <si>
    <t>Nº CERTIFICADO</t>
  </si>
  <si>
    <t>SALDO PRESUPUESTARIO</t>
  </si>
  <si>
    <t>TIPO DE INGRESO</t>
  </si>
  <si>
    <t>SUBVENCIONES</t>
  </si>
  <si>
    <t>COLEGIOS</t>
  </si>
  <si>
    <t>I</t>
  </si>
  <si>
    <t>G</t>
  </si>
  <si>
    <t>REGULAR</t>
  </si>
  <si>
    <t>PIE</t>
  </si>
  <si>
    <t>SEP</t>
  </si>
  <si>
    <t>PRO-RETENCION</t>
  </si>
  <si>
    <t>SC-VTF</t>
  </si>
  <si>
    <t>MANTTO</t>
  </si>
  <si>
    <t>FAEP 2017</t>
  </si>
  <si>
    <t>FAEP 2018</t>
  </si>
  <si>
    <t>FAEP 2019</t>
  </si>
  <si>
    <t>SCMD</t>
  </si>
  <si>
    <t>SCMPM</t>
  </si>
  <si>
    <t>SCVR</t>
  </si>
  <si>
    <t>SCVLG</t>
  </si>
  <si>
    <t>FECHA</t>
  </si>
  <si>
    <t>TIPO DE DATO</t>
  </si>
  <si>
    <t>COLEGIO</t>
  </si>
  <si>
    <t xml:space="preserve">CUENTA PRESUPUESTARIA </t>
  </si>
  <si>
    <t>DESCRIPCIÓN</t>
  </si>
  <si>
    <t>FECHA INGRESO</t>
  </si>
  <si>
    <t>SUBVENCION FISCAL MENSUAL</t>
  </si>
  <si>
    <t>SUBVENCION PARA EDUCACION ESPECIAL</t>
  </si>
  <si>
    <t>SUBVENCION ESCOLAR PREFERENCIAL LEY N°20.248</t>
  </si>
  <si>
    <t>FONDO DE APOYO A LA EDUCACION PUBLICA</t>
  </si>
  <si>
    <t>OTROS INGRESOS PRESUPUESTARIOS</t>
  </si>
  <si>
    <t>MI PEQUEÑO MUNDO</t>
  </si>
  <si>
    <t>MI DESPERTAR</t>
  </si>
  <si>
    <t>VILLA LA GRANJA</t>
  </si>
  <si>
    <t>VILLA REHUEN</t>
  </si>
  <si>
    <t>ALHUELEMU</t>
  </si>
  <si>
    <t>OTRAS TRANSF CORRIENTES DEL TESORO PUBLICO</t>
  </si>
  <si>
    <t>REEMBOLSO ART. 4 LEY N°19.345</t>
  </si>
  <si>
    <t>RECUPERACIONES ART. 12 LEY N° 18.196</t>
  </si>
  <si>
    <t>OTROS INGRESOS</t>
  </si>
  <si>
    <t>BONO ESCOLAR</t>
  </si>
  <si>
    <t>AGUINALDOS FIESTAS PATRIAS Y NAVIDAD</t>
  </si>
  <si>
    <t>BONO ESPECIAL</t>
  </si>
  <si>
    <t>SALDO INICIAL DE CAJA</t>
  </si>
  <si>
    <t>NOMBRE CUENTA</t>
  </si>
  <si>
    <t>SUELDOS BASE</t>
  </si>
  <si>
    <t>ASIGNACION DE EXPERIENCIA. ART. 48. LEY N° 19.070</t>
  </si>
  <si>
    <t>UNIDAD DE MEJORAMIENTO PROFESIONAL. ART. 54 Y SGTES.. LEY N° 19.070</t>
  </si>
  <si>
    <t>BONIFICACICION PROPORCIONAL. ART.8 LEY N° 19.410</t>
  </si>
  <si>
    <t>BONIFICACICION ESPECIAL PROFESORES ENCARGADOS DE ESCUELAS RURALES. ART. 13. LEY N° 19.715</t>
  </si>
  <si>
    <t>OTRAS ASIGNACIONES ESPECIALES</t>
  </si>
  <si>
    <t>BONIFICACICION COMPENSATORIA DE SALUD. ART. 3°. LEY N° 18.566</t>
  </si>
  <si>
    <t>BONIFICACICION ART. 3. LEY N° 19.200</t>
  </si>
  <si>
    <t>ASIGNACION DE RESPONSABILIDAD DIRECTIVA</t>
  </si>
  <si>
    <t>ASIGNACION DE RESPONSABILIDAD TéCNICO PEDAGóGICA</t>
  </si>
  <si>
    <t>ASIGNACION DE DESEMPEÑO EN CONDICIONES DIFICILES, ART.50 LEY 19.070</t>
  </si>
  <si>
    <t>ASIGNACION DE PERFECCIONAMIENTO. ART. 49. LEY N° 19.070</t>
  </si>
  <si>
    <t>OTRAS COTIZACIONES PREVISIONALES</t>
  </si>
  <si>
    <t>BONIFICACICION EXCELENCIA</t>
  </si>
  <si>
    <t>ASIGNACION VARIABLE POR DESEMPEñO COLECTIVO</t>
  </si>
  <si>
    <t>ASIGNACION ESPECIAL DE INCENTIVO PROFESIONAL. ART. 47. LEY N° 19.070</t>
  </si>
  <si>
    <t>ASIGNACION VARIABLE POR DESEMPEñO INDIVIDUAL</t>
  </si>
  <si>
    <t>TRABAJOS EXTRAORDINARIOS</t>
  </si>
  <si>
    <t>COMISIONES DE SERVICIOS EN EL PAÍS</t>
  </si>
  <si>
    <t>AGUINALDO DE FIESTAS PATRIAS</t>
  </si>
  <si>
    <t>BONOS DE ESCOLARIDAD</t>
  </si>
  <si>
    <t>BONO EXTRAORDINARIO ANUAL</t>
  </si>
  <si>
    <t>BONIFICACIóN ADICIONAL AL BONO DE ESCOLARIDAD</t>
  </si>
  <si>
    <t>COMPLEMENTO DE ZONA</t>
  </si>
  <si>
    <t>BONIFICACICION PROPORCIONAL. ART. 8. LEY N° 19.410</t>
  </si>
  <si>
    <t>BONIFICACICION ESPECIAL PROFESORES ENCARGADOS DE ESCUELAS RURALES. ART. 13. LEY 19.715</t>
  </si>
  <si>
    <t>RED MAESTROS DE MAESTROS</t>
  </si>
  <si>
    <t>ASIGNACION DE PERFECCIONAMIENTO, ART. 49, LEY 19070</t>
  </si>
  <si>
    <t>ASIGNACION DE MÉRITO. ART. 30. DE LA LEY N° 19.378. LEY N° 19.607 (AVDI)</t>
  </si>
  <si>
    <t>BONO DE ESCOLARIDAD</t>
  </si>
  <si>
    <t>HONORARIOS A SUMA ALZADA PERSONAS NATURALES</t>
  </si>
  <si>
    <t>SUELDOS COD DEL TRABAJO DEM</t>
  </si>
  <si>
    <t>SUELDOS COD DEL TRABAJO SALAS CUNA</t>
  </si>
  <si>
    <t>APORTES DEL EMPLEADOR</t>
  </si>
  <si>
    <t>REMUNERACIONES VARIABLES</t>
  </si>
  <si>
    <t>A. FIESTAS PATRIAS</t>
  </si>
  <si>
    <t>BONO LEY 20.905</t>
  </si>
  <si>
    <t>BONO ESCOLAR ADICIONAL</t>
  </si>
  <si>
    <t>ASIGNACIóN ART. 1. LEY N° 19.464</t>
  </si>
  <si>
    <t>VIATICOS</t>
  </si>
  <si>
    <t>FERIADO PROPORCIONAL</t>
  </si>
  <si>
    <t>PARA PERSONAS</t>
  </si>
  <si>
    <t>TEXTILES Y ACABADOS TEXTILES</t>
  </si>
  <si>
    <t>VESTUARIO. ACCESORIOS Y PRENDAS DIVERSAS</t>
  </si>
  <si>
    <t>CALZADO</t>
  </si>
  <si>
    <t>PARA VEHÍCULOS</t>
  </si>
  <si>
    <t>PARA MAQUINARIAS. EQUIPOS DE PRODUCCIóN. TRACCIóN Y ELEVACIóN</t>
  </si>
  <si>
    <t>PARA CALEFACCION</t>
  </si>
  <si>
    <t>PARA OTROS</t>
  </si>
  <si>
    <t>MATERIALES DE OFICINA</t>
  </si>
  <si>
    <t>TEXTOS Y OTROS MATERIALES DE ENSEñANZA</t>
  </si>
  <si>
    <t>PRODUCTOS FARMACéUTICOS</t>
  </si>
  <si>
    <t>MATERIALES Y UTILES QUIRURGICOS</t>
  </si>
  <si>
    <t>FERTILIZANTES. INSECTICIDAS. FUNGICIDAS Y OTROS</t>
  </si>
  <si>
    <t>MATERIALES Y ÚTILES DE ASEO</t>
  </si>
  <si>
    <t>MENAJE PARA OFICINA. CASINO Y OTROS</t>
  </si>
  <si>
    <t>INSUMOS. REPUESTOS Y ACCESORIOS COMPUTACIONALES</t>
  </si>
  <si>
    <t>MATERIALES PARA MANTENIMIENTO Y REPARACIONES DE INMUEBLES</t>
  </si>
  <si>
    <t>REPUESTOS Y ACCESORIOS PARA MANTENIMIENTO Y REPARACIONES DE VEHíCULOS</t>
  </si>
  <si>
    <t>EQUIPOS MENORES</t>
  </si>
  <si>
    <t>OTROS</t>
  </si>
  <si>
    <t>ELECTRICIDAD</t>
  </si>
  <si>
    <t>AGUA</t>
  </si>
  <si>
    <t>GAS</t>
  </si>
  <si>
    <t>CORREO</t>
  </si>
  <si>
    <t>TELEFONIA FIJA</t>
  </si>
  <si>
    <t>TELEFONIA CELULAR</t>
  </si>
  <si>
    <t>ACCESO A INTERNET</t>
  </si>
  <si>
    <t>MANTENIMIENTO Y REPARACIóN DE EDIFICACIONES</t>
  </si>
  <si>
    <t>MANTENIMIENTO Y REPARACIóN DE VEHÍCULOS</t>
  </si>
  <si>
    <t>MANTENIMIENTO Y REPARACIóN MOBILIARIOS Y OTROS</t>
  </si>
  <si>
    <t>MANTENIMIENTO Y REPARACIóN DE MáQUINAS Y EQUIPOS DE OFICINA</t>
  </si>
  <si>
    <t>MANTENIMIENTO Y REPARACIóN DE MAQUINARIA Y EQUIPOS DE PRODUCCIóN</t>
  </si>
  <si>
    <t>MANTENIMIENTO Y REPARACIóN DE OTRAS MAQUINARIAS Y EQUIPOS</t>
  </si>
  <si>
    <t>MANTENIMIENTO Y REPARACIóN DE EQUIPOS INFORMáTICOS</t>
  </si>
  <si>
    <t>SERVICIOS DE PUBLICIDAD</t>
  </si>
  <si>
    <t>SERVICIOS DE IMPRESION</t>
  </si>
  <si>
    <t>SERVICIOS DE VIGILANCIA</t>
  </si>
  <si>
    <t>PASAJES. FLETES Y BODEGAJES</t>
  </si>
  <si>
    <t>SALAS CUNAS Y/O JARDINES INFANTILES</t>
  </si>
  <si>
    <t xml:space="preserve">TRANSPORTE ESCOLAR REGULAR </t>
  </si>
  <si>
    <t>SERVICIO DE VIAJES ESPECIALES</t>
  </si>
  <si>
    <t xml:space="preserve">OTROS </t>
  </si>
  <si>
    <t>ARRIENDO DE MÁQUINAS Y EQUIPOS</t>
  </si>
  <si>
    <t>ARRIENDO DE EQUIPOS INFORMáTICOS</t>
  </si>
  <si>
    <t>GASTOS FINANCIEROS POR COMPRA Y VENTA DE TíTULOS Y VALORES</t>
  </si>
  <si>
    <t>PRIMAS Y GASTOS DE SEGUROS</t>
  </si>
  <si>
    <t>CURSOS DE CAPACITACIÓN</t>
  </si>
  <si>
    <t>SERVICIOS INFORMÁTICOS</t>
  </si>
  <si>
    <t>GASTOS MENORES</t>
  </si>
  <si>
    <t>INTERESES. MULTAS Y RECARGOS</t>
  </si>
  <si>
    <t>DERECHOS Y TASAS</t>
  </si>
  <si>
    <t>DESAHUCIOS E INDEMNIZACIONES</t>
  </si>
  <si>
    <t>DEVOLUCIONES</t>
  </si>
  <si>
    <t>MOBILIARIO Y OTROS</t>
  </si>
  <si>
    <t>MáQUINAS Y EQUIPOS DE OFICINA</t>
  </si>
  <si>
    <t>MAQUINARIAS Y EQUIPOS PARA LA PRODUCCIóN</t>
  </si>
  <si>
    <t>OTRAS</t>
  </si>
  <si>
    <t>EQUIPOS COMPUTACIONALES Y PERIFÉRICOS</t>
  </si>
  <si>
    <t>PROGRAMAS COMPUTACIONALES</t>
  </si>
  <si>
    <t>DEUDA FLOTANTE MUNICIPAL</t>
  </si>
  <si>
    <t>SALDO FINAL DE CAJA</t>
  </si>
  <si>
    <t>INGRESOS</t>
  </si>
  <si>
    <t>GASTOS</t>
  </si>
  <si>
    <t>ORDEN DE COMPRA</t>
  </si>
  <si>
    <t>Escuela De Adultos Rio Sur</t>
  </si>
  <si>
    <t>Liceo Miguel Ángel Cerda Leiva</t>
  </si>
  <si>
    <t>Escuela Blanco Encalada</t>
  </si>
  <si>
    <t>Escuela Basica Mulchen</t>
  </si>
  <si>
    <t>Escuela Ignacio Verdugo Cavada</t>
  </si>
  <si>
    <t>Liceo Crisol</t>
  </si>
  <si>
    <t>Escuela Sacerdote Alejandro Manera</t>
  </si>
  <si>
    <t>Escuela Basica Villa Las Penas</t>
  </si>
  <si>
    <t>Escuela Alhuelemu</t>
  </si>
  <si>
    <t>Escuela Basica Munilque Izaurieta</t>
  </si>
  <si>
    <t>Escuela Basica San Luis De Malven</t>
  </si>
  <si>
    <t>Escuela Basica Bureo</t>
  </si>
  <si>
    <t>Escuela Basica Pilguen</t>
  </si>
  <si>
    <t>Escuela Basica El Parron</t>
  </si>
  <si>
    <t>Escuela Basica El Eden</t>
  </si>
  <si>
    <t>Escuela Basica Rapelco</t>
  </si>
  <si>
    <t>Escuela Basica Los Hinojos</t>
  </si>
  <si>
    <t>Escuela Basica Santa Adriana</t>
  </si>
  <si>
    <t>Escuela Basica Aurora De Enero</t>
  </si>
  <si>
    <t>Escuela Basica Casas De Pile</t>
  </si>
  <si>
    <t>Escuela Especial De La Solidaridad</t>
  </si>
  <si>
    <t>Escuela Villa La Granja</t>
  </si>
  <si>
    <t>Liceo Nuevo Mundo</t>
  </si>
  <si>
    <t>RBD</t>
  </si>
  <si>
    <t>NOMBRE COLEGIO</t>
  </si>
  <si>
    <t>FUNCIONE COMO BUSCADOR IDEM</t>
  </si>
  <si>
    <t>A1</t>
  </si>
  <si>
    <t>A2</t>
  </si>
  <si>
    <t>A3</t>
  </si>
  <si>
    <t>A4</t>
  </si>
  <si>
    <t>B1</t>
  </si>
  <si>
    <t>B2</t>
  </si>
  <si>
    <t>B3</t>
  </si>
  <si>
    <t>C1</t>
  </si>
  <si>
    <t>C2</t>
  </si>
  <si>
    <t>C3</t>
  </si>
  <si>
    <t>C4</t>
  </si>
  <si>
    <t>D1</t>
  </si>
  <si>
    <t>D2</t>
  </si>
  <si>
    <t>B4</t>
  </si>
  <si>
    <t>ESTADO</t>
  </si>
  <si>
    <t xml:space="preserve"> </t>
  </si>
  <si>
    <t>AC</t>
  </si>
  <si>
    <t>SALA CUNA MI DESPERTAR</t>
  </si>
  <si>
    <t>SALA CUNA MI PEQUEÑO MUNDO</t>
  </si>
  <si>
    <t>SALA CUNA VILLA REHUEN</t>
  </si>
  <si>
    <t>SALA CUNA VILLA LA GRANJA</t>
  </si>
  <si>
    <t>SCVALH</t>
  </si>
  <si>
    <t>SALA CUNA ALHUELEMU</t>
  </si>
  <si>
    <t>DAEM ( ADMINISTRACIÓN CENTRAL)</t>
  </si>
  <si>
    <t>PREFERENTE</t>
  </si>
  <si>
    <t>PREFERENCIAL</t>
  </si>
  <si>
    <t>CONCENTRACION</t>
  </si>
  <si>
    <t xml:space="preserve">ART 19 </t>
  </si>
  <si>
    <t>AJUSTES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</si>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</sst>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&quot;$&quot;#,##0;[Red]\-&quot;$&quot;#,##0"/>
    <numFmt numFmtId="165" formatCode="_-&quot;$&quot;* #,##0_-;\-&quot;$&quot;* #,##0_-;_-&quot;$&quot;* &quot;-&quot;_-;_-@_-"/>
    <numFmt numFmtId="166" formatCode="[$-F800]dddd\,\ mmmm\ dd\,\ yyyy"/>
    <numFmt numFmtId="167" formatCode="&quot;$&quot;#,##0"/>
  </numFmts>
  <fonts count="2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697680"/>
      <name val="Helvetica Neue"/>
      <family val="2"/>
    </font>
    <font>
      <u/>
      <sz val="12"/>
      <color theme="10"/>
      <name val="Calibri"/>
      <family val="2"/>
      <scheme val="minor"/>
    </font>
    <font>
      <sz val="12"/>
      <name val="Helvetica Neue"/>
      <family val="2"/>
    </font>
    <font>
      <sz val="12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3818FF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1">
    <xf numFmtId="0" fontId="0" fillId="0" borderId="0" xfId="0"/>
    <xf numFmtId="0" fontId="3" fillId="0" borderId="0" xfId="0" applyFont="1"/>
    <xf numFmtId="0" fontId="4" fillId="0" borderId="0" xfId="2"/>
    <xf numFmtId="0" fontId="5" fillId="0" borderId="0" xfId="0" applyFont="1" applyFill="1"/>
    <xf numFmtId="0" fontId="6" fillId="0" borderId="0" xfId="0" applyFont="1" applyFill="1" applyAlignment="1">
      <alignment horizontal="right"/>
    </xf>
    <xf numFmtId="1" fontId="0" fillId="0" borderId="0" xfId="0" applyNumberFormat="1"/>
    <xf numFmtId="0" fontId="5" fillId="0" borderId="0" xfId="0" applyFont="1" applyFill="1" applyAlignment="1">
      <alignment horizontal="right"/>
    </xf>
    <xf numFmtId="1" fontId="8" fillId="0" borderId="0" xfId="0" applyNumberFormat="1" applyFont="1"/>
    <xf numFmtId="0" fontId="10" fillId="2" borderId="0" xfId="0" applyFont="1" applyFill="1"/>
    <xf numFmtId="0" fontId="0" fillId="2" borderId="0" xfId="0" applyFill="1"/>
    <xf numFmtId="0" fontId="0" fillId="2" borderId="0" xfId="0" applyFill="1" applyBorder="1" applyAlignment="1"/>
    <xf numFmtId="0" fontId="2" fillId="2" borderId="0" xfId="0" applyFont="1" applyFill="1"/>
    <xf numFmtId="167" fontId="0" fillId="2" borderId="0" xfId="0" applyNumberFormat="1" applyFill="1"/>
    <xf numFmtId="0" fontId="2" fillId="0" borderId="0" xfId="0" applyFont="1"/>
    <xf numFmtId="1" fontId="2" fillId="0" borderId="0" xfId="0" applyNumberFormat="1" applyFont="1"/>
    <xf numFmtId="0" fontId="16" fillId="2" borderId="0" xfId="0" applyFont="1" applyFill="1"/>
    <xf numFmtId="0" fontId="0" fillId="2" borderId="0" xfId="0" applyFill="1" applyAlignment="1">
      <alignment horizontal="center" vertical="center"/>
    </xf>
    <xf numFmtId="0" fontId="17" fillId="4" borderId="0" xfId="0" applyFont="1" applyFill="1"/>
    <xf numFmtId="0" fontId="15" fillId="2" borderId="0" xfId="0" applyFont="1" applyFill="1" applyAlignment="1">
      <alignment horizontal="center"/>
    </xf>
    <xf numFmtId="164" fontId="0" fillId="0" borderId="1" xfId="1" applyNumberFormat="1" applyFont="1" applyBorder="1" applyAlignment="1">
      <alignment horizontal="right" vertical="center"/>
    </xf>
    <xf numFmtId="164" fontId="0" fillId="0" borderId="2" xfId="1" applyNumberFormat="1" applyFont="1" applyBorder="1" applyAlignment="1">
      <alignment horizontal="right" vertical="center"/>
    </xf>
    <xf numFmtId="164" fontId="0" fillId="0" borderId="3" xfId="1" applyNumberFormat="1" applyFont="1" applyBorder="1" applyAlignment="1">
      <alignment horizontal="right" vertical="center"/>
    </xf>
    <xf numFmtId="164" fontId="0" fillId="0" borderId="6" xfId="1" applyNumberFormat="1" applyFont="1" applyBorder="1" applyAlignment="1">
      <alignment horizontal="right" vertical="center"/>
    </xf>
    <xf numFmtId="164" fontId="0" fillId="0" borderId="7" xfId="1" applyNumberFormat="1" applyFont="1" applyBorder="1" applyAlignment="1">
      <alignment horizontal="right" vertical="center"/>
    </xf>
    <xf numFmtId="164" fontId="0" fillId="0" borderId="8" xfId="1" applyNumberFormat="1" applyFont="1" applyBorder="1" applyAlignment="1">
      <alignment horizontal="right" vertic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0" applyFont="1" applyFill="1" applyBorder="1" applyAlignment="1">
      <alignment horizontal="left"/>
    </xf>
    <xf numFmtId="0" fontId="12" fillId="3" borderId="9" xfId="0" applyFont="1" applyFill="1" applyBorder="1" applyAlignment="1">
      <alignment horizontal="center"/>
    </xf>
    <xf numFmtId="0" fontId="12" fillId="3" borderId="10" xfId="0" applyFont="1" applyFill="1" applyBorder="1" applyAlignment="1">
      <alignment horizontal="center"/>
    </xf>
    <xf numFmtId="0" fontId="12" fillId="3" borderId="11" xfId="0" applyFont="1" applyFill="1" applyBorder="1" applyAlignment="1">
      <alignment horizontal="center"/>
    </xf>
    <xf numFmtId="49" fontId="13" fillId="3" borderId="9" xfId="0" applyNumberFormat="1" applyFont="1" applyFill="1" applyBorder="1" applyAlignment="1">
      <alignment horizontal="center"/>
    </xf>
    <xf numFmtId="49" fontId="13" fillId="3" borderId="10" xfId="0" applyNumberFormat="1" applyFont="1" applyFill="1" applyBorder="1" applyAlignment="1">
      <alignment horizontal="center"/>
    </xf>
    <xf numFmtId="49" fontId="13" fillId="3" borderId="11" xfId="0" applyNumberFormat="1" applyFont="1" applyFill="1" applyBorder="1" applyAlignment="1">
      <alignment horizontal="center"/>
    </xf>
    <xf numFmtId="165" fontId="7" fillId="0" borderId="9" xfId="1" applyFont="1" applyBorder="1" applyAlignment="1">
      <alignment horizontal="center" vertical="center"/>
    </xf>
    <xf numFmtId="165" fontId="7" fillId="0" borderId="10" xfId="1" applyFont="1" applyBorder="1" applyAlignment="1">
      <alignment horizontal="center" vertical="center"/>
    </xf>
    <xf numFmtId="165" fontId="7" fillId="0" borderId="11" xfId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top"/>
    </xf>
    <xf numFmtId="49" fontId="0" fillId="0" borderId="2" xfId="0" applyNumberFormat="1" applyBorder="1" applyAlignment="1">
      <alignment horizontal="left" vertical="top"/>
    </xf>
    <xf numFmtId="49" fontId="0" fillId="0" borderId="3" xfId="0" applyNumberFormat="1" applyBorder="1" applyAlignment="1">
      <alignment horizontal="left" vertical="top"/>
    </xf>
    <xf numFmtId="49" fontId="0" fillId="0" borderId="4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49" fontId="0" fillId="0" borderId="5" xfId="0" applyNumberFormat="1" applyBorder="1" applyAlignment="1">
      <alignment horizontal="left" vertical="top"/>
    </xf>
    <xf numFmtId="49" fontId="0" fillId="0" borderId="6" xfId="0" applyNumberFormat="1" applyBorder="1" applyAlignment="1">
      <alignment horizontal="left" vertical="top"/>
    </xf>
    <xf numFmtId="49" fontId="0" fillId="0" borderId="7" xfId="0" applyNumberFormat="1" applyBorder="1" applyAlignment="1">
      <alignment horizontal="left" vertical="top"/>
    </xf>
    <xf numFmtId="49" fontId="0" fillId="0" borderId="8" xfId="0" applyNumberFormat="1" applyBorder="1" applyAlignment="1">
      <alignment horizontal="left" vertical="top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" fontId="11" fillId="3" borderId="9" xfId="0" applyNumberFormat="1" applyFont="1" applyFill="1" applyBorder="1" applyAlignment="1">
      <alignment horizontal="center" vertical="center"/>
    </xf>
    <xf numFmtId="1" fontId="11" fillId="3" borderId="10" xfId="0" applyNumberFormat="1" applyFont="1" applyFill="1" applyBorder="1" applyAlignment="1">
      <alignment horizontal="center" vertical="center"/>
    </xf>
    <xf numFmtId="1" fontId="11" fillId="3" borderId="11" xfId="0" applyNumberFormat="1" applyFont="1" applyFill="1" applyBorder="1" applyAlignment="1">
      <alignment horizontal="center" vertical="center"/>
    </xf>
    <xf numFmtId="0" fontId="14" fillId="0" borderId="9" xfId="0" applyNumberFormat="1" applyFont="1" applyFill="1" applyBorder="1" applyAlignment="1">
      <alignment horizontal="left" vertical="center" wrapText="1"/>
    </xf>
    <xf numFmtId="0" fontId="14" fillId="0" borderId="10" xfId="0" applyNumberFormat="1" applyFont="1" applyFill="1" applyBorder="1" applyAlignment="1">
      <alignment horizontal="left" vertical="center" wrapText="1"/>
    </xf>
    <xf numFmtId="0" fontId="14" fillId="0" borderId="11" xfId="0" applyNumberFormat="1" applyFont="1" applyFill="1" applyBorder="1" applyAlignment="1">
      <alignment horizontal="left" vertical="center" wrapText="1"/>
    </xf>
    <xf numFmtId="1" fontId="9" fillId="0" borderId="9" xfId="0" applyNumberFormat="1" applyFont="1" applyBorder="1" applyAlignment="1">
      <alignment horizontal="center"/>
    </xf>
    <xf numFmtId="1" fontId="9" fillId="0" borderId="10" xfId="0" applyNumberFormat="1" applyFont="1" applyBorder="1" applyAlignment="1">
      <alignment horizontal="center"/>
    </xf>
    <xf numFmtId="1" fontId="9" fillId="0" borderId="11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65" fontId="0" fillId="0" borderId="9" xfId="1" applyFont="1" applyBorder="1" applyAlignment="1">
      <alignment horizontal="center"/>
    </xf>
    <xf numFmtId="165" fontId="0" fillId="0" borderId="10" xfId="1" applyFont="1" applyBorder="1" applyAlignment="1">
      <alignment horizontal="center"/>
    </xf>
    <xf numFmtId="165" fontId="0" fillId="0" borderId="11" xfId="1" applyFont="1" applyBorder="1" applyAlignment="1">
      <alignment horizontal="center"/>
    </xf>
    <xf numFmtId="166" fontId="0" fillId="0" borderId="9" xfId="0" applyNumberFormat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11" xfId="0" applyNumberFormat="1" applyBorder="1" applyAlignment="1">
      <alignment horizontal="center" vertical="center"/>
    </xf>
    <xf numFmtId="0" fontId="20" fillId="2" borderId="0" xfId="0" applyFont="1" applyFill="1"/>
  </cellXfs>
  <cellStyles count="3">
    <cellStyle name="Hipervínculo" xfId="2" builtinId="8"/>
    <cellStyle name="Moneda [0]" xfId="1" builtinId="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45570960-406C-4882-96E7-E099A4F7E583}">
      <tableStyleElement type="wholeTable" dxfId="1"/>
      <tableStyleElement type="headerRow" dxfId="0"/>
    </tableStyle>
  </tableStyles>
  <colors>
    <mruColors>
      <color rgb="FF0221B0"/>
      <color rgb="FF0432FF"/>
      <color rgb="FF929292"/>
      <color rgb="FF3818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792480</xdr:colOff>
      <xdr:row>11</xdr:row>
      <xdr:rowOff>223520</xdr:rowOff>
    </xdr:from>
    <xdr:to>
      <xdr:col>17</xdr:col>
      <xdr:colOff>32500</xdr:colOff>
      <xdr:row>17</xdr:row>
      <xdr:rowOff>184912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329EF5F8-07E2-B340-B46E-C88B439AEE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85600" y="2885440"/>
          <a:ext cx="1708900" cy="1719072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  <xdr:twoCellAnchor>
    <xdr:from>
      <xdr:col>14</xdr:col>
      <xdr:colOff>436880</xdr:colOff>
      <xdr:row>5</xdr:row>
      <xdr:rowOff>91440</xdr:rowOff>
    </xdr:from>
    <xdr:to>
      <xdr:col>16</xdr:col>
      <xdr:colOff>538480</xdr:colOff>
      <xdr:row>7</xdr:row>
      <xdr:rowOff>274320</xdr:rowOff>
    </xdr:to>
    <xdr:sp macro="" textlink="">
      <xdr:nvSpPr>
        <xdr:cNvPr id="8" name="Terminador 7">
          <a:extLst>
            <a:ext uri="{FF2B5EF4-FFF2-40B4-BE49-F238E27FC236}">
              <a16:creationId xmlns:a16="http://schemas.microsoft.com/office/drawing/2014/main" id="{3647B56C-0438-9941-A8DE-113BCE8D57D8}"/>
            </a:ext>
          </a:extLst>
        </xdr:cNvPr>
        <xdr:cNvSpPr/>
      </xdr:nvSpPr>
      <xdr:spPr>
        <a:xfrm>
          <a:off x="11430000" y="1513840"/>
          <a:ext cx="1747520" cy="609600"/>
        </a:xfrm>
        <a:prstGeom prst="flowChartTerminator">
          <a:avLst/>
        </a:prstGeom>
        <a:gradFill flip="none" rotWithShape="1">
          <a:gsLst>
            <a:gs pos="0">
              <a:schemeClr val="accent1">
                <a:lumMod val="67000"/>
              </a:schemeClr>
            </a:gs>
            <a:gs pos="48000">
              <a:schemeClr val="accent1">
                <a:lumMod val="97000"/>
                <a:lumOff val="3000"/>
              </a:schemeClr>
            </a:gs>
            <a:gs pos="100000">
              <a:schemeClr val="accent1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_tradnl" sz="1100"/>
            <a:t>GUARDAR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bnsilva/Downloads/numletra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umletras"/>
    </sheetNames>
    <definedNames>
      <definedName name="NumLetras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1FA8-A664-F84B-A076-954E2CD6CB7F}">
  <sheetPr codeName="Hoja1">
    <pageSetUpPr fitToPage="1"/>
  </sheetPr>
  <dimension ref="A1:R36"/>
  <sheetViews>
    <sheetView showGridLines="0" topLeftCell="A7" zoomScaleNormal="100" workbookViewId="0">
      <selection activeCell="F10" sqref="F10"/>
    </sheetView>
  </sheetViews>
  <sheetFormatPr baseColWidth="10" defaultColWidth="0" defaultRowHeight="15.75" zeroHeight="1"/>
  <cols>
    <col min="1" max="8" width="10.875" customWidth="1"/>
    <col min="9" max="9" width="3.875" customWidth="1"/>
    <col min="10" max="18" width="10.875" customWidth="1"/>
    <col min="19" max="16384" width="10.875" hidden="1"/>
  </cols>
  <sheetData>
    <row r="1" spans="1:18" ht="16.5" thickBot="1">
      <c r="A1" s="8"/>
      <c r="B1" s="8"/>
      <c r="C1" s="8"/>
      <c r="D1" s="8"/>
      <c r="E1" s="8"/>
      <c r="F1" s="8"/>
      <c r="G1" s="8"/>
      <c r="H1" s="8"/>
      <c r="I1" s="8"/>
      <c r="J1" s="9"/>
      <c r="K1" s="9"/>
      <c r="L1" s="9"/>
      <c r="M1" s="9"/>
      <c r="N1" s="9"/>
      <c r="O1" s="9"/>
      <c r="P1" s="9"/>
      <c r="Q1" s="9"/>
      <c r="R1" s="9"/>
    </row>
    <row r="2" spans="1:18" ht="17.25" thickTop="1" thickBot="1">
      <c r="A2" s="9"/>
      <c r="B2" s="25" t="s">
        <v>0</v>
      </c>
      <c r="C2" s="26"/>
      <c r="D2" s="26"/>
      <c r="E2" s="26"/>
      <c r="F2" s="26"/>
      <c r="G2" s="26"/>
      <c r="H2" s="27"/>
      <c r="I2" s="9"/>
      <c r="J2" s="9"/>
      <c r="K2" s="29" t="s">
        <v>28</v>
      </c>
      <c r="L2" s="29"/>
      <c r="M2" s="29"/>
      <c r="N2" s="9"/>
      <c r="O2" s="29" t="s">
        <v>8</v>
      </c>
      <c r="P2" s="29"/>
      <c r="Q2" s="29"/>
      <c r="R2" s="9"/>
    </row>
    <row r="3" spans="1:18" ht="27.75" thickTop="1" thickBot="1">
      <c r="A3" s="9"/>
      <c r="B3" s="9"/>
      <c r="C3" s="9"/>
      <c r="D3" s="9"/>
      <c r="E3" s="9"/>
      <c r="F3" s="9"/>
      <c r="G3" s="9"/>
      <c r="H3" s="9"/>
      <c r="I3" s="9"/>
      <c r="J3" s="9" t="s">
        <v>191</v>
      </c>
      <c r="K3" s="67">
        <f ca="1">+TODAY()</f>
        <v>43427</v>
      </c>
      <c r="L3" s="68"/>
      <c r="M3" s="69"/>
      <c r="N3" s="16" t="s">
        <v>195</v>
      </c>
      <c r="O3" s="57"/>
      <c r="P3" s="58"/>
      <c r="Q3" s="59"/>
      <c r="R3" s="9"/>
    </row>
    <row r="4" spans="1:18" ht="17.25" thickTop="1" thickBot="1">
      <c r="A4" s="9"/>
      <c r="B4" s="29" t="s">
        <v>1</v>
      </c>
      <c r="C4" s="29"/>
      <c r="D4" s="29"/>
      <c r="E4" s="9"/>
      <c r="F4" s="29" t="s">
        <v>4</v>
      </c>
      <c r="G4" s="29"/>
      <c r="H4" s="29"/>
      <c r="I4" s="9"/>
      <c r="J4" s="9"/>
      <c r="K4" s="9"/>
      <c r="L4" s="9"/>
      <c r="M4" s="9"/>
      <c r="N4" s="9"/>
      <c r="O4" s="15" t="s">
        <v>183</v>
      </c>
      <c r="P4" s="9"/>
      <c r="Q4" s="9"/>
      <c r="R4" s="9"/>
    </row>
    <row r="5" spans="1:18" ht="30" customHeight="1" thickTop="1" thickBot="1">
      <c r="A5" s="9" t="s">
        <v>184</v>
      </c>
      <c r="B5" s="30" t="s">
        <v>13</v>
      </c>
      <c r="C5" s="31"/>
      <c r="D5" s="32"/>
      <c r="E5" s="9" t="s">
        <v>188</v>
      </c>
      <c r="F5" s="33" t="s">
        <v>17</v>
      </c>
      <c r="G5" s="34"/>
      <c r="H5" s="35"/>
      <c r="I5" s="9"/>
      <c r="J5" s="9"/>
      <c r="K5" s="28"/>
      <c r="L5" s="28"/>
      <c r="M5" s="28"/>
      <c r="N5" s="9"/>
      <c r="O5" s="9"/>
      <c r="P5" s="9"/>
      <c r="Q5" s="9"/>
      <c r="R5" s="9"/>
    </row>
    <row r="6" spans="1:18" ht="16.5" thickTop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ht="16.5" thickBot="1">
      <c r="A7" s="9"/>
      <c r="B7" s="29" t="s">
        <v>2</v>
      </c>
      <c r="C7" s="29"/>
      <c r="D7" s="29"/>
      <c r="E7" s="9"/>
      <c r="F7" s="29" t="s">
        <v>5</v>
      </c>
      <c r="G7" s="29"/>
      <c r="H7" s="29"/>
      <c r="I7" s="9"/>
      <c r="J7" s="9"/>
      <c r="K7" s="60" t="s">
        <v>155</v>
      </c>
      <c r="L7" s="60"/>
      <c r="M7" s="60"/>
      <c r="N7" s="16" t="s">
        <v>196</v>
      </c>
      <c r="O7" s="9"/>
      <c r="P7" s="9"/>
      <c r="Q7" s="9"/>
      <c r="R7" s="9"/>
    </row>
    <row r="8" spans="1:18" ht="30" customHeight="1" thickTop="1" thickBot="1">
      <c r="A8" s="9" t="s">
        <v>185</v>
      </c>
      <c r="B8" s="51">
        <v>4404</v>
      </c>
      <c r="C8" s="52"/>
      <c r="D8" s="53"/>
      <c r="E8" s="9" t="s">
        <v>189</v>
      </c>
      <c r="F8" s="36">
        <v>1323500</v>
      </c>
      <c r="G8" s="37"/>
      <c r="H8" s="38"/>
      <c r="I8" s="9"/>
      <c r="J8" s="9" t="s">
        <v>192</v>
      </c>
      <c r="K8" s="64">
        <f>SUMIFS(Datos!M:M,Datos!A:A,"I",Datos!B:B,Captura!$B$8,Datos!C:C,Captura!$F$5)</f>
        <v>1200</v>
      </c>
      <c r="L8" s="65"/>
      <c r="M8" s="66"/>
      <c r="N8" s="9"/>
      <c r="O8" s="10"/>
      <c r="P8" s="10"/>
      <c r="Q8" s="10"/>
      <c r="R8" s="9"/>
    </row>
    <row r="9" spans="1:18" ht="30" customHeight="1" thickTop="1" thickBo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10"/>
      <c r="M9" s="10"/>
      <c r="N9" s="10"/>
      <c r="O9" s="9"/>
      <c r="P9" s="10"/>
      <c r="Q9" s="10"/>
      <c r="R9" s="10"/>
    </row>
    <row r="10" spans="1:18" ht="32.1" customHeight="1" thickTop="1" thickBot="1">
      <c r="A10" s="9"/>
      <c r="B10" s="61" t="str">
        <f>+VLOOKUP(B8,Listas!F2:G24,2,0)</f>
        <v>Liceo Miguel Ángel Cerda Leiva</v>
      </c>
      <c r="C10" s="62"/>
      <c r="D10" s="63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</row>
    <row r="11" spans="1:18" ht="17.25" thickTop="1" thickBot="1">
      <c r="A11" s="9"/>
      <c r="B11" s="29" t="s">
        <v>6</v>
      </c>
      <c r="C11" s="29"/>
      <c r="D11" s="29"/>
      <c r="E11" s="9"/>
      <c r="F11" s="29" t="s">
        <v>157</v>
      </c>
      <c r="G11" s="29"/>
      <c r="H11" s="29"/>
      <c r="I11" s="9"/>
      <c r="J11" s="9"/>
      <c r="K11" s="60" t="s">
        <v>156</v>
      </c>
      <c r="L11" s="60"/>
      <c r="M11" s="60"/>
      <c r="N11" s="9"/>
      <c r="O11" s="9"/>
      <c r="P11" s="9"/>
      <c r="Q11" s="9"/>
      <c r="R11" s="9"/>
    </row>
    <row r="12" spans="1:18" ht="30" customHeight="1" thickTop="1" thickBot="1">
      <c r="A12" s="9" t="s">
        <v>186</v>
      </c>
      <c r="B12" s="61">
        <v>2152205001</v>
      </c>
      <c r="C12" s="62"/>
      <c r="D12" s="63"/>
      <c r="E12" s="9" t="s">
        <v>190</v>
      </c>
      <c r="F12" s="48"/>
      <c r="G12" s="49"/>
      <c r="H12" s="50"/>
      <c r="I12" s="9"/>
      <c r="J12" s="9" t="s">
        <v>193</v>
      </c>
      <c r="K12" s="64">
        <f>SUMIFS(Datos!M:M,Datos!A:A,"G",Datos!B:B,Captura!B8,Datos!C:C,Captura!F5)</f>
        <v>620</v>
      </c>
      <c r="L12" s="65"/>
      <c r="M12" s="66"/>
      <c r="N12" s="9"/>
      <c r="O12" s="9"/>
      <c r="P12" s="9"/>
      <c r="Q12" s="9"/>
      <c r="R12" s="9"/>
    </row>
    <row r="13" spans="1:18" ht="9.9499999999999993" customHeight="1" thickTop="1" thickBo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</row>
    <row r="14" spans="1:18" ht="32.1" customHeight="1" thickTop="1" thickBot="1">
      <c r="A14" s="9"/>
      <c r="B14" s="54" t="str">
        <f>+VLOOKUP(B12,Listas!D1:E142,2,0)</f>
        <v>ELECTRICIDAD</v>
      </c>
      <c r="C14" s="55"/>
      <c r="D14" s="56"/>
      <c r="E14" s="9"/>
      <c r="F14" s="18"/>
      <c r="G14" s="18"/>
      <c r="H14" s="18"/>
      <c r="I14" s="9"/>
      <c r="J14" s="9"/>
      <c r="K14" s="9"/>
      <c r="L14" s="70"/>
      <c r="M14" s="9"/>
      <c r="N14" s="9"/>
      <c r="O14" s="9"/>
      <c r="P14" s="9"/>
      <c r="Q14" s="9"/>
      <c r="R14" s="9"/>
    </row>
    <row r="15" spans="1:18" ht="32.1" customHeight="1" thickTop="1">
      <c r="A15" s="9"/>
      <c r="B15" s="9"/>
      <c r="C15" s="9"/>
      <c r="D15" s="9"/>
      <c r="E15" s="9" t="s">
        <v>197</v>
      </c>
      <c r="F15" s="18"/>
      <c r="G15" s="18"/>
      <c r="H15" s="18"/>
      <c r="I15" s="9"/>
      <c r="J15" s="9"/>
      <c r="K15" s="9"/>
      <c r="L15" s="9"/>
      <c r="M15" s="9"/>
      <c r="N15" s="9"/>
      <c r="O15" s="9"/>
      <c r="P15" s="9"/>
      <c r="Q15" s="9"/>
      <c r="R15" s="9"/>
    </row>
    <row r="16" spans="1:18" ht="16.5" thickBot="1">
      <c r="A16" s="9"/>
      <c r="B16" s="29" t="s">
        <v>3</v>
      </c>
      <c r="C16" s="29"/>
      <c r="D16" s="29"/>
      <c r="E16" s="9"/>
      <c r="F16" s="9"/>
      <c r="G16" s="9"/>
      <c r="H16" s="9"/>
      <c r="I16" s="9"/>
      <c r="J16" s="9"/>
      <c r="K16" s="11" t="s">
        <v>9</v>
      </c>
      <c r="L16" s="11"/>
      <c r="M16" s="11"/>
      <c r="N16" s="9"/>
      <c r="O16" s="9"/>
      <c r="P16" s="9"/>
      <c r="Q16" s="9"/>
      <c r="R16" s="9"/>
    </row>
    <row r="17" spans="1:18" ht="16.5" thickTop="1">
      <c r="A17" s="9"/>
      <c r="B17" s="39"/>
      <c r="C17" s="40"/>
      <c r="D17" s="40"/>
      <c r="E17" s="40"/>
      <c r="F17" s="40"/>
      <c r="G17" s="40"/>
      <c r="H17" s="41"/>
      <c r="I17" s="9"/>
      <c r="J17" s="9" t="s">
        <v>194</v>
      </c>
      <c r="K17" s="19">
        <f>+K8-K12</f>
        <v>580</v>
      </c>
      <c r="L17" s="20"/>
      <c r="M17" s="21"/>
      <c r="N17" s="9"/>
      <c r="O17" s="9"/>
      <c r="P17" s="9"/>
      <c r="Q17" s="9"/>
      <c r="R17" s="9"/>
    </row>
    <row r="18" spans="1:18" ht="16.5" thickBot="1">
      <c r="A18" s="9" t="s">
        <v>187</v>
      </c>
      <c r="B18" s="42"/>
      <c r="C18" s="43"/>
      <c r="D18" s="43"/>
      <c r="E18" s="43"/>
      <c r="F18" s="43"/>
      <c r="G18" s="43"/>
      <c r="H18" s="44"/>
      <c r="I18" s="9"/>
      <c r="J18" s="9"/>
      <c r="K18" s="22"/>
      <c r="L18" s="23"/>
      <c r="M18" s="24"/>
      <c r="N18" s="9"/>
      <c r="O18" s="9"/>
      <c r="P18" s="9"/>
      <c r="Q18" s="9"/>
      <c r="R18" s="9"/>
    </row>
    <row r="19" spans="1:18" ht="17.25" thickTop="1" thickBot="1">
      <c r="A19" s="9"/>
      <c r="B19" s="45"/>
      <c r="C19" s="46"/>
      <c r="D19" s="46"/>
      <c r="E19" s="46"/>
      <c r="F19" s="46"/>
      <c r="G19" s="46"/>
      <c r="H19" s="47"/>
      <c r="I19" s="9"/>
      <c r="J19" s="9"/>
      <c r="K19" s="12" t="e">
        <f ca="1">[1]!NumLetras(K17,"PESO","PESOS")</f>
        <v>#NAME?</v>
      </c>
      <c r="L19" s="9"/>
      <c r="M19" s="9"/>
      <c r="N19" s="9"/>
      <c r="O19" s="9"/>
      <c r="P19" s="9"/>
      <c r="Q19" s="9"/>
      <c r="R19" s="9"/>
    </row>
    <row r="20" spans="1:18" ht="16.5" thickTop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ht="30" hidden="1" customHeight="1"/>
    <row r="23" spans="1:18" hidden="1"/>
    <row r="24" spans="1:18" hidden="1"/>
    <row r="25" spans="1:18" hidden="1"/>
    <row r="26" spans="1:18" hidden="1"/>
    <row r="27" spans="1:18" ht="30" hidden="1" customHeight="1"/>
    <row r="28" spans="1:18" hidden="1"/>
    <row r="29" spans="1:18" hidden="1"/>
    <row r="30" spans="1:18" ht="32.1" hidden="1" customHeight="1"/>
    <row r="31" spans="1:18" hidden="1"/>
    <row r="32" spans="1:18" hidden="1"/>
    <row r="33" hidden="1"/>
    <row r="34" hidden="1"/>
    <row r="35" hidden="1"/>
    <row r="36" hidden="1"/>
  </sheetData>
  <mergeCells count="29">
    <mergeCell ref="F14:H14"/>
    <mergeCell ref="O2:Q2"/>
    <mergeCell ref="O3:Q3"/>
    <mergeCell ref="K7:M7"/>
    <mergeCell ref="B12:D12"/>
    <mergeCell ref="B7:D7"/>
    <mergeCell ref="B11:D11"/>
    <mergeCell ref="K11:M11"/>
    <mergeCell ref="K12:M12"/>
    <mergeCell ref="K8:M8"/>
    <mergeCell ref="K2:M2"/>
    <mergeCell ref="K3:M3"/>
    <mergeCell ref="B10:D10"/>
    <mergeCell ref="F15:H15"/>
    <mergeCell ref="K17:M18"/>
    <mergeCell ref="B2:H2"/>
    <mergeCell ref="K5:M5"/>
    <mergeCell ref="B4:D4"/>
    <mergeCell ref="F4:H4"/>
    <mergeCell ref="B5:D5"/>
    <mergeCell ref="F5:H5"/>
    <mergeCell ref="F7:H7"/>
    <mergeCell ref="F8:H8"/>
    <mergeCell ref="B17:H19"/>
    <mergeCell ref="F11:H11"/>
    <mergeCell ref="F12:H12"/>
    <mergeCell ref="B8:D8"/>
    <mergeCell ref="B16:D16"/>
    <mergeCell ref="B14:D14"/>
  </mergeCells>
  <pageMargins left="0.7" right="0.7" top="0.75" bottom="0.75" header="0.3" footer="0.3"/>
  <pageSetup paperSize="2" scale="61" orientation="landscape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D463BE6-FD7B-6740-8982-58BBABEB4ABE}">
          <x14:formula1>
            <xm:f>Listas!$A$2:$A$3</xm:f>
          </x14:formula1>
          <xm:sqref>B5:D5</xm:sqref>
        </x14:dataValidation>
        <x14:dataValidation type="list" allowBlank="1" showInputMessage="1" showErrorMessage="1" xr:uid="{45A02048-4026-9D4B-9AD3-C2D90EC986B9}">
          <x14:formula1>
            <xm:f>Listas!$B$2:$B$10</xm:f>
          </x14:formula1>
          <xm:sqref>F5:H5</xm:sqref>
        </x14:dataValidation>
        <x14:dataValidation type="list" allowBlank="1" showInputMessage="1" showErrorMessage="1" xr:uid="{1A814D58-9863-D04C-B4C8-31C54B3DCDF8}">
          <x14:formula1>
            <xm:f>Listas!$C$2:$C$29</xm:f>
          </x14:formula1>
          <xm:sqref>B8:D8</xm:sqref>
        </x14:dataValidation>
        <x14:dataValidation type="list" allowBlank="1" showInputMessage="1" showErrorMessage="1" xr:uid="{63E624F1-DAD0-BD42-AC2A-F17E0F5882A2}">
          <x14:formula1>
            <xm:f>Listas!$D$2:$D$142</xm:f>
          </x14:formula1>
          <xm:sqref>B12:D13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8B68-8CF6-7D48-92AF-8AE3B6A27966}">
  <sheetPr codeName="Hoja2"/>
  <dimension ref="A1:O7"/>
  <sheetViews>
    <sheetView tabSelected="1" workbookViewId="0">
      <selection activeCell="M6" sqref="M6"/>
    </sheetView>
  </sheetViews>
  <sheetFormatPr baseColWidth="10" defaultRowHeight="15.75"/>
  <cols>
    <col min="1" max="1" width="12.875" bestFit="1" customWidth="1"/>
    <col min="2" max="2" width="8.5" bestFit="1" customWidth="1"/>
    <col min="3" max="3" width="12" bestFit="1" customWidth="1"/>
    <col min="4" max="4" width="24.125" bestFit="1" customWidth="1"/>
    <col min="5" max="5" width="45.375" customWidth="1"/>
    <col min="6" max="6" width="14.625" bestFit="1" customWidth="1"/>
    <col min="7" max="12" width="26.375" customWidth="1"/>
    <col min="13" max="13" width="7.875" bestFit="1" customWidth="1"/>
    <col min="14" max="14" width="23.375" customWidth="1"/>
  </cols>
  <sheetData>
    <row r="1" spans="1:15">
      <c r="A1" t="s">
        <v>29</v>
      </c>
      <c r="B1" t="s">
        <v>30</v>
      </c>
      <c r="C1" t="s">
        <v>4</v>
      </c>
      <c r="D1" t="s">
        <v>31</v>
      </c>
      <c r="E1" t="s">
        <v>32</v>
      </c>
      <c r="F1" t="s">
        <v>33</v>
      </c>
      <c r="G1" t="s">
        <v>7</v>
      </c>
      <c r="H1" s="17" t="s">
        <v>208</v>
      </c>
      <c r="I1" s="17" t="s">
        <v>209</v>
      </c>
      <c r="J1" s="17" t="s">
        <v>210</v>
      </c>
      <c r="K1" s="17" t="s">
        <v>211</v>
      </c>
      <c r="L1" s="17" t="s">
        <v>212</v>
      </c>
      <c r="M1" s="17" t="s">
        <v>213</v>
      </c>
      <c r="N1" t="s">
        <v>8</v>
      </c>
      <c r="O1" t="s">
        <v>198</v>
      </c>
    </row>
    <row r="2" spans="1:15">
      <c r="A2" t="s">
        <v>13</v>
      </c>
      <c r="B2">
        <v>4404</v>
      </c>
      <c r="C2" t="s">
        <v>17</v>
      </c>
      <c r="G2" t="s">
        <v>199</v>
      </c>
      <c r="M2">
        <v>1200</v>
      </c>
    </row>
    <row r="3" spans="1:15">
      <c r="A3" t="s">
        <v>13</v>
      </c>
      <c r="B3">
        <v>4405</v>
      </c>
      <c r="C3" t="s">
        <v>16</v>
      </c>
      <c r="M3">
        <v>1300</v>
      </c>
    </row>
    <row r="4" spans="1:15">
      <c r="A4" t="s">
        <v>14</v>
      </c>
      <c r="B4">
        <v>4404</v>
      </c>
      <c r="C4" t="s">
        <v>17</v>
      </c>
      <c r="M4">
        <v>120</v>
      </c>
    </row>
    <row r="5" spans="1:15">
      <c r="A5" t="s">
        <v>14</v>
      </c>
      <c r="B5">
        <v>4405</v>
      </c>
      <c r="C5" t="s">
        <v>17</v>
      </c>
      <c r="M5">
        <v>10</v>
      </c>
    </row>
    <row r="6" spans="1:15">
      <c r="A6" t="s">
        <v>14</v>
      </c>
      <c r="B6">
        <v>4404</v>
      </c>
      <c r="C6" t="s">
        <v>17</v>
      </c>
      <c r="M6">
        <v>500</v>
      </c>
    </row>
    <row r="7" spans="1:15">
      <c r="A7" t="s">
        <v>14</v>
      </c>
      <c r="B7">
        <v>4405</v>
      </c>
      <c r="C7" t="s">
        <v>16</v>
      </c>
      <c r="M7">
        <v>92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426E-3B2E-7C45-AFC0-35D218E2086B}">
  <sheetPr codeName="Hoja3"/>
  <dimension ref="A1:J142"/>
  <sheetViews>
    <sheetView workbookViewId="0">
      <selection activeCell="G3" sqref="G3"/>
    </sheetView>
  </sheetViews>
  <sheetFormatPr baseColWidth="10" defaultRowHeight="15.75"/>
  <cols>
    <col min="1" max="1" width="18.875" customWidth="1"/>
    <col min="2" max="2" width="18.625" customWidth="1"/>
    <col min="3" max="3" width="17.875" customWidth="1"/>
    <col min="4" max="4" width="33.5" style="5" customWidth="1"/>
    <col min="5" max="5" width="86.375" bestFit="1" customWidth="1"/>
    <col min="7" max="7" width="39.125" customWidth="1"/>
    <col min="9" max="9" width="17.375" bestFit="1" customWidth="1"/>
  </cols>
  <sheetData>
    <row r="1" spans="1:10">
      <c r="A1" s="13" t="s">
        <v>10</v>
      </c>
      <c r="B1" s="13" t="s">
        <v>11</v>
      </c>
      <c r="C1" s="13" t="s">
        <v>12</v>
      </c>
      <c r="D1" s="14" t="s">
        <v>6</v>
      </c>
      <c r="E1" s="13" t="s">
        <v>52</v>
      </c>
      <c r="F1" s="13" t="s">
        <v>181</v>
      </c>
      <c r="G1" s="13" t="s">
        <v>182</v>
      </c>
    </row>
    <row r="2" spans="1:10">
      <c r="A2" t="s">
        <v>13</v>
      </c>
      <c r="B2" t="s">
        <v>15</v>
      </c>
      <c r="C2" s="3">
        <v>4403</v>
      </c>
      <c r="D2" s="5">
        <v>2152101001001</v>
      </c>
      <c r="E2" t="s">
        <v>53</v>
      </c>
      <c r="F2" s="3">
        <v>4403</v>
      </c>
      <c r="G2" s="3" t="s">
        <v>158</v>
      </c>
    </row>
    <row r="3" spans="1:10">
      <c r="A3" t="s">
        <v>14</v>
      </c>
      <c r="B3" t="s">
        <v>16</v>
      </c>
      <c r="C3" s="3">
        <v>4404</v>
      </c>
      <c r="D3" s="5">
        <v>2152101001002000</v>
      </c>
      <c r="E3" t="s">
        <v>54</v>
      </c>
      <c r="F3" s="3">
        <v>4404</v>
      </c>
      <c r="G3" s="3" t="s">
        <v>159</v>
      </c>
    </row>
    <row r="4" spans="1:10">
      <c r="B4" t="s">
        <v>17</v>
      </c>
      <c r="C4" s="3">
        <v>4405</v>
      </c>
      <c r="D4" s="5">
        <v>2152101001009000</v>
      </c>
      <c r="E4" t="s">
        <v>55</v>
      </c>
      <c r="F4" s="3">
        <v>4405</v>
      </c>
      <c r="G4" s="3" t="s">
        <v>160</v>
      </c>
    </row>
    <row r="5" spans="1:10">
      <c r="B5" t="s">
        <v>18</v>
      </c>
      <c r="C5" s="3">
        <v>4406</v>
      </c>
      <c r="D5" s="5">
        <v>2152101001009000</v>
      </c>
      <c r="E5" t="s">
        <v>56</v>
      </c>
      <c r="F5" s="3">
        <v>4406</v>
      </c>
      <c r="G5" s="3" t="s">
        <v>161</v>
      </c>
    </row>
    <row r="6" spans="1:10">
      <c r="B6" t="s">
        <v>19</v>
      </c>
      <c r="C6" s="3">
        <v>4407</v>
      </c>
      <c r="D6" s="5">
        <v>2152101001009000</v>
      </c>
      <c r="E6" t="s">
        <v>57</v>
      </c>
      <c r="F6" s="3">
        <v>4407</v>
      </c>
      <c r="G6" s="3" t="s">
        <v>162</v>
      </c>
    </row>
    <row r="7" spans="1:10">
      <c r="B7" t="s">
        <v>20</v>
      </c>
      <c r="C7" s="3">
        <v>4408</v>
      </c>
      <c r="D7" s="5">
        <v>2152101001009990</v>
      </c>
      <c r="E7" t="s">
        <v>58</v>
      </c>
      <c r="F7" s="3">
        <v>4408</v>
      </c>
      <c r="G7" s="3" t="s">
        <v>163</v>
      </c>
      <c r="H7" s="1"/>
      <c r="J7" s="2"/>
    </row>
    <row r="8" spans="1:10">
      <c r="B8" t="s">
        <v>21</v>
      </c>
      <c r="C8" s="3">
        <v>4409</v>
      </c>
      <c r="D8" s="5">
        <v>2152101001014000</v>
      </c>
      <c r="E8" t="s">
        <v>59</v>
      </c>
      <c r="F8" s="3">
        <v>4409</v>
      </c>
      <c r="G8" s="3" t="s">
        <v>164</v>
      </c>
      <c r="H8" s="1"/>
      <c r="J8" s="2"/>
    </row>
    <row r="9" spans="1:10">
      <c r="B9" t="s">
        <v>22</v>
      </c>
      <c r="C9" s="3">
        <v>4410</v>
      </c>
      <c r="D9" s="5">
        <v>2152101001014000</v>
      </c>
      <c r="E9" t="s">
        <v>60</v>
      </c>
      <c r="F9" s="3">
        <v>4410</v>
      </c>
      <c r="G9" s="3" t="s">
        <v>165</v>
      </c>
      <c r="H9" s="1"/>
      <c r="J9" s="2"/>
    </row>
    <row r="10" spans="1:10">
      <c r="B10" t="s">
        <v>23</v>
      </c>
      <c r="C10" s="3">
        <v>4412</v>
      </c>
      <c r="D10" s="5">
        <v>2152101001019000</v>
      </c>
      <c r="E10" t="s">
        <v>61</v>
      </c>
      <c r="F10" s="3">
        <v>4412</v>
      </c>
      <c r="G10" s="3" t="s">
        <v>166</v>
      </c>
      <c r="H10" s="1"/>
      <c r="J10" s="2"/>
    </row>
    <row r="11" spans="1:10">
      <c r="C11" s="3">
        <v>4414</v>
      </c>
      <c r="D11" s="5">
        <v>2152101001019000</v>
      </c>
      <c r="E11" t="s">
        <v>62</v>
      </c>
      <c r="F11" s="3">
        <v>4414</v>
      </c>
      <c r="G11" s="3" t="s">
        <v>167</v>
      </c>
      <c r="H11" s="1"/>
      <c r="J11" s="2"/>
    </row>
    <row r="12" spans="1:10">
      <c r="C12" s="3">
        <v>4417</v>
      </c>
      <c r="D12" s="5">
        <v>2152101001028000</v>
      </c>
      <c r="E12" t="s">
        <v>63</v>
      </c>
      <c r="F12" s="3">
        <v>4417</v>
      </c>
      <c r="G12" s="3" t="s">
        <v>168</v>
      </c>
      <c r="H12" s="1"/>
      <c r="J12" s="2"/>
    </row>
    <row r="13" spans="1:10">
      <c r="C13" s="3">
        <v>4419</v>
      </c>
      <c r="D13" s="5">
        <v>2152101001031000</v>
      </c>
      <c r="E13" t="s">
        <v>64</v>
      </c>
      <c r="F13" s="3">
        <v>4419</v>
      </c>
      <c r="G13" s="3" t="s">
        <v>169</v>
      </c>
      <c r="H13" s="1"/>
      <c r="J13" s="2"/>
    </row>
    <row r="14" spans="1:10">
      <c r="C14" s="3">
        <v>4421</v>
      </c>
      <c r="D14" s="5">
        <v>2152101002002</v>
      </c>
      <c r="E14" t="s">
        <v>65</v>
      </c>
      <c r="F14" s="3">
        <v>4421</v>
      </c>
      <c r="G14" s="3" t="s">
        <v>170</v>
      </c>
      <c r="H14" s="1"/>
      <c r="J14" s="2"/>
    </row>
    <row r="15" spans="1:10">
      <c r="C15" s="3">
        <v>4426</v>
      </c>
      <c r="D15" s="5">
        <v>2152101003001000</v>
      </c>
      <c r="E15" t="s">
        <v>66</v>
      </c>
      <c r="F15" s="3">
        <v>4426</v>
      </c>
      <c r="G15" s="3" t="s">
        <v>171</v>
      </c>
      <c r="H15" s="1"/>
      <c r="J15" s="2"/>
    </row>
    <row r="16" spans="1:10">
      <c r="C16" s="3">
        <v>4432</v>
      </c>
      <c r="D16" s="5">
        <v>2152101003002000</v>
      </c>
      <c r="E16" t="s">
        <v>67</v>
      </c>
      <c r="F16" s="3">
        <v>4432</v>
      </c>
      <c r="G16" s="3" t="s">
        <v>172</v>
      </c>
      <c r="H16" s="1"/>
      <c r="J16" s="2"/>
    </row>
    <row r="17" spans="3:10">
      <c r="C17" s="3">
        <v>4433</v>
      </c>
      <c r="D17" s="5">
        <v>2152101003003000</v>
      </c>
      <c r="E17" t="s">
        <v>68</v>
      </c>
      <c r="F17" s="3">
        <v>4433</v>
      </c>
      <c r="G17" s="3" t="s">
        <v>173</v>
      </c>
      <c r="H17" s="1"/>
      <c r="J17" s="2"/>
    </row>
    <row r="18" spans="3:10">
      <c r="C18" s="3">
        <v>4435</v>
      </c>
      <c r="D18" s="5">
        <v>2152101003003000</v>
      </c>
      <c r="E18" t="s">
        <v>69</v>
      </c>
      <c r="F18" s="3">
        <v>4435</v>
      </c>
      <c r="G18" s="3" t="s">
        <v>174</v>
      </c>
      <c r="H18" s="1"/>
      <c r="J18" s="2"/>
    </row>
    <row r="19" spans="3:10">
      <c r="C19" s="3">
        <v>4436</v>
      </c>
      <c r="D19" s="5">
        <v>2152101004005</v>
      </c>
      <c r="E19" t="s">
        <v>70</v>
      </c>
      <c r="F19" s="3">
        <v>4436</v>
      </c>
      <c r="G19" s="3" t="s">
        <v>175</v>
      </c>
      <c r="H19" s="1"/>
      <c r="J19" s="2"/>
    </row>
    <row r="20" spans="3:10">
      <c r="C20" s="3">
        <v>4437</v>
      </c>
      <c r="D20" s="5">
        <v>2152101004006</v>
      </c>
      <c r="E20" t="s">
        <v>71</v>
      </c>
      <c r="F20" s="3">
        <v>4437</v>
      </c>
      <c r="G20" s="3" t="s">
        <v>176</v>
      </c>
      <c r="H20" s="1"/>
      <c r="J20" s="2"/>
    </row>
    <row r="21" spans="3:10">
      <c r="C21" s="3">
        <v>4441</v>
      </c>
      <c r="D21" s="5">
        <v>2152101005001000</v>
      </c>
      <c r="E21" t="s">
        <v>72</v>
      </c>
      <c r="F21" s="3">
        <v>4441</v>
      </c>
      <c r="G21" s="3" t="s">
        <v>177</v>
      </c>
      <c r="H21" s="1"/>
      <c r="J21" s="2"/>
    </row>
    <row r="22" spans="3:10">
      <c r="C22" s="3">
        <v>12051</v>
      </c>
      <c r="D22" s="5">
        <v>2152101005002</v>
      </c>
      <c r="E22" t="s">
        <v>73</v>
      </c>
      <c r="F22" s="3">
        <v>12051</v>
      </c>
      <c r="G22" s="3" t="s">
        <v>178</v>
      </c>
      <c r="H22" s="1"/>
      <c r="J22" s="2"/>
    </row>
    <row r="23" spans="3:10">
      <c r="C23" s="3">
        <v>17751</v>
      </c>
      <c r="D23" s="5">
        <v>2152101005003000</v>
      </c>
      <c r="E23" t="s">
        <v>74</v>
      </c>
      <c r="F23" s="3">
        <v>17751</v>
      </c>
      <c r="G23" s="3" t="s">
        <v>179</v>
      </c>
      <c r="H23" s="1"/>
      <c r="J23" s="2"/>
    </row>
    <row r="24" spans="3:10">
      <c r="C24" s="3">
        <v>17790</v>
      </c>
      <c r="D24" s="5">
        <v>2152101005004</v>
      </c>
      <c r="E24" t="s">
        <v>75</v>
      </c>
      <c r="F24" s="3">
        <v>17790</v>
      </c>
      <c r="G24" s="3" t="s">
        <v>180</v>
      </c>
      <c r="H24" s="1"/>
      <c r="J24" s="2"/>
    </row>
    <row r="25" spans="3:10">
      <c r="C25" s="6" t="s">
        <v>24</v>
      </c>
      <c r="D25" s="5">
        <v>2152102001001</v>
      </c>
      <c r="E25" t="s">
        <v>53</v>
      </c>
      <c r="F25" s="6" t="s">
        <v>24</v>
      </c>
      <c r="G25" s="3" t="s">
        <v>201</v>
      </c>
      <c r="H25" s="1"/>
      <c r="J25" s="2"/>
    </row>
    <row r="26" spans="3:10">
      <c r="C26" s="6" t="s">
        <v>25</v>
      </c>
      <c r="D26" s="5">
        <v>2152102001002000</v>
      </c>
      <c r="E26" t="s">
        <v>54</v>
      </c>
      <c r="F26" s="6" t="s">
        <v>25</v>
      </c>
      <c r="G26" s="3" t="s">
        <v>202</v>
      </c>
      <c r="H26" s="1"/>
      <c r="J26" s="2"/>
    </row>
    <row r="27" spans="3:10">
      <c r="C27" s="6" t="s">
        <v>26</v>
      </c>
      <c r="D27" s="5">
        <v>2152102001004000</v>
      </c>
      <c r="E27" t="s">
        <v>76</v>
      </c>
      <c r="F27" s="6" t="s">
        <v>26</v>
      </c>
      <c r="G27" s="3" t="s">
        <v>203</v>
      </c>
      <c r="H27" s="1"/>
      <c r="J27" s="2"/>
    </row>
    <row r="28" spans="3:10">
      <c r="C28" s="6" t="s">
        <v>205</v>
      </c>
      <c r="D28" s="5">
        <v>2152102001009000</v>
      </c>
      <c r="E28" t="s">
        <v>77</v>
      </c>
      <c r="F28" s="6" t="s">
        <v>205</v>
      </c>
      <c r="G28" s="3" t="s">
        <v>206</v>
      </c>
      <c r="H28" s="1"/>
      <c r="J28" s="2"/>
    </row>
    <row r="29" spans="3:10">
      <c r="C29" s="6" t="s">
        <v>27</v>
      </c>
      <c r="D29" s="5">
        <v>2152102001009000</v>
      </c>
      <c r="E29" t="s">
        <v>78</v>
      </c>
      <c r="F29" s="6" t="s">
        <v>27</v>
      </c>
      <c r="G29" s="3" t="s">
        <v>204</v>
      </c>
      <c r="H29" s="1"/>
      <c r="J29" s="2"/>
    </row>
    <row r="30" spans="3:10">
      <c r="C30" s="4" t="s">
        <v>200</v>
      </c>
      <c r="D30" s="5">
        <v>2152102001009000</v>
      </c>
      <c r="E30" t="s">
        <v>79</v>
      </c>
      <c r="F30" s="6" t="s">
        <v>200</v>
      </c>
      <c r="G30" s="3" t="s">
        <v>207</v>
      </c>
      <c r="H30" s="1"/>
      <c r="J30" s="2"/>
    </row>
    <row r="31" spans="3:10">
      <c r="C31" s="4"/>
      <c r="D31" s="5">
        <v>2152102001009990</v>
      </c>
      <c r="E31" t="s">
        <v>58</v>
      </c>
      <c r="F31" s="1"/>
      <c r="G31" s="1"/>
      <c r="H31" s="1"/>
      <c r="J31" s="2"/>
    </row>
    <row r="32" spans="3:10">
      <c r="C32" s="4"/>
      <c r="D32" s="5">
        <v>2152102001018000</v>
      </c>
      <c r="E32" t="s">
        <v>61</v>
      </c>
      <c r="F32" s="1"/>
      <c r="G32" s="1"/>
      <c r="H32" s="1"/>
      <c r="J32" s="2"/>
    </row>
    <row r="33" spans="4:10">
      <c r="D33" s="5">
        <v>2152102001027000</v>
      </c>
      <c r="E33" t="s">
        <v>63</v>
      </c>
      <c r="F33" s="1"/>
      <c r="G33" s="1"/>
      <c r="H33" s="1"/>
      <c r="J33" s="2"/>
    </row>
    <row r="34" spans="4:10">
      <c r="D34" s="5">
        <v>2152102001030000</v>
      </c>
      <c r="E34" t="s">
        <v>80</v>
      </c>
      <c r="F34" s="1"/>
      <c r="G34" s="1"/>
      <c r="H34" s="1"/>
      <c r="J34" s="2"/>
    </row>
    <row r="35" spans="4:10">
      <c r="D35" s="5">
        <v>2152102002002</v>
      </c>
      <c r="E35" t="s">
        <v>65</v>
      </c>
      <c r="F35" s="1"/>
      <c r="G35" s="1"/>
      <c r="H35" s="1"/>
      <c r="J35" s="2"/>
    </row>
    <row r="36" spans="4:10">
      <c r="D36" s="5">
        <v>2152102003001000</v>
      </c>
      <c r="E36" t="s">
        <v>66</v>
      </c>
      <c r="F36" s="1"/>
      <c r="G36" s="1"/>
      <c r="H36" s="1"/>
      <c r="J36" s="2"/>
    </row>
    <row r="37" spans="4:10">
      <c r="D37" s="5">
        <v>2152102003003000</v>
      </c>
      <c r="E37" t="s">
        <v>68</v>
      </c>
      <c r="F37" s="1"/>
      <c r="G37" s="1"/>
      <c r="H37" s="1"/>
      <c r="J37" s="2"/>
    </row>
    <row r="38" spans="4:10">
      <c r="D38" s="5">
        <v>2152102003003000</v>
      </c>
      <c r="E38" t="s">
        <v>81</v>
      </c>
      <c r="F38" s="1"/>
      <c r="G38" s="1"/>
      <c r="H38" s="1"/>
      <c r="J38" s="2"/>
    </row>
    <row r="39" spans="4:10">
      <c r="D39" s="5">
        <v>2152102004005</v>
      </c>
      <c r="E39" t="s">
        <v>70</v>
      </c>
      <c r="F39" s="1"/>
      <c r="G39" s="1"/>
      <c r="H39" s="1"/>
      <c r="J39" s="2"/>
    </row>
    <row r="40" spans="4:10">
      <c r="D40" s="5">
        <v>2152102004006</v>
      </c>
      <c r="E40" t="s">
        <v>71</v>
      </c>
      <c r="F40" s="1"/>
      <c r="G40" s="1"/>
      <c r="H40" s="1"/>
      <c r="J40" s="1"/>
    </row>
    <row r="41" spans="4:10">
      <c r="D41" s="5">
        <v>2152102005001000</v>
      </c>
      <c r="E41" t="s">
        <v>72</v>
      </c>
    </row>
    <row r="42" spans="4:10">
      <c r="D42" s="5">
        <v>2152102005002</v>
      </c>
      <c r="E42" t="s">
        <v>82</v>
      </c>
    </row>
    <row r="43" spans="4:10">
      <c r="D43" s="5">
        <v>2152102005003000</v>
      </c>
      <c r="E43" t="s">
        <v>74</v>
      </c>
    </row>
    <row r="44" spans="4:10">
      <c r="D44" s="5">
        <v>2152102005004</v>
      </c>
      <c r="E44" t="s">
        <v>75</v>
      </c>
    </row>
    <row r="45" spans="4:10">
      <c r="D45" s="5">
        <v>2152103001</v>
      </c>
      <c r="E45" t="s">
        <v>83</v>
      </c>
    </row>
    <row r="46" spans="4:10">
      <c r="D46" s="5">
        <v>2152103004001000</v>
      </c>
      <c r="E46" t="s">
        <v>84</v>
      </c>
    </row>
    <row r="47" spans="4:10">
      <c r="D47" s="5">
        <v>2152103004001000</v>
      </c>
      <c r="E47" t="s">
        <v>85</v>
      </c>
    </row>
    <row r="48" spans="4:10">
      <c r="D48" s="5">
        <v>2152103004002</v>
      </c>
      <c r="E48" t="s">
        <v>86</v>
      </c>
    </row>
    <row r="49" spans="4:5">
      <c r="D49" s="5">
        <v>2152103004003</v>
      </c>
      <c r="E49" t="s">
        <v>87</v>
      </c>
    </row>
    <row r="50" spans="4:5">
      <c r="D50" s="5">
        <v>2152103004004000</v>
      </c>
      <c r="E50" t="s">
        <v>88</v>
      </c>
    </row>
    <row r="51" spans="4:5">
      <c r="D51" s="5">
        <v>2152103004004000</v>
      </c>
      <c r="E51" t="s">
        <v>48</v>
      </c>
    </row>
    <row r="52" spans="4:5">
      <c r="D52" s="5">
        <v>2152103004004000</v>
      </c>
      <c r="E52" t="s">
        <v>50</v>
      </c>
    </row>
    <row r="53" spans="4:5">
      <c r="D53" s="5">
        <v>2152103004004000</v>
      </c>
      <c r="E53" t="s">
        <v>89</v>
      </c>
    </row>
    <row r="54" spans="4:5">
      <c r="D54" s="5">
        <v>2152103004004000</v>
      </c>
      <c r="E54" t="s">
        <v>90</v>
      </c>
    </row>
    <row r="55" spans="4:5">
      <c r="D55" s="5">
        <v>2152103999001</v>
      </c>
      <c r="E55" t="s">
        <v>91</v>
      </c>
    </row>
    <row r="56" spans="4:5">
      <c r="D56" s="7">
        <v>2152103999999</v>
      </c>
      <c r="E56" t="s">
        <v>92</v>
      </c>
    </row>
    <row r="57" spans="4:5">
      <c r="D57" s="7">
        <v>215210399999999</v>
      </c>
      <c r="E57" t="s">
        <v>93</v>
      </c>
    </row>
    <row r="58" spans="4:5">
      <c r="D58" s="5">
        <v>2152201001</v>
      </c>
      <c r="E58" t="s">
        <v>94</v>
      </c>
    </row>
    <row r="59" spans="4:5">
      <c r="D59" s="5">
        <v>2152202001</v>
      </c>
      <c r="E59" t="s">
        <v>95</v>
      </c>
    </row>
    <row r="60" spans="4:5">
      <c r="D60" s="5">
        <v>2152202002</v>
      </c>
      <c r="E60" t="s">
        <v>96</v>
      </c>
    </row>
    <row r="61" spans="4:5">
      <c r="D61" s="5">
        <v>2152202003</v>
      </c>
      <c r="E61" t="s">
        <v>97</v>
      </c>
    </row>
    <row r="62" spans="4:5">
      <c r="D62" s="5">
        <v>2152203001</v>
      </c>
      <c r="E62" t="s">
        <v>98</v>
      </c>
    </row>
    <row r="63" spans="4:5">
      <c r="D63" s="5">
        <v>2152203002</v>
      </c>
      <c r="E63" t="s">
        <v>99</v>
      </c>
    </row>
    <row r="64" spans="4:5">
      <c r="D64" s="5">
        <v>2152203003</v>
      </c>
      <c r="E64" t="s">
        <v>100</v>
      </c>
    </row>
    <row r="65" spans="4:5">
      <c r="D65" s="5">
        <v>2152203999</v>
      </c>
      <c r="E65" t="s">
        <v>101</v>
      </c>
    </row>
    <row r="66" spans="4:5">
      <c r="D66" s="5">
        <v>2152204001</v>
      </c>
      <c r="E66" t="s">
        <v>102</v>
      </c>
    </row>
    <row r="67" spans="4:5">
      <c r="D67" s="5">
        <v>2152204002</v>
      </c>
      <c r="E67" t="s">
        <v>103</v>
      </c>
    </row>
    <row r="68" spans="4:5">
      <c r="D68" s="5">
        <v>2152204004</v>
      </c>
      <c r="E68" t="s">
        <v>104</v>
      </c>
    </row>
    <row r="69" spans="4:5">
      <c r="D69" s="5">
        <v>2152204005</v>
      </c>
      <c r="E69" t="s">
        <v>105</v>
      </c>
    </row>
    <row r="70" spans="4:5">
      <c r="D70" s="5">
        <v>2152204006</v>
      </c>
      <c r="E70" t="s">
        <v>106</v>
      </c>
    </row>
    <row r="71" spans="4:5">
      <c r="D71" s="5">
        <v>2152204007</v>
      </c>
      <c r="E71" t="s">
        <v>107</v>
      </c>
    </row>
    <row r="72" spans="4:5">
      <c r="D72" s="5">
        <v>2152204008</v>
      </c>
      <c r="E72" t="s">
        <v>108</v>
      </c>
    </row>
    <row r="73" spans="4:5">
      <c r="D73" s="5">
        <v>2152204009</v>
      </c>
      <c r="E73" t="s">
        <v>109</v>
      </c>
    </row>
    <row r="74" spans="4:5">
      <c r="D74" s="5">
        <v>2152204010</v>
      </c>
      <c r="E74" t="s">
        <v>110</v>
      </c>
    </row>
    <row r="75" spans="4:5">
      <c r="D75" s="5">
        <v>2152204011</v>
      </c>
      <c r="E75" t="s">
        <v>111</v>
      </c>
    </row>
    <row r="76" spans="4:5">
      <c r="D76" s="5">
        <v>2152204013</v>
      </c>
      <c r="E76" t="s">
        <v>112</v>
      </c>
    </row>
    <row r="77" spans="4:5">
      <c r="D77" s="5">
        <v>2152204999</v>
      </c>
      <c r="E77" t="s">
        <v>113</v>
      </c>
    </row>
    <row r="78" spans="4:5">
      <c r="D78" s="5">
        <v>2152205001</v>
      </c>
      <c r="E78" t="s">
        <v>114</v>
      </c>
    </row>
    <row r="79" spans="4:5">
      <c r="D79" s="5">
        <v>2152205002</v>
      </c>
      <c r="E79" t="s">
        <v>115</v>
      </c>
    </row>
    <row r="80" spans="4:5">
      <c r="D80" s="5">
        <v>2152205003</v>
      </c>
      <c r="E80" t="s">
        <v>116</v>
      </c>
    </row>
    <row r="81" spans="4:5">
      <c r="D81" s="5">
        <v>2152205004</v>
      </c>
      <c r="E81" t="s">
        <v>117</v>
      </c>
    </row>
    <row r="82" spans="4:5">
      <c r="D82" s="5">
        <v>2152205005</v>
      </c>
      <c r="E82" t="s">
        <v>118</v>
      </c>
    </row>
    <row r="83" spans="4:5">
      <c r="D83" s="5">
        <v>2152205006</v>
      </c>
      <c r="E83" t="s">
        <v>119</v>
      </c>
    </row>
    <row r="84" spans="4:5">
      <c r="D84" s="5">
        <v>2152205007</v>
      </c>
      <c r="E84" t="s">
        <v>120</v>
      </c>
    </row>
    <row r="85" spans="4:5">
      <c r="D85" s="5">
        <v>2152205999</v>
      </c>
      <c r="E85" t="s">
        <v>113</v>
      </c>
    </row>
    <row r="86" spans="4:5">
      <c r="D86" s="5">
        <v>2152206001</v>
      </c>
      <c r="E86" t="s">
        <v>121</v>
      </c>
    </row>
    <row r="87" spans="4:5">
      <c r="D87" s="5">
        <v>2152206002</v>
      </c>
      <c r="E87" t="s">
        <v>122</v>
      </c>
    </row>
    <row r="88" spans="4:5">
      <c r="D88" s="5">
        <v>2152206003</v>
      </c>
      <c r="E88" t="s">
        <v>123</v>
      </c>
    </row>
    <row r="89" spans="4:5">
      <c r="D89" s="5">
        <v>2152206004</v>
      </c>
      <c r="E89" t="s">
        <v>124</v>
      </c>
    </row>
    <row r="90" spans="4:5">
      <c r="D90" s="5">
        <v>2152206005</v>
      </c>
      <c r="E90" t="s">
        <v>125</v>
      </c>
    </row>
    <row r="91" spans="4:5">
      <c r="D91" s="5">
        <v>2152206006</v>
      </c>
      <c r="E91" t="s">
        <v>126</v>
      </c>
    </row>
    <row r="92" spans="4:5">
      <c r="D92" s="5">
        <v>2152206007</v>
      </c>
      <c r="E92" t="s">
        <v>127</v>
      </c>
    </row>
    <row r="93" spans="4:5">
      <c r="D93" s="5">
        <v>2152206999</v>
      </c>
      <c r="E93" t="s">
        <v>113</v>
      </c>
    </row>
    <row r="94" spans="4:5">
      <c r="D94" s="5">
        <v>2152207001</v>
      </c>
      <c r="E94" t="s">
        <v>128</v>
      </c>
    </row>
    <row r="95" spans="4:5">
      <c r="D95" s="5">
        <v>2152207002</v>
      </c>
      <c r="E95" t="s">
        <v>129</v>
      </c>
    </row>
    <row r="96" spans="4:5">
      <c r="D96" s="5">
        <v>2152207999</v>
      </c>
      <c r="E96" t="s">
        <v>113</v>
      </c>
    </row>
    <row r="97" spans="4:5">
      <c r="D97" s="5">
        <v>2152208002</v>
      </c>
      <c r="E97" t="s">
        <v>130</v>
      </c>
    </row>
    <row r="98" spans="4:5">
      <c r="D98" s="5">
        <v>2152208007</v>
      </c>
      <c r="E98" t="s">
        <v>131</v>
      </c>
    </row>
    <row r="99" spans="4:5">
      <c r="D99" s="5">
        <v>2152208008</v>
      </c>
      <c r="E99" t="s">
        <v>132</v>
      </c>
    </row>
    <row r="100" spans="4:5">
      <c r="D100" s="5">
        <v>2152208999001</v>
      </c>
      <c r="E100" t="s">
        <v>133</v>
      </c>
    </row>
    <row r="101" spans="4:5">
      <c r="D101" s="5">
        <v>2152208999002</v>
      </c>
      <c r="E101" t="s">
        <v>134</v>
      </c>
    </row>
    <row r="102" spans="4:5">
      <c r="D102" s="5">
        <v>2152208999999</v>
      </c>
      <c r="E102" t="s">
        <v>135</v>
      </c>
    </row>
    <row r="103" spans="4:5">
      <c r="D103" s="5">
        <v>2152209005</v>
      </c>
      <c r="E103" t="s">
        <v>136</v>
      </c>
    </row>
    <row r="104" spans="4:5">
      <c r="D104" s="5">
        <v>2152209006</v>
      </c>
      <c r="E104" t="s">
        <v>137</v>
      </c>
    </row>
    <row r="105" spans="4:5">
      <c r="D105" s="5">
        <v>2152209999</v>
      </c>
      <c r="E105" t="s">
        <v>113</v>
      </c>
    </row>
    <row r="106" spans="4:5">
      <c r="D106" s="5">
        <v>2152210001</v>
      </c>
      <c r="E106" t="s">
        <v>138</v>
      </c>
    </row>
    <row r="107" spans="4:5">
      <c r="D107" s="5">
        <v>2152210002</v>
      </c>
      <c r="E107" t="s">
        <v>139</v>
      </c>
    </row>
    <row r="108" spans="4:5">
      <c r="D108" s="5">
        <v>2152211002</v>
      </c>
      <c r="E108" t="s">
        <v>140</v>
      </c>
    </row>
    <row r="109" spans="4:5">
      <c r="D109" s="5">
        <v>2152211003</v>
      </c>
      <c r="E109" t="s">
        <v>141</v>
      </c>
    </row>
    <row r="110" spans="4:5">
      <c r="D110" s="5">
        <v>2152211999</v>
      </c>
      <c r="E110" t="s">
        <v>113</v>
      </c>
    </row>
    <row r="111" spans="4:5">
      <c r="D111" s="5">
        <v>2152212002</v>
      </c>
      <c r="E111" t="s">
        <v>142</v>
      </c>
    </row>
    <row r="112" spans="4:5">
      <c r="D112" s="5">
        <v>2152212004</v>
      </c>
      <c r="E112" t="s">
        <v>143</v>
      </c>
    </row>
    <row r="113" spans="4:5">
      <c r="D113" s="5">
        <v>2152212005</v>
      </c>
      <c r="E113" t="s">
        <v>144</v>
      </c>
    </row>
    <row r="114" spans="4:5">
      <c r="D114" s="5">
        <v>2152212999</v>
      </c>
      <c r="E114" t="s">
        <v>113</v>
      </c>
    </row>
    <row r="115" spans="4:5">
      <c r="D115" s="5">
        <v>2152301004</v>
      </c>
      <c r="E115" t="s">
        <v>145</v>
      </c>
    </row>
    <row r="116" spans="4:5">
      <c r="D116" s="5">
        <v>2152601001</v>
      </c>
      <c r="E116" t="s">
        <v>146</v>
      </c>
    </row>
    <row r="117" spans="4:5">
      <c r="D117" s="5">
        <v>2152904</v>
      </c>
      <c r="E117" t="s">
        <v>147</v>
      </c>
    </row>
    <row r="118" spans="4:5">
      <c r="D118" s="5">
        <v>2152905001</v>
      </c>
      <c r="E118" t="s">
        <v>148</v>
      </c>
    </row>
    <row r="119" spans="4:5">
      <c r="D119" s="5">
        <v>2152905002</v>
      </c>
      <c r="E119" t="s">
        <v>149</v>
      </c>
    </row>
    <row r="120" spans="4:5">
      <c r="D120" s="5">
        <v>2152905999</v>
      </c>
      <c r="E120" t="s">
        <v>150</v>
      </c>
    </row>
    <row r="121" spans="4:5">
      <c r="D121" s="5">
        <v>2152906001</v>
      </c>
      <c r="E121" t="s">
        <v>151</v>
      </c>
    </row>
    <row r="122" spans="4:5">
      <c r="D122" s="5">
        <v>2152907001</v>
      </c>
      <c r="E122" t="s">
        <v>152</v>
      </c>
    </row>
    <row r="123" spans="4:5">
      <c r="D123" s="5">
        <v>2153407001</v>
      </c>
      <c r="E123" t="s">
        <v>153</v>
      </c>
    </row>
    <row r="124" spans="4:5">
      <c r="D124" s="5">
        <v>21535</v>
      </c>
      <c r="E124" t="s">
        <v>154</v>
      </c>
    </row>
    <row r="125" spans="4:5" ht="15.95" customHeight="1">
      <c r="D125" s="5">
        <v>1150503003001000</v>
      </c>
      <c r="E125" t="s">
        <v>34</v>
      </c>
    </row>
    <row r="126" spans="4:5" ht="15.95" customHeight="1">
      <c r="D126" s="5">
        <v>1150503003001000</v>
      </c>
      <c r="E126" t="s">
        <v>35</v>
      </c>
    </row>
    <row r="127" spans="4:5" ht="15.95" customHeight="1">
      <c r="D127" s="5">
        <v>1150503003002000</v>
      </c>
      <c r="E127" t="s">
        <v>36</v>
      </c>
    </row>
    <row r="128" spans="4:5" ht="15.95" customHeight="1">
      <c r="D128" s="5">
        <v>1150503003002000</v>
      </c>
      <c r="E128" t="s">
        <v>37</v>
      </c>
    </row>
    <row r="129" spans="4:5" ht="15.95" customHeight="1">
      <c r="D129" s="5">
        <v>1150503003002990</v>
      </c>
      <c r="E129" t="s">
        <v>38</v>
      </c>
    </row>
    <row r="130" spans="4:5" ht="15.95" customHeight="1">
      <c r="D130" s="5">
        <v>1150503004001000</v>
      </c>
      <c r="E130" t="s">
        <v>39</v>
      </c>
    </row>
    <row r="131" spans="4:5" ht="15.95" customHeight="1">
      <c r="D131" s="5">
        <v>1150503004001000</v>
      </c>
      <c r="E131" t="s">
        <v>40</v>
      </c>
    </row>
    <row r="132" spans="4:5" ht="15.95" customHeight="1">
      <c r="D132" s="5">
        <v>1150503004001000</v>
      </c>
      <c r="E132" t="s">
        <v>41</v>
      </c>
    </row>
    <row r="133" spans="4:5" ht="15.95" customHeight="1">
      <c r="D133" s="5">
        <v>1150503004001000</v>
      </c>
      <c r="E133" t="s">
        <v>42</v>
      </c>
    </row>
    <row r="134" spans="4:5" ht="15.95" customHeight="1">
      <c r="D134" s="5">
        <v>1150503004001000</v>
      </c>
      <c r="E134" t="s">
        <v>43</v>
      </c>
    </row>
    <row r="135" spans="4:5" ht="15.95" customHeight="1">
      <c r="D135" s="5">
        <v>1150503007999</v>
      </c>
      <c r="E135" t="s">
        <v>44</v>
      </c>
    </row>
    <row r="136" spans="4:5" ht="15.95" customHeight="1">
      <c r="D136" s="5">
        <v>1150801001</v>
      </c>
      <c r="E136" t="s">
        <v>45</v>
      </c>
    </row>
    <row r="137" spans="4:5" ht="15.95" customHeight="1">
      <c r="D137" s="5">
        <v>1150801002</v>
      </c>
      <c r="E137" t="s">
        <v>46</v>
      </c>
    </row>
    <row r="138" spans="4:5" ht="15.95" customHeight="1">
      <c r="D138" s="5">
        <v>1150899999002</v>
      </c>
      <c r="E138" t="s">
        <v>47</v>
      </c>
    </row>
    <row r="139" spans="4:5" ht="15.95" customHeight="1">
      <c r="D139" s="5">
        <v>1150899999004</v>
      </c>
      <c r="E139" t="s">
        <v>48</v>
      </c>
    </row>
    <row r="140" spans="4:5" ht="15.95" customHeight="1">
      <c r="D140" s="5">
        <v>1150899999005</v>
      </c>
      <c r="E140" t="s">
        <v>49</v>
      </c>
    </row>
    <row r="141" spans="4:5" ht="17.100000000000001" customHeight="1">
      <c r="D141" s="5">
        <v>1150899999007</v>
      </c>
      <c r="E141" t="s">
        <v>50</v>
      </c>
    </row>
    <row r="142" spans="4:5" ht="17.100000000000001" customHeight="1">
      <c r="D142" s="14">
        <v>11515</v>
      </c>
      <c r="E142" s="13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Captura</vt:lpstr>
      <vt:lpstr>Datos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Fabians Silva</dc:creator>
  <cp:lastModifiedBy>Billy</cp:lastModifiedBy>
  <dcterms:created xsi:type="dcterms:W3CDTF">2018-10-19T18:02:17Z</dcterms:created>
  <dcterms:modified xsi:type="dcterms:W3CDTF">2018-11-23T20:26:02Z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e00c3c9f-c2d5-47ec-9976-e48ed516c4e8</vt:lpwstr>
  </property>
</Properties>
</file>